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<sst xmlns="http://schemas.openxmlformats.org/spreadsheetml/2006/main" count="187" uniqueCount="165">
  <si>
    <t>Utilidad</t>
  </si>
  <si>
    <t>riesgo</t>
  </si>
  <si>
    <t>Descripción del peligro</t>
  </si>
  <si>
    <t>Causas</t>
  </si>
  <si>
    <t>Consecuencias</t>
  </si>
  <si>
    <t>Estrategia</t>
  </si>
  <si>
    <t>Probabilidad</t>
  </si>
  <si>
    <t>Severidad</t>
  </si>
  <si>
    <t>Riesgo 2</t>
  </si>
  <si>
    <t>%Utilidad</t>
  </si>
  <si>
    <t>R1</t>
  </si>
  <si>
    <t>Fallo de computadora</t>
  </si>
  <si>
    <t>No prestar atención del estado de la computadora</t>
  </si>
  <si>
    <t>Evitar progreso del trabajo</t>
  </si>
  <si>
    <t>Atender el estado de la computadora frecuentemente</t>
  </si>
  <si>
    <t>probabilidad</t>
  </si>
  <si>
    <t>insignificante (&lt; 5%U)</t>
  </si>
  <si>
    <t>menor (10% - 15%)</t>
  </si>
  <si>
    <t>Moderado (15%-30%)</t>
  </si>
  <si>
    <t>Mayor (30-50%)</t>
  </si>
  <si>
    <t>Grave (&gt;50%)</t>
  </si>
  <si>
    <t>R2</t>
  </si>
  <si>
    <t>Fin de soporte de algún software</t>
  </si>
  <si>
    <t>No revisar las noticias de las empresas de los softwares</t>
  </si>
  <si>
    <t xml:space="preserve">Buscar otros software similares.
Pérdida de tiempo
</t>
  </si>
  <si>
    <t>Revisar las noticias y actualizaciones de softwares que se usan.</t>
  </si>
  <si>
    <t>Casi certeza</t>
  </si>
  <si>
    <t>1.0-0.80</t>
  </si>
  <si>
    <t>medio</t>
  </si>
  <si>
    <t>alto</t>
  </si>
  <si>
    <t>extemo</t>
  </si>
  <si>
    <t>extremo</t>
  </si>
  <si>
    <t>R3</t>
  </si>
  <si>
    <t>Problema de salud por part de los miembros del equipo</t>
  </si>
  <si>
    <t xml:space="preserve">No atender la salud propia.
Enfermedades comunes
</t>
  </si>
  <si>
    <t>Necesitar tiempo para recuperarse</t>
  </si>
  <si>
    <t>Estar al pendiente de la propia salud</t>
  </si>
  <si>
    <t>muy probable</t>
  </si>
  <si>
    <t>0.80-0.60</t>
  </si>
  <si>
    <t>bajo</t>
  </si>
  <si>
    <t>R4</t>
  </si>
  <si>
    <t>Pérdida de energía eléctrica e internet</t>
  </si>
  <si>
    <t xml:space="preserve">Ocurren tormentas.
Falta de pago de facturas.
</t>
  </si>
  <si>
    <t>No poder progresar en el trabajo.</t>
  </si>
  <si>
    <t>Tener siempre en mente que se pagaron facturas de luz y wifi.</t>
  </si>
  <si>
    <t>probable</t>
  </si>
  <si>
    <t>0.60-0.40</t>
  </si>
  <si>
    <t xml:space="preserve">alto </t>
  </si>
  <si>
    <t>R5</t>
  </si>
  <si>
    <t>Falta de tiempo</t>
  </si>
  <si>
    <t xml:space="preserve">Cambios dentro del trabajo.
Mala planificación.
Estudiar para saber usar
</t>
  </si>
  <si>
    <t>No tener tiempo para entregar todo lo solicitado en pre entregas</t>
  </si>
  <si>
    <t>Organizar bien, intentar estudiar lo necesario, trabajar lo antes posible</t>
  </si>
  <si>
    <t>improbable</t>
  </si>
  <si>
    <t>0.40-0.20</t>
  </si>
  <si>
    <t>R6</t>
  </si>
  <si>
    <t>Falta de planificación</t>
  </si>
  <si>
    <t>No saber organizar el tiempo de trabajo.</t>
  </si>
  <si>
    <t>Organizar bien, intentar estudiar lo necesario, trabajar lo antes posible, medir tiempos</t>
  </si>
  <si>
    <t>raro</t>
  </si>
  <si>
    <t>&lt;0.20</t>
  </si>
  <si>
    <t>R7</t>
  </si>
  <si>
    <t>Pérdida de la información</t>
  </si>
  <si>
    <t>No prestar atención al guardar la información o en borrar dicha información</t>
  </si>
  <si>
    <t>Repetir todo lo que se realizó</t>
  </si>
  <si>
    <t>estar siempre atentos de qué datos manipulamos.</t>
  </si>
  <si>
    <t>R8</t>
  </si>
  <si>
    <t>Fallo de Github</t>
  </si>
  <si>
    <t>Situación de github</t>
  </si>
  <si>
    <t>Perder todo el respaldo del proyecto trabajado por el grupo</t>
  </si>
  <si>
    <t>Github deberá responder a dicha falla</t>
  </si>
  <si>
    <t>R9</t>
  </si>
  <si>
    <t>Fallo de comunicación con la nube</t>
  </si>
  <si>
    <t>Falta de conocimientos para realizarlo</t>
  </si>
  <si>
    <t>No poder realizar parte del proyecto.</t>
  </si>
  <si>
    <t>Investigar todo lo posible para lograrlo</t>
  </si>
  <si>
    <t>R10</t>
  </si>
  <si>
    <t>Problemas de implementación con linux</t>
  </si>
  <si>
    <t xml:space="preserve">Las computadoras no aguantan.
No tener conocimientos para ello
</t>
  </si>
  <si>
    <t>No cumplir con un requerimiento importante.</t>
  </si>
  <si>
    <t>R11</t>
  </si>
  <si>
    <t>Falta de recursos para correr los programas</t>
  </si>
  <si>
    <t xml:space="preserve">Las computadoras ya no pueden dar más.
No obtener la versión asignada para la computadora
</t>
  </si>
  <si>
    <t>Perder tiempo en buscar soluciones poco sencillas</t>
  </si>
  <si>
    <t>Revisar que versión de programas son las adecuadas para poder usarlas</t>
  </si>
  <si>
    <t>R12</t>
  </si>
  <si>
    <t>Vencimiento del crédito en la nube</t>
  </si>
  <si>
    <t>No fijarse en apagar el uso de los recursos.</t>
  </si>
  <si>
    <t>Deber de comprar más crédito</t>
  </si>
  <si>
    <t>Siempre atentos a los recursos si se mantienen encendidos o apagados</t>
  </si>
  <si>
    <t>R13</t>
  </si>
  <si>
    <t>Añadir nuevas funcionalidades</t>
  </si>
  <si>
    <t>No tomar tiempo para ver cada funcionalidad y darse cuenta de su nivel de complejidad</t>
  </si>
  <si>
    <t>Delegar más tiempo en ello el cual puede ser perjudicial a futuro</t>
  </si>
  <si>
    <t>Ver siempre las nuevas funcionalidades lo antes posible</t>
  </si>
  <si>
    <t>R14</t>
  </si>
  <si>
    <t>Cambio de tecnologías</t>
  </si>
  <si>
    <t>Que la tecnología actual no se adapte o esté desactualizada</t>
  </si>
  <si>
    <t>Más consumo de tiempo por implementación</t>
  </si>
  <si>
    <t>Planear desde el principio que tecnología usar y revisar al principio del proyecto si cumple con la espectativa</t>
  </si>
  <si>
    <t>R15</t>
  </si>
  <si>
    <t>Filtración de contraseñas y permisos</t>
  </si>
  <si>
    <t>Falta de seguridad en el equipo y los puertos</t>
  </si>
  <si>
    <t>Robo o modificación de información y problemas del sistema</t>
  </si>
  <si>
    <t>Revisar quíenes están permitidos para entrar en la red y hacer test de seguridad.</t>
  </si>
  <si>
    <t>R16</t>
  </si>
  <si>
    <t>Falta de rendimiento por parte de las computadoras</t>
  </si>
  <si>
    <t>Computadoras antiguas o que los programas necesiten muchos recursos</t>
  </si>
  <si>
    <t>Atraso para el desarrollo por el rendimiento</t>
  </si>
  <si>
    <t>Usar herramientas de la nube para que las coputadoras no caruen con todo</t>
  </si>
  <si>
    <t>R17</t>
  </si>
  <si>
    <t>Problemas con el servicio REST</t>
  </si>
  <si>
    <t xml:space="preserve">Falta de conocimientos para realizarlo </t>
  </si>
  <si>
    <t>Atrasos para entrega de REST y no poder comuncarse con los sistemas</t>
  </si>
  <si>
    <t>Dedicarle más tiempo para aprender como realizarlo.</t>
  </si>
  <si>
    <t>R18</t>
  </si>
  <si>
    <t>Falta de conexión entre sistemas</t>
  </si>
  <si>
    <t>Fallos con REST o con la conexión de red entre sistemas</t>
  </si>
  <si>
    <t>No poder hacer pedidos ni hacer consultas entre sistemas</t>
  </si>
  <si>
    <t>Hacer comprobaciones de red y probar con ping a los sistemas</t>
  </si>
  <si>
    <t>R19</t>
  </si>
  <si>
    <t>Corrupción de los datos</t>
  </si>
  <si>
    <t>Apagones repentinos que alteren una transacción o inserciones de datos no correctas o virus</t>
  </si>
  <si>
    <t>Inconsistencia de datos y fallos para las operaciones del sistema</t>
  </si>
  <si>
    <t>Tener backups de los datos</t>
  </si>
  <si>
    <t>R20</t>
  </si>
  <si>
    <t>Muchos fallos en los test unitarios</t>
  </si>
  <si>
    <t>Falta de conexión a la base o mala aplicación de los test</t>
  </si>
  <si>
    <t>No se puede avanzar con más test</t>
  </si>
  <si>
    <t>Recurrir a librerias que faciliten este tipo  de test</t>
  </si>
  <si>
    <t>R21</t>
  </si>
  <si>
    <t>Fallos de realización de maquina virtual en la nube</t>
  </si>
  <si>
    <t>Falta de crédio y desconocimiento para la conexión con la nube</t>
  </si>
  <si>
    <t>Si necesitamos de más computadoras no vamos saber como hacer la conexión si está mal hecha la VM</t>
  </si>
  <si>
    <t>Usar herramientas que la nube deja como plantillas pre diseñandas</t>
  </si>
  <si>
    <t>R22</t>
  </si>
  <si>
    <t>Cambios de sistema operativo que impliquen modificación del proyecto</t>
  </si>
  <si>
    <t>Sistema operativo que no cumpla con las especificaciones del proyecto</t>
  </si>
  <si>
    <t>Atraso para reparar las funcionalidades que dejaron de responder</t>
  </si>
  <si>
    <t>Utilizar tecnología compatible con varios sistemas y planear desde el principio el sistema a usar</t>
  </si>
  <si>
    <t>R23</t>
  </si>
  <si>
    <t>Triggers con mál funcionamiento que afecten a los pedidos</t>
  </si>
  <si>
    <t>Mala implementación en la base de datos.</t>
  </si>
  <si>
    <t>Errores al al incrementar las id en la base y problemas con la descarga de pedidos.</t>
  </si>
  <si>
    <t>Desarrollar paso a paso el trigger para probarlo por partes para ver que todo funcione correctamente.</t>
  </si>
  <si>
    <t>R24</t>
  </si>
  <si>
    <t>Presencia de virus dentro de algún programa</t>
  </si>
  <si>
    <t>Falta de seguridad en las computadoras</t>
  </si>
  <si>
    <t>Atrasos para resolver las fallas de seguridad o que el virus pueda corromper algo del sistema</t>
  </si>
  <si>
    <t>Aplicar los test de seguridad y descargar los progrmas de sitios confiables</t>
  </si>
  <si>
    <t>CONCLUSIÓN</t>
  </si>
  <si>
    <t>R25</t>
  </si>
  <si>
    <t>Robo de información por falta de seguridad</t>
  </si>
  <si>
    <t>Puertos abiertos sin protección a la base de datos o contraseñas inseguras</t>
  </si>
  <si>
    <t>Tener que volver a ingresar datos a la base</t>
  </si>
  <si>
    <t>Tener backups de los datos en lugarse seguros</t>
  </si>
  <si>
    <t xml:space="preserve">El proyecto consta de un 48.95% de utilidad comprometida no llega a superar el límite por le cual declinar el desarrollo del proyecto, sin embargo hay que tener en cuenta todos estos riesgos para evitar generar pérdidas en base a nuestra utilidad inicial.		</t>
  </si>
  <si>
    <t>R26</t>
  </si>
  <si>
    <t>Llegar al límite de datos de MongoDB Atlas</t>
  </si>
  <si>
    <t>Gran cantidad de documentos en mongo</t>
  </si>
  <si>
    <t>No se puede ingresar más información al sistema de fábrica</t>
  </si>
  <si>
    <t>Hacer mantenimiento o conseguir instancias con más memoria</t>
  </si>
  <si>
    <t>TOTALES</t>
  </si>
  <si>
    <t>Riesgos Totales</t>
  </si>
  <si>
    <t>U. Comprometida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</si>
</sst>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Q&quot;* #,##0.00_-;\-&quot;Q&quot;* #,##0.00_-;_-&quot;Q&quot;* &quot;-&quot;??_-;_-@"/>
  </numFmts>
  <fonts count="9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  <font>
      <sz val="11.0"/>
      <color rgb="FF000000"/>
      <name val="Arial"/>
    </font>
    <font>
      <sz val="11.0"/>
      <name val="Calibri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2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0"/>
    </xf>
    <xf borderId="1" fillId="0" fontId="1" numFmtId="9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3" fontId="1" numFmtId="164" xfId="0" applyAlignment="1" applyBorder="1" applyFill="1" applyFont="1" applyNumberFormat="1">
      <alignment horizontal="right" vertical="bottom"/>
    </xf>
    <xf borderId="1" fillId="3" fontId="1" numFmtId="10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vertical="bottom"/>
    </xf>
    <xf borderId="1" fillId="6" fontId="2" numFmtId="0" xfId="0" applyAlignment="1" applyBorder="1" applyFill="1" applyFont="1">
      <alignment vertical="bottom"/>
    </xf>
    <xf borderId="0" fillId="0" fontId="4" numFmtId="0" xfId="0" applyAlignment="1" applyFont="1">
      <alignment horizontal="left" readingOrder="0"/>
    </xf>
    <xf borderId="1" fillId="3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1" numFmtId="9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7" numFmtId="164" xfId="0" applyBorder="1" applyFont="1" applyNumberFormat="1"/>
    <xf borderId="1" fillId="0" fontId="7" numFmtId="10" xfId="0" applyBorder="1" applyFont="1" applyNumberFormat="1"/>
    <xf borderId="4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62.57"/>
    <col customWidth="1" min="3" max="3" width="47.57"/>
    <col customWidth="1" min="4" max="4" width="30.14"/>
    <col customWidth="1" min="5" max="5" width="60.71"/>
    <col customWidth="1" min="7" max="7" width="13.29"/>
    <col customWidth="1" min="8" max="8" width="14.0"/>
    <col customWidth="1" min="9" max="9" width="16.29"/>
    <col customWidth="1" min="11" max="11" width="16.0"/>
  </cols>
  <sheetData>
    <row r="1">
      <c r="A1" s="1"/>
      <c r="G1" s="1"/>
      <c r="H1" s="2" t="s">
        <v>0</v>
      </c>
      <c r="I1" s="3">
        <v>500000.0</v>
      </c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4" t="s">
        <v>1</v>
      </c>
      <c r="B3" s="4" t="s">
        <v>2</v>
      </c>
      <c r="C3" s="2" t="s">
        <v>3</v>
      </c>
      <c r="D3" s="2" t="s">
        <v>4</v>
      </c>
      <c r="E3" s="2" t="s">
        <v>5</v>
      </c>
      <c r="F3" s="4" t="s">
        <v>6</v>
      </c>
      <c r="G3" s="4" t="s">
        <v>7</v>
      </c>
      <c r="H3" s="4" t="s">
        <v>8</v>
      </c>
      <c r="I3" s="4" t="s">
        <v>9</v>
      </c>
      <c r="K3" s="1"/>
      <c r="L3" s="1"/>
      <c r="M3" s="5" t="s">
        <v>7</v>
      </c>
      <c r="N3" s="6"/>
      <c r="O3" s="6"/>
      <c r="P3" s="6"/>
      <c r="Q3" s="7"/>
    </row>
    <row r="4">
      <c r="A4" s="8" t="s">
        <v>10</v>
      </c>
      <c r="B4" s="8" t="s">
        <v>11</v>
      </c>
      <c r="C4" s="9" t="s">
        <v>12</v>
      </c>
      <c r="D4" s="9" t="s">
        <v>13</v>
      </c>
      <c r="E4" s="9" t="s">
        <v>14</v>
      </c>
      <c r="F4" s="10">
        <v>0.1</v>
      </c>
      <c r="G4" s="11">
        <v>20000.0</v>
      </c>
      <c r="H4" s="12">
        <f t="shared" ref="H4:H29" si="1">+F4*G4</f>
        <v>2000</v>
      </c>
      <c r="I4" s="13">
        <f t="shared" ref="I4:I29" si="2">+H4/$I$1</f>
        <v>0.004</v>
      </c>
      <c r="K4" s="1"/>
      <c r="L4" s="14" t="s">
        <v>15</v>
      </c>
      <c r="M4" s="14" t="s">
        <v>16</v>
      </c>
      <c r="N4" s="14" t="s">
        <v>17</v>
      </c>
      <c r="O4" s="14" t="s">
        <v>18</v>
      </c>
      <c r="P4" s="14" t="s">
        <v>19</v>
      </c>
      <c r="Q4" s="15" t="s">
        <v>20</v>
      </c>
    </row>
    <row r="5">
      <c r="A5" s="8" t="s">
        <v>21</v>
      </c>
      <c r="B5" s="8" t="s">
        <v>22</v>
      </c>
      <c r="C5" s="16" t="s">
        <v>23</v>
      </c>
      <c r="D5" s="16" t="s">
        <v>24</v>
      </c>
      <c r="E5" s="9" t="s">
        <v>25</v>
      </c>
      <c r="F5" s="10">
        <v>0.01</v>
      </c>
      <c r="G5" s="11">
        <v>100000.0</v>
      </c>
      <c r="H5" s="12">
        <f t="shared" si="1"/>
        <v>1000</v>
      </c>
      <c r="I5" s="13">
        <f t="shared" si="2"/>
        <v>0.002</v>
      </c>
      <c r="K5" s="14" t="s">
        <v>26</v>
      </c>
      <c r="L5" s="14" t="s">
        <v>27</v>
      </c>
      <c r="M5" s="17" t="s">
        <v>28</v>
      </c>
      <c r="N5" s="18" t="s">
        <v>29</v>
      </c>
      <c r="O5" s="18" t="s">
        <v>29</v>
      </c>
      <c r="P5" s="19" t="s">
        <v>30</v>
      </c>
      <c r="Q5" s="19" t="s">
        <v>31</v>
      </c>
    </row>
    <row r="6">
      <c r="A6" s="8" t="s">
        <v>32</v>
      </c>
      <c r="B6" s="8" t="s">
        <v>33</v>
      </c>
      <c r="C6" s="16" t="s">
        <v>34</v>
      </c>
      <c r="D6" s="16" t="s">
        <v>35</v>
      </c>
      <c r="E6" s="20" t="s">
        <v>36</v>
      </c>
      <c r="F6" s="10">
        <v>0.3</v>
      </c>
      <c r="G6" s="11">
        <v>50000.0</v>
      </c>
      <c r="H6" s="12">
        <f t="shared" si="1"/>
        <v>15000</v>
      </c>
      <c r="I6" s="13">
        <f t="shared" si="2"/>
        <v>0.03</v>
      </c>
      <c r="K6" s="14" t="s">
        <v>37</v>
      </c>
      <c r="L6" s="14" t="s">
        <v>38</v>
      </c>
      <c r="M6" s="21" t="s">
        <v>39</v>
      </c>
      <c r="N6" s="17" t="s">
        <v>28</v>
      </c>
      <c r="O6" s="18" t="s">
        <v>29</v>
      </c>
      <c r="P6" s="18" t="s">
        <v>29</v>
      </c>
      <c r="Q6" s="19" t="s">
        <v>31</v>
      </c>
    </row>
    <row r="7">
      <c r="A7" s="8" t="s">
        <v>40</v>
      </c>
      <c r="B7" s="8" t="s">
        <v>41</v>
      </c>
      <c r="C7" s="16" t="s">
        <v>42</v>
      </c>
      <c r="D7" s="16" t="s">
        <v>43</v>
      </c>
      <c r="E7" s="16" t="s">
        <v>44</v>
      </c>
      <c r="F7" s="10">
        <v>0.35</v>
      </c>
      <c r="G7" s="11">
        <v>2000.0</v>
      </c>
      <c r="H7" s="12">
        <f t="shared" si="1"/>
        <v>700</v>
      </c>
      <c r="I7" s="13">
        <f t="shared" si="2"/>
        <v>0.0014</v>
      </c>
      <c r="K7" s="14" t="s">
        <v>45</v>
      </c>
      <c r="L7" s="14" t="s">
        <v>46</v>
      </c>
      <c r="M7" s="21" t="s">
        <v>39</v>
      </c>
      <c r="N7" s="17" t="s">
        <v>28</v>
      </c>
      <c r="O7" s="17" t="s">
        <v>28</v>
      </c>
      <c r="P7" s="18" t="s">
        <v>29</v>
      </c>
      <c r="Q7" s="18" t="s">
        <v>47</v>
      </c>
    </row>
    <row r="8">
      <c r="A8" s="8" t="s">
        <v>48</v>
      </c>
      <c r="B8" s="8" t="s">
        <v>49</v>
      </c>
      <c r="C8" s="16" t="s">
        <v>50</v>
      </c>
      <c r="D8" s="16" t="s">
        <v>51</v>
      </c>
      <c r="E8" s="16" t="s">
        <v>52</v>
      </c>
      <c r="F8" s="10">
        <v>0.5</v>
      </c>
      <c r="G8" s="11">
        <v>30000.0</v>
      </c>
      <c r="H8" s="12">
        <f t="shared" si="1"/>
        <v>15000</v>
      </c>
      <c r="I8" s="13">
        <f t="shared" si="2"/>
        <v>0.03</v>
      </c>
      <c r="K8" s="14" t="s">
        <v>53</v>
      </c>
      <c r="L8" s="14" t="s">
        <v>54</v>
      </c>
      <c r="M8" s="21" t="s">
        <v>39</v>
      </c>
      <c r="N8" s="21" t="s">
        <v>39</v>
      </c>
      <c r="O8" s="17" t="s">
        <v>28</v>
      </c>
      <c r="P8" s="17" t="s">
        <v>28</v>
      </c>
      <c r="Q8" s="18" t="s">
        <v>47</v>
      </c>
    </row>
    <row r="9">
      <c r="A9" s="8" t="s">
        <v>55</v>
      </c>
      <c r="B9" s="8" t="s">
        <v>56</v>
      </c>
      <c r="C9" s="16" t="s">
        <v>57</v>
      </c>
      <c r="D9" s="16" t="s">
        <v>51</v>
      </c>
      <c r="E9" s="16" t="s">
        <v>58</v>
      </c>
      <c r="F9" s="10">
        <v>0.3</v>
      </c>
      <c r="G9" s="11">
        <v>30000.0</v>
      </c>
      <c r="H9" s="12">
        <f t="shared" si="1"/>
        <v>9000</v>
      </c>
      <c r="I9" s="13">
        <f t="shared" si="2"/>
        <v>0.018</v>
      </c>
      <c r="K9" s="14" t="s">
        <v>59</v>
      </c>
      <c r="L9" s="14" t="s">
        <v>60</v>
      </c>
      <c r="M9" s="21" t="s">
        <v>39</v>
      </c>
      <c r="N9" s="21" t="s">
        <v>39</v>
      </c>
      <c r="O9" s="21" t="s">
        <v>39</v>
      </c>
      <c r="P9" s="21" t="s">
        <v>39</v>
      </c>
      <c r="Q9" s="17" t="s">
        <v>28</v>
      </c>
    </row>
    <row r="10">
      <c r="A10" s="8" t="s">
        <v>61</v>
      </c>
      <c r="B10" s="8" t="s">
        <v>62</v>
      </c>
      <c r="C10" s="16" t="s">
        <v>63</v>
      </c>
      <c r="D10" s="16" t="s">
        <v>64</v>
      </c>
      <c r="E10" s="22" t="s">
        <v>65</v>
      </c>
      <c r="F10" s="10">
        <v>0.15</v>
      </c>
      <c r="G10" s="11">
        <v>30000.0</v>
      </c>
      <c r="H10" s="12">
        <f t="shared" si="1"/>
        <v>4500</v>
      </c>
      <c r="I10" s="13">
        <f t="shared" si="2"/>
        <v>0.009</v>
      </c>
    </row>
    <row r="11">
      <c r="A11" s="8" t="s">
        <v>66</v>
      </c>
      <c r="B11" s="8" t="s">
        <v>67</v>
      </c>
      <c r="C11" s="16" t="s">
        <v>68</v>
      </c>
      <c r="D11" s="16" t="s">
        <v>69</v>
      </c>
      <c r="E11" s="16" t="s">
        <v>70</v>
      </c>
      <c r="F11" s="10">
        <v>0.01</v>
      </c>
      <c r="G11" s="11">
        <v>100000.0</v>
      </c>
      <c r="H11" s="12">
        <f t="shared" si="1"/>
        <v>1000</v>
      </c>
      <c r="I11" s="13">
        <f t="shared" si="2"/>
        <v>0.002</v>
      </c>
    </row>
    <row r="12">
      <c r="A12" s="8" t="s">
        <v>71</v>
      </c>
      <c r="B12" s="8" t="s">
        <v>72</v>
      </c>
      <c r="C12" s="16" t="s">
        <v>73</v>
      </c>
      <c r="D12" s="16" t="s">
        <v>74</v>
      </c>
      <c r="E12" s="16" t="s">
        <v>75</v>
      </c>
      <c r="F12" s="10">
        <v>0.25</v>
      </c>
      <c r="G12" s="11">
        <v>5000.0</v>
      </c>
      <c r="H12" s="12">
        <f t="shared" si="1"/>
        <v>1250</v>
      </c>
      <c r="I12" s="13">
        <f t="shared" si="2"/>
        <v>0.0025</v>
      </c>
    </row>
    <row r="13">
      <c r="A13" s="8" t="s">
        <v>76</v>
      </c>
      <c r="B13" s="8" t="s">
        <v>77</v>
      </c>
      <c r="C13" s="16" t="s">
        <v>78</v>
      </c>
      <c r="D13" s="16" t="s">
        <v>79</v>
      </c>
      <c r="E13" s="22" t="s">
        <v>75</v>
      </c>
      <c r="F13" s="10">
        <v>0.35</v>
      </c>
      <c r="G13" s="11">
        <v>5000.0</v>
      </c>
      <c r="H13" s="12">
        <f t="shared" si="1"/>
        <v>1750</v>
      </c>
      <c r="I13" s="13">
        <f t="shared" si="2"/>
        <v>0.0035</v>
      </c>
    </row>
    <row r="14">
      <c r="A14" s="8" t="s">
        <v>80</v>
      </c>
      <c r="B14" s="8" t="s">
        <v>81</v>
      </c>
      <c r="C14" s="16" t="s">
        <v>82</v>
      </c>
      <c r="D14" s="16" t="s">
        <v>83</v>
      </c>
      <c r="E14" s="16" t="s">
        <v>84</v>
      </c>
      <c r="F14" s="10">
        <v>0.15</v>
      </c>
      <c r="G14" s="11">
        <v>25000.0</v>
      </c>
      <c r="H14" s="12">
        <f t="shared" si="1"/>
        <v>3750</v>
      </c>
      <c r="I14" s="13">
        <f t="shared" si="2"/>
        <v>0.0075</v>
      </c>
    </row>
    <row r="15">
      <c r="A15" s="8" t="s">
        <v>85</v>
      </c>
      <c r="B15" s="8" t="s">
        <v>86</v>
      </c>
      <c r="C15" s="16" t="s">
        <v>87</v>
      </c>
      <c r="D15" s="16" t="s">
        <v>88</v>
      </c>
      <c r="E15" s="16" t="s">
        <v>89</v>
      </c>
      <c r="F15" s="10">
        <v>0.35</v>
      </c>
      <c r="G15" s="11">
        <v>200.0</v>
      </c>
      <c r="H15" s="12">
        <f t="shared" si="1"/>
        <v>70</v>
      </c>
      <c r="I15" s="13">
        <f t="shared" si="2"/>
        <v>0.00014</v>
      </c>
    </row>
    <row r="16">
      <c r="A16" s="8" t="s">
        <v>90</v>
      </c>
      <c r="B16" s="8" t="s">
        <v>91</v>
      </c>
      <c r="C16" s="16" t="s">
        <v>92</v>
      </c>
      <c r="D16" s="16" t="s">
        <v>93</v>
      </c>
      <c r="E16" s="16" t="s">
        <v>94</v>
      </c>
      <c r="F16" s="10">
        <v>0.3</v>
      </c>
      <c r="G16" s="11">
        <v>15000.0</v>
      </c>
      <c r="H16" s="12">
        <f t="shared" si="1"/>
        <v>4500</v>
      </c>
      <c r="I16" s="13">
        <f t="shared" si="2"/>
        <v>0.009</v>
      </c>
    </row>
    <row r="17">
      <c r="A17" s="8" t="s">
        <v>95</v>
      </c>
      <c r="B17" s="8" t="s">
        <v>96</v>
      </c>
      <c r="C17" s="16" t="s">
        <v>97</v>
      </c>
      <c r="D17" s="16" t="s">
        <v>98</v>
      </c>
      <c r="E17" s="16" t="s">
        <v>99</v>
      </c>
      <c r="F17" s="10">
        <v>0.3</v>
      </c>
      <c r="G17" s="11">
        <v>50000.0</v>
      </c>
      <c r="H17" s="12">
        <f t="shared" si="1"/>
        <v>15000</v>
      </c>
      <c r="I17" s="13">
        <f t="shared" si="2"/>
        <v>0.03</v>
      </c>
    </row>
    <row r="18">
      <c r="A18" s="8" t="s">
        <v>100</v>
      </c>
      <c r="B18" s="8" t="s">
        <v>101</v>
      </c>
      <c r="C18" s="16" t="s">
        <v>102</v>
      </c>
      <c r="D18" s="16" t="s">
        <v>103</v>
      </c>
      <c r="E18" s="16" t="s">
        <v>104</v>
      </c>
      <c r="F18" s="10">
        <v>0.1</v>
      </c>
      <c r="G18" s="11">
        <v>200000.0</v>
      </c>
      <c r="H18" s="12">
        <f t="shared" si="1"/>
        <v>20000</v>
      </c>
      <c r="I18" s="13">
        <f t="shared" si="2"/>
        <v>0.04</v>
      </c>
    </row>
    <row r="19">
      <c r="A19" s="23" t="s">
        <v>105</v>
      </c>
      <c r="B19" s="23" t="s">
        <v>106</v>
      </c>
      <c r="C19" s="16" t="s">
        <v>107</v>
      </c>
      <c r="D19" s="16" t="s">
        <v>108</v>
      </c>
      <c r="E19" s="16" t="s">
        <v>109</v>
      </c>
      <c r="F19" s="24">
        <v>0.4</v>
      </c>
      <c r="G19" s="25">
        <v>100000.0</v>
      </c>
      <c r="H19" s="12">
        <f t="shared" si="1"/>
        <v>40000</v>
      </c>
      <c r="I19" s="13">
        <f t="shared" si="2"/>
        <v>0.08</v>
      </c>
    </row>
    <row r="20">
      <c r="A20" s="23" t="s">
        <v>110</v>
      </c>
      <c r="B20" s="23" t="s">
        <v>111</v>
      </c>
      <c r="C20" s="16" t="s">
        <v>112</v>
      </c>
      <c r="D20" s="16" t="s">
        <v>113</v>
      </c>
      <c r="E20" s="16" t="s">
        <v>114</v>
      </c>
      <c r="F20" s="26">
        <v>0.15</v>
      </c>
      <c r="G20" s="25">
        <v>50000.0</v>
      </c>
      <c r="H20" s="12">
        <f t="shared" si="1"/>
        <v>7500</v>
      </c>
      <c r="I20" s="13">
        <f t="shared" si="2"/>
        <v>0.015</v>
      </c>
    </row>
    <row r="21">
      <c r="A21" s="23" t="s">
        <v>115</v>
      </c>
      <c r="B21" s="23" t="s">
        <v>116</v>
      </c>
      <c r="C21" s="16" t="s">
        <v>117</v>
      </c>
      <c r="D21" s="16" t="s">
        <v>118</v>
      </c>
      <c r="E21" s="16" t="s">
        <v>119</v>
      </c>
      <c r="F21" s="26">
        <v>0.25</v>
      </c>
      <c r="G21" s="25">
        <v>50000.0</v>
      </c>
      <c r="H21" s="12">
        <f t="shared" si="1"/>
        <v>12500</v>
      </c>
      <c r="I21" s="13">
        <f t="shared" si="2"/>
        <v>0.025</v>
      </c>
    </row>
    <row r="22">
      <c r="A22" s="23" t="s">
        <v>120</v>
      </c>
      <c r="B22" s="23" t="s">
        <v>121</v>
      </c>
      <c r="C22" s="16" t="s">
        <v>122</v>
      </c>
      <c r="D22" s="16" t="s">
        <v>123</v>
      </c>
      <c r="E22" s="16" t="s">
        <v>124</v>
      </c>
      <c r="F22" s="26">
        <v>0.03</v>
      </c>
      <c r="G22" s="25">
        <v>20000.0</v>
      </c>
      <c r="H22" s="12">
        <f t="shared" si="1"/>
        <v>600</v>
      </c>
      <c r="I22" s="13">
        <f t="shared" si="2"/>
        <v>0.0012</v>
      </c>
    </row>
    <row r="23">
      <c r="A23" s="23" t="s">
        <v>125</v>
      </c>
      <c r="B23" s="23" t="s">
        <v>126</v>
      </c>
      <c r="C23" s="16" t="s">
        <v>127</v>
      </c>
      <c r="D23" s="16" t="s">
        <v>128</v>
      </c>
      <c r="E23" s="16" t="s">
        <v>129</v>
      </c>
      <c r="F23" s="26">
        <v>0.05</v>
      </c>
      <c r="G23" s="25">
        <v>60000.0</v>
      </c>
      <c r="H23" s="12">
        <f t="shared" si="1"/>
        <v>3000</v>
      </c>
      <c r="I23" s="13">
        <f t="shared" si="2"/>
        <v>0.006</v>
      </c>
    </row>
    <row r="24">
      <c r="A24" s="23" t="s">
        <v>130</v>
      </c>
      <c r="B24" s="23" t="s">
        <v>131</v>
      </c>
      <c r="C24" s="16" t="s">
        <v>132</v>
      </c>
      <c r="D24" s="16" t="s">
        <v>133</v>
      </c>
      <c r="E24" s="16" t="s">
        <v>134</v>
      </c>
      <c r="F24" s="26">
        <v>0.2</v>
      </c>
      <c r="G24" s="25">
        <v>50000.0</v>
      </c>
      <c r="H24" s="12">
        <f t="shared" si="1"/>
        <v>10000</v>
      </c>
      <c r="I24" s="13">
        <f t="shared" si="2"/>
        <v>0.02</v>
      </c>
    </row>
    <row r="25">
      <c r="A25" s="23" t="s">
        <v>135</v>
      </c>
      <c r="B25" s="23" t="s">
        <v>136</v>
      </c>
      <c r="C25" s="16" t="s">
        <v>137</v>
      </c>
      <c r="D25" s="16" t="s">
        <v>138</v>
      </c>
      <c r="E25" s="16" t="s">
        <v>139</v>
      </c>
      <c r="F25" s="26">
        <v>0.35</v>
      </c>
      <c r="G25" s="25">
        <v>120000.0</v>
      </c>
      <c r="H25" s="12">
        <f t="shared" si="1"/>
        <v>42000</v>
      </c>
      <c r="I25" s="13">
        <f t="shared" si="2"/>
        <v>0.084</v>
      </c>
    </row>
    <row r="26">
      <c r="A26" s="23" t="s">
        <v>140</v>
      </c>
      <c r="B26" s="23" t="s">
        <v>141</v>
      </c>
      <c r="C26" s="16" t="s">
        <v>142</v>
      </c>
      <c r="D26" s="16" t="s">
        <v>143</v>
      </c>
      <c r="E26" s="16" t="s">
        <v>144</v>
      </c>
      <c r="F26" s="26">
        <v>0.09</v>
      </c>
      <c r="G26" s="25">
        <v>65000.0</v>
      </c>
      <c r="H26" s="12">
        <f t="shared" si="1"/>
        <v>5850</v>
      </c>
      <c r="I26" s="13">
        <f t="shared" si="2"/>
        <v>0.0117</v>
      </c>
    </row>
    <row r="27">
      <c r="A27" s="23" t="s">
        <v>145</v>
      </c>
      <c r="B27" s="23" t="s">
        <v>146</v>
      </c>
      <c r="C27" s="16" t="s">
        <v>147</v>
      </c>
      <c r="D27" s="16" t="s">
        <v>148</v>
      </c>
      <c r="E27" s="27" t="s">
        <v>149</v>
      </c>
      <c r="F27" s="26">
        <v>0.02</v>
      </c>
      <c r="G27" s="25">
        <v>40000.0</v>
      </c>
      <c r="H27" s="12">
        <f t="shared" si="1"/>
        <v>800</v>
      </c>
      <c r="I27" s="13">
        <f t="shared" si="2"/>
        <v>0.0016</v>
      </c>
      <c r="K27" s="28" t="s">
        <v>150</v>
      </c>
    </row>
    <row r="28">
      <c r="A28" s="23" t="s">
        <v>151</v>
      </c>
      <c r="B28" s="23" t="s">
        <v>152</v>
      </c>
      <c r="C28" s="27" t="s">
        <v>153</v>
      </c>
      <c r="D28" s="27" t="s">
        <v>154</v>
      </c>
      <c r="E28" s="27" t="s">
        <v>155</v>
      </c>
      <c r="F28" s="26">
        <v>0.01</v>
      </c>
      <c r="G28" s="25">
        <v>100000.0</v>
      </c>
      <c r="H28" s="12">
        <f t="shared" si="1"/>
        <v>1000</v>
      </c>
      <c r="I28" s="13">
        <f t="shared" si="2"/>
        <v>0.002</v>
      </c>
      <c r="K28" s="29" t="s">
        <v>156</v>
      </c>
    </row>
    <row r="29">
      <c r="A29" s="23" t="s">
        <v>157</v>
      </c>
      <c r="B29" s="23" t="s">
        <v>158</v>
      </c>
      <c r="C29" s="27" t="s">
        <v>159</v>
      </c>
      <c r="D29" s="27" t="s">
        <v>160</v>
      </c>
      <c r="E29" s="27" t="s">
        <v>161</v>
      </c>
      <c r="F29" s="26">
        <v>0.3</v>
      </c>
      <c r="G29" s="25">
        <v>90000.0</v>
      </c>
      <c r="H29" s="12">
        <f t="shared" si="1"/>
        <v>27000</v>
      </c>
      <c r="I29" s="13">
        <f t="shared" si="2"/>
        <v>0.054</v>
      </c>
    </row>
    <row r="30">
      <c r="A30" s="30"/>
      <c r="B30" s="1"/>
      <c r="C30" s="1"/>
      <c r="D30" s="1"/>
      <c r="E30" s="1"/>
      <c r="F30" s="1"/>
      <c r="G30" s="31" t="s">
        <v>162</v>
      </c>
      <c r="H30" s="32">
        <f t="shared" ref="H30:I30" si="3">SUM(H4:H29)</f>
        <v>244770</v>
      </c>
      <c r="I30" s="33">
        <f t="shared" si="3"/>
        <v>0.48954</v>
      </c>
    </row>
    <row r="31">
      <c r="B31" s="1"/>
      <c r="H31" s="34" t="s">
        <v>163</v>
      </c>
      <c r="I31" s="35" t="s">
        <v>164</v>
      </c>
    </row>
    <row r="32">
      <c r="B32" s="1"/>
    </row>
  </sheetData>
  <mergeCells count="2">
    <mergeCell ref="M3:Q3"/>
    <mergeCell ref="K28:Q29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