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8_2019/GESTION/TEO/"/>
    </mc:Choice>
  </mc:AlternateContent>
  <xr:revisionPtr revIDLastSave="0" documentId="13_ncr:1_{3EDE62DF-35F7-0448-B4DC-214BF3C9E916}" xr6:coauthVersionLast="41" xr6:coauthVersionMax="41" xr10:uidLastSave="{00000000-0000-0000-0000-000000000000}"/>
  <bookViews>
    <workbookView xWindow="660" yWindow="460" windowWidth="32940" windowHeight="20540" xr2:uid="{489D9B1F-7FF3-7748-864B-B0FA193444E9}"/>
  </bookViews>
  <sheets>
    <sheet name="proyecto1" sheetId="1" r:id="rId1"/>
    <sheet name="proyecto2" sheetId="6" r:id="rId2"/>
    <sheet name="proyecto3" sheetId="5" r:id="rId3"/>
    <sheet name="proyect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" i="6" l="1"/>
  <c r="H24" i="6"/>
  <c r="G24" i="6"/>
  <c r="F24" i="6"/>
  <c r="E24" i="6"/>
  <c r="I20" i="6"/>
  <c r="H20" i="6"/>
  <c r="G20" i="6"/>
  <c r="F20" i="6"/>
  <c r="E20" i="6"/>
  <c r="M13" i="6"/>
  <c r="I9" i="6"/>
  <c r="M8" i="6"/>
  <c r="I8" i="6"/>
  <c r="H8" i="6"/>
  <c r="I7" i="6"/>
  <c r="H7" i="6"/>
  <c r="G7" i="6"/>
  <c r="I6" i="6"/>
  <c r="H6" i="6"/>
  <c r="G6" i="6"/>
  <c r="F6" i="6"/>
  <c r="I5" i="6"/>
  <c r="I10" i="6" s="1"/>
  <c r="I12" i="6" s="1"/>
  <c r="H5" i="6"/>
  <c r="H10" i="6" s="1"/>
  <c r="H12" i="6" s="1"/>
  <c r="G5" i="6"/>
  <c r="G10" i="6" s="1"/>
  <c r="G12" i="6" s="1"/>
  <c r="F5" i="6"/>
  <c r="F10" i="6" s="1"/>
  <c r="F12" i="6" s="1"/>
  <c r="E5" i="6"/>
  <c r="E10" i="6" s="1"/>
  <c r="E12" i="6" s="1"/>
  <c r="I24" i="5"/>
  <c r="H24" i="5"/>
  <c r="G24" i="5"/>
  <c r="F24" i="5"/>
  <c r="E24" i="5"/>
  <c r="I27" i="5" s="1"/>
  <c r="I20" i="5"/>
  <c r="H20" i="5"/>
  <c r="G20" i="5"/>
  <c r="F20" i="5"/>
  <c r="E20" i="5"/>
  <c r="I9" i="5"/>
  <c r="M8" i="5"/>
  <c r="I8" i="5"/>
  <c r="H8" i="5"/>
  <c r="I7" i="5"/>
  <c r="H7" i="5"/>
  <c r="G7" i="5"/>
  <c r="I6" i="5"/>
  <c r="H6" i="5"/>
  <c r="G6" i="5"/>
  <c r="F6" i="5"/>
  <c r="I5" i="5"/>
  <c r="I10" i="5" s="1"/>
  <c r="I12" i="5" s="1"/>
  <c r="H5" i="5"/>
  <c r="H10" i="5" s="1"/>
  <c r="H12" i="5" s="1"/>
  <c r="G5" i="5"/>
  <c r="G10" i="5" s="1"/>
  <c r="G12" i="5" s="1"/>
  <c r="F5" i="5"/>
  <c r="F10" i="5" s="1"/>
  <c r="F12" i="5" s="1"/>
  <c r="E5" i="5"/>
  <c r="E10" i="5" s="1"/>
  <c r="E12" i="5" s="1"/>
  <c r="I24" i="4"/>
  <c r="H24" i="4"/>
  <c r="G24" i="4"/>
  <c r="F24" i="4"/>
  <c r="E24" i="4"/>
  <c r="I20" i="4"/>
  <c r="H20" i="4"/>
  <c r="G20" i="4"/>
  <c r="F20" i="4"/>
  <c r="E20" i="4"/>
  <c r="I9" i="4"/>
  <c r="M8" i="4"/>
  <c r="I8" i="4"/>
  <c r="H8" i="4"/>
  <c r="I7" i="4"/>
  <c r="H7" i="4"/>
  <c r="G7" i="4"/>
  <c r="I6" i="4"/>
  <c r="H6" i="4"/>
  <c r="G6" i="4"/>
  <c r="F6" i="4"/>
  <c r="I5" i="4"/>
  <c r="I10" i="4" s="1"/>
  <c r="I12" i="4" s="1"/>
  <c r="H5" i="4"/>
  <c r="H10" i="4" s="1"/>
  <c r="H12" i="4" s="1"/>
  <c r="G5" i="4"/>
  <c r="G10" i="4" s="1"/>
  <c r="G12" i="4" s="1"/>
  <c r="F5" i="4"/>
  <c r="F10" i="4" s="1"/>
  <c r="F12" i="4" s="1"/>
  <c r="E5" i="4"/>
  <c r="E10" i="4" s="1"/>
  <c r="E12" i="4" s="1"/>
  <c r="E10" i="1"/>
  <c r="E24" i="1"/>
  <c r="F24" i="1"/>
  <c r="L22" i="1" s="1"/>
  <c r="G24" i="1"/>
  <c r="H24" i="1"/>
  <c r="I24" i="1"/>
  <c r="F20" i="1"/>
  <c r="M8" i="1"/>
  <c r="E5" i="1"/>
  <c r="F5" i="1"/>
  <c r="F10" i="1" s="1"/>
  <c r="G5" i="1"/>
  <c r="H5" i="1"/>
  <c r="I5" i="1"/>
  <c r="F6" i="1"/>
  <c r="G6" i="1"/>
  <c r="H6" i="1"/>
  <c r="I6" i="1"/>
  <c r="G7" i="1"/>
  <c r="H7" i="1"/>
  <c r="I7" i="1"/>
  <c r="H8" i="1"/>
  <c r="I8" i="1"/>
  <c r="I9" i="1"/>
  <c r="E20" i="1"/>
  <c r="G20" i="1"/>
  <c r="H20" i="1"/>
  <c r="I20" i="1"/>
  <c r="M13" i="5" l="1"/>
  <c r="I27" i="6"/>
  <c r="I27" i="4"/>
  <c r="M13" i="4"/>
  <c r="G17" i="6"/>
  <c r="G18" i="6" s="1"/>
  <c r="G14" i="6"/>
  <c r="G16" i="6" s="1"/>
  <c r="H14" i="6"/>
  <c r="H16" i="6" s="1"/>
  <c r="H17" i="6"/>
  <c r="H18" i="6" s="1"/>
  <c r="E14" i="6"/>
  <c r="E16" i="6" s="1"/>
  <c r="E17" i="6" s="1"/>
  <c r="I14" i="6"/>
  <c r="I16" i="6" s="1"/>
  <c r="I17" i="6" s="1"/>
  <c r="I18" i="6" s="1"/>
  <c r="F14" i="6"/>
  <c r="F16" i="6" s="1"/>
  <c r="F17" i="6" s="1"/>
  <c r="F18" i="6" s="1"/>
  <c r="H25" i="6"/>
  <c r="H26" i="6" s="1"/>
  <c r="E25" i="6"/>
  <c r="E26" i="6" s="1"/>
  <c r="G27" i="6"/>
  <c r="L22" i="6"/>
  <c r="F25" i="6"/>
  <c r="F26" i="6" s="1"/>
  <c r="H27" i="6"/>
  <c r="F27" i="6"/>
  <c r="I25" i="6"/>
  <c r="I26" i="6" s="1"/>
  <c r="G25" i="6"/>
  <c r="G26" i="6" s="1"/>
  <c r="E27" i="6"/>
  <c r="I14" i="5"/>
  <c r="I16" i="5" s="1"/>
  <c r="I17" i="5" s="1"/>
  <c r="I18" i="5" s="1"/>
  <c r="H14" i="5"/>
  <c r="H16" i="5" s="1"/>
  <c r="H17" i="5" s="1"/>
  <c r="H18" i="5" s="1"/>
  <c r="E14" i="5"/>
  <c r="E16" i="5" s="1"/>
  <c r="E17" i="5" s="1"/>
  <c r="F14" i="5"/>
  <c r="F16" i="5" s="1"/>
  <c r="F17" i="5" s="1"/>
  <c r="F18" i="5" s="1"/>
  <c r="G14" i="5"/>
  <c r="G16" i="5" s="1"/>
  <c r="G17" i="5" s="1"/>
  <c r="G18" i="5" s="1"/>
  <c r="F27" i="5"/>
  <c r="E25" i="5"/>
  <c r="E26" i="5" s="1"/>
  <c r="H25" i="5"/>
  <c r="H26" i="5" s="1"/>
  <c r="I25" i="5"/>
  <c r="I26" i="5" s="1"/>
  <c r="G27" i="5"/>
  <c r="L22" i="5"/>
  <c r="F25" i="5"/>
  <c r="F26" i="5" s="1"/>
  <c r="H27" i="5"/>
  <c r="G25" i="5"/>
  <c r="G26" i="5" s="1"/>
  <c r="E27" i="5"/>
  <c r="H14" i="4"/>
  <c r="H16" i="4" s="1"/>
  <c r="H17" i="4" s="1"/>
  <c r="H18" i="4" s="1"/>
  <c r="E14" i="4"/>
  <c r="E16" i="4" s="1"/>
  <c r="E17" i="4" s="1"/>
  <c r="I14" i="4"/>
  <c r="I16" i="4" s="1"/>
  <c r="I17" i="4" s="1"/>
  <c r="I18" i="4" s="1"/>
  <c r="F14" i="4"/>
  <c r="F16" i="4" s="1"/>
  <c r="F17" i="4" s="1"/>
  <c r="F18" i="4" s="1"/>
  <c r="G14" i="4"/>
  <c r="G16" i="4" s="1"/>
  <c r="G17" i="4" s="1"/>
  <c r="G18" i="4" s="1"/>
  <c r="F27" i="4"/>
  <c r="E25" i="4"/>
  <c r="E26" i="4" s="1"/>
  <c r="G27" i="4"/>
  <c r="L22" i="4"/>
  <c r="F25" i="4"/>
  <c r="F26" i="4" s="1"/>
  <c r="H27" i="4"/>
  <c r="H25" i="4"/>
  <c r="H26" i="4" s="1"/>
  <c r="I25" i="4"/>
  <c r="I26" i="4" s="1"/>
  <c r="G25" i="4"/>
  <c r="G26" i="4" s="1"/>
  <c r="E27" i="4"/>
  <c r="F27" i="1"/>
  <c r="E12" i="1"/>
  <c r="E14" i="1" s="1"/>
  <c r="I27" i="1"/>
  <c r="G27" i="1"/>
  <c r="H27" i="1"/>
  <c r="E27" i="1"/>
  <c r="H25" i="1"/>
  <c r="H26" i="1" s="1"/>
  <c r="E25" i="1"/>
  <c r="E26" i="1" s="1"/>
  <c r="I25" i="1"/>
  <c r="I26" i="1" s="1"/>
  <c r="F25" i="1"/>
  <c r="F26" i="1" s="1"/>
  <c r="G25" i="1"/>
  <c r="G26" i="1" s="1"/>
  <c r="M13" i="1"/>
  <c r="H10" i="1"/>
  <c r="H12" i="1" s="1"/>
  <c r="H14" i="1" s="1"/>
  <c r="I10" i="1"/>
  <c r="I12" i="1" s="1"/>
  <c r="I14" i="1" s="1"/>
  <c r="G10" i="1"/>
  <c r="G12" i="1" s="1"/>
  <c r="G14" i="1" s="1"/>
  <c r="G21" i="6" l="1"/>
  <c r="E21" i="6"/>
  <c r="F21" i="6"/>
  <c r="M14" i="6" s="1"/>
  <c r="E18" i="6"/>
  <c r="I21" i="6"/>
  <c r="H21" i="6"/>
  <c r="G21" i="5"/>
  <c r="F21" i="5"/>
  <c r="E18" i="5"/>
  <c r="I21" i="5"/>
  <c r="H21" i="5"/>
  <c r="E21" i="5"/>
  <c r="G21" i="4"/>
  <c r="I21" i="4"/>
  <c r="F21" i="4"/>
  <c r="M14" i="4" s="1"/>
  <c r="E18" i="4"/>
  <c r="E21" i="4"/>
  <c r="H21" i="4"/>
  <c r="F12" i="1"/>
  <c r="F14" i="1" s="1"/>
  <c r="F16" i="1" s="1"/>
  <c r="F17" i="1" s="1"/>
  <c r="F18" i="1" s="1"/>
  <c r="E16" i="1"/>
  <c r="E17" i="1" s="1"/>
  <c r="G16" i="1"/>
  <c r="G17" i="1" s="1"/>
  <c r="H16" i="1"/>
  <c r="H17" i="1" s="1"/>
  <c r="H18" i="1" s="1"/>
  <c r="I16" i="1"/>
  <c r="I17" i="1" s="1"/>
  <c r="I18" i="1" s="1"/>
  <c r="I19" i="6" l="1"/>
  <c r="I23" i="6" s="1"/>
  <c r="E19" i="6"/>
  <c r="F19" i="6"/>
  <c r="F23" i="6" s="1"/>
  <c r="H19" i="6"/>
  <c r="H23" i="6" s="1"/>
  <c r="G19" i="6"/>
  <c r="G23" i="6" s="1"/>
  <c r="M14" i="5"/>
  <c r="I19" i="5"/>
  <c r="I23" i="5" s="1"/>
  <c r="E19" i="5"/>
  <c r="H19" i="5"/>
  <c r="H23" i="5" s="1"/>
  <c r="F19" i="5"/>
  <c r="F23" i="5" s="1"/>
  <c r="G19" i="5"/>
  <c r="G23" i="5" s="1"/>
  <c r="I19" i="4"/>
  <c r="I23" i="4" s="1"/>
  <c r="E19" i="4"/>
  <c r="G19" i="4"/>
  <c r="G23" i="4" s="1"/>
  <c r="F19" i="4"/>
  <c r="F23" i="4" s="1"/>
  <c r="H19" i="4"/>
  <c r="H23" i="4" s="1"/>
  <c r="E18" i="1"/>
  <c r="E21" i="1"/>
  <c r="F21" i="1"/>
  <c r="G18" i="1"/>
  <c r="I21" i="1"/>
  <c r="G21" i="1"/>
  <c r="H21" i="1"/>
  <c r="E23" i="6" l="1"/>
  <c r="L9" i="6"/>
  <c r="L6" i="6" s="1"/>
  <c r="E23" i="5"/>
  <c r="L9" i="5"/>
  <c r="L6" i="5" s="1"/>
  <c r="E23" i="4"/>
  <c r="L9" i="4"/>
  <c r="L6" i="4" s="1"/>
  <c r="I19" i="1"/>
  <c r="I23" i="1" s="1"/>
  <c r="H19" i="1"/>
  <c r="H23" i="1" s="1"/>
  <c r="G19" i="1"/>
  <c r="G23" i="1" s="1"/>
  <c r="F19" i="1"/>
  <c r="F23" i="1" s="1"/>
  <c r="M14" i="1"/>
  <c r="E19" i="1"/>
  <c r="E23" i="1" s="1"/>
  <c r="L8" i="6" l="1"/>
  <c r="L7" i="6"/>
  <c r="L7" i="5"/>
  <c r="L8" i="5"/>
  <c r="L7" i="4"/>
  <c r="L8" i="4"/>
  <c r="L9" i="1"/>
  <c r="L6" i="1" s="1"/>
  <c r="L8" i="1" s="1"/>
  <c r="L13" i="6" l="1"/>
  <c r="L14" i="6"/>
  <c r="L13" i="5"/>
  <c r="L14" i="5"/>
  <c r="L13" i="4"/>
  <c r="L14" i="4"/>
  <c r="L7" i="1"/>
  <c r="L13" i="1" l="1"/>
  <c r="L14" i="1" l="1"/>
</calcChain>
</file>

<file path=xl/sharedStrings.xml><?xml version="1.0" encoding="utf-8"?>
<sst xmlns="http://schemas.openxmlformats.org/spreadsheetml/2006/main" count="211" uniqueCount="54">
  <si>
    <t>INVERSION INICIAL</t>
  </si>
  <si>
    <t>AÑOS</t>
  </si>
  <si>
    <t>AMORTIZACION DEBIDA A 1</t>
  </si>
  <si>
    <t>AMORTIZACION DEBIDA A 2</t>
  </si>
  <si>
    <t>AMORTIZACION DEBIDA A 3</t>
  </si>
  <si>
    <t>AMORTIZACION DEBIDA A 4</t>
  </si>
  <si>
    <t>AMORTIZACION DEBIDA A 5</t>
  </si>
  <si>
    <t>AMORTIZACION TOTAL</t>
  </si>
  <si>
    <t>COSTES DE PRODUCCIÓN</t>
  </si>
  <si>
    <t>GASTOS</t>
  </si>
  <si>
    <t>GASTOS TOTALES</t>
  </si>
  <si>
    <t>INGRESOS</t>
  </si>
  <si>
    <t>IMPUESTOS</t>
  </si>
  <si>
    <t>PORCENTAJE DE IMPUESTOS</t>
  </si>
  <si>
    <t>GASTOS CON IMPUESTOS</t>
  </si>
  <si>
    <t>INGRESOS ACUMULADOS</t>
  </si>
  <si>
    <t>GASTOS ACUMULADOS</t>
  </si>
  <si>
    <t>BET</t>
  </si>
  <si>
    <t>DIAS</t>
  </si>
  <si>
    <t>MESES</t>
  </si>
  <si>
    <t>CIFRA DE EQUILIBRIO</t>
  </si>
  <si>
    <t>&lt;-- ROI</t>
  </si>
  <si>
    <t>(A)</t>
  </si>
  <si>
    <t>(CP)*</t>
  </si>
  <si>
    <t>(G) (CP+A)</t>
  </si>
  <si>
    <t>BENEFICIOS SIN IMPUESTOS, BRUTOS</t>
  </si>
  <si>
    <t>(GT)(G+IMP)</t>
  </si>
  <si>
    <t>PRIMER AÑO POSITIVO</t>
  </si>
  <si>
    <t>(BB)(I-G)</t>
  </si>
  <si>
    <t>(PI)*</t>
  </si>
  <si>
    <t>(IMP)(PI*BB)</t>
  </si>
  <si>
    <t>(I)*</t>
  </si>
  <si>
    <t>FORZAR BET</t>
  </si>
  <si>
    <t>BENEFICIOS CON IMPUESTOS, NETO</t>
  </si>
  <si>
    <t>BENEFICIO ACUMULADO, NETO</t>
  </si>
  <si>
    <t>INFLACCION</t>
  </si>
  <si>
    <t>(INF)*</t>
  </si>
  <si>
    <t>VAN</t>
  </si>
  <si>
    <t>(BN)(I-GT)</t>
  </si>
  <si>
    <t>RI</t>
  </si>
  <si>
    <t>(INV)*</t>
  </si>
  <si>
    <t>(BNA)</t>
  </si>
  <si>
    <t>(VA) (BNA/(1+k)^n)</t>
  </si>
  <si>
    <t>CASHFLOW</t>
  </si>
  <si>
    <t>CASHFLOW ACUMULADO</t>
  </si>
  <si>
    <t>(CF)(I-CP)</t>
  </si>
  <si>
    <t>VALOR ACTUAL DEL BENEFICIO</t>
  </si>
  <si>
    <t>((CFA)/INV)</t>
  </si>
  <si>
    <t>(CFA)</t>
  </si>
  <si>
    <t>K-CONSTANTE A DOS AÑOS</t>
  </si>
  <si>
    <t>EQUILIBRIO FORZADO</t>
  </si>
  <si>
    <t>&lt;--VAN</t>
  </si>
  <si>
    <t>&lt;---RI</t>
  </si>
  <si>
    <t xml:space="preserve">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</si>
</sst>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12" borderId="2" xfId="0" applyFill="1" applyBorder="1"/>
    <xf numFmtId="0" fontId="0" fillId="9" borderId="1" xfId="0" applyFill="1" applyBorder="1"/>
    <xf numFmtId="0" fontId="0" fillId="9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4" xfId="0" applyFill="1" applyBorder="1"/>
    <xf numFmtId="0" fontId="0" fillId="3" borderId="3" xfId="0" applyFill="1" applyBorder="1"/>
    <xf numFmtId="0" fontId="0" fillId="4" borderId="3" xfId="0" applyFill="1" applyBorder="1"/>
    <xf numFmtId="0" fontId="0" fillId="7" borderId="3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3" borderId="0" xfId="0" applyFill="1" applyBorder="1"/>
    <xf numFmtId="0" fontId="0" fillId="7" borderId="0" xfId="0" applyFill="1" applyBorder="1"/>
    <xf numFmtId="0" fontId="0" fillId="4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6" borderId="0" xfId="0" applyFill="1" applyAlignment="1">
      <alignment horizontal="center"/>
    </xf>
    <xf numFmtId="0" fontId="2" fillId="14" borderId="3" xfId="0" applyFont="1" applyFill="1" applyBorder="1"/>
    <xf numFmtId="0" fontId="2" fillId="14" borderId="0" xfId="0" applyFont="1" applyFill="1" applyBorder="1" applyAlignment="1">
      <alignment horizontal="left"/>
    </xf>
    <xf numFmtId="0" fontId="2" fillId="7" borderId="3" xfId="0" applyFont="1" applyFill="1" applyBorder="1"/>
    <xf numFmtId="0" fontId="2" fillId="7" borderId="0" xfId="0" applyFont="1" applyFill="1" applyBorder="1" applyAlignment="1">
      <alignment horizontal="left"/>
    </xf>
    <xf numFmtId="0" fontId="2" fillId="4" borderId="3" xfId="0" applyFont="1" applyFill="1" applyBorder="1"/>
    <xf numFmtId="0" fontId="2" fillId="4" borderId="0" xfId="0" applyFont="1" applyFill="1" applyBorder="1" applyAlignment="1">
      <alignment horizontal="left"/>
    </xf>
    <xf numFmtId="0" fontId="2" fillId="11" borderId="1" xfId="0" applyFont="1" applyFill="1" applyBorder="1"/>
    <xf numFmtId="0" fontId="2" fillId="11" borderId="2" xfId="0" applyFont="1" applyFill="1" applyBorder="1"/>
    <xf numFmtId="0" fontId="2" fillId="10" borderId="1" xfId="0" applyFont="1" applyFill="1" applyBorder="1"/>
    <xf numFmtId="0" fontId="2" fillId="10" borderId="2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0" fontId="0" fillId="6" borderId="3" xfId="0" applyFill="1" applyBorder="1" applyAlignment="1">
      <alignment horizontal="center"/>
    </xf>
    <xf numFmtId="0" fontId="0" fillId="9" borderId="3" xfId="0" applyFill="1" applyBorder="1"/>
    <xf numFmtId="0" fontId="2" fillId="9" borderId="3" xfId="0" applyFont="1" applyFill="1" applyBorder="1"/>
    <xf numFmtId="0" fontId="0" fillId="6" borderId="3" xfId="0" applyFill="1" applyBorder="1"/>
    <xf numFmtId="0" fontId="0" fillId="7" borderId="8" xfId="0" applyFill="1" applyBorder="1"/>
    <xf numFmtId="0" fontId="0" fillId="7" borderId="12" xfId="0" applyFill="1" applyBorder="1"/>
    <xf numFmtId="0" fontId="2" fillId="7" borderId="0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2" fontId="0" fillId="8" borderId="1" xfId="0" applyNumberFormat="1" applyFill="1" applyBorder="1"/>
    <xf numFmtId="2" fontId="0" fillId="8" borderId="9" xfId="1" quotePrefix="1" applyNumberFormat="1" applyFont="1" applyFill="1" applyBorder="1"/>
    <xf numFmtId="2" fontId="0" fillId="8" borderId="7" xfId="1" quotePrefix="1" applyNumberFormat="1" applyFont="1" applyFill="1" applyBorder="1"/>
    <xf numFmtId="0" fontId="0" fillId="13" borderId="13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AE77-881E-774D-B2AF-1E8E9BDD2B4A}">
  <sheetPr codeName="Sheet1"/>
  <dimension ref="C2:M27"/>
  <sheetViews>
    <sheetView tabSelected="1" zoomScale="113" workbookViewId="0">
      <selection activeCell="L21" sqref="L21"/>
    </sheetView>
  </sheetViews>
  <sheetFormatPr baseColWidth="10" defaultRowHeight="16" x14ac:dyDescent="0.2"/>
  <cols>
    <col min="1" max="1" width="28.83203125" customWidth="1"/>
    <col min="3" max="3" width="40.6640625" customWidth="1"/>
    <col min="4" max="4" width="16.5" customWidth="1"/>
    <col min="5" max="5" width="14" bestFit="1" customWidth="1"/>
    <col min="6" max="6" width="15" bestFit="1" customWidth="1"/>
    <col min="7" max="8" width="14" bestFit="1" customWidth="1"/>
    <col min="9" max="9" width="14.5" bestFit="1" customWidth="1"/>
    <col min="11" max="11" width="23.6640625" customWidth="1"/>
    <col min="12" max="12" width="21.6640625" customWidth="1"/>
    <col min="13" max="13" width="15.6640625" customWidth="1"/>
  </cols>
  <sheetData>
    <row r="2" spans="3:13" x14ac:dyDescent="0.2">
      <c r="C2" s="18"/>
      <c r="D2" s="26"/>
      <c r="E2" s="24" t="s">
        <v>1</v>
      </c>
      <c r="F2" s="24"/>
      <c r="G2" s="24"/>
      <c r="H2" s="24"/>
      <c r="I2" s="25"/>
    </row>
    <row r="3" spans="3:13" x14ac:dyDescent="0.2">
      <c r="C3" s="19"/>
      <c r="D3" s="27"/>
      <c r="E3" s="4">
        <v>1</v>
      </c>
      <c r="F3" s="5">
        <v>2</v>
      </c>
      <c r="G3" s="5">
        <v>3</v>
      </c>
      <c r="H3" s="5">
        <v>4</v>
      </c>
      <c r="I3" s="5">
        <v>5</v>
      </c>
    </row>
    <row r="4" spans="3:13" x14ac:dyDescent="0.2">
      <c r="C4" s="32" t="s">
        <v>0</v>
      </c>
      <c r="D4" s="33" t="s">
        <v>40</v>
      </c>
      <c r="E4" s="40">
        <v>0</v>
      </c>
      <c r="F4" s="41">
        <v>0</v>
      </c>
      <c r="G4" s="41">
        <v>0</v>
      </c>
      <c r="H4" s="41">
        <v>0</v>
      </c>
      <c r="I4" s="41">
        <v>0</v>
      </c>
    </row>
    <row r="5" spans="3:13" x14ac:dyDescent="0.2">
      <c r="C5" s="20" t="s">
        <v>2</v>
      </c>
      <c r="D5" s="29"/>
      <c r="E5" s="6">
        <f>E4/5</f>
        <v>0</v>
      </c>
      <c r="F5" s="7">
        <f>E4/5</f>
        <v>0</v>
      </c>
      <c r="G5" s="7">
        <f>E4/5</f>
        <v>0</v>
      </c>
      <c r="H5" s="7">
        <f>E4/5</f>
        <v>0</v>
      </c>
      <c r="I5" s="7">
        <f>E4/5</f>
        <v>0</v>
      </c>
      <c r="K5" s="31" t="s">
        <v>17</v>
      </c>
      <c r="L5" s="31"/>
      <c r="M5" s="44" t="s">
        <v>32</v>
      </c>
    </row>
    <row r="6" spans="3:13" x14ac:dyDescent="0.2">
      <c r="C6" s="20" t="s">
        <v>3</v>
      </c>
      <c r="D6" s="29"/>
      <c r="E6" s="6">
        <v>0</v>
      </c>
      <c r="F6" s="7">
        <f>F4/4</f>
        <v>0</v>
      </c>
      <c r="G6" s="7">
        <f>F4/4</f>
        <v>0</v>
      </c>
      <c r="H6" s="7">
        <f>F4/4</f>
        <v>0</v>
      </c>
      <c r="I6" s="7">
        <f>F4/4</f>
        <v>0</v>
      </c>
      <c r="K6" s="2" t="s">
        <v>18</v>
      </c>
      <c r="L6" s="3" t="e">
        <f>(-INDEX(E19:I19,L9-1)*365)/(INDEX(E19:I19,L9)-INDEX(E19:I19,L9-1))+(365*(L9-1))</f>
        <v>#N/A</v>
      </c>
      <c r="M6" s="45"/>
    </row>
    <row r="7" spans="3:13" x14ac:dyDescent="0.2">
      <c r="C7" s="20" t="s">
        <v>4</v>
      </c>
      <c r="D7" s="29"/>
      <c r="E7" s="6">
        <v>0</v>
      </c>
      <c r="F7" s="7">
        <v>0</v>
      </c>
      <c r="G7" s="7">
        <f>G4/3</f>
        <v>0</v>
      </c>
      <c r="H7" s="7">
        <f>G4/3</f>
        <v>0</v>
      </c>
      <c r="I7" s="7">
        <f>G4/3</f>
        <v>0</v>
      </c>
      <c r="K7" s="2" t="s">
        <v>19</v>
      </c>
      <c r="L7" s="3" t="e">
        <f>L6/30</f>
        <v>#N/A</v>
      </c>
      <c r="M7" s="46">
        <v>0</v>
      </c>
    </row>
    <row r="8" spans="3:13" x14ac:dyDescent="0.2">
      <c r="C8" s="20" t="s">
        <v>5</v>
      </c>
      <c r="D8" s="29"/>
      <c r="E8" s="6">
        <v>0</v>
      </c>
      <c r="F8" s="7">
        <v>0</v>
      </c>
      <c r="G8" s="7">
        <v>0</v>
      </c>
      <c r="H8" s="7">
        <f>H4/2</f>
        <v>0</v>
      </c>
      <c r="I8" s="7">
        <f>H4/2</f>
        <v>0</v>
      </c>
      <c r="K8" s="2" t="s">
        <v>1</v>
      </c>
      <c r="L8" s="3" t="e">
        <f>L6/365</f>
        <v>#N/A</v>
      </c>
      <c r="M8" s="45">
        <f>M7/12</f>
        <v>0</v>
      </c>
    </row>
    <row r="9" spans="3:13" x14ac:dyDescent="0.2">
      <c r="C9" s="20" t="s">
        <v>6</v>
      </c>
      <c r="D9" s="29"/>
      <c r="E9" s="6">
        <v>0</v>
      </c>
      <c r="F9" s="7">
        <v>0</v>
      </c>
      <c r="G9" s="7">
        <v>0</v>
      </c>
      <c r="H9" s="7">
        <v>0</v>
      </c>
      <c r="I9" s="7">
        <f>I4</f>
        <v>0</v>
      </c>
      <c r="K9" s="2" t="s">
        <v>27</v>
      </c>
      <c r="L9" s="3" t="e">
        <f>MATCH(TRUE,INDEX(E19:I19&gt;0,0,0,1),0)</f>
        <v>#N/A</v>
      </c>
      <c r="M9" s="46">
        <v>0</v>
      </c>
    </row>
    <row r="10" spans="3:13" x14ac:dyDescent="0.2">
      <c r="C10" s="20" t="s">
        <v>7</v>
      </c>
      <c r="D10" s="29" t="s">
        <v>22</v>
      </c>
      <c r="E10" s="8">
        <f>SUM(E5:E9)</f>
        <v>0</v>
      </c>
      <c r="F10" s="9">
        <f>SUM(F5:F9)</f>
        <v>0</v>
      </c>
      <c r="G10" s="9">
        <f>SUM(G5:G9)</f>
        <v>0</v>
      </c>
      <c r="H10" s="9">
        <f>SUM(H5:H9)</f>
        <v>0</v>
      </c>
      <c r="I10" s="9">
        <f>SUM(I5:I9)</f>
        <v>0</v>
      </c>
    </row>
    <row r="11" spans="3:13" x14ac:dyDescent="0.2">
      <c r="C11" s="36" t="s">
        <v>8</v>
      </c>
      <c r="D11" s="37" t="s">
        <v>23</v>
      </c>
      <c r="E11" s="38">
        <v>0</v>
      </c>
      <c r="F11" s="39">
        <v>0</v>
      </c>
      <c r="G11" s="39">
        <v>0</v>
      </c>
      <c r="H11" s="39">
        <v>0</v>
      </c>
      <c r="I11" s="39">
        <v>0</v>
      </c>
    </row>
    <row r="12" spans="3:13" x14ac:dyDescent="0.2">
      <c r="C12" s="20" t="s">
        <v>10</v>
      </c>
      <c r="D12" s="29" t="s">
        <v>24</v>
      </c>
      <c r="E12" s="10">
        <f>SUM(E10:E11)</f>
        <v>0</v>
      </c>
      <c r="F12" s="11">
        <f>SUM(F10:F11)</f>
        <v>0</v>
      </c>
      <c r="G12" s="11">
        <f>SUM(G10:G11)</f>
        <v>0</v>
      </c>
      <c r="H12" s="11">
        <f>SUM(H10:H11)</f>
        <v>0</v>
      </c>
      <c r="I12" s="11">
        <f>SUM(I10:I11)</f>
        <v>0</v>
      </c>
      <c r="K12" s="31" t="s">
        <v>20</v>
      </c>
      <c r="L12" s="31"/>
      <c r="M12" s="47"/>
    </row>
    <row r="13" spans="3:13" x14ac:dyDescent="0.2">
      <c r="C13" s="34" t="s">
        <v>11</v>
      </c>
      <c r="D13" s="35" t="s">
        <v>31</v>
      </c>
      <c r="E13" s="42">
        <v>0</v>
      </c>
      <c r="F13" s="43">
        <v>0</v>
      </c>
      <c r="G13" s="43">
        <v>0</v>
      </c>
      <c r="H13" s="43">
        <v>0</v>
      </c>
      <c r="I13" s="43">
        <v>0</v>
      </c>
      <c r="K13" s="2" t="s">
        <v>11</v>
      </c>
      <c r="L13" s="3" t="e">
        <f>(L8-(L9-1))*(INDEX(E20:I20,L9)-INDEX(E20:I20,L9-1))+INDEX(E20:I20,L9-1)</f>
        <v>#N/A</v>
      </c>
      <c r="M13" s="45" t="e">
        <f>(M8-(M9-1))*(INDEX(E20:I20,M9)-INDEX(E20:I20,M9-1))+INDEX(E20:I20,M9-1)</f>
        <v>#VALUE!</v>
      </c>
    </row>
    <row r="14" spans="3:13" x14ac:dyDescent="0.2">
      <c r="C14" s="21" t="s">
        <v>25</v>
      </c>
      <c r="D14" s="30" t="s">
        <v>28</v>
      </c>
      <c r="E14" s="14">
        <f>E13-E12</f>
        <v>0</v>
      </c>
      <c r="F14" s="14">
        <f t="shared" ref="F14:I14" si="0">F13-F12</f>
        <v>0</v>
      </c>
      <c r="G14" s="14">
        <f t="shared" si="0"/>
        <v>0</v>
      </c>
      <c r="H14" s="14">
        <f t="shared" si="0"/>
        <v>0</v>
      </c>
      <c r="I14" s="14">
        <f t="shared" si="0"/>
        <v>0</v>
      </c>
      <c r="K14" s="2" t="s">
        <v>9</v>
      </c>
      <c r="L14" s="3" t="e">
        <f>(L8-(L9-1))*(INDEX(E21:I21,L9)-INDEX(E21:I21,L9-1))+INDEX(E21:I21,L9-1)</f>
        <v>#N/A</v>
      </c>
      <c r="M14" s="45" t="e">
        <f>(M8-(M9-1))*(INDEX(E21:I21,M9)-INDEX(E21:I21,M9-1))+INDEX(E21:I21,M9-1)</f>
        <v>#VALUE!</v>
      </c>
    </row>
    <row r="15" spans="3:13" x14ac:dyDescent="0.2">
      <c r="C15" s="32" t="s">
        <v>13</v>
      </c>
      <c r="D15" s="33" t="s">
        <v>29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</row>
    <row r="16" spans="3:13" x14ac:dyDescent="0.2">
      <c r="C16" s="20" t="s">
        <v>12</v>
      </c>
      <c r="D16" s="29" t="s">
        <v>30</v>
      </c>
      <c r="E16" s="6">
        <f>IF(E14&gt;0,E14*E15,0)</f>
        <v>0</v>
      </c>
      <c r="F16" s="6">
        <f t="shared" ref="F16:I16" si="1">IF(F14&gt;0,F14*F15,0)</f>
        <v>0</v>
      </c>
      <c r="G16" s="6">
        <f t="shared" si="1"/>
        <v>0</v>
      </c>
      <c r="H16" s="6">
        <f t="shared" si="1"/>
        <v>0</v>
      </c>
      <c r="I16" s="6">
        <f t="shared" si="1"/>
        <v>0</v>
      </c>
    </row>
    <row r="17" spans="3:12" x14ac:dyDescent="0.2">
      <c r="C17" s="20" t="s">
        <v>14</v>
      </c>
      <c r="D17" s="29" t="s">
        <v>26</v>
      </c>
      <c r="E17" s="10">
        <f>E12+E16</f>
        <v>0</v>
      </c>
      <c r="F17" s="10">
        <f>F12+F16</f>
        <v>0</v>
      </c>
      <c r="G17" s="10">
        <f>G12+G16</f>
        <v>0</v>
      </c>
      <c r="H17" s="10">
        <f>H12+H16</f>
        <v>0</v>
      </c>
      <c r="I17" s="10">
        <f>I12+I16</f>
        <v>0</v>
      </c>
    </row>
    <row r="18" spans="3:12" x14ac:dyDescent="0.2">
      <c r="C18" s="21" t="s">
        <v>33</v>
      </c>
      <c r="D18" s="30" t="s">
        <v>38</v>
      </c>
      <c r="E18" s="14">
        <f>E13-E17</f>
        <v>0</v>
      </c>
      <c r="F18" s="14">
        <f>F13-F17</f>
        <v>0</v>
      </c>
      <c r="G18" s="14">
        <f>G13-G17</f>
        <v>0</v>
      </c>
      <c r="H18" s="14">
        <f>H13-H17</f>
        <v>0</v>
      </c>
      <c r="I18" s="14">
        <f>I13-I17</f>
        <v>0</v>
      </c>
    </row>
    <row r="19" spans="3:12" x14ac:dyDescent="0.2">
      <c r="C19" s="21" t="s">
        <v>34</v>
      </c>
      <c r="D19" s="30" t="s">
        <v>41</v>
      </c>
      <c r="E19" s="16">
        <f>E18</f>
        <v>0</v>
      </c>
      <c r="F19" s="17">
        <f>SUM(E18:F18)</f>
        <v>0</v>
      </c>
      <c r="G19" s="17">
        <f>SUM(E18:G18)</f>
        <v>0</v>
      </c>
      <c r="H19" s="17">
        <f>SUM(E18:H18)</f>
        <v>0</v>
      </c>
      <c r="I19" s="22">
        <f>SUM(E18:I18)</f>
        <v>0</v>
      </c>
      <c r="J19" s="23" t="s">
        <v>21</v>
      </c>
    </row>
    <row r="20" spans="3:12" x14ac:dyDescent="0.2">
      <c r="C20" s="21" t="s">
        <v>15</v>
      </c>
      <c r="D20" s="30"/>
      <c r="E20" s="14">
        <f>E13</f>
        <v>0</v>
      </c>
      <c r="F20" s="15">
        <f>SUM(E13:I13)</f>
        <v>0</v>
      </c>
      <c r="G20" s="15">
        <f>SUM(E13:G13)</f>
        <v>0</v>
      </c>
      <c r="H20" s="15">
        <f>SUM(E13:H13)</f>
        <v>0</v>
      </c>
      <c r="I20" s="15">
        <f>SUM(E13:I13)</f>
        <v>0</v>
      </c>
    </row>
    <row r="21" spans="3:12" x14ac:dyDescent="0.2">
      <c r="C21" s="20" t="s">
        <v>16</v>
      </c>
      <c r="D21" s="29"/>
      <c r="E21" s="10">
        <f>E17</f>
        <v>0</v>
      </c>
      <c r="F21" s="11">
        <f>SUM(E17:F17)</f>
        <v>0</v>
      </c>
      <c r="G21" s="11">
        <f>SUM(E17:G17)</f>
        <v>0</v>
      </c>
      <c r="H21" s="11">
        <f>SUM(E17:H17)</f>
        <v>0</v>
      </c>
      <c r="I21" s="11">
        <f>SUM(E17:I17)</f>
        <v>0</v>
      </c>
    </row>
    <row r="22" spans="3:12" x14ac:dyDescent="0.2">
      <c r="C22" s="34" t="s">
        <v>35</v>
      </c>
      <c r="D22" s="50" t="s">
        <v>36</v>
      </c>
      <c r="E22" s="51">
        <v>0</v>
      </c>
      <c r="F22" s="52">
        <v>0</v>
      </c>
      <c r="G22" s="52">
        <v>0</v>
      </c>
      <c r="H22" s="52">
        <v>0</v>
      </c>
      <c r="I22" s="52">
        <v>0</v>
      </c>
      <c r="K22" s="1" t="s">
        <v>49</v>
      </c>
      <c r="L22" s="3" t="e">
        <f>IF((E24+SQRT(E24*E24-4*E4*(-F24)))/(2*E4)-1&gt;0,(E24+SQRT(E24*E24-4*E4*(-F24)))/(2*E4)-1,(E24-SQRT(E24*E24-4*E4*(-F24)))/(2*E4)-1)</f>
        <v>#DIV/0!</v>
      </c>
    </row>
    <row r="23" spans="3:12" x14ac:dyDescent="0.2">
      <c r="C23" s="21" t="s">
        <v>46</v>
      </c>
      <c r="D23" s="28" t="s">
        <v>42</v>
      </c>
      <c r="E23" s="53">
        <f>E19/(1+E22)^E3</f>
        <v>0</v>
      </c>
      <c r="F23" s="53">
        <f t="shared" ref="F23:I23" si="2">F19/(1+F22)^F3</f>
        <v>0</v>
      </c>
      <c r="G23" s="53">
        <f t="shared" si="2"/>
        <v>0</v>
      </c>
      <c r="H23" s="53">
        <f t="shared" si="2"/>
        <v>0</v>
      </c>
      <c r="I23" s="53">
        <f t="shared" si="2"/>
        <v>0</v>
      </c>
    </row>
    <row r="24" spans="3:12" x14ac:dyDescent="0.2">
      <c r="C24" s="21" t="s">
        <v>43</v>
      </c>
      <c r="D24" s="28" t="s">
        <v>45</v>
      </c>
      <c r="E24" s="12">
        <f>E13-E11</f>
        <v>0</v>
      </c>
      <c r="F24" s="13">
        <f t="shared" ref="F24:I24" si="3">F13-F11</f>
        <v>0</v>
      </c>
      <c r="G24" s="13">
        <f t="shared" si="3"/>
        <v>0</v>
      </c>
      <c r="H24" s="13">
        <f t="shared" si="3"/>
        <v>0</v>
      </c>
      <c r="I24" s="13">
        <f t="shared" si="3"/>
        <v>0</v>
      </c>
    </row>
    <row r="25" spans="3:12" x14ac:dyDescent="0.2">
      <c r="C25" s="21" t="s">
        <v>44</v>
      </c>
      <c r="D25" s="28" t="s">
        <v>48</v>
      </c>
      <c r="E25" s="12">
        <f>E24</f>
        <v>0</v>
      </c>
      <c r="F25" s="13">
        <f>SUM(E24:F24)</f>
        <v>0</v>
      </c>
      <c r="G25" s="13">
        <f>SUM(E24:G24)</f>
        <v>0</v>
      </c>
      <c r="H25" s="13">
        <f>SUM(E24:H24)</f>
        <v>0</v>
      </c>
      <c r="I25" s="13">
        <f>SUM(E24:I24)</f>
        <v>0</v>
      </c>
    </row>
    <row r="26" spans="3:12" x14ac:dyDescent="0.2">
      <c r="C26" s="21" t="s">
        <v>39</v>
      </c>
      <c r="D26" s="28" t="s">
        <v>47</v>
      </c>
      <c r="E26" s="14" t="e">
        <f>(E25-E4)/E4</f>
        <v>#DIV/0!</v>
      </c>
      <c r="F26" s="15" t="e">
        <f>(F25-E4)/E4</f>
        <v>#DIV/0!</v>
      </c>
      <c r="G26" s="15" t="e">
        <f>(G25-E4)/E4</f>
        <v>#DIV/0!</v>
      </c>
      <c r="H26" s="15" t="e">
        <f>(H25-E4)/E4</f>
        <v>#DIV/0!</v>
      </c>
      <c r="I26" s="15" t="e">
        <f>(I25-E4)/E4</f>
        <v>#DIV/0!</v>
      </c>
    </row>
    <row r="27" spans="3:12" x14ac:dyDescent="0.2">
      <c r="C27" s="48" t="s">
        <v>37</v>
      </c>
      <c r="D27" s="49"/>
      <c r="E27" s="54">
        <f>E24/(1+E22)-E4</f>
        <v>0</v>
      </c>
      <c r="F27" s="55">
        <f>E24/(1+E22)+F24/((1+F22)*(1+E22))-E4</f>
        <v>0</v>
      </c>
      <c r="G27" s="55">
        <f>E24/(1+E22)+F24/((1+F22)*(1+E22))+G24/((1+G22)*(1+E22)*(1+F22))-E4</f>
        <v>0</v>
      </c>
      <c r="H27" s="55">
        <f>E24/(1+E22)+F24/((1+F22)*(1+E22))+G24/((1+G22)*(1+E22)*(1+F22))+H24/((1+H22)*(1+E22)*(1+F22)*(1+G22))-E4</f>
        <v>0</v>
      </c>
      <c r="I27" s="55">
        <f>E24/(1+E22)+F24/((1+F22)*(1+E22))+G24/((1+G22)*(1+E22)*(1+F22))+H24/((1+H22)*(1+E22)*(1+F22)*(1+G22))+I24/((1+E22)*(1+F22)*(1+G22)*(1+H22)*(1+I22))-E4</f>
        <v>0</v>
      </c>
    </row>
  </sheetData>
  <mergeCells count="3">
    <mergeCell ref="E2:I2"/>
    <mergeCell ref="K5:L5"/>
    <mergeCell ref="K12:L12"/>
  </mergeCells>
  <pageMargins left="0.7" right="0.7" top="0.75" bottom="0.75" header="0.3" footer="0.3"/>
  <pageSetup orientation="portrait" horizontalDpi="0" verticalDpi="0"/>
  <ignoredErrors>
    <ignoredError sqref="G20:H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E0A7-AAD3-C243-AAF7-343C9AC5C9A3}">
  <dimension ref="C2:M27"/>
  <sheetViews>
    <sheetView zoomScale="113" workbookViewId="0">
      <selection activeCell="L29" sqref="L29"/>
    </sheetView>
  </sheetViews>
  <sheetFormatPr baseColWidth="10" defaultRowHeight="16" x14ac:dyDescent="0.2"/>
  <cols>
    <col min="1" max="1" width="28.83203125" customWidth="1"/>
    <col min="3" max="3" width="40.6640625" customWidth="1"/>
    <col min="4" max="4" width="16.5" customWidth="1"/>
    <col min="5" max="5" width="14" bestFit="1" customWidth="1"/>
    <col min="6" max="6" width="15" bestFit="1" customWidth="1"/>
    <col min="7" max="8" width="14" bestFit="1" customWidth="1"/>
    <col min="9" max="9" width="14.5" bestFit="1" customWidth="1"/>
    <col min="11" max="11" width="23.6640625" customWidth="1"/>
    <col min="12" max="12" width="21.6640625" customWidth="1"/>
    <col min="13" max="13" width="15.6640625" customWidth="1"/>
  </cols>
  <sheetData>
    <row r="2" spans="3:13" x14ac:dyDescent="0.2">
      <c r="C2" s="18"/>
      <c r="D2" s="26"/>
      <c r="E2" s="24" t="s">
        <v>1</v>
      </c>
      <c r="F2" s="24"/>
      <c r="G2" s="24"/>
      <c r="H2" s="24"/>
      <c r="I2" s="25"/>
    </row>
    <row r="3" spans="3:13" x14ac:dyDescent="0.2">
      <c r="C3" s="19"/>
      <c r="D3" s="27"/>
      <c r="E3" s="4">
        <v>1</v>
      </c>
      <c r="F3" s="5">
        <v>2</v>
      </c>
      <c r="G3" s="5">
        <v>3</v>
      </c>
      <c r="H3" s="5">
        <v>4</v>
      </c>
      <c r="I3" s="5">
        <v>5</v>
      </c>
    </row>
    <row r="4" spans="3:13" x14ac:dyDescent="0.2">
      <c r="C4" s="32" t="s">
        <v>0</v>
      </c>
      <c r="D4" s="33" t="s">
        <v>40</v>
      </c>
      <c r="E4" s="40">
        <v>0</v>
      </c>
      <c r="F4" s="41">
        <v>0</v>
      </c>
      <c r="G4" s="41">
        <v>0</v>
      </c>
      <c r="H4" s="41">
        <v>0</v>
      </c>
      <c r="I4" s="41">
        <v>0</v>
      </c>
    </row>
    <row r="5" spans="3:13" x14ac:dyDescent="0.2">
      <c r="C5" s="20" t="s">
        <v>2</v>
      </c>
      <c r="D5" s="29"/>
      <c r="E5" s="6">
        <f>E4/5</f>
        <v>0</v>
      </c>
      <c r="F5" s="7">
        <f>E4/5</f>
        <v>0</v>
      </c>
      <c r="G5" s="7">
        <f>E4/5</f>
        <v>0</v>
      </c>
      <c r="H5" s="7">
        <f>E4/5</f>
        <v>0</v>
      </c>
      <c r="I5" s="7">
        <f>E4/5</f>
        <v>0</v>
      </c>
      <c r="K5" s="31" t="s">
        <v>17</v>
      </c>
      <c r="L5" s="31"/>
      <c r="M5" s="44" t="s">
        <v>32</v>
      </c>
    </row>
    <row r="6" spans="3:13" x14ac:dyDescent="0.2">
      <c r="C6" s="20" t="s">
        <v>3</v>
      </c>
      <c r="D6" s="29"/>
      <c r="E6" s="6">
        <v>0</v>
      </c>
      <c r="F6" s="7">
        <f>F4/4</f>
        <v>0</v>
      </c>
      <c r="G6" s="7">
        <f>F4/4</f>
        <v>0</v>
      </c>
      <c r="H6" s="7">
        <f>F4/4</f>
        <v>0</v>
      </c>
      <c r="I6" s="7">
        <f>F4/4</f>
        <v>0</v>
      </c>
      <c r="K6" s="2" t="s">
        <v>18</v>
      </c>
      <c r="L6" s="3" t="e">
        <f>(-INDEX(E19:I19,L9-1)*365)/(INDEX(E19:I19,L9)-INDEX(E19:I19,L9-1))+(365*(L9-1))</f>
        <v>#N/A</v>
      </c>
      <c r="M6" s="45"/>
    </row>
    <row r="7" spans="3:13" x14ac:dyDescent="0.2">
      <c r="C7" s="20" t="s">
        <v>4</v>
      </c>
      <c r="D7" s="29"/>
      <c r="E7" s="6">
        <v>0</v>
      </c>
      <c r="F7" s="7">
        <v>0</v>
      </c>
      <c r="G7" s="7">
        <f>G4/3</f>
        <v>0</v>
      </c>
      <c r="H7" s="7">
        <f>G4/3</f>
        <v>0</v>
      </c>
      <c r="I7" s="7">
        <f>G4/3</f>
        <v>0</v>
      </c>
      <c r="K7" s="2" t="s">
        <v>19</v>
      </c>
      <c r="L7" s="3" t="e">
        <f>L6/30</f>
        <v>#N/A</v>
      </c>
      <c r="M7" s="46">
        <v>0</v>
      </c>
    </row>
    <row r="8" spans="3:13" x14ac:dyDescent="0.2">
      <c r="C8" s="20" t="s">
        <v>5</v>
      </c>
      <c r="D8" s="29"/>
      <c r="E8" s="6">
        <v>0</v>
      </c>
      <c r="F8" s="7">
        <v>0</v>
      </c>
      <c r="G8" s="7">
        <v>0</v>
      </c>
      <c r="H8" s="7">
        <f>H4/2</f>
        <v>0</v>
      </c>
      <c r="I8" s="7">
        <f>H4/2</f>
        <v>0</v>
      </c>
      <c r="K8" s="2" t="s">
        <v>1</v>
      </c>
      <c r="L8" s="3" t="e">
        <f>L6/365</f>
        <v>#N/A</v>
      </c>
      <c r="M8" s="45">
        <f>M7/12</f>
        <v>0</v>
      </c>
    </row>
    <row r="9" spans="3:13" x14ac:dyDescent="0.2">
      <c r="C9" s="20" t="s">
        <v>6</v>
      </c>
      <c r="D9" s="29"/>
      <c r="E9" s="6">
        <v>0</v>
      </c>
      <c r="F9" s="7">
        <v>0</v>
      </c>
      <c r="G9" s="7">
        <v>0</v>
      </c>
      <c r="H9" s="7">
        <v>0</v>
      </c>
      <c r="I9" s="7">
        <f>I4</f>
        <v>0</v>
      </c>
      <c r="K9" s="2" t="s">
        <v>27</v>
      </c>
      <c r="L9" s="3" t="e">
        <f>MATCH(TRUE,INDEX(E19:I19&gt;0,0,0,1),0)</f>
        <v>#N/A</v>
      </c>
      <c r="M9" s="46">
        <v>0</v>
      </c>
    </row>
    <row r="10" spans="3:13" x14ac:dyDescent="0.2">
      <c r="C10" s="20" t="s">
        <v>7</v>
      </c>
      <c r="D10" s="29" t="s">
        <v>22</v>
      </c>
      <c r="E10" s="8">
        <f>SUM(E5:E9)</f>
        <v>0</v>
      </c>
      <c r="F10" s="9">
        <f>SUM(F5:F9)</f>
        <v>0</v>
      </c>
      <c r="G10" s="9">
        <f>SUM(G5:G9)</f>
        <v>0</v>
      </c>
      <c r="H10" s="9">
        <f>SUM(H5:H9)</f>
        <v>0</v>
      </c>
      <c r="I10" s="9">
        <f>SUM(I5:I9)</f>
        <v>0</v>
      </c>
    </row>
    <row r="11" spans="3:13" x14ac:dyDescent="0.2">
      <c r="C11" s="36" t="s">
        <v>8</v>
      </c>
      <c r="D11" s="37" t="s">
        <v>23</v>
      </c>
      <c r="E11" s="38">
        <v>0</v>
      </c>
      <c r="F11" s="39">
        <v>0</v>
      </c>
      <c r="G11" s="39">
        <v>0</v>
      </c>
      <c r="H11" s="39">
        <v>0</v>
      </c>
      <c r="I11" s="39">
        <v>0</v>
      </c>
    </row>
    <row r="12" spans="3:13" x14ac:dyDescent="0.2">
      <c r="C12" s="20" t="s">
        <v>10</v>
      </c>
      <c r="D12" s="29" t="s">
        <v>24</v>
      </c>
      <c r="E12" s="10">
        <f>SUM(E10:E11)</f>
        <v>0</v>
      </c>
      <c r="F12" s="11">
        <f>SUM(F10:F11)</f>
        <v>0</v>
      </c>
      <c r="G12" s="11">
        <f>SUM(G10:G11)</f>
        <v>0</v>
      </c>
      <c r="H12" s="11">
        <f>SUM(H10:H11)</f>
        <v>0</v>
      </c>
      <c r="I12" s="11">
        <f>SUM(I10:I11)</f>
        <v>0</v>
      </c>
      <c r="K12" s="31" t="s">
        <v>20</v>
      </c>
      <c r="L12" s="31"/>
      <c r="M12" s="47"/>
    </row>
    <row r="13" spans="3:13" x14ac:dyDescent="0.2">
      <c r="C13" s="34" t="s">
        <v>11</v>
      </c>
      <c r="D13" s="35" t="s">
        <v>31</v>
      </c>
      <c r="E13" s="42">
        <v>0</v>
      </c>
      <c r="F13" s="43">
        <v>0</v>
      </c>
      <c r="G13" s="43">
        <v>0</v>
      </c>
      <c r="H13" s="43">
        <v>0</v>
      </c>
      <c r="I13" s="43">
        <v>0</v>
      </c>
      <c r="K13" s="2" t="s">
        <v>11</v>
      </c>
      <c r="L13" s="3" t="e">
        <f>(L8-(L9-1))*(INDEX(E20:I20,L9)-INDEX(E20:I20,L9-1))+INDEX(E20:I20,L9-1)</f>
        <v>#N/A</v>
      </c>
      <c r="M13" s="45" t="e">
        <f>(M8-(M9-1))*(INDEX(E20:I20,M9)-INDEX(E20:I20,M9-1))+INDEX(E20:I20,M9-1)</f>
        <v>#VALUE!</v>
      </c>
    </row>
    <row r="14" spans="3:13" x14ac:dyDescent="0.2">
      <c r="C14" s="21" t="s">
        <v>25</v>
      </c>
      <c r="D14" s="30" t="s">
        <v>28</v>
      </c>
      <c r="E14" s="14">
        <f>E13-E12</f>
        <v>0</v>
      </c>
      <c r="F14" s="14">
        <f t="shared" ref="F14:I14" si="0">F13-F12</f>
        <v>0</v>
      </c>
      <c r="G14" s="14">
        <f t="shared" si="0"/>
        <v>0</v>
      </c>
      <c r="H14" s="14">
        <f t="shared" si="0"/>
        <v>0</v>
      </c>
      <c r="I14" s="14">
        <f t="shared" si="0"/>
        <v>0</v>
      </c>
      <c r="K14" s="2" t="s">
        <v>9</v>
      </c>
      <c r="L14" s="3" t="e">
        <f>(L8-(L9-1))*(INDEX(E21:I21,L9)-INDEX(E21:I21,L9-1))+INDEX(E21:I21,L9-1)</f>
        <v>#N/A</v>
      </c>
      <c r="M14" s="45" t="e">
        <f>(M8-(M9-1))*(INDEX(E21:I21,M9)-INDEX(E21:I21,M9-1))+INDEX(E21:I21,M9-1)</f>
        <v>#VALUE!</v>
      </c>
    </row>
    <row r="15" spans="3:13" x14ac:dyDescent="0.2">
      <c r="C15" s="32" t="s">
        <v>13</v>
      </c>
      <c r="D15" s="33" t="s">
        <v>29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</row>
    <row r="16" spans="3:13" x14ac:dyDescent="0.2">
      <c r="C16" s="20" t="s">
        <v>12</v>
      </c>
      <c r="D16" s="29" t="s">
        <v>30</v>
      </c>
      <c r="E16" s="6">
        <f>IF(E14&gt;0,E14*E15,0)</f>
        <v>0</v>
      </c>
      <c r="F16" s="6">
        <f t="shared" ref="F16:I16" si="1">IF(F14&gt;0,F14*F15,0)</f>
        <v>0</v>
      </c>
      <c r="G16" s="6">
        <f t="shared" si="1"/>
        <v>0</v>
      </c>
      <c r="H16" s="6">
        <f t="shared" si="1"/>
        <v>0</v>
      </c>
      <c r="I16" s="6">
        <f t="shared" si="1"/>
        <v>0</v>
      </c>
    </row>
    <row r="17" spans="3:12" x14ac:dyDescent="0.2">
      <c r="C17" s="20" t="s">
        <v>14</v>
      </c>
      <c r="D17" s="29" t="s">
        <v>26</v>
      </c>
      <c r="E17" s="10">
        <f>E12+E16</f>
        <v>0</v>
      </c>
      <c r="F17" s="10">
        <f>F12+F16</f>
        <v>0</v>
      </c>
      <c r="G17" s="10">
        <f>G12+G16</f>
        <v>0</v>
      </c>
      <c r="H17" s="10">
        <f>H12+H16</f>
        <v>0</v>
      </c>
      <c r="I17" s="10">
        <f>I12+I16</f>
        <v>0</v>
      </c>
    </row>
    <row r="18" spans="3:12" x14ac:dyDescent="0.2">
      <c r="C18" s="21" t="s">
        <v>33</v>
      </c>
      <c r="D18" s="30" t="s">
        <v>38</v>
      </c>
      <c r="E18" s="14">
        <f>E13-E17</f>
        <v>0</v>
      </c>
      <c r="F18" s="14">
        <f>F13-F17</f>
        <v>0</v>
      </c>
      <c r="G18" s="14">
        <f>G13-G17</f>
        <v>0</v>
      </c>
      <c r="H18" s="14">
        <f>H13-H17</f>
        <v>0</v>
      </c>
      <c r="I18" s="14">
        <f>I13-I17</f>
        <v>0</v>
      </c>
    </row>
    <row r="19" spans="3:12" x14ac:dyDescent="0.2">
      <c r="C19" s="21" t="s">
        <v>34</v>
      </c>
      <c r="D19" s="30" t="s">
        <v>41</v>
      </c>
      <c r="E19" s="16">
        <f>E18</f>
        <v>0</v>
      </c>
      <c r="F19" s="17">
        <f>SUM(E18:F18)</f>
        <v>0</v>
      </c>
      <c r="G19" s="17">
        <f>SUM(E18:G18)</f>
        <v>0</v>
      </c>
      <c r="H19" s="17">
        <f>SUM(E18:H18)</f>
        <v>0</v>
      </c>
      <c r="I19" s="22">
        <f>SUM(E18:I18)</f>
        <v>0</v>
      </c>
      <c r="J19" s="23" t="s">
        <v>21</v>
      </c>
    </row>
    <row r="20" spans="3:12" x14ac:dyDescent="0.2">
      <c r="C20" s="21" t="s">
        <v>15</v>
      </c>
      <c r="D20" s="30"/>
      <c r="E20" s="14">
        <f>E13</f>
        <v>0</v>
      </c>
      <c r="F20" s="15">
        <f>SUM(E13:I13)</f>
        <v>0</v>
      </c>
      <c r="G20" s="15">
        <f>SUM(E13:G13)</f>
        <v>0</v>
      </c>
      <c r="H20" s="15">
        <f>SUM(E13:H13)</f>
        <v>0</v>
      </c>
      <c r="I20" s="15">
        <f>SUM(E13:I13)</f>
        <v>0</v>
      </c>
    </row>
    <row r="21" spans="3:12" x14ac:dyDescent="0.2">
      <c r="C21" s="20" t="s">
        <v>16</v>
      </c>
      <c r="D21" s="29"/>
      <c r="E21" s="10">
        <f>E17</f>
        <v>0</v>
      </c>
      <c r="F21" s="11">
        <f>SUM(E17:F17)</f>
        <v>0</v>
      </c>
      <c r="G21" s="11">
        <f>SUM(E17:G17)</f>
        <v>0</v>
      </c>
      <c r="H21" s="11">
        <f>SUM(E17:H17)</f>
        <v>0</v>
      </c>
      <c r="I21" s="11">
        <f>SUM(E17:I17)</f>
        <v>0</v>
      </c>
    </row>
    <row r="22" spans="3:12" x14ac:dyDescent="0.2">
      <c r="C22" s="34" t="s">
        <v>35</v>
      </c>
      <c r="D22" s="50" t="s">
        <v>36</v>
      </c>
      <c r="E22" s="51">
        <v>0</v>
      </c>
      <c r="F22" s="52">
        <v>0</v>
      </c>
      <c r="G22" s="52">
        <v>0</v>
      </c>
      <c r="H22" s="52">
        <v>0</v>
      </c>
      <c r="I22" s="52">
        <v>0</v>
      </c>
      <c r="K22" s="1" t="s">
        <v>49</v>
      </c>
      <c r="L22" s="3" t="e">
        <f>IF((E24+SQRT(E24*E24-4*E4*(-F24)))/(2*E4)-1&gt;0,(E24+SQRT(E24*E24-4*E4*(-F24)))/(2*E4)-1,(E24-SQRT(E24*E24-4*E4*(-F24)))/(2*E4)-1)</f>
        <v>#DIV/0!</v>
      </c>
    </row>
    <row r="23" spans="3:12" x14ac:dyDescent="0.2">
      <c r="C23" s="21" t="s">
        <v>46</v>
      </c>
      <c r="D23" s="28" t="s">
        <v>42</v>
      </c>
      <c r="E23" s="53">
        <f>E19/(1+E22)^E3</f>
        <v>0</v>
      </c>
      <c r="F23" s="53">
        <f t="shared" ref="F23:I23" si="2">F19/(1+F22)^F3</f>
        <v>0</v>
      </c>
      <c r="G23" s="53">
        <f t="shared" si="2"/>
        <v>0</v>
      </c>
      <c r="H23" s="53">
        <f t="shared" si="2"/>
        <v>0</v>
      </c>
      <c r="I23" s="53">
        <f t="shared" si="2"/>
        <v>0</v>
      </c>
    </row>
    <row r="24" spans="3:12" x14ac:dyDescent="0.2">
      <c r="C24" s="21" t="s">
        <v>43</v>
      </c>
      <c r="D24" s="28" t="s">
        <v>45</v>
      </c>
      <c r="E24" s="12">
        <f>E13-E11</f>
        <v>0</v>
      </c>
      <c r="F24" s="13">
        <f t="shared" ref="F24:I24" si="3">F13-F11</f>
        <v>0</v>
      </c>
      <c r="G24" s="13">
        <f t="shared" si="3"/>
        <v>0</v>
      </c>
      <c r="H24" s="13">
        <f t="shared" si="3"/>
        <v>0</v>
      </c>
      <c r="I24" s="13">
        <f t="shared" si="3"/>
        <v>0</v>
      </c>
    </row>
    <row r="25" spans="3:12" x14ac:dyDescent="0.2">
      <c r="C25" s="21" t="s">
        <v>44</v>
      </c>
      <c r="D25" s="28" t="s">
        <v>48</v>
      </c>
      <c r="E25" s="12">
        <f>E24</f>
        <v>0</v>
      </c>
      <c r="F25" s="13">
        <f>SUM(E24:F24)</f>
        <v>0</v>
      </c>
      <c r="G25" s="13">
        <f>SUM(E24:G24)</f>
        <v>0</v>
      </c>
      <c r="H25" s="13">
        <f>SUM(E24:H24)</f>
        <v>0</v>
      </c>
      <c r="I25" s="13">
        <f>SUM(E24:I24)</f>
        <v>0</v>
      </c>
    </row>
    <row r="26" spans="3:12" x14ac:dyDescent="0.2">
      <c r="C26" s="21" t="s">
        <v>39</v>
      </c>
      <c r="D26" s="28" t="s">
        <v>47</v>
      </c>
      <c r="E26" s="14" t="e">
        <f>(E25-E4)/E4</f>
        <v>#DIV/0!</v>
      </c>
      <c r="F26" s="15" t="e">
        <f>(F25-E4)/E4</f>
        <v>#DIV/0!</v>
      </c>
      <c r="G26" s="15" t="e">
        <f>(G25-E4)/E4</f>
        <v>#DIV/0!</v>
      </c>
      <c r="H26" s="15" t="e">
        <f>(H25-E4)/E4</f>
        <v>#DIV/0!</v>
      </c>
      <c r="I26" s="15" t="e">
        <f>(I25-E4)/E4</f>
        <v>#DIV/0!</v>
      </c>
    </row>
    <row r="27" spans="3:12" x14ac:dyDescent="0.2">
      <c r="C27" s="48" t="s">
        <v>37</v>
      </c>
      <c r="D27" s="49"/>
      <c r="E27" s="54">
        <f>E24/(1+E22)-E4</f>
        <v>0</v>
      </c>
      <c r="F27" s="55">
        <f>E24/(1+E22)+F24/((1+F22)*(1+E22))-E4</f>
        <v>0</v>
      </c>
      <c r="G27" s="55">
        <f>E24/(1+E22)+F24/((1+F22)*(1+E22))+G24/((1+G22)*(1+E22)*(1+F22))-E4</f>
        <v>0</v>
      </c>
      <c r="H27" s="55">
        <f>E24/(1+E22)+F24/((1+F22)*(1+E22))+G24/((1+G22)*(1+E22)*(1+F22))+H24/((1+H22)*(1+E22)*(1+F22)*(1+G22))-E4</f>
        <v>0</v>
      </c>
      <c r="I27" s="55">
        <f>E24/(1+E22)+F24/((1+F22)*(1+E22))+G24/((1+G22)*(1+E22)*(1+F22))+H24/((1+H22)*(1+E22)*(1+F22)*(1+G22))+I24/((1+E22)*(1+F22)*(1+G22)*(1+H22)*(1+I22))-E4</f>
        <v>0</v>
      </c>
    </row>
  </sheetData>
  <mergeCells count="3">
    <mergeCell ref="E2:I2"/>
    <mergeCell ref="K5:L5"/>
    <mergeCell ref="K12:L1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BFC7-EF95-9346-BFA1-5ACFAE48D31E}">
  <dimension ref="C2:M27"/>
  <sheetViews>
    <sheetView topLeftCell="C1" zoomScale="113" workbookViewId="0">
      <selection activeCell="M19" sqref="M19"/>
    </sheetView>
  </sheetViews>
  <sheetFormatPr baseColWidth="10" defaultRowHeight="16" x14ac:dyDescent="0.2"/>
  <cols>
    <col min="1" max="1" width="28.83203125" customWidth="1"/>
    <col min="3" max="3" width="40.6640625" customWidth="1"/>
    <col min="4" max="4" width="16.5" customWidth="1"/>
    <col min="5" max="5" width="14" bestFit="1" customWidth="1"/>
    <col min="6" max="6" width="15" bestFit="1" customWidth="1"/>
    <col min="7" max="8" width="14" bestFit="1" customWidth="1"/>
    <col min="9" max="9" width="14.5" bestFit="1" customWidth="1"/>
    <col min="11" max="11" width="23.6640625" customWidth="1"/>
    <col min="12" max="12" width="21.6640625" customWidth="1"/>
    <col min="13" max="13" width="15.6640625" customWidth="1"/>
  </cols>
  <sheetData>
    <row r="2" spans="3:13" x14ac:dyDescent="0.2">
      <c r="C2" s="18"/>
      <c r="D2" s="26"/>
      <c r="E2" s="24" t="s">
        <v>1</v>
      </c>
      <c r="F2" s="24"/>
      <c r="G2" s="24"/>
      <c r="H2" s="24"/>
      <c r="I2" s="25"/>
    </row>
    <row r="3" spans="3:13" x14ac:dyDescent="0.2">
      <c r="C3" s="19"/>
      <c r="D3" s="27"/>
      <c r="E3" s="4">
        <v>1</v>
      </c>
      <c r="F3" s="5">
        <v>2</v>
      </c>
      <c r="G3" s="5">
        <v>3</v>
      </c>
      <c r="H3" s="5">
        <v>4</v>
      </c>
      <c r="I3" s="5">
        <v>5</v>
      </c>
    </row>
    <row r="4" spans="3:13" x14ac:dyDescent="0.2">
      <c r="C4" s="32" t="s">
        <v>0</v>
      </c>
      <c r="D4" s="33" t="s">
        <v>40</v>
      </c>
      <c r="E4" s="40">
        <v>0</v>
      </c>
      <c r="F4" s="41">
        <v>0</v>
      </c>
      <c r="G4" s="41">
        <v>0</v>
      </c>
      <c r="H4" s="41">
        <v>0</v>
      </c>
      <c r="I4" s="41">
        <v>0</v>
      </c>
    </row>
    <row r="5" spans="3:13" x14ac:dyDescent="0.2">
      <c r="C5" s="20" t="s">
        <v>2</v>
      </c>
      <c r="D5" s="29"/>
      <c r="E5" s="6">
        <f>E4/5</f>
        <v>0</v>
      </c>
      <c r="F5" s="7">
        <f>E4/5</f>
        <v>0</v>
      </c>
      <c r="G5" s="7">
        <f>E4/5</f>
        <v>0</v>
      </c>
      <c r="H5" s="7">
        <f>E4/5</f>
        <v>0</v>
      </c>
      <c r="I5" s="7">
        <f>E4/5</f>
        <v>0</v>
      </c>
      <c r="K5" s="31" t="s">
        <v>17</v>
      </c>
      <c r="L5" s="31"/>
      <c r="M5" s="44" t="s">
        <v>32</v>
      </c>
    </row>
    <row r="6" spans="3:13" x14ac:dyDescent="0.2">
      <c r="C6" s="20" t="s">
        <v>3</v>
      </c>
      <c r="D6" s="29"/>
      <c r="E6" s="6">
        <v>0</v>
      </c>
      <c r="F6" s="7">
        <f>F4/4</f>
        <v>0</v>
      </c>
      <c r="G6" s="7">
        <f>F4/4</f>
        <v>0</v>
      </c>
      <c r="H6" s="7">
        <f>F4/4</f>
        <v>0</v>
      </c>
      <c r="I6" s="7">
        <f>F4/4</f>
        <v>0</v>
      </c>
      <c r="K6" s="2" t="s">
        <v>18</v>
      </c>
      <c r="L6" s="3" t="e">
        <f>(-INDEX(E19:I19,L9-1)*365)/(INDEX(E19:I19,L9)-INDEX(E19:I19,L9-1))+(365*(L9-1))</f>
        <v>#N/A</v>
      </c>
      <c r="M6" s="45"/>
    </row>
    <row r="7" spans="3:13" x14ac:dyDescent="0.2">
      <c r="C7" s="20" t="s">
        <v>4</v>
      </c>
      <c r="D7" s="29"/>
      <c r="E7" s="6">
        <v>0</v>
      </c>
      <c r="F7" s="7">
        <v>0</v>
      </c>
      <c r="G7" s="7">
        <f>G4/3</f>
        <v>0</v>
      </c>
      <c r="H7" s="7">
        <f>G4/3</f>
        <v>0</v>
      </c>
      <c r="I7" s="7">
        <f>G4/3</f>
        <v>0</v>
      </c>
      <c r="K7" s="2" t="s">
        <v>19</v>
      </c>
      <c r="L7" s="3" t="e">
        <f>L6/30</f>
        <v>#N/A</v>
      </c>
      <c r="M7" s="46">
        <v>0</v>
      </c>
    </row>
    <row r="8" spans="3:13" x14ac:dyDescent="0.2">
      <c r="C8" s="20" t="s">
        <v>5</v>
      </c>
      <c r="D8" s="29"/>
      <c r="E8" s="6">
        <v>0</v>
      </c>
      <c r="F8" s="7">
        <v>0</v>
      </c>
      <c r="G8" s="7">
        <v>0</v>
      </c>
      <c r="H8" s="7">
        <f>H4/2</f>
        <v>0</v>
      </c>
      <c r="I8" s="7">
        <f>H4/2</f>
        <v>0</v>
      </c>
      <c r="K8" s="2" t="s">
        <v>1</v>
      </c>
      <c r="L8" s="3" t="e">
        <f>L6/365</f>
        <v>#N/A</v>
      </c>
      <c r="M8" s="45">
        <f>M7/12</f>
        <v>0</v>
      </c>
    </row>
    <row r="9" spans="3:13" x14ac:dyDescent="0.2">
      <c r="C9" s="20" t="s">
        <v>6</v>
      </c>
      <c r="D9" s="29"/>
      <c r="E9" s="6">
        <v>0</v>
      </c>
      <c r="F9" s="7">
        <v>0</v>
      </c>
      <c r="G9" s="7">
        <v>0</v>
      </c>
      <c r="H9" s="7">
        <v>0</v>
      </c>
      <c r="I9" s="7">
        <f>I4</f>
        <v>0</v>
      </c>
      <c r="K9" s="2" t="s">
        <v>27</v>
      </c>
      <c r="L9" s="3" t="e">
        <f>MATCH(TRUE,INDEX(E19:I19&gt;0,0,0,1),0)</f>
        <v>#N/A</v>
      </c>
      <c r="M9" s="46">
        <v>0</v>
      </c>
    </row>
    <row r="10" spans="3:13" x14ac:dyDescent="0.2">
      <c r="C10" s="20" t="s">
        <v>7</v>
      </c>
      <c r="D10" s="29" t="s">
        <v>22</v>
      </c>
      <c r="E10" s="8">
        <f>SUM(E5:E9)</f>
        <v>0</v>
      </c>
      <c r="F10" s="9">
        <f>SUM(F5:F9)</f>
        <v>0</v>
      </c>
      <c r="G10" s="9">
        <f>SUM(G5:G9)</f>
        <v>0</v>
      </c>
      <c r="H10" s="9">
        <f>SUM(H5:H9)</f>
        <v>0</v>
      </c>
      <c r="I10" s="9">
        <f>SUM(I5:I9)</f>
        <v>0</v>
      </c>
    </row>
    <row r="11" spans="3:13" x14ac:dyDescent="0.2">
      <c r="C11" s="36" t="s">
        <v>8</v>
      </c>
      <c r="D11" s="37" t="s">
        <v>23</v>
      </c>
      <c r="E11" s="38">
        <v>0</v>
      </c>
      <c r="F11" s="39">
        <v>0</v>
      </c>
      <c r="G11" s="39">
        <v>0</v>
      </c>
      <c r="H11" s="39">
        <v>0</v>
      </c>
      <c r="I11" s="39">
        <v>0</v>
      </c>
    </row>
    <row r="12" spans="3:13" x14ac:dyDescent="0.2">
      <c r="C12" s="20" t="s">
        <v>10</v>
      </c>
      <c r="D12" s="29" t="s">
        <v>24</v>
      </c>
      <c r="E12" s="10">
        <f>SUM(E10:E11)</f>
        <v>0</v>
      </c>
      <c r="F12" s="11">
        <f>SUM(F10:F11)</f>
        <v>0</v>
      </c>
      <c r="G12" s="11">
        <f>SUM(G10:G11)</f>
        <v>0</v>
      </c>
      <c r="H12" s="11">
        <f>SUM(H10:H11)</f>
        <v>0</v>
      </c>
      <c r="I12" s="11">
        <f>SUM(I10:I11)</f>
        <v>0</v>
      </c>
      <c r="K12" s="31" t="s">
        <v>20</v>
      </c>
      <c r="L12" s="31"/>
      <c r="M12" s="47"/>
    </row>
    <row r="13" spans="3:13" x14ac:dyDescent="0.2">
      <c r="C13" s="34" t="s">
        <v>11</v>
      </c>
      <c r="D13" s="35" t="s">
        <v>31</v>
      </c>
      <c r="E13" s="42">
        <v>0</v>
      </c>
      <c r="F13" s="43">
        <v>0</v>
      </c>
      <c r="G13" s="43">
        <v>0</v>
      </c>
      <c r="H13" s="43">
        <v>0</v>
      </c>
      <c r="I13" s="43">
        <v>0</v>
      </c>
      <c r="K13" s="2" t="s">
        <v>11</v>
      </c>
      <c r="L13" s="3" t="e">
        <f>(L8-(L9-1))*(INDEX(E20:I20,L9)-INDEX(E20:I20,L9-1))+INDEX(E20:I20,L9-1)</f>
        <v>#N/A</v>
      </c>
      <c r="M13" s="45" t="e">
        <f>(M8-(M9-1))*(INDEX(E20:I20,M9)-INDEX(E20:I20,M9-1))+INDEX(E20:I20,M9-1)</f>
        <v>#VALUE!</v>
      </c>
    </row>
    <row r="14" spans="3:13" x14ac:dyDescent="0.2">
      <c r="C14" s="21" t="s">
        <v>25</v>
      </c>
      <c r="D14" s="30" t="s">
        <v>28</v>
      </c>
      <c r="E14" s="14">
        <f>E13-E12</f>
        <v>0</v>
      </c>
      <c r="F14" s="14">
        <f t="shared" ref="F14:I14" si="0">F13-F12</f>
        <v>0</v>
      </c>
      <c r="G14" s="14">
        <f t="shared" si="0"/>
        <v>0</v>
      </c>
      <c r="H14" s="14">
        <f t="shared" si="0"/>
        <v>0</v>
      </c>
      <c r="I14" s="14">
        <f t="shared" si="0"/>
        <v>0</v>
      </c>
      <c r="K14" s="2" t="s">
        <v>9</v>
      </c>
      <c r="L14" s="3" t="e">
        <f>(L8-(L9-1))*(INDEX(E21:I21,L9)-INDEX(E21:I21,L9-1))+INDEX(E21:I21,L9-1)</f>
        <v>#N/A</v>
      </c>
      <c r="M14" s="45" t="e">
        <f>(M8-(M9-1))*(INDEX(E21:I21,M9)-INDEX(E21:I21,M9-1))+INDEX(E21:I21,M9-1)</f>
        <v>#VALUE!</v>
      </c>
    </row>
    <row r="15" spans="3:13" x14ac:dyDescent="0.2">
      <c r="C15" s="32" t="s">
        <v>13</v>
      </c>
      <c r="D15" s="33" t="s">
        <v>29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</row>
    <row r="16" spans="3:13" x14ac:dyDescent="0.2">
      <c r="C16" s="20" t="s">
        <v>12</v>
      </c>
      <c r="D16" s="29" t="s">
        <v>30</v>
      </c>
      <c r="E16" s="6">
        <f>IF(E14&gt;0,E14*E15,0)</f>
        <v>0</v>
      </c>
      <c r="F16" s="6">
        <f t="shared" ref="F16:I16" si="1">IF(F14&gt;0,F14*F15,0)</f>
        <v>0</v>
      </c>
      <c r="G16" s="6">
        <f t="shared" si="1"/>
        <v>0</v>
      </c>
      <c r="H16" s="6">
        <f t="shared" si="1"/>
        <v>0</v>
      </c>
      <c r="I16" s="6">
        <f t="shared" si="1"/>
        <v>0</v>
      </c>
    </row>
    <row r="17" spans="3:12" x14ac:dyDescent="0.2">
      <c r="C17" s="20" t="s">
        <v>14</v>
      </c>
      <c r="D17" s="29" t="s">
        <v>26</v>
      </c>
      <c r="E17" s="10">
        <f>E12+E16</f>
        <v>0</v>
      </c>
      <c r="F17" s="10">
        <f>F12+F16</f>
        <v>0</v>
      </c>
      <c r="G17" s="10">
        <f>G12+G16</f>
        <v>0</v>
      </c>
      <c r="H17" s="10">
        <f>H12+H16</f>
        <v>0</v>
      </c>
      <c r="I17" s="10">
        <f>I12+I16</f>
        <v>0</v>
      </c>
    </row>
    <row r="18" spans="3:12" x14ac:dyDescent="0.2">
      <c r="C18" s="21" t="s">
        <v>33</v>
      </c>
      <c r="D18" s="30" t="s">
        <v>38</v>
      </c>
      <c r="E18" s="14">
        <f>E13-E17</f>
        <v>0</v>
      </c>
      <c r="F18" s="14">
        <f>F13-F17</f>
        <v>0</v>
      </c>
      <c r="G18" s="14">
        <f>G13-G17</f>
        <v>0</v>
      </c>
      <c r="H18" s="14">
        <f>H13-H17</f>
        <v>0</v>
      </c>
      <c r="I18" s="14">
        <f>I13-I17</f>
        <v>0</v>
      </c>
    </row>
    <row r="19" spans="3:12" x14ac:dyDescent="0.2">
      <c r="C19" s="21" t="s">
        <v>34</v>
      </c>
      <c r="D19" s="30" t="s">
        <v>41</v>
      </c>
      <c r="E19" s="16">
        <f>E18</f>
        <v>0</v>
      </c>
      <c r="F19" s="17">
        <f>SUM(E18:F18)</f>
        <v>0</v>
      </c>
      <c r="G19" s="17">
        <f>SUM(E18:G18)</f>
        <v>0</v>
      </c>
      <c r="H19" s="17">
        <f>SUM(E18:H18)</f>
        <v>0</v>
      </c>
      <c r="I19" s="22">
        <f>SUM(E18:I18)</f>
        <v>0</v>
      </c>
      <c r="J19" s="23" t="s">
        <v>21</v>
      </c>
    </row>
    <row r="20" spans="3:12" x14ac:dyDescent="0.2">
      <c r="C20" s="21" t="s">
        <v>15</v>
      </c>
      <c r="D20" s="30"/>
      <c r="E20" s="14">
        <f>E13</f>
        <v>0</v>
      </c>
      <c r="F20" s="15">
        <f>SUM(E13:I13)</f>
        <v>0</v>
      </c>
      <c r="G20" s="15">
        <f>SUM(E13:G13)</f>
        <v>0</v>
      </c>
      <c r="H20" s="15">
        <f>SUM(E13:H13)</f>
        <v>0</v>
      </c>
      <c r="I20" s="15">
        <f>SUM(E13:I13)</f>
        <v>0</v>
      </c>
    </row>
    <row r="21" spans="3:12" x14ac:dyDescent="0.2">
      <c r="C21" s="20" t="s">
        <v>16</v>
      </c>
      <c r="D21" s="29"/>
      <c r="E21" s="10">
        <f>E17</f>
        <v>0</v>
      </c>
      <c r="F21" s="11">
        <f>SUM(E17:F17)</f>
        <v>0</v>
      </c>
      <c r="G21" s="11">
        <f>SUM(E17:G17)</f>
        <v>0</v>
      </c>
      <c r="H21" s="11">
        <f>SUM(E17:H17)</f>
        <v>0</v>
      </c>
      <c r="I21" s="11">
        <f>SUM(E17:I17)</f>
        <v>0</v>
      </c>
    </row>
    <row r="22" spans="3:12" x14ac:dyDescent="0.2">
      <c r="C22" s="34" t="s">
        <v>35</v>
      </c>
      <c r="D22" s="50" t="s">
        <v>36</v>
      </c>
      <c r="E22" s="51">
        <v>0</v>
      </c>
      <c r="F22" s="52">
        <v>0</v>
      </c>
      <c r="G22" s="52">
        <v>0</v>
      </c>
      <c r="H22" s="52">
        <v>0</v>
      </c>
      <c r="I22" s="52">
        <v>0</v>
      </c>
      <c r="K22" s="1" t="s">
        <v>49</v>
      </c>
      <c r="L22" s="3" t="e">
        <f>IF((E24+SQRT(E24*E24-4*E4*(-F24)))/(2*E4)-1&gt;0,(E24+SQRT(E24*E24-4*E4*(-F24)))/(2*E4)-1,(E24-SQRT(E24*E24-4*E4*(-F24)))/(2*E4)-1)</f>
        <v>#DIV/0!</v>
      </c>
    </row>
    <row r="23" spans="3:12" x14ac:dyDescent="0.2">
      <c r="C23" s="21" t="s">
        <v>46</v>
      </c>
      <c r="D23" s="28" t="s">
        <v>42</v>
      </c>
      <c r="E23" s="53">
        <f>E19/(1+E22)^E3</f>
        <v>0</v>
      </c>
      <c r="F23" s="53">
        <f t="shared" ref="F23:I23" si="2">F19/(1+F22)^F3</f>
        <v>0</v>
      </c>
      <c r="G23" s="53">
        <f t="shared" si="2"/>
        <v>0</v>
      </c>
      <c r="H23" s="53">
        <f t="shared" si="2"/>
        <v>0</v>
      </c>
      <c r="I23" s="53">
        <f t="shared" si="2"/>
        <v>0</v>
      </c>
    </row>
    <row r="24" spans="3:12" x14ac:dyDescent="0.2">
      <c r="C24" s="21" t="s">
        <v>43</v>
      </c>
      <c r="D24" s="28" t="s">
        <v>45</v>
      </c>
      <c r="E24" s="12">
        <f>E13-E11</f>
        <v>0</v>
      </c>
      <c r="F24" s="13">
        <f t="shared" ref="F24:I24" si="3">F13-F11</f>
        <v>0</v>
      </c>
      <c r="G24" s="13">
        <f t="shared" si="3"/>
        <v>0</v>
      </c>
      <c r="H24" s="13">
        <f t="shared" si="3"/>
        <v>0</v>
      </c>
      <c r="I24" s="13">
        <f t="shared" si="3"/>
        <v>0</v>
      </c>
    </row>
    <row r="25" spans="3:12" x14ac:dyDescent="0.2">
      <c r="C25" s="21" t="s">
        <v>44</v>
      </c>
      <c r="D25" s="28" t="s">
        <v>48</v>
      </c>
      <c r="E25" s="12">
        <f>E24</f>
        <v>0</v>
      </c>
      <c r="F25" s="13">
        <f>SUM(E24:F24)</f>
        <v>0</v>
      </c>
      <c r="G25" s="13">
        <f>SUM(E24:G24)</f>
        <v>0</v>
      </c>
      <c r="H25" s="13">
        <f>SUM(E24:H24)</f>
        <v>0</v>
      </c>
      <c r="I25" s="13">
        <f>SUM(E24:I24)</f>
        <v>0</v>
      </c>
    </row>
    <row r="26" spans="3:12" x14ac:dyDescent="0.2">
      <c r="C26" s="21" t="s">
        <v>39</v>
      </c>
      <c r="D26" s="28" t="s">
        <v>47</v>
      </c>
      <c r="E26" s="14" t="e">
        <f>(E25-E4)/E4</f>
        <v>#DIV/0!</v>
      </c>
      <c r="F26" s="15" t="e">
        <f>(F25-E4)/E4</f>
        <v>#DIV/0!</v>
      </c>
      <c r="G26" s="15" t="e">
        <f>(G25-E4)/E4</f>
        <v>#DIV/0!</v>
      </c>
      <c r="H26" s="15" t="e">
        <f>(H25-E4)/E4</f>
        <v>#DIV/0!</v>
      </c>
      <c r="I26" s="15" t="e">
        <f>(I25-E4)/E4</f>
        <v>#DIV/0!</v>
      </c>
    </row>
    <row r="27" spans="3:12" x14ac:dyDescent="0.2">
      <c r="C27" s="48" t="s">
        <v>37</v>
      </c>
      <c r="D27" s="49"/>
      <c r="E27" s="54">
        <f>E24/(1+E22)-E4</f>
        <v>0</v>
      </c>
      <c r="F27" s="55">
        <f>E24/(1+E22)+F24/((1+F22)*(1+E22))-E4</f>
        <v>0</v>
      </c>
      <c r="G27" s="55">
        <f>E24/(1+E22)+F24/((1+F22)*(1+E22))+G24/((1+G22)*(1+E22)*(1+F22))-E4</f>
        <v>0</v>
      </c>
      <c r="H27" s="55">
        <f>E24/(1+E22)+F24/((1+F22)*(1+E22))+G24/((1+G22)*(1+E22)*(1+F22))+H24/((1+H22)*(1+E22)*(1+F22)*(1+G22))-E4</f>
        <v>0</v>
      </c>
      <c r="I27" s="55">
        <f>E24/(1+E22)+F24/((1+F22)*(1+E22))+G24/((1+G22)*(1+E22)*(1+F22))+H24/((1+H22)*(1+E22)*(1+F22)*(1+G22))+I24/((1+E22)*(1+F22)*(1+G22)*(1+H22)*(1+I22))-E4</f>
        <v>0</v>
      </c>
    </row>
  </sheetData>
  <mergeCells count="3">
    <mergeCell ref="E2:I2"/>
    <mergeCell ref="K5:L5"/>
    <mergeCell ref="K12:L1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AAAE-0601-D84D-ADC2-18FC1F025A2E}">
  <dimension ref="C2:M27"/>
  <sheetViews>
    <sheetView zoomScale="113" workbookViewId="0">
      <selection activeCell="G32" sqref="G32"/>
    </sheetView>
  </sheetViews>
  <sheetFormatPr baseColWidth="10" defaultRowHeight="16" x14ac:dyDescent="0.2"/>
  <cols>
    <col min="1" max="1" width="28.83203125" customWidth="1"/>
    <col min="3" max="3" width="40.6640625" customWidth="1"/>
    <col min="4" max="4" width="16.5" customWidth="1"/>
    <col min="5" max="5" width="14" bestFit="1" customWidth="1"/>
    <col min="6" max="6" width="15" bestFit="1" customWidth="1"/>
    <col min="7" max="8" width="14" bestFit="1" customWidth="1"/>
    <col min="9" max="9" width="14.5" bestFit="1" customWidth="1"/>
    <col min="11" max="11" width="23.6640625" customWidth="1"/>
    <col min="12" max="12" width="21.6640625" customWidth="1"/>
    <col min="13" max="13" width="23.6640625" customWidth="1"/>
  </cols>
  <sheetData>
    <row r="2" spans="3:13" x14ac:dyDescent="0.2">
      <c r="C2" s="18"/>
      <c r="D2" s="26"/>
      <c r="E2" s="24" t="s">
        <v>1</v>
      </c>
      <c r="F2" s="24"/>
      <c r="G2" s="24"/>
      <c r="H2" s="24"/>
      <c r="I2" s="25"/>
    </row>
    <row r="3" spans="3:13" x14ac:dyDescent="0.2">
      <c r="C3" s="19"/>
      <c r="D3" s="27"/>
      <c r="E3" s="4">
        <v>1</v>
      </c>
      <c r="F3" s="5">
        <v>2</v>
      </c>
      <c r="G3" s="5">
        <v>3</v>
      </c>
      <c r="H3" s="5">
        <v>4</v>
      </c>
      <c r="I3" s="5">
        <v>5</v>
      </c>
    </row>
    <row r="4" spans="3:13" x14ac:dyDescent="0.2">
      <c r="C4" s="32" t="s">
        <v>0</v>
      </c>
      <c r="D4" s="33" t="s">
        <v>40</v>
      </c>
      <c r="E4" s="40">
        <v>0</v>
      </c>
      <c r="F4" s="41">
        <v>0</v>
      </c>
      <c r="G4" s="41">
        <v>0</v>
      </c>
      <c r="H4" s="41">
        <v>0</v>
      </c>
      <c r="I4" s="41">
        <v>0</v>
      </c>
    </row>
    <row r="5" spans="3:13" x14ac:dyDescent="0.2">
      <c r="C5" s="20" t="s">
        <v>2</v>
      </c>
      <c r="D5" s="29"/>
      <c r="E5" s="6">
        <f>E4/5</f>
        <v>0</v>
      </c>
      <c r="F5" s="7">
        <f>E4/5</f>
        <v>0</v>
      </c>
      <c r="G5" s="7">
        <f>E4/5</f>
        <v>0</v>
      </c>
      <c r="H5" s="7">
        <f>E4/5</f>
        <v>0</v>
      </c>
      <c r="I5" s="7">
        <f>E4/5</f>
        <v>0</v>
      </c>
      <c r="K5" s="31" t="s">
        <v>17</v>
      </c>
      <c r="L5" s="31"/>
      <c r="M5" s="44" t="s">
        <v>32</v>
      </c>
    </row>
    <row r="6" spans="3:13" x14ac:dyDescent="0.2">
      <c r="C6" s="20" t="s">
        <v>3</v>
      </c>
      <c r="D6" s="29"/>
      <c r="E6" s="6">
        <v>0</v>
      </c>
      <c r="F6" s="7">
        <f>F4/4</f>
        <v>0</v>
      </c>
      <c r="G6" s="7">
        <f>F4/4</f>
        <v>0</v>
      </c>
      <c r="H6" s="7">
        <f>F4/4</f>
        <v>0</v>
      </c>
      <c r="I6" s="7">
        <f>F4/4</f>
        <v>0</v>
      </c>
      <c r="K6" s="2" t="s">
        <v>18</v>
      </c>
      <c r="L6" s="3" t="e">
        <f>(-INDEX(E19:I19,L9-1)*365)/(INDEX(E19:I19,L9)-INDEX(E19:I19,L9-1))+(365*(L9-1))</f>
        <v>#N/A</v>
      </c>
      <c r="M6" s="45"/>
    </row>
    <row r="7" spans="3:13" x14ac:dyDescent="0.2">
      <c r="C7" s="20" t="s">
        <v>4</v>
      </c>
      <c r="D7" s="29"/>
      <c r="E7" s="6">
        <v>0</v>
      </c>
      <c r="F7" s="7">
        <v>0</v>
      </c>
      <c r="G7" s="7">
        <f>G4/3</f>
        <v>0</v>
      </c>
      <c r="H7" s="7">
        <f>G4/3</f>
        <v>0</v>
      </c>
      <c r="I7" s="7">
        <f>G4/3</f>
        <v>0</v>
      </c>
      <c r="K7" s="2" t="s">
        <v>19</v>
      </c>
      <c r="L7" s="3" t="e">
        <f>L6/30</f>
        <v>#N/A</v>
      </c>
      <c r="M7" s="46">
        <v>0</v>
      </c>
    </row>
    <row r="8" spans="3:13" x14ac:dyDescent="0.2">
      <c r="C8" s="20" t="s">
        <v>5</v>
      </c>
      <c r="D8" s="29"/>
      <c r="E8" s="6">
        <v>0</v>
      </c>
      <c r="F8" s="7">
        <v>0</v>
      </c>
      <c r="G8" s="7">
        <v>0</v>
      </c>
      <c r="H8" s="7">
        <f>H4/2</f>
        <v>0</v>
      </c>
      <c r="I8" s="7">
        <f>H4/2</f>
        <v>0</v>
      </c>
      <c r="K8" s="2" t="s">
        <v>1</v>
      </c>
      <c r="L8" s="3" t="e">
        <f>L6/365</f>
        <v>#N/A</v>
      </c>
      <c r="M8" s="45">
        <f>M7/12</f>
        <v>0</v>
      </c>
    </row>
    <row r="9" spans="3:13" x14ac:dyDescent="0.2">
      <c r="C9" s="20" t="s">
        <v>6</v>
      </c>
      <c r="D9" s="29"/>
      <c r="E9" s="6">
        <v>0</v>
      </c>
      <c r="F9" s="7">
        <v>0</v>
      </c>
      <c r="G9" s="7">
        <v>0</v>
      </c>
      <c r="H9" s="7">
        <v>0</v>
      </c>
      <c r="I9" s="7">
        <f>I4</f>
        <v>0</v>
      </c>
      <c r="K9" s="2" t="s">
        <v>27</v>
      </c>
      <c r="L9" s="3" t="e">
        <f>MATCH(TRUE,INDEX(E19:I19&gt;0,0,0,1),0)</f>
        <v>#N/A</v>
      </c>
      <c r="M9" s="46">
        <v>0</v>
      </c>
    </row>
    <row r="10" spans="3:13" x14ac:dyDescent="0.2">
      <c r="C10" s="20" t="s">
        <v>7</v>
      </c>
      <c r="D10" s="29" t="s">
        <v>22</v>
      </c>
      <c r="E10" s="8">
        <f>SUM(E5:E9)</f>
        <v>0</v>
      </c>
      <c r="F10" s="9">
        <f>SUM(F5:F9)</f>
        <v>0</v>
      </c>
      <c r="G10" s="9">
        <f>SUM(G5:G9)</f>
        <v>0</v>
      </c>
      <c r="H10" s="9">
        <f>SUM(H5:H9)</f>
        <v>0</v>
      </c>
      <c r="I10" s="9">
        <f>SUM(I5:I9)</f>
        <v>0</v>
      </c>
    </row>
    <row r="11" spans="3:13" x14ac:dyDescent="0.2">
      <c r="C11" s="36" t="s">
        <v>8</v>
      </c>
      <c r="D11" s="37" t="s">
        <v>23</v>
      </c>
      <c r="E11" s="38">
        <v>0</v>
      </c>
      <c r="F11" s="39">
        <v>0</v>
      </c>
      <c r="G11" s="39">
        <v>0</v>
      </c>
      <c r="H11" s="39">
        <v>0</v>
      </c>
      <c r="I11" s="39">
        <v>0</v>
      </c>
    </row>
    <row r="12" spans="3:13" x14ac:dyDescent="0.2">
      <c r="C12" s="20" t="s">
        <v>10</v>
      </c>
      <c r="D12" s="29" t="s">
        <v>24</v>
      </c>
      <c r="E12" s="10">
        <f>SUM(E10:E11)</f>
        <v>0</v>
      </c>
      <c r="F12" s="11">
        <f>SUM(F10:F11)</f>
        <v>0</v>
      </c>
      <c r="G12" s="11">
        <f>SUM(G10:G11)</f>
        <v>0</v>
      </c>
      <c r="H12" s="11">
        <f>SUM(H10:H11)</f>
        <v>0</v>
      </c>
      <c r="I12" s="11">
        <f>SUM(I10:I11)</f>
        <v>0</v>
      </c>
      <c r="K12" s="31" t="s">
        <v>20</v>
      </c>
      <c r="L12" s="31"/>
      <c r="M12" s="44" t="s">
        <v>50</v>
      </c>
    </row>
    <row r="13" spans="3:13" x14ac:dyDescent="0.2">
      <c r="C13" s="34" t="s">
        <v>11</v>
      </c>
      <c r="D13" s="35" t="s">
        <v>31</v>
      </c>
      <c r="E13" s="42">
        <v>0</v>
      </c>
      <c r="F13" s="43">
        <v>0</v>
      </c>
      <c r="G13" s="43">
        <v>0</v>
      </c>
      <c r="H13" s="43">
        <v>0</v>
      </c>
      <c r="I13" s="43">
        <v>0</v>
      </c>
      <c r="K13" s="2" t="s">
        <v>11</v>
      </c>
      <c r="L13" s="3" t="e">
        <f>(L8-(L9-1))*(INDEX(E20:I20,L9)-INDEX(E20:I20,L9-1))+INDEX(E20:I20,L9-1)</f>
        <v>#N/A</v>
      </c>
      <c r="M13" s="45" t="e">
        <f>(M8-(M9-1))*(INDEX(E20:I20,M9)-INDEX(E20:I20,M9-1))+INDEX(E20:I20,M9-1)</f>
        <v>#VALUE!</v>
      </c>
    </row>
    <row r="14" spans="3:13" x14ac:dyDescent="0.2">
      <c r="C14" s="21" t="s">
        <v>25</v>
      </c>
      <c r="D14" s="30" t="s">
        <v>28</v>
      </c>
      <c r="E14" s="14">
        <f>E13-E12</f>
        <v>0</v>
      </c>
      <c r="F14" s="14">
        <f t="shared" ref="F14:I14" si="0">F13-F12</f>
        <v>0</v>
      </c>
      <c r="G14" s="14">
        <f t="shared" si="0"/>
        <v>0</v>
      </c>
      <c r="H14" s="14">
        <f t="shared" si="0"/>
        <v>0</v>
      </c>
      <c r="I14" s="14">
        <f t="shared" si="0"/>
        <v>0</v>
      </c>
      <c r="K14" s="2" t="s">
        <v>9</v>
      </c>
      <c r="L14" s="3" t="e">
        <f>(L8-(L9-1))*(INDEX(E21:I21,L9)-INDEX(E21:I21,L9-1))+INDEX(E21:I21,L9-1)</f>
        <v>#N/A</v>
      </c>
      <c r="M14" s="45" t="e">
        <f>(M8-(M9-1))*(INDEX(E21:I21,M9)-INDEX(E21:I21,M9-1))+INDEX(E21:I21,M9-1)</f>
        <v>#VALUE!</v>
      </c>
    </row>
    <row r="15" spans="3:13" x14ac:dyDescent="0.2">
      <c r="C15" s="32" t="s">
        <v>13</v>
      </c>
      <c r="D15" s="33" t="s">
        <v>29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</row>
    <row r="16" spans="3:13" x14ac:dyDescent="0.2">
      <c r="C16" s="20" t="s">
        <v>12</v>
      </c>
      <c r="D16" s="29" t="s">
        <v>30</v>
      </c>
      <c r="E16" s="6">
        <f>IF(E14&gt;0,E14*E15,0)</f>
        <v>0</v>
      </c>
      <c r="F16" s="6">
        <f t="shared" ref="F16:I16" si="1">IF(F14&gt;0,F14*F15,0)</f>
        <v>0</v>
      </c>
      <c r="G16" s="6">
        <f t="shared" si="1"/>
        <v>0</v>
      </c>
      <c r="H16" s="6">
        <f t="shared" si="1"/>
        <v>0</v>
      </c>
      <c r="I16" s="6">
        <f t="shared" si="1"/>
        <v>0</v>
      </c>
    </row>
    <row r="17" spans="3:12" x14ac:dyDescent="0.2">
      <c r="C17" s="20" t="s">
        <v>14</v>
      </c>
      <c r="D17" s="29" t="s">
        <v>26</v>
      </c>
      <c r="E17" s="10">
        <f>E12+E16</f>
        <v>0</v>
      </c>
      <c r="F17" s="10">
        <f>F12+F16</f>
        <v>0</v>
      </c>
      <c r="G17" s="10">
        <f>G12+G16</f>
        <v>0</v>
      </c>
      <c r="H17" s="10">
        <f>H12+H16</f>
        <v>0</v>
      </c>
      <c r="I17" s="10">
        <f>I12+I16</f>
        <v>0</v>
      </c>
    </row>
    <row r="18" spans="3:12" x14ac:dyDescent="0.2">
      <c r="C18" s="21" t="s">
        <v>33</v>
      </c>
      <c r="D18" s="30" t="s">
        <v>38</v>
      </c>
      <c r="E18" s="14">
        <f>E13-E17</f>
        <v>0</v>
      </c>
      <c r="F18" s="14">
        <f>F13-F17</f>
        <v>0</v>
      </c>
      <c r="G18" s="14">
        <f>G13-G17</f>
        <v>0</v>
      </c>
      <c r="H18" s="14">
        <f>H13-H17</f>
        <v>0</v>
      </c>
      <c r="I18" s="14">
        <f>I13-I17</f>
        <v>0</v>
      </c>
    </row>
    <row r="19" spans="3:12" x14ac:dyDescent="0.2">
      <c r="C19" s="21" t="s">
        <v>34</v>
      </c>
      <c r="D19" s="30" t="s">
        <v>41</v>
      </c>
      <c r="E19" s="16">
        <f>E18</f>
        <v>0</v>
      </c>
      <c r="F19" s="17">
        <f>SUM(E18:F18)</f>
        <v>0</v>
      </c>
      <c r="G19" s="17">
        <f>SUM(E18:G18)</f>
        <v>0</v>
      </c>
      <c r="H19" s="17">
        <f>SUM(E18:H18)</f>
        <v>0</v>
      </c>
      <c r="I19" s="22">
        <f>SUM(E18:I18)</f>
        <v>0</v>
      </c>
      <c r="J19" s="23" t="s">
        <v>21</v>
      </c>
    </row>
    <row r="20" spans="3:12" x14ac:dyDescent="0.2">
      <c r="C20" s="21" t="s">
        <v>15</v>
      </c>
      <c r="D20" s="30"/>
      <c r="E20" s="14">
        <f>E13</f>
        <v>0</v>
      </c>
      <c r="F20" s="15">
        <f>SUM(E13:I13)</f>
        <v>0</v>
      </c>
      <c r="G20" s="15">
        <f>SUM(E13:G13)</f>
        <v>0</v>
      </c>
      <c r="H20" s="15">
        <f>SUM(E13:H13)</f>
        <v>0</v>
      </c>
      <c r="I20" s="15">
        <f>SUM(E13:I13)</f>
        <v>0</v>
      </c>
    </row>
    <row r="21" spans="3:12" x14ac:dyDescent="0.2">
      <c r="C21" s="20" t="s">
        <v>16</v>
      </c>
      <c r="D21" s="29"/>
      <c r="E21" s="10">
        <f>E17</f>
        <v>0</v>
      </c>
      <c r="F21" s="11">
        <f>SUM(E17:F17)</f>
        <v>0</v>
      </c>
      <c r="G21" s="11">
        <f>SUM(E17:G17)</f>
        <v>0</v>
      </c>
      <c r="H21" s="11">
        <f>SUM(E17:H17)</f>
        <v>0</v>
      </c>
      <c r="I21" s="11">
        <f>SUM(E17:I17)</f>
        <v>0</v>
      </c>
    </row>
    <row r="22" spans="3:12" x14ac:dyDescent="0.2">
      <c r="C22" s="34" t="s">
        <v>35</v>
      </c>
      <c r="D22" s="50" t="s">
        <v>36</v>
      </c>
      <c r="E22" s="51">
        <v>0</v>
      </c>
      <c r="F22" s="52">
        <v>0</v>
      </c>
      <c r="G22" s="52">
        <v>0</v>
      </c>
      <c r="H22" s="52">
        <v>0</v>
      </c>
      <c r="I22" s="52">
        <v>0</v>
      </c>
      <c r="K22" s="1" t="s">
        <v>49</v>
      </c>
      <c r="L22" s="3" t="e">
        <f>IF((E24+SQRT(E24*E24-4*E4*(-F24)))/(2*E4)-1&gt;0,(E24+SQRT(E24*E24-4*E4*(-F24)))/(2*E4)-1,(E24-SQRT(E24*E24-4*E4*(-F24)))/(2*E4)-1)</f>
        <v>#DIV/0!</v>
      </c>
    </row>
    <row r="23" spans="3:12" x14ac:dyDescent="0.2">
      <c r="C23" s="21" t="s">
        <v>46</v>
      </c>
      <c r="D23" s="28" t="s">
        <v>42</v>
      </c>
      <c r="E23" s="53">
        <f>E19/(1+E22)^E3</f>
        <v>0</v>
      </c>
      <c r="F23" s="53">
        <f t="shared" ref="F23:I23" si="2">F19/(1+F22)^F3</f>
        <v>0</v>
      </c>
      <c r="G23" s="53">
        <f t="shared" si="2"/>
        <v>0</v>
      </c>
      <c r="H23" s="53">
        <f t="shared" si="2"/>
        <v>0</v>
      </c>
      <c r="I23" s="53">
        <f t="shared" si="2"/>
        <v>0</v>
      </c>
    </row>
    <row r="24" spans="3:12" x14ac:dyDescent="0.2">
      <c r="C24" s="21" t="s">
        <v>43</v>
      </c>
      <c r="D24" s="28" t="s">
        <v>45</v>
      </c>
      <c r="E24" s="12">
        <f>E13-E11</f>
        <v>0</v>
      </c>
      <c r="F24" s="13">
        <f t="shared" ref="F24:I24" si="3">F13-F11</f>
        <v>0</v>
      </c>
      <c r="G24" s="13">
        <f t="shared" si="3"/>
        <v>0</v>
      </c>
      <c r="H24" s="13">
        <f t="shared" si="3"/>
        <v>0</v>
      </c>
      <c r="I24" s="13">
        <f t="shared" si="3"/>
        <v>0</v>
      </c>
    </row>
    <row r="25" spans="3:12" x14ac:dyDescent="0.2">
      <c r="C25" s="21" t="s">
        <v>44</v>
      </c>
      <c r="D25" s="28" t="s">
        <v>48</v>
      </c>
      <c r="E25" s="12">
        <f>E24</f>
        <v>0</v>
      </c>
      <c r="F25" s="13">
        <f>SUM(E24:F24)</f>
        <v>0</v>
      </c>
      <c r="G25" s="13">
        <f>SUM(E24:G24)</f>
        <v>0</v>
      </c>
      <c r="H25" s="13">
        <f>SUM(E24:H24)</f>
        <v>0</v>
      </c>
      <c r="I25" s="13">
        <f>SUM(E24:I24)</f>
        <v>0</v>
      </c>
    </row>
    <row r="26" spans="3:12" x14ac:dyDescent="0.2">
      <c r="C26" s="21" t="s">
        <v>53</v>
      </c>
      <c r="D26" s="28" t="s">
        <v>47</v>
      </c>
      <c r="E26" s="14" t="e">
        <f>(E25-E4)/E4</f>
        <v>#DIV/0!</v>
      </c>
      <c r="F26" s="15" t="e">
        <f>(F25-E4)/E4</f>
        <v>#DIV/0!</v>
      </c>
      <c r="G26" s="15" t="e">
        <f>(G25-E4)/E4</f>
        <v>#DIV/0!</v>
      </c>
      <c r="H26" s="15" t="e">
        <f>(H25-E4)/E4</f>
        <v>#DIV/0!</v>
      </c>
      <c r="I26" s="15" t="e">
        <f>(I25-E4)/E4</f>
        <v>#DIV/0!</v>
      </c>
      <c r="J26" s="56" t="s">
        <v>52</v>
      </c>
    </row>
    <row r="27" spans="3:12" x14ac:dyDescent="0.2">
      <c r="C27" s="48" t="s">
        <v>37</v>
      </c>
      <c r="D27" s="49"/>
      <c r="E27" s="54">
        <f>E24/(1+E22)-E4</f>
        <v>0</v>
      </c>
      <c r="F27" s="55">
        <f>E24/(1+E22)+F24/((1+F22)*(1+E22))-E4</f>
        <v>0</v>
      </c>
      <c r="G27" s="55">
        <f>E24/(1+E22)+F24/((1+F22)*(1+E22))+G24/((1+G22)*(1+E22)*(1+F22))-E4</f>
        <v>0</v>
      </c>
      <c r="H27" s="55">
        <f>E24/(1+E22)+F24/((1+F22)*(1+E22))+G24/((1+G22)*(1+E22)*(1+F22))+H24/((1+H22)*(1+E22)*(1+F22)*(1+G22))-E4</f>
        <v>0</v>
      </c>
      <c r="I27" s="55">
        <f>E24/(1+E22)+F24/((1+F22)*(1+E22))+G24/((1+G22)*(1+E22)*(1+F22))+H24/((1+H22)*(1+E22)*(1+F22)*(1+G22))+I24/((1+E22)*(1+F22)*(1+G22)*(1+H22)*(1+I22))-E4</f>
        <v>0</v>
      </c>
      <c r="J27" s="56" t="s">
        <v>51</v>
      </c>
    </row>
  </sheetData>
  <mergeCells count="3">
    <mergeCell ref="E2:I2"/>
    <mergeCell ref="K5:L5"/>
    <mergeCell ref="K12:L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proyecto1</vt:lpstr>
      <vt:lpstr>proyecto2</vt:lpstr>
      <vt:lpstr>proyecto3</vt:lpstr>
      <vt:lpstr>proyecto4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2019-02-23T12:40:06Z</dcterms:created>
  <dcterms:modified xsi:type="dcterms:W3CDTF">2019-02-24T18:15:50Z</dcterms:modified>
</cp:coreProperties>
</file>