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wri-my.sharepoint.com/personal/melissa_rose_wri_org/Documents/Documents/Projects/sdpt/"/>
    </mc:Choice>
  </mc:AlternateContent>
  <xr:revisionPtr revIDLastSave="705" documentId="8_{E76B0EB0-3614-4443-8234-496B4FADD914}" xr6:coauthVersionLast="47" xr6:coauthVersionMax="47" xr10:uidLastSave="{B9A189D4-19B7-4279-B183-6B6F4D8ACDA5}"/>
  <bookViews>
    <workbookView xWindow="-23148" yWindow="-60" windowWidth="23256" windowHeight="12576" activeTab="2" xr2:uid="{00000000-000D-0000-FFFF-FFFF00000000}"/>
  </bookViews>
  <sheets>
    <sheet name="in" sheetId="1" r:id="rId1"/>
    <sheet name="single_class" sheetId="2" r:id="rId2"/>
    <sheet name="sc_calc" sheetId="4" r:id="rId3"/>
  </sheets>
  <definedNames>
    <definedName name="_xlnm._FilterDatabase" localSheetId="0" hidden="1">in!$A$1:$AJ$1888</definedName>
    <definedName name="_xlnm._FilterDatabase" localSheetId="2" hidden="1">sc_calc!$A$1:$AR$844</definedName>
    <definedName name="_xlnm._FilterDatabase" localSheetId="1" hidden="1">single_class!$A$1:$AK$844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83" i="4" l="1"/>
  <c r="Y683" i="4" s="1"/>
  <c r="U236" i="4"/>
  <c r="AI683" i="4" l="1"/>
  <c r="AJ683" i="4" s="1"/>
  <c r="O409" i="4" l="1"/>
  <c r="N409" i="4"/>
  <c r="U409" i="4" s="1"/>
  <c r="AI401" i="4"/>
  <c r="AJ401" i="4" s="1"/>
  <c r="O389" i="4"/>
  <c r="N389" i="4"/>
  <c r="U389" i="4" s="1"/>
  <c r="O402" i="4"/>
  <c r="N402" i="4"/>
  <c r="U402" i="4" s="1"/>
  <c r="O418" i="4"/>
  <c r="N418" i="4"/>
  <c r="U418" i="4" s="1"/>
  <c r="O408" i="4"/>
  <c r="N408" i="4"/>
  <c r="U408" i="4" s="1"/>
  <c r="U406" i="4"/>
  <c r="U411" i="4"/>
  <c r="W411" i="4" s="1"/>
  <c r="Y411" i="4" s="1"/>
  <c r="O415" i="4"/>
  <c r="N415" i="4"/>
  <c r="U415" i="4" s="1"/>
  <c r="O413" i="4"/>
  <c r="N413" i="4"/>
  <c r="U413" i="4" s="1"/>
  <c r="P418" i="4" l="1"/>
  <c r="V418" i="4" s="1"/>
  <c r="AI411" i="4"/>
  <c r="AJ411" i="4" s="1"/>
  <c r="P409" i="4"/>
  <c r="V409" i="4" s="1"/>
  <c r="P402" i="4"/>
  <c r="V402" i="4" s="1"/>
  <c r="W409" i="4"/>
  <c r="P389" i="4"/>
  <c r="V389" i="4" s="1"/>
  <c r="W389" i="4"/>
  <c r="W402" i="4"/>
  <c r="W418" i="4"/>
  <c r="P413" i="4"/>
  <c r="V413" i="4" s="1"/>
  <c r="P408" i="4"/>
  <c r="V408" i="4" s="1"/>
  <c r="W408" i="4"/>
  <c r="W406" i="4"/>
  <c r="Y406" i="4" s="1"/>
  <c r="W415" i="4"/>
  <c r="AI415" i="4" s="1"/>
  <c r="P415" i="4"/>
  <c r="V415" i="4" s="1"/>
  <c r="W413" i="4"/>
  <c r="Y409" i="4" l="1"/>
  <c r="Y402" i="4"/>
  <c r="Y413" i="4"/>
  <c r="Y418" i="4"/>
  <c r="Y408" i="4"/>
  <c r="Y389" i="4"/>
  <c r="AI409" i="4"/>
  <c r="AI418" i="4"/>
  <c r="AI402" i="4"/>
  <c r="AI389" i="4"/>
  <c r="AI408" i="4"/>
  <c r="AI406" i="4"/>
  <c r="AJ406" i="4" s="1"/>
  <c r="AI413" i="4"/>
  <c r="Y415" i="4"/>
  <c r="AJ415" i="4" s="1"/>
  <c r="W394" i="4"/>
  <c r="Y394" i="4" s="1"/>
  <c r="W502" i="4"/>
  <c r="Y502" i="4" s="1"/>
  <c r="Y695" i="4"/>
  <c r="AJ408" i="4" l="1"/>
  <c r="AJ402" i="4"/>
  <c r="AJ409" i="4"/>
  <c r="AJ413" i="4"/>
  <c r="AJ389" i="4"/>
  <c r="AJ418" i="4"/>
  <c r="AI394" i="4"/>
  <c r="AJ394" i="4" s="1"/>
  <c r="AI502" i="4"/>
  <c r="AJ502" i="4" s="1"/>
  <c r="O456" i="4" l="1"/>
  <c r="N456" i="4"/>
  <c r="W246" i="4"/>
  <c r="W232" i="4"/>
  <c r="O21" i="4"/>
  <c r="N21" i="4"/>
  <c r="U21" i="4" s="1"/>
  <c r="W21" i="4" s="1"/>
  <c r="O412" i="4"/>
  <c r="N412" i="4"/>
  <c r="U412" i="4" s="1"/>
  <c r="O407" i="4"/>
  <c r="N407" i="4"/>
  <c r="O375" i="4"/>
  <c r="N375" i="4"/>
  <c r="U375" i="4" s="1"/>
  <c r="O366" i="4"/>
  <c r="N366" i="4"/>
  <c r="U366" i="4" s="1"/>
  <c r="O365" i="4"/>
  <c r="N365" i="4"/>
  <c r="U365" i="4" s="1"/>
  <c r="O333" i="4"/>
  <c r="N333" i="4"/>
  <c r="U333" i="4" s="1"/>
  <c r="O310" i="4"/>
  <c r="N310" i="4"/>
  <c r="U310" i="4" s="1"/>
  <c r="O24" i="4"/>
  <c r="N24" i="4"/>
  <c r="U24" i="4" s="1"/>
  <c r="O30" i="4"/>
  <c r="N30" i="4"/>
  <c r="U30" i="4" s="1"/>
  <c r="O414" i="4"/>
  <c r="N414" i="4"/>
  <c r="U414" i="4" s="1"/>
  <c r="O386" i="4"/>
  <c r="N386" i="4"/>
  <c r="U386" i="4" s="1"/>
  <c r="O370" i="4"/>
  <c r="N370" i="4"/>
  <c r="U370" i="4" s="1"/>
  <c r="O369" i="4"/>
  <c r="N369" i="4"/>
  <c r="U369" i="4" s="1"/>
  <c r="O341" i="4"/>
  <c r="N341" i="4"/>
  <c r="U341" i="4" s="1"/>
  <c r="O338" i="4"/>
  <c r="N338" i="4"/>
  <c r="U338" i="4" s="1"/>
  <c r="O312" i="4"/>
  <c r="N312" i="4"/>
  <c r="U312" i="4" s="1"/>
  <c r="O306" i="4"/>
  <c r="N306" i="4"/>
  <c r="U306" i="4" s="1"/>
  <c r="O303" i="4"/>
  <c r="N303" i="4"/>
  <c r="U303" i="4" s="1"/>
  <c r="W303" i="4" s="1"/>
  <c r="O239" i="4"/>
  <c r="N239" i="4"/>
  <c r="U239" i="4" s="1"/>
  <c r="W239" i="4" s="1"/>
  <c r="AI237" i="4"/>
  <c r="Y237" i="4"/>
  <c r="W236" i="4"/>
  <c r="O291" i="4"/>
  <c r="N291" i="4"/>
  <c r="U291" i="4" s="1"/>
  <c r="O276" i="4"/>
  <c r="N276" i="4"/>
  <c r="U276" i="4" s="1"/>
  <c r="O266" i="4"/>
  <c r="N266" i="4"/>
  <c r="U266" i="4" s="1"/>
  <c r="O265" i="4"/>
  <c r="N265" i="4"/>
  <c r="U265" i="4" s="1"/>
  <c r="O250" i="4"/>
  <c r="N250" i="4"/>
  <c r="U250" i="4" s="1"/>
  <c r="O226" i="4"/>
  <c r="N226" i="4"/>
  <c r="U226" i="4" s="1"/>
  <c r="W547" i="4"/>
  <c r="Y547" i="4" s="1"/>
  <c r="U295" i="4"/>
  <c r="W295" i="4" s="1"/>
  <c r="U275" i="4"/>
  <c r="W275" i="4" s="1"/>
  <c r="AI275" i="4" s="1"/>
  <c r="U270" i="4"/>
  <c r="U294" i="4"/>
  <c r="W294" i="4" s="1"/>
  <c r="O545" i="4"/>
  <c r="N545" i="4"/>
  <c r="U545" i="4" s="1"/>
  <c r="W528" i="4"/>
  <c r="Y528" i="4" s="1"/>
  <c r="O546" i="4"/>
  <c r="N546" i="4"/>
  <c r="U546" i="4" s="1"/>
  <c r="O523" i="4"/>
  <c r="N523" i="4"/>
  <c r="U523" i="4" s="1"/>
  <c r="O566" i="4"/>
  <c r="N566" i="4"/>
  <c r="U566" i="4" s="1"/>
  <c r="W566" i="4" s="1"/>
  <c r="AI566" i="4" s="1"/>
  <c r="O548" i="4"/>
  <c r="N548" i="4"/>
  <c r="U548" i="4" s="1"/>
  <c r="O526" i="4"/>
  <c r="N526" i="4"/>
  <c r="U526" i="4" s="1"/>
  <c r="O522" i="4"/>
  <c r="N522" i="4"/>
  <c r="U522" i="4" s="1"/>
  <c r="W584" i="4"/>
  <c r="Y584" i="4" s="1"/>
  <c r="W579" i="4"/>
  <c r="AI579" i="4" s="1"/>
  <c r="W553" i="4"/>
  <c r="Y553" i="4" s="1"/>
  <c r="W540" i="4"/>
  <c r="Y540" i="4" s="1"/>
  <c r="O518" i="4"/>
  <c r="N518" i="4"/>
  <c r="U518" i="4" s="1"/>
  <c r="O583" i="4"/>
  <c r="N583" i="4"/>
  <c r="U583" i="4" s="1"/>
  <c r="O570" i="4"/>
  <c r="N570" i="4"/>
  <c r="U570" i="4" s="1"/>
  <c r="O541" i="4"/>
  <c r="N541" i="4"/>
  <c r="U541" i="4" s="1"/>
  <c r="O520" i="4"/>
  <c r="N520" i="4"/>
  <c r="W558" i="4"/>
  <c r="Y558" i="4" s="1"/>
  <c r="O580" i="4"/>
  <c r="N580" i="4"/>
  <c r="U580" i="4" s="1"/>
  <c r="O578" i="4"/>
  <c r="N578" i="4"/>
  <c r="U578" i="4" s="1"/>
  <c r="O577" i="4"/>
  <c r="N577" i="4"/>
  <c r="U577" i="4" s="1"/>
  <c r="O568" i="4"/>
  <c r="N568" i="4"/>
  <c r="U568" i="4" s="1"/>
  <c r="O555" i="4"/>
  <c r="N555" i="4"/>
  <c r="U555" i="4" s="1"/>
  <c r="O543" i="4"/>
  <c r="N543" i="4"/>
  <c r="O534" i="4"/>
  <c r="N534" i="4"/>
  <c r="U534" i="4" s="1"/>
  <c r="O533" i="4"/>
  <c r="N533" i="4"/>
  <c r="U533" i="4" s="1"/>
  <c r="W533" i="4" s="1"/>
  <c r="O524" i="4"/>
  <c r="N524" i="4"/>
  <c r="U524" i="4" s="1"/>
  <c r="O521" i="4"/>
  <c r="N521" i="4"/>
  <c r="U521" i="4" s="1"/>
  <c r="W521" i="4" s="1"/>
  <c r="O746" i="4"/>
  <c r="N746" i="4"/>
  <c r="U746" i="4" s="1"/>
  <c r="O745" i="4"/>
  <c r="N745" i="4"/>
  <c r="U745" i="4" s="1"/>
  <c r="AI600" i="4"/>
  <c r="AI596" i="4"/>
  <c r="Y600" i="4"/>
  <c r="Y596" i="4"/>
  <c r="AI598" i="4"/>
  <c r="Y598" i="4"/>
  <c r="O218" i="4"/>
  <c r="N218" i="4"/>
  <c r="U218" i="4" s="1"/>
  <c r="O296" i="4"/>
  <c r="N296" i="4"/>
  <c r="U296" i="4" s="1"/>
  <c r="W296" i="4" s="1"/>
  <c r="Y757" i="4"/>
  <c r="AI764" i="4"/>
  <c r="Y764" i="4"/>
  <c r="O758" i="4"/>
  <c r="N758" i="4"/>
  <c r="U758" i="4" s="1"/>
  <c r="O762" i="4"/>
  <c r="N762" i="4"/>
  <c r="U762" i="4" s="1"/>
  <c r="O760" i="4"/>
  <c r="N760" i="4"/>
  <c r="U760" i="4" s="1"/>
  <c r="O759" i="4"/>
  <c r="N759" i="4"/>
  <c r="U759" i="4" s="1"/>
  <c r="W759" i="4" s="1"/>
  <c r="AI759" i="4" s="1"/>
  <c r="U690" i="4"/>
  <c r="U689" i="4"/>
  <c r="O682" i="4"/>
  <c r="N682" i="4"/>
  <c r="U682" i="4" s="1"/>
  <c r="O817" i="4"/>
  <c r="N817" i="4"/>
  <c r="U817" i="4" s="1"/>
  <c r="O751" i="4"/>
  <c r="N751" i="4"/>
  <c r="U751" i="4" s="1"/>
  <c r="O750" i="4"/>
  <c r="N750" i="4"/>
  <c r="U750" i="4" s="1"/>
  <c r="O743" i="4"/>
  <c r="N743" i="4"/>
  <c r="U743" i="4" s="1"/>
  <c r="O732" i="4"/>
  <c r="N732" i="4"/>
  <c r="U732" i="4" s="1"/>
  <c r="O648" i="4"/>
  <c r="N648" i="4"/>
  <c r="U648" i="4" s="1"/>
  <c r="O646" i="4"/>
  <c r="N646" i="4"/>
  <c r="U646" i="4" s="1"/>
  <c r="O645" i="4"/>
  <c r="N645" i="4"/>
  <c r="U645" i="4" s="1"/>
  <c r="O593" i="4"/>
  <c r="N593" i="4"/>
  <c r="U593" i="4" s="1"/>
  <c r="O496" i="4"/>
  <c r="N496" i="4"/>
  <c r="U496" i="4" s="1"/>
  <c r="W496" i="4" s="1"/>
  <c r="AI496" i="4" s="1"/>
  <c r="O446" i="4"/>
  <c r="N446" i="4"/>
  <c r="U446" i="4" s="1"/>
  <c r="O442" i="4"/>
  <c r="N442" i="4"/>
  <c r="U442" i="4" s="1"/>
  <c r="O431" i="4"/>
  <c r="N431" i="4"/>
  <c r="U431" i="4" s="1"/>
  <c r="O430" i="4"/>
  <c r="N430" i="4"/>
  <c r="U430" i="4" s="1"/>
  <c r="O426" i="4"/>
  <c r="N426" i="4"/>
  <c r="U426" i="4" s="1"/>
  <c r="O425" i="4"/>
  <c r="N425" i="4"/>
  <c r="U425" i="4" s="1"/>
  <c r="O423" i="4"/>
  <c r="N423" i="4"/>
  <c r="U423" i="4" s="1"/>
  <c r="O170" i="4"/>
  <c r="N170" i="4"/>
  <c r="U170" i="4" s="1"/>
  <c r="O91" i="4"/>
  <c r="N91" i="4"/>
  <c r="U91" i="4" s="1"/>
  <c r="O90" i="4"/>
  <c r="N90" i="4"/>
  <c r="U90" i="4" s="1"/>
  <c r="O43" i="4"/>
  <c r="N43" i="4"/>
  <c r="U43" i="4" s="1"/>
  <c r="O42" i="4"/>
  <c r="N42" i="4"/>
  <c r="U42" i="4" s="1"/>
  <c r="O36" i="4"/>
  <c r="N36" i="4"/>
  <c r="U36" i="4" s="1"/>
  <c r="O438" i="4"/>
  <c r="N438" i="4"/>
  <c r="U438" i="4" s="1"/>
  <c r="W107" i="4"/>
  <c r="AI107" i="4" s="1"/>
  <c r="O105" i="4"/>
  <c r="N105" i="4"/>
  <c r="N106" i="4"/>
  <c r="U106" i="4" s="1"/>
  <c r="O106" i="4"/>
  <c r="N108" i="4"/>
  <c r="U108" i="4" s="1"/>
  <c r="O108" i="4"/>
  <c r="N110" i="4"/>
  <c r="U110" i="4" s="1"/>
  <c r="O110" i="4"/>
  <c r="N111" i="4"/>
  <c r="U111" i="4" s="1"/>
  <c r="W111" i="4" s="1"/>
  <c r="O111" i="4"/>
  <c r="N112" i="4"/>
  <c r="U112" i="4" s="1"/>
  <c r="O112" i="4"/>
  <c r="N114" i="4"/>
  <c r="U114" i="4" s="1"/>
  <c r="W114" i="4" s="1"/>
  <c r="O114" i="4"/>
  <c r="O104" i="4"/>
  <c r="N104" i="4"/>
  <c r="U100" i="4"/>
  <c r="O99" i="4"/>
  <c r="N99" i="4"/>
  <c r="U99" i="4" s="1"/>
  <c r="O102" i="4"/>
  <c r="N102" i="4"/>
  <c r="U102" i="4" s="1"/>
  <c r="U101" i="4"/>
  <c r="N288" i="4"/>
  <c r="U288" i="4" s="1"/>
  <c r="W288" i="4" s="1"/>
  <c r="O288" i="4"/>
  <c r="AI259" i="4"/>
  <c r="AI272" i="4"/>
  <c r="AI281" i="4"/>
  <c r="Y259" i="4"/>
  <c r="Y272" i="4"/>
  <c r="Y281" i="4"/>
  <c r="O561" i="4"/>
  <c r="N561" i="4"/>
  <c r="U561" i="4" s="1"/>
  <c r="O240" i="4"/>
  <c r="N240" i="4"/>
  <c r="U240" i="4" s="1"/>
  <c r="O233" i="4"/>
  <c r="N233" i="4"/>
  <c r="U233" i="4" s="1"/>
  <c r="O571" i="4"/>
  <c r="N571" i="4"/>
  <c r="U571" i="4" s="1"/>
  <c r="O562" i="4"/>
  <c r="N562" i="4"/>
  <c r="U562" i="4" s="1"/>
  <c r="O542" i="4"/>
  <c r="N542" i="4"/>
  <c r="U542" i="4" s="1"/>
  <c r="O535" i="4"/>
  <c r="N535" i="4"/>
  <c r="U535" i="4" s="1"/>
  <c r="O532" i="4"/>
  <c r="N532" i="4"/>
  <c r="U532" i="4" s="1"/>
  <c r="O531" i="4"/>
  <c r="N531" i="4"/>
  <c r="U531" i="4" s="1"/>
  <c r="O525" i="4"/>
  <c r="N525" i="4"/>
  <c r="U525" i="4" s="1"/>
  <c r="O289" i="4"/>
  <c r="N289" i="4"/>
  <c r="U289" i="4" s="1"/>
  <c r="O274" i="4"/>
  <c r="N274" i="4"/>
  <c r="U274" i="4" s="1"/>
  <c r="O273" i="4"/>
  <c r="N273" i="4"/>
  <c r="U273" i="4" s="1"/>
  <c r="O269" i="4"/>
  <c r="N269" i="4"/>
  <c r="U269" i="4" s="1"/>
  <c r="O268" i="4"/>
  <c r="N268" i="4"/>
  <c r="U268" i="4" s="1"/>
  <c r="O261" i="4"/>
  <c r="N261" i="4"/>
  <c r="U261" i="4" s="1"/>
  <c r="O260" i="4"/>
  <c r="N260" i="4"/>
  <c r="U260" i="4" s="1"/>
  <c r="O257" i="4"/>
  <c r="N257" i="4"/>
  <c r="U257" i="4" s="1"/>
  <c r="O255" i="4"/>
  <c r="N255" i="4"/>
  <c r="U255" i="4" s="1"/>
  <c r="O253" i="4"/>
  <c r="N253" i="4"/>
  <c r="U253" i="4" s="1"/>
  <c r="O252" i="4"/>
  <c r="N252" i="4"/>
  <c r="U252" i="4" s="1"/>
  <c r="O251" i="4"/>
  <c r="N251" i="4"/>
  <c r="U251" i="4" s="1"/>
  <c r="O238" i="4"/>
  <c r="N238" i="4"/>
  <c r="U238" i="4" s="1"/>
  <c r="O564" i="4"/>
  <c r="N564" i="4"/>
  <c r="U564" i="4" s="1"/>
  <c r="O241" i="4"/>
  <c r="N241" i="4"/>
  <c r="U241" i="4" s="1"/>
  <c r="O97" i="4"/>
  <c r="N97" i="4"/>
  <c r="U97" i="4" s="1"/>
  <c r="W97" i="4" s="1"/>
  <c r="O582" i="4"/>
  <c r="N582" i="4"/>
  <c r="U582" i="4" s="1"/>
  <c r="O563" i="4"/>
  <c r="N563" i="4"/>
  <c r="U563" i="4" s="1"/>
  <c r="O554" i="4"/>
  <c r="N554" i="4"/>
  <c r="U554" i="4" s="1"/>
  <c r="O536" i="4"/>
  <c r="N536" i="4"/>
  <c r="U536" i="4" s="1"/>
  <c r="O286" i="4"/>
  <c r="N286" i="4"/>
  <c r="U286" i="4" s="1"/>
  <c r="O285" i="4"/>
  <c r="N285" i="4"/>
  <c r="U285" i="4" s="1"/>
  <c r="O284" i="4"/>
  <c r="N284" i="4"/>
  <c r="U284" i="4" s="1"/>
  <c r="O282" i="4"/>
  <c r="N282" i="4"/>
  <c r="U282" i="4" s="1"/>
  <c r="O267" i="4"/>
  <c r="N267" i="4"/>
  <c r="U267" i="4" s="1"/>
  <c r="O254" i="4"/>
  <c r="N254" i="4"/>
  <c r="U254" i="4" s="1"/>
  <c r="O229" i="4"/>
  <c r="N229" i="4"/>
  <c r="U229" i="4" s="1"/>
  <c r="W229" i="4" s="1"/>
  <c r="O657" i="4"/>
  <c r="O655" i="4"/>
  <c r="N655" i="4"/>
  <c r="U655" i="4" s="1"/>
  <c r="N657" i="4"/>
  <c r="U657" i="4" s="1"/>
  <c r="AI653" i="4"/>
  <c r="AI652" i="4"/>
  <c r="Y653" i="4"/>
  <c r="Y652" i="4"/>
  <c r="AI55" i="4"/>
  <c r="AI56" i="4"/>
  <c r="AI57" i="4"/>
  <c r="Y55" i="4"/>
  <c r="Y56" i="4"/>
  <c r="Y57" i="4"/>
  <c r="Y721" i="4"/>
  <c r="Y656" i="4"/>
  <c r="Y639" i="4"/>
  <c r="Y300" i="4"/>
  <c r="Y290" i="4"/>
  <c r="Y167" i="4"/>
  <c r="O687" i="4"/>
  <c r="N687" i="4"/>
  <c r="U687" i="4" s="1"/>
  <c r="O665" i="4"/>
  <c r="N665" i="4"/>
  <c r="U665" i="4" s="1"/>
  <c r="O59" i="4"/>
  <c r="N59" i="4"/>
  <c r="O728" i="4"/>
  <c r="N728" i="4"/>
  <c r="U728" i="4" s="1"/>
  <c r="Y169" i="4"/>
  <c r="Y173" i="4"/>
  <c r="Y302" i="4"/>
  <c r="Y835" i="4"/>
  <c r="Y716" i="4"/>
  <c r="Y429" i="4"/>
  <c r="O194" i="4"/>
  <c r="N194" i="4"/>
  <c r="U194" i="4" s="1"/>
  <c r="Y178" i="4"/>
  <c r="AI178" i="4"/>
  <c r="AI193" i="4"/>
  <c r="O184" i="4"/>
  <c r="N184" i="4"/>
  <c r="U184" i="4" s="1"/>
  <c r="O179" i="4"/>
  <c r="N179" i="4"/>
  <c r="U179" i="4" s="1"/>
  <c r="O177" i="4"/>
  <c r="N177" i="4"/>
  <c r="U177" i="4" s="1"/>
  <c r="O189" i="4"/>
  <c r="N189" i="4"/>
  <c r="U189" i="4" s="1"/>
  <c r="W188" i="4"/>
  <c r="AI188" i="4" s="1"/>
  <c r="O187" i="4"/>
  <c r="N187" i="4"/>
  <c r="U187" i="4" s="1"/>
  <c r="O191" i="4"/>
  <c r="N191" i="4"/>
  <c r="U191" i="4" s="1"/>
  <c r="O186" i="4"/>
  <c r="N186" i="4"/>
  <c r="U186" i="4" s="1"/>
  <c r="O192" i="4"/>
  <c r="N192" i="4"/>
  <c r="U192" i="4" s="1"/>
  <c r="W192" i="4" s="1"/>
  <c r="O183" i="4"/>
  <c r="N183" i="4"/>
  <c r="U183" i="4" s="1"/>
  <c r="O181" i="4"/>
  <c r="N181" i="4"/>
  <c r="U181" i="4" s="1"/>
  <c r="W181" i="4" s="1"/>
  <c r="O84" i="4"/>
  <c r="N84" i="4"/>
  <c r="U84" i="4" s="1"/>
  <c r="O86" i="4"/>
  <c r="N86" i="4"/>
  <c r="U86" i="4" s="1"/>
  <c r="O76" i="4"/>
  <c r="N76" i="4"/>
  <c r="U76" i="4" s="1"/>
  <c r="O71" i="4"/>
  <c r="N71" i="4"/>
  <c r="U71" i="4" s="1"/>
  <c r="O62" i="4"/>
  <c r="N62" i="4"/>
  <c r="U62" i="4" s="1"/>
  <c r="U180" i="4"/>
  <c r="AI236" i="4" l="1"/>
  <c r="Y236" i="4"/>
  <c r="AI21" i="4"/>
  <c r="P21" i="4"/>
  <c r="V21" i="4" s="1"/>
  <c r="Y21" i="4" s="1"/>
  <c r="P24" i="4"/>
  <c r="V24" i="4" s="1"/>
  <c r="P366" i="4"/>
  <c r="V366" i="4" s="1"/>
  <c r="P365" i="4"/>
  <c r="V365" i="4" s="1"/>
  <c r="P407" i="4"/>
  <c r="V407" i="4" s="1"/>
  <c r="P412" i="4"/>
  <c r="V412" i="4" s="1"/>
  <c r="U407" i="4"/>
  <c r="W407" i="4" s="1"/>
  <c r="W333" i="4"/>
  <c r="AI333" i="4" s="1"/>
  <c r="W375" i="4"/>
  <c r="AI375" i="4" s="1"/>
  <c r="W365" i="4"/>
  <c r="W366" i="4"/>
  <c r="W412" i="4"/>
  <c r="P375" i="4"/>
  <c r="V375" i="4" s="1"/>
  <c r="P333" i="4"/>
  <c r="V333" i="4" s="1"/>
  <c r="P310" i="4"/>
  <c r="V310" i="4" s="1"/>
  <c r="W310" i="4"/>
  <c r="AI310" i="4" s="1"/>
  <c r="W24" i="4"/>
  <c r="P30" i="4"/>
  <c r="V30" i="4" s="1"/>
  <c r="W30" i="4"/>
  <c r="P341" i="4"/>
  <c r="V341" i="4" s="1"/>
  <c r="P369" i="4"/>
  <c r="V369" i="4" s="1"/>
  <c r="AI303" i="4"/>
  <c r="P338" i="4"/>
  <c r="V338" i="4" s="1"/>
  <c r="P370" i="4"/>
  <c r="V370" i="4" s="1"/>
  <c r="P386" i="4"/>
  <c r="V386" i="4" s="1"/>
  <c r="P306" i="4"/>
  <c r="V306" i="4" s="1"/>
  <c r="P312" i="4"/>
  <c r="V312" i="4" s="1"/>
  <c r="P414" i="4"/>
  <c r="V414" i="4" s="1"/>
  <c r="W306" i="4"/>
  <c r="AI306" i="4" s="1"/>
  <c r="W370" i="4"/>
  <c r="W341" i="4"/>
  <c r="AI341" i="4" s="1"/>
  <c r="W414" i="4"/>
  <c r="W338" i="4"/>
  <c r="AI338" i="4" s="1"/>
  <c r="W369" i="4"/>
  <c r="AI369" i="4" s="1"/>
  <c r="W386" i="4"/>
  <c r="W312" i="4"/>
  <c r="P303" i="4"/>
  <c r="V303" i="4" s="1"/>
  <c r="Y303" i="4" s="1"/>
  <c r="P239" i="4"/>
  <c r="V239" i="4" s="1"/>
  <c r="Y239" i="4" s="1"/>
  <c r="AI239" i="4"/>
  <c r="P265" i="4"/>
  <c r="V265" i="4" s="1"/>
  <c r="P291" i="4"/>
  <c r="V291" i="4" s="1"/>
  <c r="AJ237" i="4"/>
  <c r="AJ236" i="4"/>
  <c r="P266" i="4"/>
  <c r="V266" i="4" s="1"/>
  <c r="P250" i="4"/>
  <c r="V250" i="4" s="1"/>
  <c r="W291" i="4"/>
  <c r="P276" i="4"/>
  <c r="V276" i="4" s="1"/>
  <c r="W276" i="4"/>
  <c r="W266" i="4"/>
  <c r="AI266" i="4" s="1"/>
  <c r="W265" i="4"/>
  <c r="AI265" i="4" s="1"/>
  <c r="W250" i="4"/>
  <c r="AI250" i="4" s="1"/>
  <c r="P226" i="4"/>
  <c r="V226" i="4" s="1"/>
  <c r="W226" i="4"/>
  <c r="AI226" i="4" s="1"/>
  <c r="AI547" i="4"/>
  <c r="Y295" i="4"/>
  <c r="AI295" i="4"/>
  <c r="Y275" i="4"/>
  <c r="AJ275" i="4" s="1"/>
  <c r="W270" i="4"/>
  <c r="AI270" i="4" s="1"/>
  <c r="AI294" i="4"/>
  <c r="Y294" i="4"/>
  <c r="P545" i="4"/>
  <c r="V545" i="4" s="1"/>
  <c r="W545" i="4"/>
  <c r="AI545" i="4" s="1"/>
  <c r="AI528" i="4"/>
  <c r="P526" i="4"/>
  <c r="V526" i="4" s="1"/>
  <c r="P522" i="4"/>
  <c r="V522" i="4" s="1"/>
  <c r="P523" i="4"/>
  <c r="V523" i="4" s="1"/>
  <c r="W546" i="4"/>
  <c r="AI546" i="4" s="1"/>
  <c r="P546" i="4"/>
  <c r="V546" i="4" s="1"/>
  <c r="P566" i="4"/>
  <c r="V566" i="4" s="1"/>
  <c r="Y566" i="4" s="1"/>
  <c r="AJ566" i="4" s="1"/>
  <c r="P548" i="4"/>
  <c r="V548" i="4" s="1"/>
  <c r="W523" i="4"/>
  <c r="AI523" i="4" s="1"/>
  <c r="W548" i="4"/>
  <c r="W526" i="4"/>
  <c r="AI526" i="4" s="1"/>
  <c r="W522" i="4"/>
  <c r="AI553" i="4"/>
  <c r="Y579" i="4"/>
  <c r="AJ579" i="4" s="1"/>
  <c r="AI540" i="4"/>
  <c r="AI584" i="4"/>
  <c r="P518" i="4"/>
  <c r="V518" i="4" s="1"/>
  <c r="W518" i="4"/>
  <c r="P543" i="4"/>
  <c r="V543" i="4" s="1"/>
  <c r="P520" i="4"/>
  <c r="V520" i="4" s="1"/>
  <c r="P533" i="4"/>
  <c r="V533" i="4" s="1"/>
  <c r="Y533" i="4" s="1"/>
  <c r="U520" i="4"/>
  <c r="P541" i="4"/>
  <c r="V541" i="4" s="1"/>
  <c r="P577" i="4"/>
  <c r="V577" i="4" s="1"/>
  <c r="P570" i="4"/>
  <c r="V570" i="4" s="1"/>
  <c r="P583" i="4"/>
  <c r="V583" i="4" s="1"/>
  <c r="W583" i="4"/>
  <c r="W570" i="4"/>
  <c r="W541" i="4"/>
  <c r="P534" i="4"/>
  <c r="V534" i="4" s="1"/>
  <c r="P580" i="4"/>
  <c r="V580" i="4" s="1"/>
  <c r="AI558" i="4"/>
  <c r="W577" i="4"/>
  <c r="AI577" i="4" s="1"/>
  <c r="W534" i="4"/>
  <c r="AI534" i="4" s="1"/>
  <c r="W580" i="4"/>
  <c r="AI580" i="4" s="1"/>
  <c r="W578" i="4"/>
  <c r="AI578" i="4" s="1"/>
  <c r="AI533" i="4"/>
  <c r="P555" i="4"/>
  <c r="V555" i="4" s="1"/>
  <c r="P521" i="4"/>
  <c r="V521" i="4" s="1"/>
  <c r="Y521" i="4" s="1"/>
  <c r="P568" i="4"/>
  <c r="V568" i="4" s="1"/>
  <c r="W524" i="4"/>
  <c r="AI524" i="4" s="1"/>
  <c r="W568" i="4"/>
  <c r="AI568" i="4" s="1"/>
  <c r="P524" i="4"/>
  <c r="V524" i="4" s="1"/>
  <c r="AI521" i="4"/>
  <c r="P578" i="4"/>
  <c r="V578" i="4" s="1"/>
  <c r="U543" i="4"/>
  <c r="W555" i="4"/>
  <c r="P746" i="4"/>
  <c r="V746" i="4" s="1"/>
  <c r="W746" i="4"/>
  <c r="P745" i="4"/>
  <c r="V745" i="4" s="1"/>
  <c r="W745" i="4"/>
  <c r="AJ596" i="4"/>
  <c r="AJ600" i="4"/>
  <c r="AJ598" i="4"/>
  <c r="P218" i="4"/>
  <c r="V218" i="4" s="1"/>
  <c r="W218" i="4"/>
  <c r="AI218" i="4" s="1"/>
  <c r="P296" i="4"/>
  <c r="V296" i="4" s="1"/>
  <c r="Y296" i="4" s="1"/>
  <c r="AI296" i="4"/>
  <c r="P759" i="4"/>
  <c r="V759" i="4" s="1"/>
  <c r="Y759" i="4" s="1"/>
  <c r="AJ759" i="4" s="1"/>
  <c r="P758" i="4"/>
  <c r="V758" i="4" s="1"/>
  <c r="AJ764" i="4"/>
  <c r="P760" i="4"/>
  <c r="V760" i="4" s="1"/>
  <c r="P762" i="4"/>
  <c r="V762" i="4" s="1"/>
  <c r="W758" i="4"/>
  <c r="AI758" i="4" s="1"/>
  <c r="W762" i="4"/>
  <c r="W760" i="4"/>
  <c r="W689" i="4"/>
  <c r="AI689" i="4" s="1"/>
  <c r="W690" i="4"/>
  <c r="Y690" i="4" s="1"/>
  <c r="P36" i="4"/>
  <c r="V36" i="4" s="1"/>
  <c r="P682" i="4"/>
  <c r="V682" i="4" s="1"/>
  <c r="P496" i="4"/>
  <c r="V496" i="4" s="1"/>
  <c r="Y496" i="4" s="1"/>
  <c r="AJ496" i="4" s="1"/>
  <c r="P646" i="4"/>
  <c r="V646" i="4" s="1"/>
  <c r="W682" i="4"/>
  <c r="P425" i="4"/>
  <c r="V425" i="4" s="1"/>
  <c r="P91" i="4"/>
  <c r="V91" i="4" s="1"/>
  <c r="P426" i="4"/>
  <c r="V426" i="4" s="1"/>
  <c r="P645" i="4"/>
  <c r="V645" i="4" s="1"/>
  <c r="W36" i="4"/>
  <c r="AI36" i="4" s="1"/>
  <c r="W743" i="4"/>
  <c r="AI743" i="4" s="1"/>
  <c r="P593" i="4"/>
  <c r="V593" i="4" s="1"/>
  <c r="P743" i="4"/>
  <c r="V743" i="4" s="1"/>
  <c r="P42" i="4"/>
  <c r="V42" i="4" s="1"/>
  <c r="P431" i="4"/>
  <c r="V431" i="4" s="1"/>
  <c r="P750" i="4"/>
  <c r="V750" i="4" s="1"/>
  <c r="P430" i="4"/>
  <c r="V430" i="4" s="1"/>
  <c r="P43" i="4"/>
  <c r="V43" i="4" s="1"/>
  <c r="P442" i="4"/>
  <c r="V442" i="4" s="1"/>
  <c r="P751" i="4"/>
  <c r="V751" i="4" s="1"/>
  <c r="P170" i="4"/>
  <c r="V170" i="4" s="1"/>
  <c r="P90" i="4"/>
  <c r="V90" i="4" s="1"/>
  <c r="P423" i="4"/>
  <c r="V423" i="4" s="1"/>
  <c r="P446" i="4"/>
  <c r="V446" i="4" s="1"/>
  <c r="P817" i="4"/>
  <c r="V817" i="4" s="1"/>
  <c r="P648" i="4"/>
  <c r="V648" i="4" s="1"/>
  <c r="P732" i="4"/>
  <c r="V732" i="4" s="1"/>
  <c r="W817" i="4"/>
  <c r="W751" i="4"/>
  <c r="W750" i="4"/>
  <c r="W732" i="4"/>
  <c r="AI732" i="4" s="1"/>
  <c r="W648" i="4"/>
  <c r="AI648" i="4" s="1"/>
  <c r="W646" i="4"/>
  <c r="W645" i="4"/>
  <c r="W593" i="4"/>
  <c r="W446" i="4"/>
  <c r="W442" i="4"/>
  <c r="W431" i="4"/>
  <c r="AI431" i="4" s="1"/>
  <c r="W430" i="4"/>
  <c r="W426" i="4"/>
  <c r="W425" i="4"/>
  <c r="AI425" i="4" s="1"/>
  <c r="W423" i="4"/>
  <c r="W170" i="4"/>
  <c r="W91" i="4"/>
  <c r="W90" i="4"/>
  <c r="W43" i="4"/>
  <c r="W42" i="4"/>
  <c r="P438" i="4"/>
  <c r="V438" i="4" s="1"/>
  <c r="W438" i="4"/>
  <c r="AI438" i="4" s="1"/>
  <c r="AI114" i="4"/>
  <c r="W112" i="4"/>
  <c r="AI112" i="4" s="1"/>
  <c r="AI111" i="4"/>
  <c r="P114" i="4"/>
  <c r="V114" i="4" s="1"/>
  <c r="Y114" i="4" s="1"/>
  <c r="W110" i="4"/>
  <c r="AI110" i="4" s="1"/>
  <c r="P110" i="4"/>
  <c r="V110" i="4" s="1"/>
  <c r="Y107" i="4"/>
  <c r="AJ107" i="4" s="1"/>
  <c r="P111" i="4"/>
  <c r="V111" i="4" s="1"/>
  <c r="Y111" i="4" s="1"/>
  <c r="W108" i="4"/>
  <c r="AI108" i="4" s="1"/>
  <c r="P104" i="4"/>
  <c r="V104" i="4" s="1"/>
  <c r="P108" i="4"/>
  <c r="V108" i="4" s="1"/>
  <c r="P112" i="4"/>
  <c r="V112" i="4" s="1"/>
  <c r="P102" i="4"/>
  <c r="V102" i="4" s="1"/>
  <c r="U104" i="4"/>
  <c r="W104" i="4" s="1"/>
  <c r="AI104" i="4" s="1"/>
  <c r="P99" i="4"/>
  <c r="V99" i="4" s="1"/>
  <c r="U105" i="4"/>
  <c r="P105" i="4"/>
  <c r="V105" i="4" s="1"/>
  <c r="P106" i="4"/>
  <c r="V106" i="4" s="1"/>
  <c r="W106" i="4"/>
  <c r="W102" i="4"/>
  <c r="AI102" i="4" s="1"/>
  <c r="W100" i="4"/>
  <c r="AI100" i="4" s="1"/>
  <c r="W99" i="4"/>
  <c r="W101" i="4"/>
  <c r="Y101" i="4" s="1"/>
  <c r="AI288" i="4"/>
  <c r="P288" i="4"/>
  <c r="V288" i="4" s="1"/>
  <c r="Y288" i="4" s="1"/>
  <c r="AJ272" i="4"/>
  <c r="AJ281" i="4"/>
  <c r="AJ259" i="4"/>
  <c r="P233" i="4"/>
  <c r="V233" i="4" s="1"/>
  <c r="P561" i="4"/>
  <c r="V561" i="4" s="1"/>
  <c r="W233" i="4"/>
  <c r="P240" i="4"/>
  <c r="V240" i="4" s="1"/>
  <c r="W561" i="4"/>
  <c r="AI561" i="4" s="1"/>
  <c r="W240" i="4"/>
  <c r="AI240" i="4" s="1"/>
  <c r="P251" i="4"/>
  <c r="V251" i="4" s="1"/>
  <c r="P261" i="4"/>
  <c r="V261" i="4" s="1"/>
  <c r="P252" i="4"/>
  <c r="V252" i="4" s="1"/>
  <c r="P253" i="4"/>
  <c r="V253" i="4" s="1"/>
  <c r="P255" i="4"/>
  <c r="V255" i="4" s="1"/>
  <c r="P273" i="4"/>
  <c r="V273" i="4" s="1"/>
  <c r="P260" i="4"/>
  <c r="V260" i="4" s="1"/>
  <c r="P562" i="4"/>
  <c r="V562" i="4" s="1"/>
  <c r="P274" i="4"/>
  <c r="V274" i="4" s="1"/>
  <c r="P535" i="4"/>
  <c r="V535" i="4" s="1"/>
  <c r="P289" i="4"/>
  <c r="V289" i="4" s="1"/>
  <c r="P542" i="4"/>
  <c r="V542" i="4" s="1"/>
  <c r="P268" i="4"/>
  <c r="V268" i="4" s="1"/>
  <c r="P525" i="4"/>
  <c r="V525" i="4" s="1"/>
  <c r="P257" i="4"/>
  <c r="V257" i="4" s="1"/>
  <c r="P531" i="4"/>
  <c r="V531" i="4" s="1"/>
  <c r="P571" i="4"/>
  <c r="V571" i="4" s="1"/>
  <c r="W255" i="4"/>
  <c r="W257" i="4"/>
  <c r="AI257" i="4" s="1"/>
  <c r="W269" i="4"/>
  <c r="AI269" i="4" s="1"/>
  <c r="W260" i="4"/>
  <c r="W273" i="4"/>
  <c r="W525" i="4"/>
  <c r="AI525" i="4" s="1"/>
  <c r="W261" i="4"/>
  <c r="W532" i="4"/>
  <c r="AI532" i="4" s="1"/>
  <c r="W268" i="4"/>
  <c r="W252" i="4"/>
  <c r="W274" i="4"/>
  <c r="AI274" i="4" s="1"/>
  <c r="W535" i="4"/>
  <c r="AI535" i="4" s="1"/>
  <c r="W571" i="4"/>
  <c r="AI571" i="4" s="1"/>
  <c r="W238" i="4"/>
  <c r="AI238" i="4" s="1"/>
  <c r="W542" i="4"/>
  <c r="AI542" i="4" s="1"/>
  <c r="P238" i="4"/>
  <c r="V238" i="4" s="1"/>
  <c r="W251" i="4"/>
  <c r="P269" i="4"/>
  <c r="V269" i="4" s="1"/>
  <c r="W289" i="4"/>
  <c r="W562" i="4"/>
  <c r="W253" i="4"/>
  <c r="W531" i="4"/>
  <c r="P532" i="4"/>
  <c r="V532" i="4" s="1"/>
  <c r="P241" i="4"/>
  <c r="V241" i="4" s="1"/>
  <c r="P564" i="4"/>
  <c r="V564" i="4" s="1"/>
  <c r="W564" i="4"/>
  <c r="W241" i="4"/>
  <c r="P286" i="4"/>
  <c r="V286" i="4" s="1"/>
  <c r="P254" i="4"/>
  <c r="V254" i="4" s="1"/>
  <c r="P536" i="4"/>
  <c r="V536" i="4" s="1"/>
  <c r="P284" i="4"/>
  <c r="V284" i="4" s="1"/>
  <c r="P582" i="4"/>
  <c r="V582" i="4" s="1"/>
  <c r="P285" i="4"/>
  <c r="V285" i="4" s="1"/>
  <c r="AJ55" i="4"/>
  <c r="W267" i="4"/>
  <c r="AI267" i="4" s="1"/>
  <c r="W554" i="4"/>
  <c r="W285" i="4"/>
  <c r="P267" i="4"/>
  <c r="V267" i="4" s="1"/>
  <c r="P554" i="4"/>
  <c r="V554" i="4" s="1"/>
  <c r="P282" i="4"/>
  <c r="V282" i="4" s="1"/>
  <c r="P563" i="4"/>
  <c r="V563" i="4" s="1"/>
  <c r="AI97" i="4"/>
  <c r="P97" i="4"/>
  <c r="V97" i="4" s="1"/>
  <c r="W282" i="4"/>
  <c r="W286" i="4"/>
  <c r="W563" i="4"/>
  <c r="W254" i="4"/>
  <c r="W284" i="4"/>
  <c r="W536" i="4"/>
  <c r="W582" i="4"/>
  <c r="AI582" i="4" s="1"/>
  <c r="AI229" i="4"/>
  <c r="P229" i="4"/>
  <c r="V229" i="4" s="1"/>
  <c r="Y229" i="4" s="1"/>
  <c r="P655" i="4"/>
  <c r="V655" i="4" s="1"/>
  <c r="W657" i="4"/>
  <c r="AI657" i="4" s="1"/>
  <c r="W655" i="4"/>
  <c r="AJ652" i="4"/>
  <c r="AJ653" i="4"/>
  <c r="P657" i="4"/>
  <c r="V657" i="4" s="1"/>
  <c r="AJ56" i="4"/>
  <c r="AJ57" i="4"/>
  <c r="P687" i="4"/>
  <c r="V687" i="4" s="1"/>
  <c r="W665" i="4"/>
  <c r="AI665" i="4" s="1"/>
  <c r="P665" i="4"/>
  <c r="V665" i="4" s="1"/>
  <c r="W687" i="4"/>
  <c r="P59" i="4"/>
  <c r="V59" i="4" s="1"/>
  <c r="W728" i="4"/>
  <c r="AI728" i="4" s="1"/>
  <c r="P728" i="4"/>
  <c r="V728" i="4" s="1"/>
  <c r="U59" i="4"/>
  <c r="P194" i="4"/>
  <c r="V194" i="4" s="1"/>
  <c r="W194" i="4"/>
  <c r="AI194" i="4" s="1"/>
  <c r="AJ178" i="4"/>
  <c r="P192" i="4"/>
  <c r="V192" i="4" s="1"/>
  <c r="Y192" i="4" s="1"/>
  <c r="P177" i="4"/>
  <c r="V177" i="4" s="1"/>
  <c r="P191" i="4"/>
  <c r="V191" i="4" s="1"/>
  <c r="P184" i="4"/>
  <c r="V184" i="4" s="1"/>
  <c r="P183" i="4"/>
  <c r="V183" i="4" s="1"/>
  <c r="P189" i="4"/>
  <c r="V189" i="4" s="1"/>
  <c r="P186" i="4"/>
  <c r="V186" i="4" s="1"/>
  <c r="P179" i="4"/>
  <c r="V179" i="4" s="1"/>
  <c r="W184" i="4"/>
  <c r="W179" i="4"/>
  <c r="W177" i="4"/>
  <c r="W189" i="4"/>
  <c r="P187" i="4"/>
  <c r="V187" i="4" s="1"/>
  <c r="W187" i="4"/>
  <c r="W191" i="4"/>
  <c r="W186" i="4"/>
  <c r="AI192" i="4"/>
  <c r="AI181" i="4"/>
  <c r="W183" i="4"/>
  <c r="AI183" i="4" s="1"/>
  <c r="P181" i="4"/>
  <c r="V181" i="4" s="1"/>
  <c r="W62" i="4"/>
  <c r="AI62" i="4" s="1"/>
  <c r="W76" i="4"/>
  <c r="AI76" i="4" s="1"/>
  <c r="P71" i="4"/>
  <c r="V71" i="4" s="1"/>
  <c r="P84" i="4"/>
  <c r="V84" i="4" s="1"/>
  <c r="W84" i="4"/>
  <c r="P86" i="4"/>
  <c r="V86" i="4" s="1"/>
  <c r="W86" i="4"/>
  <c r="AI86" i="4" s="1"/>
  <c r="P76" i="4"/>
  <c r="V76" i="4" s="1"/>
  <c r="W71" i="4"/>
  <c r="AI71" i="4" s="1"/>
  <c r="P62" i="4"/>
  <c r="V62" i="4" s="1"/>
  <c r="Y188" i="4"/>
  <c r="AJ188" i="4" s="1"/>
  <c r="W180" i="4"/>
  <c r="AI180" i="4" s="1"/>
  <c r="AJ558" i="4" l="1"/>
  <c r="AJ584" i="4"/>
  <c r="AJ547" i="4"/>
  <c r="AJ553" i="4"/>
  <c r="AJ528" i="4"/>
  <c r="AJ540" i="4"/>
  <c r="Y365" i="4"/>
  <c r="AJ21" i="4"/>
  <c r="Y366" i="4"/>
  <c r="Y24" i="4"/>
  <c r="Y30" i="4"/>
  <c r="Y412" i="4"/>
  <c r="AI366" i="4"/>
  <c r="Y333" i="4"/>
  <c r="AJ333" i="4" s="1"/>
  <c r="Y375" i="4"/>
  <c r="AJ375" i="4" s="1"/>
  <c r="AI365" i="4"/>
  <c r="AI412" i="4"/>
  <c r="AI407" i="4"/>
  <c r="Y407" i="4"/>
  <c r="Y310" i="4"/>
  <c r="AJ310" i="4" s="1"/>
  <c r="AI24" i="4"/>
  <c r="AI30" i="4"/>
  <c r="Y370" i="4"/>
  <c r="Y386" i="4"/>
  <c r="AJ303" i="4"/>
  <c r="Y369" i="4"/>
  <c r="AJ369" i="4" s="1"/>
  <c r="Y414" i="4"/>
  <c r="Y312" i="4"/>
  <c r="Y338" i="4"/>
  <c r="AJ338" i="4" s="1"/>
  <c r="AI414" i="4"/>
  <c r="AI386" i="4"/>
  <c r="Y306" i="4"/>
  <c r="AJ306" i="4" s="1"/>
  <c r="Y341" i="4"/>
  <c r="AJ341" i="4" s="1"/>
  <c r="AI370" i="4"/>
  <c r="AI312" i="4"/>
  <c r="AJ239" i="4"/>
  <c r="Y291" i="4"/>
  <c r="Y265" i="4"/>
  <c r="AJ265" i="4" s="1"/>
  <c r="Y266" i="4"/>
  <c r="AJ266" i="4" s="1"/>
  <c r="Y276" i="4"/>
  <c r="AI276" i="4"/>
  <c r="Y250" i="4"/>
  <c r="AJ250" i="4" s="1"/>
  <c r="AI291" i="4"/>
  <c r="Y226" i="4"/>
  <c r="AJ226" i="4" s="1"/>
  <c r="Y270" i="4"/>
  <c r="AJ270" i="4" s="1"/>
  <c r="AJ295" i="4"/>
  <c r="AJ294" i="4"/>
  <c r="Y545" i="4"/>
  <c r="AJ545" i="4" s="1"/>
  <c r="Y523" i="4"/>
  <c r="AJ523" i="4" s="1"/>
  <c r="Y522" i="4"/>
  <c r="Y548" i="4"/>
  <c r="Y526" i="4"/>
  <c r="AJ526" i="4" s="1"/>
  <c r="Y546" i="4"/>
  <c r="AJ546" i="4" s="1"/>
  <c r="AI548" i="4"/>
  <c r="AI522" i="4"/>
  <c r="Y518" i="4"/>
  <c r="AI518" i="4"/>
  <c r="Y534" i="4"/>
  <c r="AJ534" i="4" s="1"/>
  <c r="Y541" i="4"/>
  <c r="Y570" i="4"/>
  <c r="Y583" i="4"/>
  <c r="AI541" i="4"/>
  <c r="AI570" i="4"/>
  <c r="Y578" i="4"/>
  <c r="AJ578" i="4" s="1"/>
  <c r="Y524" i="4"/>
  <c r="AJ524" i="4" s="1"/>
  <c r="W520" i="4"/>
  <c r="Y520" i="4" s="1"/>
  <c r="AI583" i="4"/>
  <c r="Y577" i="4"/>
  <c r="AJ577" i="4" s="1"/>
  <c r="Y580" i="4"/>
  <c r="AJ580" i="4" s="1"/>
  <c r="AJ521" i="4"/>
  <c r="Y568" i="4"/>
  <c r="AJ568" i="4" s="1"/>
  <c r="Y555" i="4"/>
  <c r="AI555" i="4"/>
  <c r="W543" i="4"/>
  <c r="Y543" i="4" s="1"/>
  <c r="AJ533" i="4"/>
  <c r="Y745" i="4"/>
  <c r="Y746" i="4"/>
  <c r="AI746" i="4"/>
  <c r="AI745" i="4"/>
  <c r="Y218" i="4"/>
  <c r="AJ218" i="4" s="1"/>
  <c r="Y762" i="4"/>
  <c r="AJ296" i="4"/>
  <c r="Y760" i="4"/>
  <c r="Y758" i="4"/>
  <c r="AJ758" i="4" s="1"/>
  <c r="AI762" i="4"/>
  <c r="AI760" i="4"/>
  <c r="AI690" i="4"/>
  <c r="Y689" i="4"/>
  <c r="AJ689" i="4" s="1"/>
  <c r="Y646" i="4"/>
  <c r="Y42" i="4"/>
  <c r="Y423" i="4"/>
  <c r="Y817" i="4"/>
  <c r="Y682" i="4"/>
  <c r="Y36" i="4"/>
  <c r="AJ36" i="4" s="1"/>
  <c r="Y426" i="4"/>
  <c r="Y743" i="4"/>
  <c r="AJ743" i="4" s="1"/>
  <c r="Y751" i="4"/>
  <c r="Y446" i="4"/>
  <c r="Y90" i="4"/>
  <c r="Y91" i="4"/>
  <c r="Y442" i="4"/>
  <c r="Y648" i="4"/>
  <c r="AJ648" i="4" s="1"/>
  <c r="Y425" i="4"/>
  <c r="AJ425" i="4" s="1"/>
  <c r="Y170" i="4"/>
  <c r="AI646" i="4"/>
  <c r="AI682" i="4"/>
  <c r="AI817" i="4"/>
  <c r="AI426" i="4"/>
  <c r="Y431" i="4"/>
  <c r="AJ431" i="4" s="1"/>
  <c r="AI423" i="4"/>
  <c r="Y430" i="4"/>
  <c r="AI751" i="4"/>
  <c r="Y43" i="4"/>
  <c r="Y750" i="4"/>
  <c r="Y593" i="4"/>
  <c r="AI593" i="4"/>
  <c r="AI442" i="4"/>
  <c r="Y645" i="4"/>
  <c r="AI645" i="4"/>
  <c r="AI42" i="4"/>
  <c r="AI43" i="4"/>
  <c r="AI750" i="4"/>
  <c r="AI170" i="4"/>
  <c r="AI91" i="4"/>
  <c r="AI430" i="4"/>
  <c r="AI90" i="4"/>
  <c r="Y732" i="4"/>
  <c r="AJ732" i="4" s="1"/>
  <c r="AI446" i="4"/>
  <c r="Y102" i="4"/>
  <c r="AJ102" i="4" s="1"/>
  <c r="Y108" i="4"/>
  <c r="AJ108" i="4" s="1"/>
  <c r="AJ114" i="4"/>
  <c r="Y438" i="4"/>
  <c r="AJ438" i="4" s="1"/>
  <c r="Y112" i="4"/>
  <c r="AJ112" i="4" s="1"/>
  <c r="AJ111" i="4"/>
  <c r="Y110" i="4"/>
  <c r="AJ110" i="4" s="1"/>
  <c r="Y99" i="4"/>
  <c r="Y106" i="4"/>
  <c r="W105" i="4"/>
  <c r="AI105" i="4" s="1"/>
  <c r="AI106" i="4"/>
  <c r="Y104" i="4"/>
  <c r="AJ104" i="4" s="1"/>
  <c r="AI101" i="4"/>
  <c r="Y100" i="4"/>
  <c r="AJ100" i="4" s="1"/>
  <c r="AI99" i="4"/>
  <c r="AJ288" i="4"/>
  <c r="Y233" i="4"/>
  <c r="Y240" i="4"/>
  <c r="AJ240" i="4" s="1"/>
  <c r="Y561" i="4"/>
  <c r="AJ561" i="4" s="1"/>
  <c r="Y241" i="4"/>
  <c r="AI233" i="4"/>
  <c r="AI246" i="4"/>
  <c r="AI232" i="4"/>
  <c r="Y238" i="4"/>
  <c r="AJ238" i="4" s="1"/>
  <c r="Y260" i="4"/>
  <c r="Y531" i="4"/>
  <c r="Y564" i="4"/>
  <c r="Y255" i="4"/>
  <c r="Y289" i="4"/>
  <c r="Y253" i="4"/>
  <c r="AI253" i="4"/>
  <c r="Y252" i="4"/>
  <c r="AI252" i="4"/>
  <c r="Y257" i="4"/>
  <c r="AJ257" i="4" s="1"/>
  <c r="Y582" i="4"/>
  <c r="AJ582" i="4" s="1"/>
  <c r="Y562" i="4"/>
  <c r="Y268" i="4"/>
  <c r="AI268" i="4"/>
  <c r="Y269" i="4"/>
  <c r="AJ269" i="4" s="1"/>
  <c r="AI260" i="4"/>
  <c r="AI289" i="4"/>
  <c r="Y273" i="4"/>
  <c r="AI273" i="4"/>
  <c r="AI531" i="4"/>
  <c r="Y261" i="4"/>
  <c r="AI261" i="4"/>
  <c r="AI255" i="4"/>
  <c r="Y251" i="4"/>
  <c r="AI251" i="4"/>
  <c r="AI562" i="4"/>
  <c r="Y525" i="4"/>
  <c r="AJ525" i="4" s="1"/>
  <c r="Y542" i="4"/>
  <c r="AJ542" i="4" s="1"/>
  <c r="Y535" i="4"/>
  <c r="AJ535" i="4" s="1"/>
  <c r="Y274" i="4"/>
  <c r="AJ274" i="4" s="1"/>
  <c r="Y571" i="4"/>
  <c r="AJ571" i="4" s="1"/>
  <c r="Y532" i="4"/>
  <c r="AJ532" i="4" s="1"/>
  <c r="Y554" i="4"/>
  <c r="Y657" i="4"/>
  <c r="AJ657" i="4" s="1"/>
  <c r="Y563" i="4"/>
  <c r="Y286" i="4"/>
  <c r="AI564" i="4"/>
  <c r="Y282" i="4"/>
  <c r="AI241" i="4"/>
  <c r="Y728" i="4"/>
  <c r="AJ728" i="4" s="1"/>
  <c r="Y536" i="4"/>
  <c r="Y285" i="4"/>
  <c r="Y254" i="4"/>
  <c r="AI254" i="4"/>
  <c r="Y284" i="4"/>
  <c r="AI282" i="4"/>
  <c r="AI284" i="4"/>
  <c r="AI285" i="4"/>
  <c r="AI563" i="4"/>
  <c r="AI554" i="4"/>
  <c r="Y267" i="4"/>
  <c r="AJ267" i="4" s="1"/>
  <c r="AI286" i="4"/>
  <c r="AI536" i="4"/>
  <c r="Y97" i="4"/>
  <c r="AJ97" i="4" s="1"/>
  <c r="AJ229" i="4"/>
  <c r="Y655" i="4"/>
  <c r="AI655" i="4"/>
  <c r="Y687" i="4"/>
  <c r="Y665" i="4"/>
  <c r="AJ665" i="4" s="1"/>
  <c r="AI687" i="4"/>
  <c r="Y191" i="4"/>
  <c r="W59" i="4"/>
  <c r="Y59" i="4" s="1"/>
  <c r="Y194" i="4"/>
  <c r="AJ194" i="4" s="1"/>
  <c r="Y179" i="4"/>
  <c r="Y184" i="4"/>
  <c r="Y84" i="4"/>
  <c r="Y187" i="4"/>
  <c r="Y189" i="4"/>
  <c r="Y177" i="4"/>
  <c r="AI177" i="4"/>
  <c r="Y62" i="4"/>
  <c r="AJ62" i="4" s="1"/>
  <c r="Y186" i="4"/>
  <c r="Y76" i="4"/>
  <c r="AJ76" i="4" s="1"/>
  <c r="AI184" i="4"/>
  <c r="AI179" i="4"/>
  <c r="AI189" i="4"/>
  <c r="AJ192" i="4"/>
  <c r="Y183" i="4"/>
  <c r="AJ183" i="4" s="1"/>
  <c r="AI187" i="4"/>
  <c r="AI191" i="4"/>
  <c r="AI186" i="4"/>
  <c r="Y181" i="4"/>
  <c r="AJ181" i="4" s="1"/>
  <c r="Y180" i="4"/>
  <c r="AJ180" i="4" s="1"/>
  <c r="Y71" i="4"/>
  <c r="AJ71" i="4" s="1"/>
  <c r="AI84" i="4"/>
  <c r="Y86" i="4"/>
  <c r="AJ86" i="4" s="1"/>
  <c r="AJ690" i="4" l="1"/>
  <c r="AJ101" i="4"/>
  <c r="AJ365" i="4"/>
  <c r="AJ30" i="4"/>
  <c r="AJ24" i="4"/>
  <c r="AJ366" i="4"/>
  <c r="AJ412" i="4"/>
  <c r="AJ407" i="4"/>
  <c r="AJ370" i="4"/>
  <c r="AJ414" i="4"/>
  <c r="AJ386" i="4"/>
  <c r="AJ312" i="4"/>
  <c r="AJ291" i="4"/>
  <c r="AJ276" i="4"/>
  <c r="AJ548" i="4"/>
  <c r="AJ522" i="4"/>
  <c r="AJ518" i="4"/>
  <c r="AI520" i="4"/>
  <c r="AJ583" i="4"/>
  <c r="AI543" i="4"/>
  <c r="AJ555" i="4"/>
  <c r="AJ570" i="4"/>
  <c r="AJ541" i="4"/>
  <c r="AJ745" i="4"/>
  <c r="AJ746" i="4"/>
  <c r="AJ762" i="4"/>
  <c r="AJ760" i="4"/>
  <c r="AJ817" i="4"/>
  <c r="AJ42" i="4"/>
  <c r="AJ646" i="4"/>
  <c r="AJ682" i="4"/>
  <c r="AJ423" i="4"/>
  <c r="AJ426" i="4"/>
  <c r="AJ91" i="4"/>
  <c r="AJ751" i="4"/>
  <c r="AJ446" i="4"/>
  <c r="AJ442" i="4"/>
  <c r="AJ90" i="4"/>
  <c r="AJ170" i="4"/>
  <c r="AJ645" i="4"/>
  <c r="AJ43" i="4"/>
  <c r="AJ430" i="4"/>
  <c r="AJ593" i="4"/>
  <c r="AJ750" i="4"/>
  <c r="AJ106" i="4"/>
  <c r="AJ99" i="4"/>
  <c r="AJ289" i="4"/>
  <c r="Y105" i="4"/>
  <c r="AJ105" i="4" s="1"/>
  <c r="AJ233" i="4"/>
  <c r="Y232" i="4"/>
  <c r="AJ232" i="4" s="1"/>
  <c r="AJ564" i="4"/>
  <c r="AJ241" i="4"/>
  <c r="AI263" i="4"/>
  <c r="AJ531" i="4"/>
  <c r="Y246" i="4"/>
  <c r="AJ246" i="4" s="1"/>
  <c r="AJ260" i="4"/>
  <c r="AJ255" i="4"/>
  <c r="AJ268" i="4"/>
  <c r="AJ253" i="4"/>
  <c r="AJ252" i="4"/>
  <c r="AJ562" i="4"/>
  <c r="AJ273" i="4"/>
  <c r="AJ261" i="4"/>
  <c r="AJ251" i="4"/>
  <c r="AJ286" i="4"/>
  <c r="AJ554" i="4"/>
  <c r="AJ254" i="4"/>
  <c r="AJ563" i="4"/>
  <c r="AJ285" i="4"/>
  <c r="AJ282" i="4"/>
  <c r="AJ536" i="4"/>
  <c r="AJ284" i="4"/>
  <c r="AJ687" i="4"/>
  <c r="AJ655" i="4"/>
  <c r="AI59" i="4"/>
  <c r="AJ187" i="4"/>
  <c r="AJ191" i="4"/>
  <c r="AJ84" i="4"/>
  <c r="AJ184" i="4"/>
  <c r="AJ179" i="4"/>
  <c r="AJ189" i="4"/>
  <c r="AJ186" i="4"/>
  <c r="AJ177" i="4"/>
  <c r="AJ520" i="4" l="1"/>
  <c r="AJ543" i="4"/>
  <c r="AJ59" i="4"/>
  <c r="AJ263" i="4"/>
  <c r="AI190" i="4" l="1"/>
  <c r="Y190" i="4"/>
  <c r="W667" i="4"/>
  <c r="Y667" i="4" s="1"/>
  <c r="W666" i="4"/>
  <c r="Y666" i="4" s="1"/>
  <c r="W661" i="4"/>
  <c r="Y661" i="4" s="1"/>
  <c r="W660" i="4"/>
  <c r="Y660" i="4" s="1"/>
  <c r="W161" i="4"/>
  <c r="Y161" i="4" s="1"/>
  <c r="W160" i="4"/>
  <c r="AI160" i="4" s="1"/>
  <c r="W158" i="4"/>
  <c r="Y158" i="4" s="1"/>
  <c r="W157" i="4"/>
  <c r="Y157" i="4" s="1"/>
  <c r="W155" i="4"/>
  <c r="AI155" i="4" s="1"/>
  <c r="W152" i="4"/>
  <c r="Y152" i="4" s="1"/>
  <c r="AI153" i="4"/>
  <c r="Y153" i="4"/>
  <c r="Y668" i="4"/>
  <c r="Y60" i="4"/>
  <c r="AI60" i="4"/>
  <c r="AI65" i="4"/>
  <c r="AI66" i="4"/>
  <c r="AI67" i="4"/>
  <c r="AI68" i="4"/>
  <c r="AI69" i="4"/>
  <c r="AI72" i="4"/>
  <c r="AI73" i="4"/>
  <c r="AI79" i="4"/>
  <c r="AI80" i="4"/>
  <c r="AI81" i="4"/>
  <c r="AI82" i="4"/>
  <c r="AI83" i="4"/>
  <c r="AI85" i="4"/>
  <c r="AI159" i="4"/>
  <c r="AI663" i="4"/>
  <c r="AI668" i="4"/>
  <c r="AI688" i="4"/>
  <c r="AI729" i="4"/>
  <c r="Y65" i="4"/>
  <c r="Y66" i="4"/>
  <c r="Y67" i="4"/>
  <c r="Y68" i="4"/>
  <c r="Y69" i="4"/>
  <c r="Y72" i="4"/>
  <c r="Y73" i="4"/>
  <c r="Y79" i="4"/>
  <c r="Y80" i="4"/>
  <c r="Y81" i="4"/>
  <c r="Y82" i="4"/>
  <c r="Y83" i="4"/>
  <c r="Y85" i="4"/>
  <c r="Y159" i="4"/>
  <c r="Y193" i="4"/>
  <c r="AJ193" i="4" s="1"/>
  <c r="Y663" i="4"/>
  <c r="Y688" i="4"/>
  <c r="Y729" i="4"/>
  <c r="AI626" i="4"/>
  <c r="W622" i="4"/>
  <c r="AI622" i="4" s="1"/>
  <c r="W621" i="4"/>
  <c r="Y621" i="4" s="1"/>
  <c r="W613" i="4"/>
  <c r="AI613" i="4" s="1"/>
  <c r="W603" i="4"/>
  <c r="Y603" i="4" s="1"/>
  <c r="AI627" i="4"/>
  <c r="AI625" i="4"/>
  <c r="AI624" i="4"/>
  <c r="AI618" i="4"/>
  <c r="AI610" i="4"/>
  <c r="AI607" i="4"/>
  <c r="AI606" i="4"/>
  <c r="AI605" i="4"/>
  <c r="Y627" i="4"/>
  <c r="Y625" i="4"/>
  <c r="Y624" i="4"/>
  <c r="Y618" i="4"/>
  <c r="Y610" i="4"/>
  <c r="Y607" i="4"/>
  <c r="Y606" i="4"/>
  <c r="Y605" i="4"/>
  <c r="AI46" i="4"/>
  <c r="AI50" i="4"/>
  <c r="AI52" i="4"/>
  <c r="AI53" i="4"/>
  <c r="AI70" i="4"/>
  <c r="AI89" i="4"/>
  <c r="AI94" i="4"/>
  <c r="AI118" i="4"/>
  <c r="AI119" i="4"/>
  <c r="AI121" i="4"/>
  <c r="AI123" i="4"/>
  <c r="AI125" i="4"/>
  <c r="AI126" i="4"/>
  <c r="AI128" i="4"/>
  <c r="AI131" i="4"/>
  <c r="AI133" i="4"/>
  <c r="AI134" i="4"/>
  <c r="AI140" i="4"/>
  <c r="AI141" i="4"/>
  <c r="AI142" i="4"/>
  <c r="AI143" i="4"/>
  <c r="AI145" i="4"/>
  <c r="AI146" i="4"/>
  <c r="AI150" i="4"/>
  <c r="AI162" i="4"/>
  <c r="AI163" i="4"/>
  <c r="AI175" i="4"/>
  <c r="AI197" i="4"/>
  <c r="AI199" i="4"/>
  <c r="AI201" i="4"/>
  <c r="AI209" i="4"/>
  <c r="AI214" i="4"/>
  <c r="AI217" i="4"/>
  <c r="AI220" i="4"/>
  <c r="AI223" i="4"/>
  <c r="AI225" i="4"/>
  <c r="AI298" i="4"/>
  <c r="AI308" i="4"/>
  <c r="AI313" i="4"/>
  <c r="AI314" i="4"/>
  <c r="AI315" i="4"/>
  <c r="AI316" i="4"/>
  <c r="AI317" i="4"/>
  <c r="AI318" i="4"/>
  <c r="AI319" i="4"/>
  <c r="AI320" i="4"/>
  <c r="AI321" i="4"/>
  <c r="AI322" i="4"/>
  <c r="AI332" i="4"/>
  <c r="AI334" i="4"/>
  <c r="AI342" i="4"/>
  <c r="AI343" i="4"/>
  <c r="AI344" i="4"/>
  <c r="AI345" i="4"/>
  <c r="AI346" i="4"/>
  <c r="AI351" i="4"/>
  <c r="AI352" i="4"/>
  <c r="AI362" i="4"/>
  <c r="AI372" i="4"/>
  <c r="AI373" i="4"/>
  <c r="AI374" i="4"/>
  <c r="AI376" i="4"/>
  <c r="AI377" i="4"/>
  <c r="AI378" i="4"/>
  <c r="AI379" i="4"/>
  <c r="AI381" i="4"/>
  <c r="AI382" i="4"/>
  <c r="AI392" i="4"/>
  <c r="AI393" i="4"/>
  <c r="AI395" i="4"/>
  <c r="AI396" i="4"/>
  <c r="AI397" i="4"/>
  <c r="AI399" i="4"/>
  <c r="AI400" i="4"/>
  <c r="AI404" i="4"/>
  <c r="AI405" i="4"/>
  <c r="AI410" i="4"/>
  <c r="AI417" i="4"/>
  <c r="Y591" i="4"/>
  <c r="Y393" i="4"/>
  <c r="Y392" i="4"/>
  <c r="Y397" i="4"/>
  <c r="Y396" i="4"/>
  <c r="Y400" i="4"/>
  <c r="Y399" i="4"/>
  <c r="Y405" i="4"/>
  <c r="Y404" i="4"/>
  <c r="Y410" i="4"/>
  <c r="Y417" i="4"/>
  <c r="AI739" i="4"/>
  <c r="Y739" i="4"/>
  <c r="W453" i="4"/>
  <c r="Y453" i="4" s="1"/>
  <c r="W452" i="4"/>
  <c r="Y452" i="4" s="1"/>
  <c r="U456" i="4"/>
  <c r="W456" i="4" s="1"/>
  <c r="W385" i="4"/>
  <c r="Y385" i="4" s="1"/>
  <c r="W383" i="4"/>
  <c r="Y383" i="4" s="1"/>
  <c r="W380" i="4"/>
  <c r="Y380" i="4" s="1"/>
  <c r="W371" i="4"/>
  <c r="Y371" i="4" s="1"/>
  <c r="W368" i="4"/>
  <c r="Y368" i="4" s="1"/>
  <c r="W367" i="4"/>
  <c r="Y367" i="4" s="1"/>
  <c r="W361" i="4"/>
  <c r="Y361" i="4" s="1"/>
  <c r="W360" i="4"/>
  <c r="Y360" i="4" s="1"/>
  <c r="W359" i="4"/>
  <c r="Y359" i="4" s="1"/>
  <c r="W358" i="4"/>
  <c r="Y358" i="4" s="1"/>
  <c r="W354" i="4"/>
  <c r="Y354" i="4" s="1"/>
  <c r="W353" i="4"/>
  <c r="Y353" i="4" s="1"/>
  <c r="W349" i="4"/>
  <c r="Y349" i="4" s="1"/>
  <c r="W348" i="4"/>
  <c r="Y348" i="4" s="1"/>
  <c r="W340" i="4"/>
  <c r="Y340" i="4" s="1"/>
  <c r="W339" i="4"/>
  <c r="Y339" i="4" s="1"/>
  <c r="W337" i="4"/>
  <c r="Y337" i="4" s="1"/>
  <c r="W336" i="4"/>
  <c r="Y336" i="4" s="1"/>
  <c r="W335" i="4"/>
  <c r="Y335" i="4" s="1"/>
  <c r="W331" i="4"/>
  <c r="Y331" i="4" s="1"/>
  <c r="W330" i="4"/>
  <c r="Y330" i="4" s="1"/>
  <c r="W327" i="4"/>
  <c r="Y327" i="4" s="1"/>
  <c r="W325" i="4"/>
  <c r="Y325" i="4" s="1"/>
  <c r="W323" i="4"/>
  <c r="Y323" i="4" s="1"/>
  <c r="W311" i="4"/>
  <c r="Y311" i="4" s="1"/>
  <c r="W307" i="4"/>
  <c r="Y307" i="4" s="1"/>
  <c r="Y382" i="4"/>
  <c r="Y381" i="4"/>
  <c r="Y377" i="4"/>
  <c r="Y376" i="4"/>
  <c r="Y374" i="4"/>
  <c r="Y373" i="4"/>
  <c r="Y362" i="4"/>
  <c r="Y352" i="4"/>
  <c r="Y351" i="4"/>
  <c r="Y334" i="4"/>
  <c r="Y332" i="4"/>
  <c r="Y321" i="4"/>
  <c r="Y320" i="4"/>
  <c r="Y317" i="4"/>
  <c r="Y316" i="4"/>
  <c r="Y315" i="4"/>
  <c r="Y313" i="4"/>
  <c r="Y308" i="4"/>
  <c r="AI833" i="4"/>
  <c r="AI741" i="4"/>
  <c r="AI680" i="4"/>
  <c r="AI672" i="4"/>
  <c r="AI591" i="4"/>
  <c r="AI494" i="4"/>
  <c r="AI455" i="4"/>
  <c r="Y833" i="4"/>
  <c r="Y741" i="4"/>
  <c r="Y680" i="4"/>
  <c r="Y672" i="4"/>
  <c r="Y494" i="4"/>
  <c r="Y455" i="4"/>
  <c r="Y89" i="4"/>
  <c r="AI587" i="4"/>
  <c r="AI749" i="4"/>
  <c r="AI513" i="4"/>
  <c r="AI505" i="4"/>
  <c r="Y749" i="4"/>
  <c r="Y513" i="4"/>
  <c r="Y505" i="4"/>
  <c r="Y197" i="4"/>
  <c r="Y175" i="4"/>
  <c r="Y163" i="4"/>
  <c r="Y162" i="4"/>
  <c r="Y52" i="4"/>
  <c r="W748" i="4"/>
  <c r="Y748" i="4" s="1"/>
  <c r="W511" i="4"/>
  <c r="Y511" i="4" s="1"/>
  <c r="W504" i="4"/>
  <c r="Y504" i="4" s="1"/>
  <c r="W196" i="4"/>
  <c r="Y196" i="4" s="1"/>
  <c r="W174" i="4"/>
  <c r="Y174" i="4" s="1"/>
  <c r="AI731" i="4"/>
  <c r="AI723" i="4"/>
  <c r="AI713" i="4"/>
  <c r="AI445" i="4"/>
  <c r="Y731" i="4"/>
  <c r="Y723" i="4"/>
  <c r="Y713" i="4"/>
  <c r="Y587" i="4"/>
  <c r="Y445" i="4"/>
  <c r="Y201" i="4"/>
  <c r="Y199" i="4"/>
  <c r="AI695" i="4"/>
  <c r="Y844" i="4"/>
  <c r="Y842" i="4"/>
  <c r="Y756" i="4"/>
  <c r="Y754" i="4"/>
  <c r="Y737" i="4"/>
  <c r="Y725" i="4"/>
  <c r="Y710" i="4"/>
  <c r="Y636" i="4"/>
  <c r="Y515" i="4"/>
  <c r="Y223" i="4"/>
  <c r="Y220" i="4"/>
  <c r="Y217" i="4"/>
  <c r="Y214" i="4"/>
  <c r="Y209" i="4"/>
  <c r="Y150" i="4"/>
  <c r="Y118" i="4"/>
  <c r="Y94" i="4"/>
  <c r="Y50" i="4"/>
  <c r="Y131" i="4"/>
  <c r="Y140" i="4"/>
  <c r="Y143" i="4"/>
  <c r="Y145" i="4"/>
  <c r="Y146" i="4"/>
  <c r="W136" i="4"/>
  <c r="Y136" i="4" s="1"/>
  <c r="W147" i="4"/>
  <c r="Y147" i="4" s="1"/>
  <c r="Y121" i="4"/>
  <c r="Y123" i="4"/>
  <c r="Y125" i="4"/>
  <c r="Y128" i="4"/>
  <c r="W120" i="4"/>
  <c r="AI120" i="4" s="1"/>
  <c r="W129" i="4"/>
  <c r="AI129" i="4" s="1"/>
  <c r="AI727" i="4"/>
  <c r="AI719" i="4"/>
  <c r="AI503" i="4"/>
  <c r="Y727" i="4"/>
  <c r="Y719" i="4"/>
  <c r="Y503" i="4"/>
  <c r="W501" i="4"/>
  <c r="Y501" i="4" s="1"/>
  <c r="W500" i="4"/>
  <c r="Y500" i="4" s="1"/>
  <c r="W499" i="4"/>
  <c r="Y499" i="4" s="1"/>
  <c r="W816" i="4"/>
  <c r="Y816" i="4" s="1"/>
  <c r="W815" i="4"/>
  <c r="AI815" i="4" s="1"/>
  <c r="W814" i="4"/>
  <c r="Y814" i="4" s="1"/>
  <c r="W813" i="4"/>
  <c r="AI813" i="4" s="1"/>
  <c r="W812" i="4"/>
  <c r="AI812" i="4" s="1"/>
  <c r="W811" i="4"/>
  <c r="Y811" i="4" s="1"/>
  <c r="W809" i="4"/>
  <c r="Y809" i="4" s="1"/>
  <c r="W808" i="4"/>
  <c r="Y808" i="4" s="1"/>
  <c r="W807" i="4"/>
  <c r="AI807" i="4" s="1"/>
  <c r="W781" i="4"/>
  <c r="Y781" i="4" s="1"/>
  <c r="W780" i="4"/>
  <c r="Y780" i="4" s="1"/>
  <c r="W778" i="4"/>
  <c r="Y778" i="4" s="1"/>
  <c r="W777" i="4"/>
  <c r="AI777" i="4" s="1"/>
  <c r="W776" i="4"/>
  <c r="Y776" i="4" s="1"/>
  <c r="W775" i="4"/>
  <c r="Y775" i="4" s="1"/>
  <c r="W774" i="4"/>
  <c r="AI774" i="4" s="1"/>
  <c r="W772" i="4"/>
  <c r="Y772" i="4" s="1"/>
  <c r="AI757" i="4"/>
  <c r="W440" i="4"/>
  <c r="Y440" i="4" s="1"/>
  <c r="W840" i="4"/>
  <c r="Y840" i="4" s="1"/>
  <c r="W836" i="4"/>
  <c r="Y836" i="4" s="1"/>
  <c r="Y821" i="4"/>
  <c r="W818" i="4"/>
  <c r="Y818" i="4" s="1"/>
  <c r="W752" i="4"/>
  <c r="Y752" i="4" s="1"/>
  <c r="W744" i="4"/>
  <c r="Y744" i="4" s="1"/>
  <c r="W733" i="4"/>
  <c r="Y733" i="4" s="1"/>
  <c r="W691" i="4"/>
  <c r="Y691" i="4" s="1"/>
  <c r="W686" i="4"/>
  <c r="Y686" i="4" s="1"/>
  <c r="W649" i="4"/>
  <c r="Y649" i="4" s="1"/>
  <c r="W647" i="4"/>
  <c r="Y647" i="4" s="1"/>
  <c r="W643" i="4"/>
  <c r="Y643" i="4" s="1"/>
  <c r="W641" i="4"/>
  <c r="Y641" i="4" s="1"/>
  <c r="Y631" i="4"/>
  <c r="W594" i="4"/>
  <c r="Y594" i="4" s="1"/>
  <c r="W576" i="4"/>
  <c r="Y576" i="4" s="1"/>
  <c r="W510" i="4"/>
  <c r="Y510" i="4" s="1"/>
  <c r="Y508" i="4"/>
  <c r="W497" i="4"/>
  <c r="Y497" i="4" s="1"/>
  <c r="W493" i="4"/>
  <c r="Y493" i="4" s="1"/>
  <c r="W492" i="4"/>
  <c r="Y492" i="4" s="1"/>
  <c r="W447" i="4"/>
  <c r="Y447" i="4" s="1"/>
  <c r="W443" i="4"/>
  <c r="Y443" i="4" s="1"/>
  <c r="W439" i="4"/>
  <c r="Y439" i="4" s="1"/>
  <c r="W432" i="4"/>
  <c r="Y432" i="4" s="1"/>
  <c r="W427" i="4"/>
  <c r="Y427" i="4" s="1"/>
  <c r="W424" i="4"/>
  <c r="Y424" i="4" s="1"/>
  <c r="W422" i="4"/>
  <c r="Y422" i="4" s="1"/>
  <c r="Y225" i="4"/>
  <c r="Y206" i="4"/>
  <c r="W204" i="4"/>
  <c r="Y204" i="4" s="1"/>
  <c r="W171" i="4"/>
  <c r="Y171" i="4" s="1"/>
  <c r="W113" i="4"/>
  <c r="Y113" i="4" s="1"/>
  <c r="W103" i="4"/>
  <c r="Y103" i="4" s="1"/>
  <c r="W98" i="4"/>
  <c r="Y98" i="4" s="1"/>
  <c r="W96" i="4"/>
  <c r="Y96" i="4" s="1"/>
  <c r="W92" i="4"/>
  <c r="Y92" i="4" s="1"/>
  <c r="Y58" i="4"/>
  <c r="Y53" i="4"/>
  <c r="Y46" i="4"/>
  <c r="W44" i="4"/>
  <c r="Y44" i="4" s="1"/>
  <c r="W41" i="4"/>
  <c r="Y41" i="4" s="1"/>
  <c r="W37" i="4"/>
  <c r="Y37" i="4" s="1"/>
  <c r="W33" i="4"/>
  <c r="Y33" i="4" s="1"/>
  <c r="AI3" i="4"/>
  <c r="AI651" i="4"/>
  <c r="W834" i="4"/>
  <c r="Y834" i="4" s="1"/>
  <c r="W826" i="4"/>
  <c r="Y826" i="4" s="1"/>
  <c r="W825" i="4"/>
  <c r="AI825" i="4" s="1"/>
  <c r="W820" i="4"/>
  <c r="AI820" i="4" s="1"/>
  <c r="W819" i="4"/>
  <c r="Y819" i="4" s="1"/>
  <c r="W755" i="4"/>
  <c r="Y755" i="4" s="1"/>
  <c r="W753" i="4"/>
  <c r="Y753" i="4" s="1"/>
  <c r="W742" i="4"/>
  <c r="Y742" i="4" s="1"/>
  <c r="W738" i="4"/>
  <c r="Y738" i="4" s="1"/>
  <c r="W735" i="4"/>
  <c r="Y735" i="4" s="1"/>
  <c r="W734" i="4"/>
  <c r="Y734" i="4" s="1"/>
  <c r="W726" i="4"/>
  <c r="Y726" i="4" s="1"/>
  <c r="W720" i="4"/>
  <c r="Y720" i="4" s="1"/>
  <c r="W717" i="4"/>
  <c r="Y717" i="4" s="1"/>
  <c r="W715" i="4"/>
  <c r="AI715" i="4" s="1"/>
  <c r="W714" i="4"/>
  <c r="AI714" i="4" s="1"/>
  <c r="W707" i="4"/>
  <c r="Y707" i="4" s="1"/>
  <c r="W679" i="4"/>
  <c r="Y679" i="4" s="1"/>
  <c r="W678" i="4"/>
  <c r="Y678" i="4" s="1"/>
  <c r="W676" i="4"/>
  <c r="Y676" i="4" s="1"/>
  <c r="W675" i="4"/>
  <c r="Y675" i="4" s="1"/>
  <c r="W670" i="4"/>
  <c r="Y670" i="4" s="1"/>
  <c r="W664" i="4"/>
  <c r="Y664" i="4" s="1"/>
  <c r="W659" i="4"/>
  <c r="Y659" i="4" s="1"/>
  <c r="W658" i="4"/>
  <c r="Y658" i="4" s="1"/>
  <c r="W654" i="4"/>
  <c r="Y654" i="4" s="1"/>
  <c r="W650" i="4"/>
  <c r="AI650" i="4" s="1"/>
  <c r="W638" i="4"/>
  <c r="AI638" i="4" s="1"/>
  <c r="W637" i="4"/>
  <c r="Y637" i="4" s="1"/>
  <c r="W634" i="4"/>
  <c r="Y634" i="4" s="1"/>
  <c r="W633" i="4"/>
  <c r="Y633" i="4" s="1"/>
  <c r="W632" i="4"/>
  <c r="Y632" i="4" s="1"/>
  <c r="W629" i="4"/>
  <c r="Y629" i="4" s="1"/>
  <c r="W620" i="4"/>
  <c r="Y620" i="4" s="1"/>
  <c r="W619" i="4"/>
  <c r="Y619" i="4" s="1"/>
  <c r="W617" i="4"/>
  <c r="Y617" i="4" s="1"/>
  <c r="W616" i="4"/>
  <c r="Y616" i="4" s="1"/>
  <c r="W614" i="4"/>
  <c r="Y614" i="4" s="1"/>
  <c r="W611" i="4"/>
  <c r="AI611" i="4" s="1"/>
  <c r="W609" i="4"/>
  <c r="AI609" i="4" s="1"/>
  <c r="W608" i="4"/>
  <c r="Y608" i="4" s="1"/>
  <c r="W602" i="4"/>
  <c r="Y602" i="4" s="1"/>
  <c r="W601" i="4"/>
  <c r="Y601" i="4" s="1"/>
  <c r="W592" i="4"/>
  <c r="Y592" i="4" s="1"/>
  <c r="W588" i="4"/>
  <c r="Y588" i="4" s="1"/>
  <c r="W559" i="4"/>
  <c r="Y559" i="4" s="1"/>
  <c r="W517" i="4"/>
  <c r="Y517" i="4" s="1"/>
  <c r="W507" i="4"/>
  <c r="Y507" i="4" s="1"/>
  <c r="W506" i="4"/>
  <c r="Y506" i="4" s="1"/>
  <c r="W498" i="4"/>
  <c r="Y498" i="4" s="1"/>
  <c r="W495" i="4"/>
  <c r="AI495" i="4" s="1"/>
  <c r="W457" i="4"/>
  <c r="AI457" i="4" s="1"/>
  <c r="W454" i="4"/>
  <c r="Y454" i="4" s="1"/>
  <c r="W451" i="4"/>
  <c r="Y451" i="4" s="1"/>
  <c r="W450" i="4"/>
  <c r="Y450" i="4" s="1"/>
  <c r="W449" i="4"/>
  <c r="Y449" i="4" s="1"/>
  <c r="W448" i="4"/>
  <c r="Y448" i="4" s="1"/>
  <c r="W419" i="4"/>
  <c r="Y419" i="4" s="1"/>
  <c r="W403" i="4"/>
  <c r="Y403" i="4" s="1"/>
  <c r="W398" i="4"/>
  <c r="Y398" i="4" s="1"/>
  <c r="W388" i="4"/>
  <c r="Y388" i="4" s="1"/>
  <c r="W387" i="4"/>
  <c r="Y387" i="4" s="1"/>
  <c r="W384" i="4"/>
  <c r="AI384" i="4" s="1"/>
  <c r="W357" i="4"/>
  <c r="Y357" i="4" s="1"/>
  <c r="W356" i="4"/>
  <c r="Y356" i="4" s="1"/>
  <c r="W355" i="4"/>
  <c r="Y355" i="4" s="1"/>
  <c r="W347" i="4"/>
  <c r="Y347" i="4" s="1"/>
  <c r="W329" i="4"/>
  <c r="Y329" i="4" s="1"/>
  <c r="W328" i="4"/>
  <c r="Y328" i="4" s="1"/>
  <c r="W324" i="4"/>
  <c r="Y324" i="4" s="1"/>
  <c r="W305" i="4"/>
  <c r="Y305" i="4" s="1"/>
  <c r="W304" i="4"/>
  <c r="Y304" i="4" s="1"/>
  <c r="W299" i="4"/>
  <c r="AI299" i="4" s="1"/>
  <c r="W297" i="4"/>
  <c r="AI297" i="4" s="1"/>
  <c r="W292" i="4"/>
  <c r="Y292" i="4" s="1"/>
  <c r="W256" i="4"/>
  <c r="Y256" i="4" s="1"/>
  <c r="W248" i="4"/>
  <c r="Y248" i="4" s="1"/>
  <c r="W230" i="4"/>
  <c r="Y230" i="4" s="1"/>
  <c r="W224" i="4"/>
  <c r="Y224" i="4" s="1"/>
  <c r="W221" i="4"/>
  <c r="Y221" i="4" s="1"/>
  <c r="W215" i="4"/>
  <c r="Y215" i="4" s="1"/>
  <c r="W212" i="4"/>
  <c r="Y212" i="4" s="1"/>
  <c r="W211" i="4"/>
  <c r="Y211" i="4" s="1"/>
  <c r="W210" i="4"/>
  <c r="Y210" i="4" s="1"/>
  <c r="W208" i="4"/>
  <c r="AI208" i="4" s="1"/>
  <c r="W207" i="4"/>
  <c r="AI207" i="4" s="1"/>
  <c r="W176" i="4"/>
  <c r="Y176" i="4" s="1"/>
  <c r="W172" i="4"/>
  <c r="Y172" i="4" s="1"/>
  <c r="W166" i="4"/>
  <c r="Y166" i="4" s="1"/>
  <c r="W164" i="4"/>
  <c r="Y164" i="4" s="1"/>
  <c r="W156" i="4"/>
  <c r="Y156" i="4" s="1"/>
  <c r="W154" i="4"/>
  <c r="Y154" i="4" s="1"/>
  <c r="W151" i="4"/>
  <c r="Y151" i="4" s="1"/>
  <c r="W149" i="4"/>
  <c r="Y149" i="4" s="1"/>
  <c r="W148" i="4"/>
  <c r="Y148" i="4" s="1"/>
  <c r="W144" i="4"/>
  <c r="AI144" i="4" s="1"/>
  <c r="W139" i="4"/>
  <c r="AI139" i="4" s="1"/>
  <c r="W137" i="4"/>
  <c r="Y137" i="4" s="1"/>
  <c r="W135" i="4"/>
  <c r="Y135" i="4" s="1"/>
  <c r="W130" i="4"/>
  <c r="Y130" i="4" s="1"/>
  <c r="W127" i="4"/>
  <c r="Y127" i="4" s="1"/>
  <c r="W124" i="4"/>
  <c r="Y124" i="4" s="1"/>
  <c r="W122" i="4"/>
  <c r="Y122" i="4" s="1"/>
  <c r="W116" i="4"/>
  <c r="Y116" i="4" s="1"/>
  <c r="W115" i="4"/>
  <c r="Y115" i="4" s="1"/>
  <c r="W93" i="4"/>
  <c r="Y93" i="4" s="1"/>
  <c r="W88" i="4"/>
  <c r="Y88" i="4" s="1"/>
  <c r="W75" i="4"/>
  <c r="AI75" i="4" s="1"/>
  <c r="W61" i="4"/>
  <c r="Y61" i="4" s="1"/>
  <c r="W54" i="4"/>
  <c r="Y54" i="4" s="1"/>
  <c r="W48" i="4"/>
  <c r="Y48" i="4" s="1"/>
  <c r="W47" i="4"/>
  <c r="Y47" i="4" s="1"/>
  <c r="W45" i="4"/>
  <c r="Y45" i="4" s="1"/>
  <c r="W2" i="4"/>
  <c r="AI2" i="4" s="1"/>
  <c r="AJ626" i="4" l="1"/>
  <c r="AJ315" i="4"/>
  <c r="AI152" i="4"/>
  <c r="AI157" i="4"/>
  <c r="AI661" i="4"/>
  <c r="AJ190" i="4"/>
  <c r="AJ159" i="4"/>
  <c r="AI158" i="4"/>
  <c r="Y160" i="4"/>
  <c r="AJ160" i="4" s="1"/>
  <c r="AI161" i="4"/>
  <c r="AI660" i="4"/>
  <c r="AI667" i="4"/>
  <c r="AI666" i="4"/>
  <c r="AJ668" i="4"/>
  <c r="AJ69" i="4"/>
  <c r="Y155" i="4"/>
  <c r="AJ155" i="4" s="1"/>
  <c r="AJ80" i="4"/>
  <c r="AJ68" i="4"/>
  <c r="AJ60" i="4"/>
  <c r="AJ82" i="4"/>
  <c r="AJ85" i="4"/>
  <c r="AJ153" i="4"/>
  <c r="AJ73" i="4"/>
  <c r="AJ663" i="4"/>
  <c r="AJ72" i="4"/>
  <c r="AJ67" i="4"/>
  <c r="AJ83" i="4"/>
  <c r="AJ66" i="4"/>
  <c r="AJ65" i="4"/>
  <c r="AJ81" i="4"/>
  <c r="AJ150" i="4"/>
  <c r="AJ627" i="4"/>
  <c r="AJ729" i="4"/>
  <c r="AJ688" i="4"/>
  <c r="AJ79" i="4"/>
  <c r="AJ606" i="4"/>
  <c r="AJ607" i="4"/>
  <c r="AJ46" i="4"/>
  <c r="AJ605" i="4"/>
  <c r="AI621" i="4"/>
  <c r="Y613" i="4"/>
  <c r="AJ613" i="4" s="1"/>
  <c r="AJ377" i="4"/>
  <c r="Y622" i="4"/>
  <c r="AJ622" i="4" s="1"/>
  <c r="AI603" i="4"/>
  <c r="AJ405" i="4"/>
  <c r="AJ610" i="4"/>
  <c r="AJ618" i="4"/>
  <c r="AJ624" i="4"/>
  <c r="AJ625" i="4"/>
  <c r="AJ53" i="4"/>
  <c r="AJ125" i="4"/>
  <c r="AJ163" i="4"/>
  <c r="AJ131" i="4"/>
  <c r="AJ52" i="4"/>
  <c r="AJ199" i="4"/>
  <c r="AJ381" i="4"/>
  <c r="AJ334" i="4"/>
  <c r="AJ50" i="4"/>
  <c r="AJ397" i="4"/>
  <c r="AJ362" i="4"/>
  <c r="AJ217" i="4"/>
  <c r="AJ140" i="4"/>
  <c r="AJ118" i="4"/>
  <c r="AJ392" i="4"/>
  <c r="AI360" i="4"/>
  <c r="AJ313" i="4"/>
  <c r="AJ197" i="4"/>
  <c r="AI358" i="4"/>
  <c r="AI330" i="4"/>
  <c r="AI171" i="4"/>
  <c r="AI41" i="4"/>
  <c r="AJ382" i="4"/>
  <c r="AJ352" i="4"/>
  <c r="AI328" i="4"/>
  <c r="AI307" i="4"/>
  <c r="AI96" i="4"/>
  <c r="AI33" i="4"/>
  <c r="AI337" i="4"/>
  <c r="AJ410" i="4"/>
  <c r="AI210" i="4"/>
  <c r="AI349" i="4"/>
  <c r="AJ321" i="4"/>
  <c r="AI292" i="4"/>
  <c r="AI151" i="4"/>
  <c r="AJ128" i="4"/>
  <c r="AI93" i="4"/>
  <c r="AJ89" i="4"/>
  <c r="AJ400" i="4"/>
  <c r="AJ223" i="4"/>
  <c r="AJ201" i="4"/>
  <c r="AJ373" i="4"/>
  <c r="AI124" i="4"/>
  <c r="AJ374" i="4"/>
  <c r="AJ317" i="4"/>
  <c r="AI221" i="4"/>
  <c r="AI424" i="4"/>
  <c r="AJ399" i="4"/>
  <c r="AI385" i="4"/>
  <c r="AI361" i="4"/>
  <c r="AI211" i="4"/>
  <c r="AJ146" i="4"/>
  <c r="AI98" i="4"/>
  <c r="AI44" i="4"/>
  <c r="AI422" i="4"/>
  <c r="AI398" i="4"/>
  <c r="AJ376" i="4"/>
  <c r="AI353" i="4"/>
  <c r="AI331" i="4"/>
  <c r="AI172" i="4"/>
  <c r="AJ145" i="4"/>
  <c r="AI136" i="4"/>
  <c r="AI127" i="4"/>
  <c r="AI419" i="4"/>
  <c r="AI383" i="4"/>
  <c r="AJ351" i="4"/>
  <c r="AI340" i="4"/>
  <c r="AI329" i="4"/>
  <c r="AJ320" i="4"/>
  <c r="AI311" i="4"/>
  <c r="AJ220" i="4"/>
  <c r="AJ209" i="4"/>
  <c r="AI196" i="4"/>
  <c r="AI156" i="4"/>
  <c r="AI135" i="4"/>
  <c r="AJ94" i="4"/>
  <c r="AI61" i="4"/>
  <c r="AJ417" i="4"/>
  <c r="AJ396" i="4"/>
  <c r="AI359" i="4"/>
  <c r="AI339" i="4"/>
  <c r="AJ308" i="4"/>
  <c r="AI290" i="4"/>
  <c r="AI169" i="4"/>
  <c r="AI154" i="4"/>
  <c r="AJ143" i="4"/>
  <c r="AI116" i="4"/>
  <c r="AI37" i="4"/>
  <c r="AI167" i="4"/>
  <c r="AJ393" i="4"/>
  <c r="AI357" i="4"/>
  <c r="AI336" i="4"/>
  <c r="AI305" i="4"/>
  <c r="AI248" i="4"/>
  <c r="AI206" i="4"/>
  <c r="AI166" i="4"/>
  <c r="AJ123" i="4"/>
  <c r="AI115" i="4"/>
  <c r="AI58" i="4"/>
  <c r="AI48" i="4"/>
  <c r="AI371" i="4"/>
  <c r="AI348" i="4"/>
  <c r="AI327" i="4"/>
  <c r="AI304" i="4"/>
  <c r="AI230" i="4"/>
  <c r="AI204" i="4"/>
  <c r="AI176" i="4"/>
  <c r="AI92" i="4"/>
  <c r="AJ404" i="4"/>
  <c r="AI380" i="4"/>
  <c r="AI368" i="4"/>
  <c r="AI356" i="4"/>
  <c r="AI335" i="4"/>
  <c r="AI325" i="4"/>
  <c r="AJ316" i="4"/>
  <c r="AJ225" i="4"/>
  <c r="AI215" i="4"/>
  <c r="AJ175" i="4"/>
  <c r="AI164" i="4"/>
  <c r="AI149" i="4"/>
  <c r="AI130" i="4"/>
  <c r="AI122" i="4"/>
  <c r="AI113" i="4"/>
  <c r="AI54" i="4"/>
  <c r="AI47" i="4"/>
  <c r="AI403" i="4"/>
  <c r="AI388" i="4"/>
  <c r="AI367" i="4"/>
  <c r="AI355" i="4"/>
  <c r="AI347" i="4"/>
  <c r="AI302" i="4"/>
  <c r="AI224" i="4"/>
  <c r="AJ214" i="4"/>
  <c r="AI174" i="4"/>
  <c r="AJ121" i="4"/>
  <c r="AI387" i="4"/>
  <c r="AI324" i="4"/>
  <c r="AI300" i="4"/>
  <c r="AI148" i="4"/>
  <c r="AI103" i="4"/>
  <c r="AI256" i="4"/>
  <c r="AI354" i="4"/>
  <c r="AJ332" i="4"/>
  <c r="AI323" i="4"/>
  <c r="AI212" i="4"/>
  <c r="AI173" i="4"/>
  <c r="AJ162" i="4"/>
  <c r="AI147" i="4"/>
  <c r="AI137" i="4"/>
  <c r="AI88" i="4"/>
  <c r="AI45" i="4"/>
  <c r="AJ739" i="4"/>
  <c r="AI453" i="4"/>
  <c r="P456" i="4"/>
  <c r="V456" i="4" s="1"/>
  <c r="Y456" i="4" s="1"/>
  <c r="AI452" i="4"/>
  <c r="AI456" i="4"/>
  <c r="AJ672" i="4"/>
  <c r="AJ455" i="4"/>
  <c r="AJ494" i="4"/>
  <c r="AJ591" i="4"/>
  <c r="AJ680" i="4"/>
  <c r="AJ741" i="4"/>
  <c r="AJ833" i="4"/>
  <c r="AJ587" i="4"/>
  <c r="AJ749" i="4"/>
  <c r="AJ505" i="4"/>
  <c r="AJ513" i="4"/>
  <c r="AI748" i="4"/>
  <c r="AI511" i="4"/>
  <c r="AI504" i="4"/>
  <c r="AJ445" i="4"/>
  <c r="AJ713" i="4"/>
  <c r="AJ723" i="4"/>
  <c r="AJ731" i="4"/>
  <c r="AJ695" i="4"/>
  <c r="Y120" i="4"/>
  <c r="AJ120" i="4" s="1"/>
  <c r="Y129" i="4"/>
  <c r="AJ129" i="4" s="1"/>
  <c r="AJ503" i="4"/>
  <c r="AJ719" i="4"/>
  <c r="AJ727" i="4"/>
  <c r="AI499" i="4"/>
  <c r="AI500" i="4"/>
  <c r="AI501" i="4"/>
  <c r="AI775" i="4"/>
  <c r="Y807" i="4"/>
  <c r="AJ807" i="4" s="1"/>
  <c r="AI778" i="4"/>
  <c r="AI780" i="4"/>
  <c r="AI814" i="4"/>
  <c r="AI816" i="4"/>
  <c r="AI781" i="4"/>
  <c r="AI808" i="4"/>
  <c r="AI809" i="4"/>
  <c r="AI811" i="4"/>
  <c r="AI776" i="4"/>
  <c r="Y777" i="4"/>
  <c r="AJ777" i="4" s="1"/>
  <c r="Y812" i="4"/>
  <c r="AJ812" i="4" s="1"/>
  <c r="Y813" i="4"/>
  <c r="AJ813" i="4" s="1"/>
  <c r="Y815" i="4"/>
  <c r="AJ815" i="4" s="1"/>
  <c r="Y774" i="4"/>
  <c r="AJ774" i="4" s="1"/>
  <c r="AI772" i="4"/>
  <c r="AJ757" i="4"/>
  <c r="AI440" i="4"/>
  <c r="AI429" i="4"/>
  <c r="AI647" i="4"/>
  <c r="AI686" i="4"/>
  <c r="AI752" i="4"/>
  <c r="AI492" i="4"/>
  <c r="AI649" i="4"/>
  <c r="AI721" i="4"/>
  <c r="AI754" i="4"/>
  <c r="AI493" i="4"/>
  <c r="AI594" i="4"/>
  <c r="AI656" i="4"/>
  <c r="AI756" i="4"/>
  <c r="AI725" i="4"/>
  <c r="AI497" i="4"/>
  <c r="AI818" i="4"/>
  <c r="AI427" i="4"/>
  <c r="AI821" i="4"/>
  <c r="AI432" i="4"/>
  <c r="AI508" i="4"/>
  <c r="AI631" i="4"/>
  <c r="AI733" i="4"/>
  <c r="AI835" i="4"/>
  <c r="AI439" i="4"/>
  <c r="AI510" i="4"/>
  <c r="AI636" i="4"/>
  <c r="AI691" i="4"/>
  <c r="AI737" i="4"/>
  <c r="AI836" i="4"/>
  <c r="AI443" i="4"/>
  <c r="AI639" i="4"/>
  <c r="AI710" i="4"/>
  <c r="AI840" i="4"/>
  <c r="AI515" i="4"/>
  <c r="AI641" i="4"/>
  <c r="AI744" i="4"/>
  <c r="AI842" i="4"/>
  <c r="AI447" i="4"/>
  <c r="AI576" i="4"/>
  <c r="AI643" i="4"/>
  <c r="AI716" i="4"/>
  <c r="AI844" i="4"/>
  <c r="Y3" i="4"/>
  <c r="AJ3" i="4" s="1"/>
  <c r="Y820" i="4"/>
  <c r="AJ820" i="4" s="1"/>
  <c r="Y75" i="4"/>
  <c r="AJ75" i="4" s="1"/>
  <c r="Y139" i="4"/>
  <c r="AJ139" i="4" s="1"/>
  <c r="Y207" i="4"/>
  <c r="AJ207" i="4" s="1"/>
  <c r="Y297" i="4"/>
  <c r="AJ297" i="4" s="1"/>
  <c r="Y384" i="4"/>
  <c r="AJ384" i="4" s="1"/>
  <c r="AI498" i="4"/>
  <c r="Y457" i="4"/>
  <c r="AJ457" i="4" s="1"/>
  <c r="AI614" i="4"/>
  <c r="Y609" i="4"/>
  <c r="AJ609" i="4" s="1"/>
  <c r="AI654" i="4"/>
  <c r="Y638" i="4"/>
  <c r="AJ638" i="4" s="1"/>
  <c r="AI717" i="4"/>
  <c r="Y714" i="4"/>
  <c r="AJ714" i="4" s="1"/>
  <c r="AI826" i="4"/>
  <c r="Y144" i="4"/>
  <c r="AJ144" i="4" s="1"/>
  <c r="Y208" i="4"/>
  <c r="AJ208" i="4" s="1"/>
  <c r="Y299" i="4"/>
  <c r="AJ299" i="4" s="1"/>
  <c r="Y495" i="4"/>
  <c r="AJ495" i="4" s="1"/>
  <c r="Y611" i="4"/>
  <c r="AJ611" i="4" s="1"/>
  <c r="Y650" i="4"/>
  <c r="AJ650" i="4" s="1"/>
  <c r="Y715" i="4"/>
  <c r="AJ715" i="4" s="1"/>
  <c r="Y825" i="4"/>
  <c r="AJ825" i="4" s="1"/>
  <c r="AI506" i="4"/>
  <c r="AI616" i="4"/>
  <c r="AI658" i="4"/>
  <c r="AI720" i="4"/>
  <c r="AI834" i="4"/>
  <c r="AI507" i="4"/>
  <c r="AI617" i="4"/>
  <c r="AI659" i="4"/>
  <c r="AI726" i="4"/>
  <c r="AI517" i="4"/>
  <c r="AI619" i="4"/>
  <c r="AI664" i="4"/>
  <c r="AI734" i="4"/>
  <c r="AI559" i="4"/>
  <c r="AI620" i="4"/>
  <c r="AI670" i="4"/>
  <c r="AI735" i="4"/>
  <c r="AI448" i="4"/>
  <c r="AI588" i="4"/>
  <c r="AI629" i="4"/>
  <c r="AI675" i="4"/>
  <c r="AI738" i="4"/>
  <c r="AI449" i="4"/>
  <c r="AI592" i="4"/>
  <c r="AI632" i="4"/>
  <c r="AI676" i="4"/>
  <c r="AI742" i="4"/>
  <c r="AI450" i="4"/>
  <c r="AI601" i="4"/>
  <c r="AI633" i="4"/>
  <c r="AI678" i="4"/>
  <c r="AI753" i="4"/>
  <c r="AI451" i="4"/>
  <c r="AI602" i="4"/>
  <c r="AI634" i="4"/>
  <c r="AI679" i="4"/>
  <c r="AI755" i="4"/>
  <c r="AI454" i="4"/>
  <c r="AI608" i="4"/>
  <c r="AI637" i="4"/>
  <c r="AI707" i="4"/>
  <c r="AI819" i="4"/>
  <c r="Y2" i="4"/>
  <c r="AJ2" i="4" s="1"/>
  <c r="AJ675" i="4" l="1"/>
  <c r="AJ647" i="4"/>
  <c r="AJ368" i="4"/>
  <c r="AJ44" i="4"/>
  <c r="AJ629" i="4"/>
  <c r="AJ498" i="4"/>
  <c r="AJ636" i="4"/>
  <c r="AJ323" i="4"/>
  <c r="AJ115" i="4"/>
  <c r="AJ678" i="4"/>
  <c r="AJ588" i="4"/>
  <c r="AJ617" i="4"/>
  <c r="AJ842" i="4"/>
  <c r="AJ510" i="4"/>
  <c r="AJ756" i="4"/>
  <c r="AJ440" i="4"/>
  <c r="AJ781" i="4"/>
  <c r="AJ452" i="4"/>
  <c r="AJ130" i="4"/>
  <c r="AJ154" i="4"/>
  <c r="AJ156" i="4"/>
  <c r="AJ127" i="4"/>
  <c r="AJ337" i="4"/>
  <c r="AJ603" i="4"/>
  <c r="AJ158" i="4"/>
  <c r="AJ755" i="4"/>
  <c r="AJ451" i="4"/>
  <c r="AJ576" i="4"/>
  <c r="AJ809" i="4"/>
  <c r="AJ113" i="4"/>
  <c r="AJ419" i="4"/>
  <c r="AJ429" i="4"/>
  <c r="AJ122" i="4"/>
  <c r="AJ819" i="4"/>
  <c r="AJ633" i="4"/>
  <c r="AJ448" i="4"/>
  <c r="AJ507" i="4"/>
  <c r="AJ744" i="4"/>
  <c r="AJ439" i="4"/>
  <c r="AJ656" i="4"/>
  <c r="AJ816" i="4"/>
  <c r="AJ354" i="4"/>
  <c r="AJ224" i="4"/>
  <c r="AJ149" i="4"/>
  <c r="AJ92" i="4"/>
  <c r="AJ166" i="4"/>
  <c r="AJ169" i="4"/>
  <c r="AJ196" i="4"/>
  <c r="AJ136" i="4"/>
  <c r="AJ211" i="4"/>
  <c r="AJ33" i="4"/>
  <c r="AJ360" i="4"/>
  <c r="AJ726" i="4"/>
  <c r="AJ358" i="4"/>
  <c r="AJ735" i="4"/>
  <c r="AJ641" i="4"/>
  <c r="AJ835" i="4"/>
  <c r="AJ594" i="4"/>
  <c r="AJ772" i="4"/>
  <c r="AJ814" i="4"/>
  <c r="AJ453" i="4"/>
  <c r="AJ256" i="4"/>
  <c r="AJ302" i="4"/>
  <c r="AJ164" i="4"/>
  <c r="AJ176" i="4"/>
  <c r="AJ206" i="4"/>
  <c r="AJ96" i="4"/>
  <c r="AJ497" i="4"/>
  <c r="AJ212" i="4"/>
  <c r="AJ116" i="4"/>
  <c r="AJ210" i="4"/>
  <c r="AJ659" i="4"/>
  <c r="AJ601" i="4"/>
  <c r="AJ450" i="4"/>
  <c r="AJ826" i="4"/>
  <c r="AJ733" i="4"/>
  <c r="AJ780" i="4"/>
  <c r="AJ103" i="4"/>
  <c r="AJ347" i="4"/>
  <c r="AJ204" i="4"/>
  <c r="AJ248" i="4"/>
  <c r="AJ290" i="4"/>
  <c r="AJ172" i="4"/>
  <c r="AJ361" i="4"/>
  <c r="AJ307" i="4"/>
  <c r="AJ661" i="4"/>
  <c r="AJ58" i="4"/>
  <c r="AJ124" i="4"/>
  <c r="AJ161" i="4"/>
  <c r="AJ447" i="4"/>
  <c r="AJ808" i="4"/>
  <c r="AJ380" i="4"/>
  <c r="AJ135" i="4"/>
  <c r="AJ98" i="4"/>
  <c r="AJ834" i="4"/>
  <c r="AJ637" i="4"/>
  <c r="AJ720" i="4"/>
  <c r="AJ515" i="4"/>
  <c r="AJ608" i="4"/>
  <c r="AJ742" i="4"/>
  <c r="AJ620" i="4"/>
  <c r="AJ658" i="4"/>
  <c r="AJ840" i="4"/>
  <c r="AJ631" i="4"/>
  <c r="AJ754" i="4"/>
  <c r="AJ778" i="4"/>
  <c r="AJ504" i="4"/>
  <c r="AJ45" i="4"/>
  <c r="AJ148" i="4"/>
  <c r="AJ355" i="4"/>
  <c r="AJ215" i="4"/>
  <c r="AJ230" i="4"/>
  <c r="AJ305" i="4"/>
  <c r="AJ311" i="4"/>
  <c r="AJ385" i="4"/>
  <c r="AJ93" i="4"/>
  <c r="AJ328" i="4"/>
  <c r="AJ621" i="4"/>
  <c r="AJ157" i="4"/>
  <c r="AJ632" i="4"/>
  <c r="AJ691" i="4"/>
  <c r="AJ753" i="4"/>
  <c r="AJ725" i="4"/>
  <c r="AJ174" i="4"/>
  <c r="AJ707" i="4"/>
  <c r="AJ670" i="4"/>
  <c r="AJ493" i="4"/>
  <c r="AJ454" i="4"/>
  <c r="AJ676" i="4"/>
  <c r="AJ559" i="4"/>
  <c r="AJ616" i="4"/>
  <c r="AJ717" i="4"/>
  <c r="AJ710" i="4"/>
  <c r="AJ508" i="4"/>
  <c r="AJ721" i="4"/>
  <c r="AJ511" i="4"/>
  <c r="AJ88" i="4"/>
  <c r="AJ367" i="4"/>
  <c r="AJ304" i="4"/>
  <c r="AJ336" i="4"/>
  <c r="AJ339" i="4"/>
  <c r="AJ331" i="4"/>
  <c r="AJ152" i="4"/>
  <c r="AJ506" i="4"/>
  <c r="AJ639" i="4"/>
  <c r="AJ432" i="4"/>
  <c r="AJ649" i="4"/>
  <c r="AJ775" i="4"/>
  <c r="AJ748" i="4"/>
  <c r="AJ357" i="4"/>
  <c r="AJ329" i="4"/>
  <c r="AJ424" i="4"/>
  <c r="AJ592" i="4"/>
  <c r="AJ654" i="4"/>
  <c r="AJ443" i="4"/>
  <c r="AJ300" i="4"/>
  <c r="AJ325" i="4"/>
  <c r="AJ292" i="4"/>
  <c r="AJ634" i="4"/>
  <c r="AJ449" i="4"/>
  <c r="AJ619" i="4"/>
  <c r="AJ716" i="4"/>
  <c r="AJ836" i="4"/>
  <c r="AJ427" i="4"/>
  <c r="AJ752" i="4"/>
  <c r="AJ776" i="4"/>
  <c r="AJ500" i="4"/>
  <c r="AJ324" i="4"/>
  <c r="AJ47" i="4"/>
  <c r="AJ335" i="4"/>
  <c r="AJ371" i="4"/>
  <c r="AJ167" i="4"/>
  <c r="AJ398" i="4"/>
  <c r="AJ171" i="4"/>
  <c r="AJ667" i="4"/>
  <c r="AJ734" i="4"/>
  <c r="AJ137" i="4"/>
  <c r="AJ388" i="4"/>
  <c r="AJ327" i="4"/>
  <c r="AJ359" i="4"/>
  <c r="AJ353" i="4"/>
  <c r="AJ151" i="4"/>
  <c r="AJ679" i="4"/>
  <c r="AJ664" i="4"/>
  <c r="AJ844" i="4"/>
  <c r="AJ821" i="4"/>
  <c r="AJ492" i="4"/>
  <c r="AJ501" i="4"/>
  <c r="AJ147" i="4"/>
  <c r="AJ403" i="4"/>
  <c r="AJ348" i="4"/>
  <c r="AJ340" i="4"/>
  <c r="AJ221" i="4"/>
  <c r="AJ41" i="4"/>
  <c r="AJ666" i="4"/>
  <c r="AJ602" i="4"/>
  <c r="AJ738" i="4"/>
  <c r="AJ517" i="4"/>
  <c r="AJ614" i="4"/>
  <c r="AJ643" i="4"/>
  <c r="AJ737" i="4"/>
  <c r="AJ818" i="4"/>
  <c r="AJ686" i="4"/>
  <c r="AJ811" i="4"/>
  <c r="AJ499" i="4"/>
  <c r="AJ173" i="4"/>
  <c r="AJ387" i="4"/>
  <c r="AJ54" i="4"/>
  <c r="AJ356" i="4"/>
  <c r="AJ48" i="4"/>
  <c r="AJ37" i="4"/>
  <c r="AJ61" i="4"/>
  <c r="AJ383" i="4"/>
  <c r="AJ422" i="4"/>
  <c r="AJ349" i="4"/>
  <c r="AJ330" i="4"/>
  <c r="AJ660" i="4"/>
  <c r="AJ45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tc={D13FCD1C-669E-4B14-9C6D-4CE69101A5B3}</author>
  </authors>
  <commentList>
    <comment ref="A111" authorId="0" shapeId="0" xr:uid="{D13FCD1C-669E-4B14-9C6D-4CE69101A5B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https://www.nature.com/articles/s41598-021-97089-7</t>
      </text>
    </comment>
  </commentList>
</comments>
</file>

<file path=xl/sharedStrings.xml><?xml version="1.0" encoding="utf-8"?>
<sst xmlns="http://schemas.openxmlformats.org/spreadsheetml/2006/main" count="70762" uniqueCount="6949">
  <si>
    <t>final_id</t>
  </si>
  <si>
    <t>iso3</t>
  </si>
  <si>
    <t>iso2</t>
  </si>
  <si>
    <t>country</t>
  </si>
  <si>
    <t>originalName</t>
  </si>
  <si>
    <t>originalCode</t>
  </si>
  <si>
    <t>finalCode</t>
  </si>
  <si>
    <t>vernacName</t>
  </si>
  <si>
    <t>sciName</t>
  </si>
  <si>
    <t>simpleName</t>
  </si>
  <si>
    <t>sciName1</t>
  </si>
  <si>
    <t>sciName2</t>
  </si>
  <si>
    <t>sciName3</t>
  </si>
  <si>
    <t>sciName4</t>
  </si>
  <si>
    <t>sciName5</t>
  </si>
  <si>
    <t>sciName6</t>
  </si>
  <si>
    <t>sciName7</t>
  </si>
  <si>
    <t>sciName8</t>
  </si>
  <si>
    <t>sciName9</t>
  </si>
  <si>
    <t>sciName10</t>
  </si>
  <si>
    <t>sciName11</t>
  </si>
  <si>
    <t>sciName12</t>
  </si>
  <si>
    <t>sciName13</t>
  </si>
  <si>
    <t>simpleType</t>
  </si>
  <si>
    <t>leafStatus</t>
  </si>
  <si>
    <t>leafType</t>
  </si>
  <si>
    <t>woodType</t>
  </si>
  <si>
    <t>sizeCategory</t>
  </si>
  <si>
    <t>ownership</t>
  </si>
  <si>
    <t>reference</t>
  </si>
  <si>
    <t>imageryYear</t>
  </si>
  <si>
    <t>method</t>
  </si>
  <si>
    <t>removal_factor_Mg_AGC_BGC_ha_yr</t>
  </si>
  <si>
    <t>removal_factor_SD_Mg_AGC_BGC_ha_yr</t>
  </si>
  <si>
    <t>removal_factor_source</t>
  </si>
  <si>
    <t>removal_factor_notes</t>
  </si>
  <si>
    <t>AGO_1</t>
  </si>
  <si>
    <t>AGO</t>
  </si>
  <si>
    <t>AO</t>
  </si>
  <si>
    <t>Angola</t>
  </si>
  <si>
    <t>Oil Palm</t>
  </si>
  <si>
    <t>Oil palm</t>
  </si>
  <si>
    <t>Elaeis guineensis</t>
  </si>
  <si>
    <t>Tree crops</t>
  </si>
  <si>
    <t>NA</t>
  </si>
  <si>
    <t>Unknown</t>
  </si>
  <si>
    <t>Descals et al. (2021)</t>
  </si>
  <si>
    <t>Supervised classification</t>
  </si>
  <si>
    <t>AGO_7215</t>
  </si>
  <si>
    <t>Orchard</t>
  </si>
  <si>
    <t>Open street map</t>
  </si>
  <si>
    <t xml:space="preserve"> Unknown</t>
  </si>
  <si>
    <t>Crowdsourced</t>
  </si>
  <si>
    <t>ARG_1</t>
  </si>
  <si>
    <t>ARG</t>
  </si>
  <si>
    <t>Argentina</t>
  </si>
  <si>
    <t>Acacia</t>
  </si>
  <si>
    <t>Acacia sp.</t>
  </si>
  <si>
    <t>Wood fiber or timber</t>
  </si>
  <si>
    <t>Planted forest</t>
  </si>
  <si>
    <t>Deciduous</t>
  </si>
  <si>
    <t>Broadleaf</t>
  </si>
  <si>
    <t>Hardwood</t>
  </si>
  <si>
    <t>Argentina Ministry of Agroindustria</t>
  </si>
  <si>
    <t>ARG_10</t>
  </si>
  <si>
    <t>AR</t>
  </si>
  <si>
    <t>Grevillea</t>
  </si>
  <si>
    <t>Grevillea sp.</t>
  </si>
  <si>
    <t>Evergreen</t>
  </si>
  <si>
    <t>ARG_11</t>
  </si>
  <si>
    <t>Hovenia</t>
  </si>
  <si>
    <t>Japanese Rasin</t>
  </si>
  <si>
    <t>Hovenia dulcis</t>
  </si>
  <si>
    <t>ARG_12</t>
  </si>
  <si>
    <t>Jacaranda</t>
  </si>
  <si>
    <t>Jacaranda sp.</t>
  </si>
  <si>
    <t>ARG_14</t>
  </si>
  <si>
    <t>Juglans</t>
  </si>
  <si>
    <t>Walnut</t>
  </si>
  <si>
    <t>Juglans sp.</t>
  </si>
  <si>
    <t>Fruit</t>
  </si>
  <si>
    <t>ARG_15</t>
  </si>
  <si>
    <t>Melia</t>
  </si>
  <si>
    <t>White Cedar</t>
  </si>
  <si>
    <t>Melia azedarach</t>
  </si>
  <si>
    <t>ARG_16</t>
  </si>
  <si>
    <t>Mixto</t>
  </si>
  <si>
    <t>ARG_17</t>
  </si>
  <si>
    <t>No identificado</t>
  </si>
  <si>
    <t>ARG_18</t>
  </si>
  <si>
    <t>Nothofagus</t>
  </si>
  <si>
    <t>Southern Beech</t>
  </si>
  <si>
    <t>Nothofagus sp.</t>
  </si>
  <si>
    <t>ARG_19</t>
  </si>
  <si>
    <t>Paulownia</t>
  </si>
  <si>
    <t>Princess</t>
  </si>
  <si>
    <t>Paulownia sp.</t>
  </si>
  <si>
    <t>ARG_2</t>
  </si>
  <si>
    <t>Araucaria</t>
  </si>
  <si>
    <t>Monkey Puzzle</t>
  </si>
  <si>
    <t>Araucaria sp.</t>
  </si>
  <si>
    <t>Conifer</t>
  </si>
  <si>
    <t>Softwood</t>
  </si>
  <si>
    <t>ARG_20</t>
  </si>
  <si>
    <t>Peltophorum</t>
  </si>
  <si>
    <t>Peltophorum sp.</t>
  </si>
  <si>
    <t>ARG_21</t>
  </si>
  <si>
    <t>Pinus</t>
  </si>
  <si>
    <t>Pine</t>
  </si>
  <si>
    <t>Pinus sp.</t>
  </si>
  <si>
    <t>ARG_22</t>
  </si>
  <si>
    <t>Populus</t>
  </si>
  <si>
    <t>Poplar</t>
  </si>
  <si>
    <t>Populus sp.</t>
  </si>
  <si>
    <t>ARG_23</t>
  </si>
  <si>
    <t>Prosopis</t>
  </si>
  <si>
    <t>Mesquite</t>
  </si>
  <si>
    <t>Prosopis sp.</t>
  </si>
  <si>
    <t>ARG_24</t>
  </si>
  <si>
    <t>Pseudotsuga</t>
  </si>
  <si>
    <t>Douglas Fir</t>
  </si>
  <si>
    <t>Pseudotsuga sp.</t>
  </si>
  <si>
    <t>ARG_25</t>
  </si>
  <si>
    <t>Salix</t>
  </si>
  <si>
    <t>Willow</t>
  </si>
  <si>
    <t>Salix sp.</t>
  </si>
  <si>
    <t>ARG_26</t>
  </si>
  <si>
    <t>Switenia</t>
  </si>
  <si>
    <t>Mahogany</t>
  </si>
  <si>
    <t xml:space="preserve">Swietenia sp. </t>
  </si>
  <si>
    <t>ARG_27</t>
  </si>
  <si>
    <t>Tabebuia</t>
  </si>
  <si>
    <t>Roble</t>
  </si>
  <si>
    <t>Tabebuia sp.</t>
  </si>
  <si>
    <t>Evergreen or Dry Season Deciduous</t>
  </si>
  <si>
    <t>ARG_28</t>
  </si>
  <si>
    <t>Taxodium</t>
  </si>
  <si>
    <t>Taxodium sp.</t>
  </si>
  <si>
    <t>Deciduous to Semi Evergreen</t>
  </si>
  <si>
    <t>ARG_29</t>
  </si>
  <si>
    <t>Tectona</t>
  </si>
  <si>
    <t>Teak</t>
  </si>
  <si>
    <t>Tectona sp.</t>
  </si>
  <si>
    <t>ARG_3</t>
  </si>
  <si>
    <t>Austrocedrus</t>
  </si>
  <si>
    <t>Chilean Cedar</t>
  </si>
  <si>
    <t>Austrocedrus chilensis</t>
  </si>
  <si>
    <t>ARG_30</t>
  </si>
  <si>
    <t>Tipuana</t>
  </si>
  <si>
    <t>Rosewood</t>
  </si>
  <si>
    <t>Tipuana tipu</t>
  </si>
  <si>
    <t>ARG_31</t>
  </si>
  <si>
    <t>Toona</t>
  </si>
  <si>
    <t>Red Cedar</t>
  </si>
  <si>
    <t>Toona sp.</t>
  </si>
  <si>
    <t>ARG_32</t>
  </si>
  <si>
    <t>Varias especies</t>
  </si>
  <si>
    <t>ARG_33</t>
  </si>
  <si>
    <t>Eucaliptus and pine</t>
  </si>
  <si>
    <t>Eucalyptus | Pine</t>
  </si>
  <si>
    <t>Eucalyptus sp. | Pinus sp.</t>
  </si>
  <si>
    <t>Eucalyptus sp.</t>
  </si>
  <si>
    <t>Evergreen | Evergreen</t>
  </si>
  <si>
    <t>Broadleaf | Conifer</t>
  </si>
  <si>
    <t>Hardwood | Softwood</t>
  </si>
  <si>
    <t>ARG_34</t>
  </si>
  <si>
    <t>Populus and Salix</t>
  </si>
  <si>
    <t>Poplar | Willow</t>
  </si>
  <si>
    <t>Populus sp. | Salix sp.</t>
  </si>
  <si>
    <t>Deciduous | Deciduous</t>
  </si>
  <si>
    <t>Conifer | Broadleaf</t>
  </si>
  <si>
    <t>Hardwood | Hardwood</t>
  </si>
  <si>
    <t>ARG_4</t>
  </si>
  <si>
    <t>Cedrela</t>
  </si>
  <si>
    <t>Spanish Cedar</t>
  </si>
  <si>
    <t>Cedrela sp.</t>
  </si>
  <si>
    <t>ARG_5</t>
  </si>
  <si>
    <t>Cordia</t>
  </si>
  <si>
    <t>Bocote</t>
  </si>
  <si>
    <t>Cordia sp.</t>
  </si>
  <si>
    <t>ARG_6</t>
  </si>
  <si>
    <t>Cupressus</t>
  </si>
  <si>
    <t>Cypress</t>
  </si>
  <si>
    <t>ARG_7</t>
  </si>
  <si>
    <t>Eucaliptus</t>
  </si>
  <si>
    <t>Eucalyptus</t>
  </si>
  <si>
    <t>ARG_7215</t>
  </si>
  <si>
    <t>ARG_8</t>
  </si>
  <si>
    <t>Fraxinus</t>
  </si>
  <si>
    <t>Ash</t>
  </si>
  <si>
    <t>Fraxinus sp.</t>
  </si>
  <si>
    <t>ARG_9</t>
  </si>
  <si>
    <t>Gleditsia</t>
  </si>
  <si>
    <t>Gleditsia sp.</t>
  </si>
  <si>
    <t>ARM_31</t>
  </si>
  <si>
    <t>ARM</t>
  </si>
  <si>
    <t>AM</t>
  </si>
  <si>
    <t>Armenia</t>
  </si>
  <si>
    <t>Planted Forest</t>
  </si>
  <si>
    <t>Lesiv et al. (2022)</t>
  </si>
  <si>
    <t>ARM_7215</t>
  </si>
  <si>
    <t>AUS_1</t>
  </si>
  <si>
    <t>AUS</t>
  </si>
  <si>
    <t>AU</t>
  </si>
  <si>
    <t>Australia</t>
  </si>
  <si>
    <t>Hardwood plantation</t>
  </si>
  <si>
    <t>Australian Bureau of Agricultural and Resource Economics and Sciences</t>
  </si>
  <si>
    <t>2014-2015</t>
  </si>
  <si>
    <t>Multiple lines of evidence</t>
  </si>
  <si>
    <t>AUS_2</t>
  </si>
  <si>
    <t>Softwood plantation</t>
  </si>
  <si>
    <t>AUS_3</t>
  </si>
  <si>
    <t>Unknown, mixed species plantation</t>
  </si>
  <si>
    <t>AUS_7215</t>
  </si>
  <si>
    <t>AZE_31</t>
  </si>
  <si>
    <t>AZE</t>
  </si>
  <si>
    <t>AZ</t>
  </si>
  <si>
    <t>Azerbaijan</t>
  </si>
  <si>
    <t>AZE_32</t>
  </si>
  <si>
    <t>Plantation Forest</t>
  </si>
  <si>
    <t>AZE_7215</t>
  </si>
  <si>
    <t>BDI_1</t>
  </si>
  <si>
    <t>BDI</t>
  </si>
  <si>
    <t>BI</t>
  </si>
  <si>
    <t>Burundi</t>
  </si>
  <si>
    <t>BDI_7215</t>
  </si>
  <si>
    <t>BEN_1</t>
  </si>
  <si>
    <t>BEN</t>
  </si>
  <si>
    <t>BJ</t>
  </si>
  <si>
    <t>Benin</t>
  </si>
  <si>
    <t>BEN_20</t>
  </si>
  <si>
    <t>Cropland and fallow with oil palm</t>
  </si>
  <si>
    <t>USGS</t>
  </si>
  <si>
    <t>BEN_6</t>
  </si>
  <si>
    <t>Plantation</t>
  </si>
  <si>
    <t>BEN_7215</t>
  </si>
  <si>
    <t>BFA_6</t>
  </si>
  <si>
    <t>BFA</t>
  </si>
  <si>
    <t>BF</t>
  </si>
  <si>
    <t>Burkina Faso</t>
  </si>
  <si>
    <t>BFA_7215</t>
  </si>
  <si>
    <t>BGD_7215</t>
  </si>
  <si>
    <t>BGD</t>
  </si>
  <si>
    <t>BD</t>
  </si>
  <si>
    <t>Bangladesh</t>
  </si>
  <si>
    <t>BLZ_1</t>
  </si>
  <si>
    <t>BLZ</t>
  </si>
  <si>
    <t>BZ</t>
  </si>
  <si>
    <t>Belize</t>
  </si>
  <si>
    <t>BLZ_11</t>
  </si>
  <si>
    <t>Banana</t>
  </si>
  <si>
    <t>Musa sp.</t>
  </si>
  <si>
    <t>Belize Ministry of Agriculture, Fisheries, Forestry, the Environment, Sustainable Development, and Immigration</t>
  </si>
  <si>
    <t>Manual polygon delineation</t>
  </si>
  <si>
    <t>BLZ_12</t>
  </si>
  <si>
    <t>Coconut</t>
  </si>
  <si>
    <t>Coconut palm</t>
  </si>
  <si>
    <t>Cocos nucifera</t>
  </si>
  <si>
    <t>BLZ_13</t>
  </si>
  <si>
    <t>Citrus</t>
  </si>
  <si>
    <t>Citrus sp.</t>
  </si>
  <si>
    <t>BLZ_7215</t>
  </si>
  <si>
    <t>BOL_32</t>
  </si>
  <si>
    <t>BOL</t>
  </si>
  <si>
    <t>BO</t>
  </si>
  <si>
    <t>Bolivia</t>
  </si>
  <si>
    <t>BOL_7215</t>
  </si>
  <si>
    <t>BRA_1</t>
  </si>
  <si>
    <t>BRA</t>
  </si>
  <si>
    <t>BR</t>
  </si>
  <si>
    <t>Brazil</t>
  </si>
  <si>
    <t>BRA_12</t>
  </si>
  <si>
    <t>Large industrial plantation, Araucaria, transparent world</t>
  </si>
  <si>
    <t>Large Industrial</t>
  </si>
  <si>
    <t>Petersen et al. (2016)</t>
  </si>
  <si>
    <t xml:space="preserve"> 2013-2014</t>
  </si>
  <si>
    <t>Manual polygon delineation | Supervised classification</t>
  </si>
  <si>
    <t>BRA_121</t>
  </si>
  <si>
    <t>Mosaic of medium-sized plantations, Unknown, transparent world</t>
  </si>
  <si>
    <t>Mosaic of Medium</t>
  </si>
  <si>
    <t>BRA_13</t>
  </si>
  <si>
    <t>Large industrial plantation, Bamboo, transparent world</t>
  </si>
  <si>
    <t>Bamboo</t>
  </si>
  <si>
    <t>BRA_130</t>
  </si>
  <si>
    <t>Mosaic of small-sized plantations, Cashew, transparent world</t>
  </si>
  <si>
    <t>Cashew</t>
  </si>
  <si>
    <t>Anacardium occidentale</t>
  </si>
  <si>
    <t>Mosaic of Small</t>
  </si>
  <si>
    <t>BRA_14</t>
  </si>
  <si>
    <t>Large industrial plantation, Banana, transparent world</t>
  </si>
  <si>
    <t>BRA_154</t>
  </si>
  <si>
    <t>Mosaic of small-sized plantations, gr-Palms,  gr-Fruit, transparent world</t>
  </si>
  <si>
    <t>Palm | Fruit</t>
  </si>
  <si>
    <t>Unknown | Unknown</t>
  </si>
  <si>
    <t>Unknown mix</t>
  </si>
  <si>
    <t>BRA_16</t>
  </si>
  <si>
    <t>Large industrial plantation, Cashew, transparent world</t>
  </si>
  <si>
    <t>BRA_165</t>
  </si>
  <si>
    <t>Mosaic of small-sized plantations, Mixed trees,, transparent world</t>
  </si>
  <si>
    <t>BRA_18</t>
  </si>
  <si>
    <t>Large industrial plantation, Coconut palm, transparent world</t>
  </si>
  <si>
    <t>BRA_19</t>
  </si>
  <si>
    <t>Large industrial plantation, Coffee, transparent world</t>
  </si>
  <si>
    <t>Coffee</t>
  </si>
  <si>
    <t>Coffea sp.</t>
  </si>
  <si>
    <t>BRA_21</t>
  </si>
  <si>
    <t>Large industrial plantation, Eucalyptus, transparent world</t>
  </si>
  <si>
    <t>BRA_23</t>
  </si>
  <si>
    <t>Large industrial plantation, gr-Citrus, transparent world</t>
  </si>
  <si>
    <t>BRA_25</t>
  </si>
  <si>
    <t>Large industrial plantation, gr-Fruit, transparent world</t>
  </si>
  <si>
    <t>BRA_28</t>
  </si>
  <si>
    <t>Large industrial plantation, gr-Palms,  gr-Fruit, transparent world</t>
  </si>
  <si>
    <t>BRA_29</t>
  </si>
  <si>
    <t>Large industrial plantation, Hevea, transparent world</t>
  </si>
  <si>
    <t>Rubber</t>
  </si>
  <si>
    <t>Hevea brasiliensis</t>
  </si>
  <si>
    <t>BRA_38</t>
  </si>
  <si>
    <t>Large industrial plantation, Oil palm, transparent world</t>
  </si>
  <si>
    <t>BRA_46</t>
  </si>
  <si>
    <t>Large industrial plantation, Pine, transparent world</t>
  </si>
  <si>
    <t>BRA_5</t>
  </si>
  <si>
    <t>Clearing,  very young plantation, n, a, transparent world</t>
  </si>
  <si>
    <t>Clearing or Very Young Plantation</t>
  </si>
  <si>
    <t>BRA_51</t>
  </si>
  <si>
    <t>Large industrial plantation, Unknown, transparent world</t>
  </si>
  <si>
    <t>BRA_63</t>
  </si>
  <si>
    <t>Mosaic of medium-sized plantations, Banana, transparent world</t>
  </si>
  <si>
    <t>BRA_65</t>
  </si>
  <si>
    <t>Mosaic of medium-sized plantations, Cashew, transparent world</t>
  </si>
  <si>
    <t>BRA_66</t>
  </si>
  <si>
    <t>BRA_68</t>
  </si>
  <si>
    <t>Mosaic of medium-sized plantations, Coconut palm, transparent world</t>
  </si>
  <si>
    <t>BRA_7215</t>
  </si>
  <si>
    <t>BRA_78</t>
  </si>
  <si>
    <t>Mosaic of medium-sized plantations, Eucalyptus, transparent world</t>
  </si>
  <si>
    <t>BRA_80</t>
  </si>
  <si>
    <t>Mosaic of medium-sized plantations, gr-Fruit, transparent world</t>
  </si>
  <si>
    <t>BRA_89</t>
  </si>
  <si>
    <t>Mosaic of medium-sized plantations, gr-Palms,  gr-Fruit, transparent world</t>
  </si>
  <si>
    <t>BRA_9</t>
  </si>
  <si>
    <t>Large industrial plantation, Acacia, transparent world</t>
  </si>
  <si>
    <t>BRA_90</t>
  </si>
  <si>
    <t>Mosaic of medium-sized plantations, Hevea, transparent world</t>
  </si>
  <si>
    <t>BRN_1</t>
  </si>
  <si>
    <t>BRN</t>
  </si>
  <si>
    <t>BN</t>
  </si>
  <si>
    <t>Brunei Darussalam</t>
  </si>
  <si>
    <t>BRN_7215</t>
  </si>
  <si>
    <t>BTN_31</t>
  </si>
  <si>
    <t>BTN</t>
  </si>
  <si>
    <t>BT</t>
  </si>
  <si>
    <t>Bhutan</t>
  </si>
  <si>
    <t>BTN_32</t>
  </si>
  <si>
    <t>BTN_7215</t>
  </si>
  <si>
    <t>CAF_1</t>
  </si>
  <si>
    <t>CAF</t>
  </si>
  <si>
    <t>CF</t>
  </si>
  <si>
    <t>Central African Republic</t>
  </si>
  <si>
    <t>CAF_7215</t>
  </si>
  <si>
    <t>CAN_31</t>
  </si>
  <si>
    <t>CAN</t>
  </si>
  <si>
    <t>CA</t>
  </si>
  <si>
    <t>Canada</t>
  </si>
  <si>
    <t>CAN_7215</t>
  </si>
  <si>
    <t>CHL_1</t>
  </si>
  <si>
    <t>CHL</t>
  </si>
  <si>
    <t>CL</t>
  </si>
  <si>
    <t>Chile</t>
  </si>
  <si>
    <t>Eucalyptus globulus</t>
  </si>
  <si>
    <t>Tasmanian Bluegum</t>
  </si>
  <si>
    <t>Instituto Forestal de Chile (INFOR)</t>
  </si>
  <si>
    <t>CHL_140</t>
  </si>
  <si>
    <t>Orchards</t>
  </si>
  <si>
    <t>Zhao et al. (2016)</t>
  </si>
  <si>
    <t>CHL_2</t>
  </si>
  <si>
    <t>Eucalyptus nitens</t>
  </si>
  <si>
    <t>Shining Gum</t>
  </si>
  <si>
    <t>CHL_241</t>
  </si>
  <si>
    <t>Old Broadleaf Plantations</t>
  </si>
  <si>
    <t>CHL_251</t>
  </si>
  <si>
    <t>Old Conifer Plantations</t>
  </si>
  <si>
    <t>CHL_3</t>
  </si>
  <si>
    <t>Pinus radiata</t>
  </si>
  <si>
    <t>Monterey Pine</t>
  </si>
  <si>
    <t>CHL_4</t>
  </si>
  <si>
    <t>Pinus radiata and Eucalyptus globulus</t>
  </si>
  <si>
    <t>Monterey Pine | Tasmanian Bluegum</t>
  </si>
  <si>
    <t>Pinus radiata | Eucalyptus globulus</t>
  </si>
  <si>
    <t>Softwood | Hardwood</t>
  </si>
  <si>
    <t>CHL_5</t>
  </si>
  <si>
    <t>Eucalyptus globulus and Eucalyptus nitens</t>
  </si>
  <si>
    <t>Tasmanian Bluegum | Shining Gum</t>
  </si>
  <si>
    <t>Eucalyptus globulus | Eucalyptus nitens</t>
  </si>
  <si>
    <t>Broadleaf | Broadleaf</t>
  </si>
  <si>
    <t>CHL_6</t>
  </si>
  <si>
    <t>Pinus radiata and Eucalyptus nitens</t>
  </si>
  <si>
    <t>Monterey Pine | Shining Gum</t>
  </si>
  <si>
    <t>Pinus radiata | Eucalyptus nitens</t>
  </si>
  <si>
    <t>CHL_7215</t>
  </si>
  <si>
    <t>CHN_1</t>
  </si>
  <si>
    <t>CHN</t>
  </si>
  <si>
    <t>CN</t>
  </si>
  <si>
    <t>China</t>
  </si>
  <si>
    <t>Abbasi et al. (in review)</t>
  </si>
  <si>
    <t xml:space="preserve"> 2016-2020</t>
  </si>
  <si>
    <t>CHN_10</t>
  </si>
  <si>
    <t>CHN_11</t>
  </si>
  <si>
    <t>CHN_12</t>
  </si>
  <si>
    <t>Robinia sp.</t>
  </si>
  <si>
    <t>Locust</t>
  </si>
  <si>
    <t>CHN_3</t>
  </si>
  <si>
    <t>Castanea sp.</t>
  </si>
  <si>
    <t>Chestnut</t>
  </si>
  <si>
    <t>CHN_4</t>
  </si>
  <si>
    <t>Cryptomeria sp.</t>
  </si>
  <si>
    <t>Japanese Cedar</t>
  </si>
  <si>
    <t>CHN_5</t>
  </si>
  <si>
    <t>Cunninghamia sp.</t>
  </si>
  <si>
    <t>China fir</t>
  </si>
  <si>
    <t>CHN_6</t>
  </si>
  <si>
    <t>CHN_7</t>
  </si>
  <si>
    <t>Larix sp.</t>
  </si>
  <si>
    <t>Larch</t>
  </si>
  <si>
    <t>CHN_7215</t>
  </si>
  <si>
    <t>CHN_8</t>
  </si>
  <si>
    <t>Morus sp.</t>
  </si>
  <si>
    <t>Mulberry</t>
  </si>
  <si>
    <t>CIV_0</t>
  </si>
  <si>
    <t>CIV</t>
  </si>
  <si>
    <t>CI</t>
  </si>
  <si>
    <t>Cote D'Ivoire</t>
  </si>
  <si>
    <t>oil palm</t>
  </si>
  <si>
    <t>WRI</t>
  </si>
  <si>
    <t xml:space="preserve"> 2013-2015</t>
  </si>
  <si>
    <t>CIV_1</t>
  </si>
  <si>
    <t>CIV_6</t>
  </si>
  <si>
    <t>CIV_7215</t>
  </si>
  <si>
    <t>CMR_10</t>
  </si>
  <si>
    <t>CMR</t>
  </si>
  <si>
    <t>CM</t>
  </si>
  <si>
    <t>Cameroon</t>
  </si>
  <si>
    <t>unknown</t>
  </si>
  <si>
    <t>Cameroon Ministry of Forestry and Wildlife | WRI</t>
  </si>
  <si>
    <t>CMR_11</t>
  </si>
  <si>
    <t>palm</t>
  </si>
  <si>
    <t>Palm</t>
  </si>
  <si>
    <t>CMR_12</t>
  </si>
  <si>
    <t>banana</t>
  </si>
  <si>
    <t>CMR_13</t>
  </si>
  <si>
    <t>rubber</t>
  </si>
  <si>
    <t>CMR_14</t>
  </si>
  <si>
    <t>CMR_15</t>
  </si>
  <si>
    <t>CMR_2</t>
  </si>
  <si>
    <t>CMR_4</t>
  </si>
  <si>
    <t>coffee</t>
  </si>
  <si>
    <t>CMR_6</t>
  </si>
  <si>
    <t>CMR_7215</t>
  </si>
  <si>
    <t>CMR_8</t>
  </si>
  <si>
    <t>CMR_9</t>
  </si>
  <si>
    <t>COD_1</t>
  </si>
  <si>
    <t>COD</t>
  </si>
  <si>
    <t>CD</t>
  </si>
  <si>
    <t>Democratic Republic of the Congo</t>
  </si>
  <si>
    <t>African pear</t>
  </si>
  <si>
    <t>African Pear</t>
  </si>
  <si>
    <t>Dacryodes edulis</t>
  </si>
  <si>
    <t>Ministère de L’Environnement, Conservation de la Nature,  et Développement Durable (MECNDD), Nature Conservancy and Sustainable Development (MECNDD)</t>
  </si>
  <si>
    <t>COD_10</t>
  </si>
  <si>
    <t>MEDD COD Atlas Forestier</t>
  </si>
  <si>
    <t>COD_11</t>
  </si>
  <si>
    <t>Cacao</t>
  </si>
  <si>
    <t>Theobroma cacao</t>
  </si>
  <si>
    <t>COD_12</t>
  </si>
  <si>
    <t>COD_13</t>
  </si>
  <si>
    <t>COD_14</t>
  </si>
  <si>
    <t>COD_15</t>
  </si>
  <si>
    <t>COD_16</t>
  </si>
  <si>
    <t>COD_17</t>
  </si>
  <si>
    <t>COD_2</t>
  </si>
  <si>
    <t>COD_3</t>
  </si>
  <si>
    <t>cacao</t>
  </si>
  <si>
    <t>COD_4</t>
  </si>
  <si>
    <t>COD_5</t>
  </si>
  <si>
    <t>mango</t>
  </si>
  <si>
    <t>Mango</t>
  </si>
  <si>
    <t>Mangifera sp.</t>
  </si>
  <si>
    <t>COD_6</t>
  </si>
  <si>
    <t>COD_7</t>
  </si>
  <si>
    <t>oranges</t>
  </si>
  <si>
    <t>Orange</t>
  </si>
  <si>
    <t>COD_7215</t>
  </si>
  <si>
    <t>COD_8</t>
  </si>
  <si>
    <t>COD_9</t>
  </si>
  <si>
    <t>COG_1</t>
  </si>
  <si>
    <t>COG</t>
  </si>
  <si>
    <t>CG</t>
  </si>
  <si>
    <t>Congo</t>
  </si>
  <si>
    <t>COG_7215</t>
  </si>
  <si>
    <t>COL_1</t>
  </si>
  <si>
    <t>COL</t>
  </si>
  <si>
    <t>CO</t>
  </si>
  <si>
    <t>Colombia</t>
  </si>
  <si>
    <t>COL_121</t>
  </si>
  <si>
    <t>COL_14</t>
  </si>
  <si>
    <t>COL_181</t>
  </si>
  <si>
    <t>oil palm, furumo</t>
  </si>
  <si>
    <t>Furumo and Aide (2017)</t>
  </si>
  <si>
    <t>COL_27</t>
  </si>
  <si>
    <t>Large industrial plantation, gr-Palms, transparent world</t>
  </si>
  <si>
    <t>COL_38</t>
  </si>
  <si>
    <t>COL_5</t>
  </si>
  <si>
    <t>COL_51</t>
  </si>
  <si>
    <t>COL_7215</t>
  </si>
  <si>
    <t>COL_8</t>
  </si>
  <si>
    <t>Clearing,  very young plantation, Unknown, transparent world</t>
  </si>
  <si>
    <t>COL_88</t>
  </si>
  <si>
    <t>Mosaic of medium-sized plantations, gr-Palms, transparent world</t>
  </si>
  <si>
    <t>CPV_6</t>
  </si>
  <si>
    <t>CPV</t>
  </si>
  <si>
    <t>CV</t>
  </si>
  <si>
    <t>Cabo Verde</t>
  </si>
  <si>
    <t>CPV_7215</t>
  </si>
  <si>
    <t>CRI_1</t>
  </si>
  <si>
    <t>CRI</t>
  </si>
  <si>
    <t>CR</t>
  </si>
  <si>
    <t>Costa Rica</t>
  </si>
  <si>
    <t>Sistema Nacional de Areas de Conservación (SINAC) | Fondo Nacional de Financiamiento Forestal (FONAFIFO) | Ministerio de Ambiente y Energia (MAE)</t>
  </si>
  <si>
    <t>CRI_2</t>
  </si>
  <si>
    <t>forest plantations</t>
  </si>
  <si>
    <t>CRI_3</t>
  </si>
  <si>
    <t>CRI_7215</t>
  </si>
  <si>
    <t>CUB_32</t>
  </si>
  <si>
    <t>CUB</t>
  </si>
  <si>
    <t>CU</t>
  </si>
  <si>
    <t>Cuba</t>
  </si>
  <si>
    <t>CUB_7215</t>
  </si>
  <si>
    <t>CYP_31</t>
  </si>
  <si>
    <t>CYP</t>
  </si>
  <si>
    <t>CY</t>
  </si>
  <si>
    <t>Cyprus</t>
  </si>
  <si>
    <t>CYP_7215</t>
  </si>
  <si>
    <t>DOM_1</t>
  </si>
  <si>
    <t>DOM</t>
  </si>
  <si>
    <t>DO</t>
  </si>
  <si>
    <t>Dominican Republic</t>
  </si>
  <si>
    <t>DOM_7215</t>
  </si>
  <si>
    <t>DZA_31</t>
  </si>
  <si>
    <t>DZA</t>
  </si>
  <si>
    <t>DZ</t>
  </si>
  <si>
    <t>Algeria</t>
  </si>
  <si>
    <t>DZA_7215</t>
  </si>
  <si>
    <t>ECU_1</t>
  </si>
  <si>
    <t>ECU</t>
  </si>
  <si>
    <t>EC</t>
  </si>
  <si>
    <t>Ecuador</t>
  </si>
  <si>
    <t>ECU_10</t>
  </si>
  <si>
    <t>Schizolobium parahybum</t>
  </si>
  <si>
    <t>Brazilian Fern Tree</t>
  </si>
  <si>
    <t>Ministry of Agriculture and Livestock</t>
  </si>
  <si>
    <t>ECU_11</t>
  </si>
  <si>
    <t>Prosopis juliflora</t>
  </si>
  <si>
    <t>ECU_12</t>
  </si>
  <si>
    <t>Jacaranda copaia</t>
  </si>
  <si>
    <t>ECU_13</t>
  </si>
  <si>
    <t>Alnus acuminata</t>
  </si>
  <si>
    <t>Alder</t>
  </si>
  <si>
    <t>ECU_14</t>
  </si>
  <si>
    <t>Eucalyptus saligna</t>
  </si>
  <si>
    <t>Sydney Bluegum</t>
  </si>
  <si>
    <t>ECU_15</t>
  </si>
  <si>
    <t>ECU_16</t>
  </si>
  <si>
    <t>Eucalyptus urograndis</t>
  </si>
  <si>
    <t>ECU_17</t>
  </si>
  <si>
    <t>Cedrelinga catenaeformis</t>
  </si>
  <si>
    <t>Tornillo</t>
  </si>
  <si>
    <t>ECU_2</t>
  </si>
  <si>
    <t>Forest Plantations</t>
  </si>
  <si>
    <t>Ministerio del Ambiente, Agua y Transición Ecológica</t>
  </si>
  <si>
    <t>ECU_21</t>
  </si>
  <si>
    <t>Pinus patula</t>
  </si>
  <si>
    <t>Mexican Weeping Pine</t>
  </si>
  <si>
    <t>ECU_22</t>
  </si>
  <si>
    <t>Gmelina arborea</t>
  </si>
  <si>
    <t>Gamhar</t>
  </si>
  <si>
    <t>ECU_3</t>
  </si>
  <si>
    <t>Tectona grandis</t>
  </si>
  <si>
    <t>ECU_4</t>
  </si>
  <si>
    <t>Cordia alliodora</t>
  </si>
  <si>
    <t>Laurel</t>
  </si>
  <si>
    <t>ECU_5</t>
  </si>
  <si>
    <t>Persea americana</t>
  </si>
  <si>
    <t>Avocado</t>
  </si>
  <si>
    <t>ECU_6</t>
  </si>
  <si>
    <t>ECU_7</t>
  </si>
  <si>
    <t>ECU_7215</t>
  </si>
  <si>
    <t>ECU_8</t>
  </si>
  <si>
    <t>Ochroma pyramidale</t>
  </si>
  <si>
    <t>Balsa</t>
  </si>
  <si>
    <t>ECU_9</t>
  </si>
  <si>
    <t>Triplaris cumingiana</t>
  </si>
  <si>
    <t>Ant Tree</t>
  </si>
  <si>
    <t>EGY_31</t>
  </si>
  <si>
    <t>EGY</t>
  </si>
  <si>
    <t>EG</t>
  </si>
  <si>
    <t>Egypt</t>
  </si>
  <si>
    <t>EGY_7215</t>
  </si>
  <si>
    <t>ERI_32</t>
  </si>
  <si>
    <t>ERI</t>
  </si>
  <si>
    <t>ER</t>
  </si>
  <si>
    <t>Eritrea</t>
  </si>
  <si>
    <t>ERI_7215</t>
  </si>
  <si>
    <t>ETH_32</t>
  </si>
  <si>
    <t>ETH</t>
  </si>
  <si>
    <t>ET</t>
  </si>
  <si>
    <t>Ethiopia</t>
  </si>
  <si>
    <t>ETH_7215</t>
  </si>
  <si>
    <t>EU_31</t>
  </si>
  <si>
    <t>EU</t>
  </si>
  <si>
    <t>European Union</t>
  </si>
  <si>
    <t>EU_32</t>
  </si>
  <si>
    <t>EU_7215</t>
  </si>
  <si>
    <t>FJI_32</t>
  </si>
  <si>
    <t>FJI</t>
  </si>
  <si>
    <t>FJ</t>
  </si>
  <si>
    <t>Fiji</t>
  </si>
  <si>
    <t>FJI_7215</t>
  </si>
  <si>
    <t>GAB_0</t>
  </si>
  <si>
    <t>GAB</t>
  </si>
  <si>
    <t>GA</t>
  </si>
  <si>
    <t>Gabon</t>
  </si>
  <si>
    <t>GAB_1</t>
  </si>
  <si>
    <t>GAB_7215</t>
  </si>
  <si>
    <t>GHA_0</t>
  </si>
  <si>
    <t>GHA</t>
  </si>
  <si>
    <t>GH</t>
  </si>
  <si>
    <t>Ghana</t>
  </si>
  <si>
    <t>GHA_1</t>
  </si>
  <si>
    <t>GHA_20</t>
  </si>
  <si>
    <t>GHA_6</t>
  </si>
  <si>
    <t>plantation</t>
  </si>
  <si>
    <t>GHA_7215</t>
  </si>
  <si>
    <t>GIN_1</t>
  </si>
  <si>
    <t>GIN</t>
  </si>
  <si>
    <t>GN</t>
  </si>
  <si>
    <t>Guinea</t>
  </si>
  <si>
    <t>GIN_6</t>
  </si>
  <si>
    <t>GIN_7215</t>
  </si>
  <si>
    <t>GLP_32</t>
  </si>
  <si>
    <t>GLP</t>
  </si>
  <si>
    <t>GP</t>
  </si>
  <si>
    <t>Guadeloupe</t>
  </si>
  <si>
    <t>GMB_6</t>
  </si>
  <si>
    <t>GMB</t>
  </si>
  <si>
    <t>GM</t>
  </si>
  <si>
    <t>Gambia</t>
  </si>
  <si>
    <t>GMB_7215</t>
  </si>
  <si>
    <t>GNB_1</t>
  </si>
  <si>
    <t>GNB</t>
  </si>
  <si>
    <t>GW</t>
  </si>
  <si>
    <t>Guinea-Bissau</t>
  </si>
  <si>
    <t>GNB_6</t>
  </si>
  <si>
    <t>GNB_7215</t>
  </si>
  <si>
    <t>GNQ_1</t>
  </si>
  <si>
    <t>GNQ</t>
  </si>
  <si>
    <t>GQ</t>
  </si>
  <si>
    <t>Equatorial Guinea</t>
  </si>
  <si>
    <t>GNQ_7215</t>
  </si>
  <si>
    <t>GTM_0</t>
  </si>
  <si>
    <t>GTM</t>
  </si>
  <si>
    <t>GT</t>
  </si>
  <si>
    <t>Guatemala</t>
  </si>
  <si>
    <t>Forestry Incentives Database (Instituto Nacional de Bosques 2020)</t>
  </si>
  <si>
    <t xml:space="preserve"> 1998-2020</t>
  </si>
  <si>
    <t>GTM_1</t>
  </si>
  <si>
    <t>Cupressus lusitanica-Pinus oocarpa</t>
  </si>
  <si>
    <t>Mexican Cypress | Ocote Pine</t>
  </si>
  <si>
    <t>Cupressus lusitanica | Pinus oocarpa</t>
  </si>
  <si>
    <t>Cupressus lusitanica</t>
  </si>
  <si>
    <t>Pinus oocarpa</t>
  </si>
  <si>
    <t>Conifer | Conifer</t>
  </si>
  <si>
    <t>Softwood | Softwood</t>
  </si>
  <si>
    <t>GTM_10</t>
  </si>
  <si>
    <t>Cedrela odorata-Gmelina arborea-Swietenia macrophylla</t>
  </si>
  <si>
    <t>Spanish Cedar | Gamhar | Big Leaf Mahogany</t>
  </si>
  <si>
    <t>Cedrela odorata | Gmelina arborea | Swietenia macrophylla</t>
  </si>
  <si>
    <t>Cedrela odorata</t>
  </si>
  <si>
    <t>Swietenia macrophylla</t>
  </si>
  <si>
    <t>Deciduous | Deciduous | Evergreen</t>
  </si>
  <si>
    <t>Broadleaf | Broadleaf | Broadleaf</t>
  </si>
  <si>
    <t>Hardwood | Hardwood | Hardwood</t>
  </si>
  <si>
    <t>GTM_100</t>
  </si>
  <si>
    <t>Cedrela odorata-Gliricidia sepium-Tabebuia rosea</t>
  </si>
  <si>
    <t>Spanish Cedar | Mexican Lilac | Pink Poui</t>
  </si>
  <si>
    <t>Cedrela odorata | Gliricidia sepium | Tabebuia rosea</t>
  </si>
  <si>
    <t>Gliricidia sepium</t>
  </si>
  <si>
    <t>Tabebuia rosea</t>
  </si>
  <si>
    <t>Deciduous | Evergreen | Evergreen or Dry Season Deciduous</t>
  </si>
  <si>
    <t>GTM_101</t>
  </si>
  <si>
    <t>Brosimum alicastrum-Calophyllum brasiliense-Cedrela odorata-Simira salvadorensis-Swietenia macrophylla-Vochysia guatemalensis</t>
  </si>
  <si>
    <t>Breadnut | Santa Maria | Spanish Cedar | Unknown | Big Leaf Mahogany | Unknown</t>
  </si>
  <si>
    <t>Brosimum alicastrum | Calophyllum brasiliense | Cedrela odorata | Simira salvadorensis | Swietenia macrophylla | Vochysia guatemalensis</t>
  </si>
  <si>
    <t>Wood fiber or timber mix</t>
  </si>
  <si>
    <t>Brosimum alicastrum</t>
  </si>
  <si>
    <t>Calophyllum brasiliense</t>
  </si>
  <si>
    <t>Simira salvadorensis</t>
  </si>
  <si>
    <t>Vochysia guatemalensis</t>
  </si>
  <si>
    <t>NA | Evergreen | Deciduous | Unknown | Evergreen | Deciduous</t>
  </si>
  <si>
    <t>NA | Broadleaf | Broadleaf | Unknown | Broadleaf | Broadleaf</t>
  </si>
  <si>
    <t>NA | Hardwood | Hardwood | Unknown | Hardwood | Hardwood</t>
  </si>
  <si>
    <t>GTM_102</t>
  </si>
  <si>
    <t>Calophyllum brasiliense-Gmelina arborea-Swietenia macrophylla</t>
  </si>
  <si>
    <t>Santa Maria | Gamhar | Big Leaf Mahogany</t>
  </si>
  <si>
    <t>Calophyllum brasiliense | Gmelina arborea | Swietenia macrophylla</t>
  </si>
  <si>
    <t>Evergreen | Deciduous | Evergreen</t>
  </si>
  <si>
    <t>GTM_103</t>
  </si>
  <si>
    <t>Cedrela odorata-Swietenia macrophylla-Tectona grandis</t>
  </si>
  <si>
    <t>Spanish Cedar | Big Leaf Mahogany | Teak</t>
  </si>
  <si>
    <t>Cedrela odorata | Swietenia macrophylla | Tectona grandis</t>
  </si>
  <si>
    <t>Deciduous | Evergreen | Deciduous</t>
  </si>
  <si>
    <t>GTM_104</t>
  </si>
  <si>
    <t>Cordia alliodora-Swietenia macrophylla</t>
  </si>
  <si>
    <t>Laurel | Big Leaf Mahogany</t>
  </si>
  <si>
    <t>Cordia alliodora | Swietenia macrophylla</t>
  </si>
  <si>
    <t>Deciduous | Evergreen</t>
  </si>
  <si>
    <t>GTM_105</t>
  </si>
  <si>
    <t>Cedrela odorata-Gliricidia sepium</t>
  </si>
  <si>
    <t>Spanish Cedar | Mexican Lilac</t>
  </si>
  <si>
    <t>Cedrela odorata | Gliricidia sepium</t>
  </si>
  <si>
    <t>GTM_106</t>
  </si>
  <si>
    <t>Dalbergia Retusa-Gmelina arborea</t>
  </si>
  <si>
    <t>Nicaraguan Rosewood | Gamhar</t>
  </si>
  <si>
    <t>Dalbergia Retusa | Gmelina arborea</t>
  </si>
  <si>
    <t>Dalbergia Retusa</t>
  </si>
  <si>
    <t>GTM_107</t>
  </si>
  <si>
    <t>Cupressus lusitanica-Eucalyptus torelliana-Pinus maximinoi</t>
  </si>
  <si>
    <t>Mexican Cypress | Cadaghi Gum | Thinleaf Pine</t>
  </si>
  <si>
    <t>Cupressus lusitanica | Eucalyptus torelliana | Pinus maximinoi</t>
  </si>
  <si>
    <t>Eucalyptus torelliana</t>
  </si>
  <si>
    <t>Pinus maximinoi</t>
  </si>
  <si>
    <t>Evergreen | Evergreen | Evergreen</t>
  </si>
  <si>
    <t>Conifer | Broadleaf | Conifer</t>
  </si>
  <si>
    <t>Softwood | Hardwood | Softwood</t>
  </si>
  <si>
    <t>GTM_108</t>
  </si>
  <si>
    <t>Cedrela odorata-Swietenia macrophylla-Tabebuia donnell-smithii</t>
  </si>
  <si>
    <t>Spanish Cedar | Big Leaf Mahogany | Primavera</t>
  </si>
  <si>
    <t>Cedrela odorata | Swietenia macrophylla | Tabebuia donnell-smithii</t>
  </si>
  <si>
    <t>Tabebuia donnell-smithii</t>
  </si>
  <si>
    <t>Deciduous | Evergreen | Unknown</t>
  </si>
  <si>
    <t>GTM_109</t>
  </si>
  <si>
    <t>Cupressus lusitanica-Eucalyptus torelliana-Eucalyptus urograndis-Handroanthus chrysanthus subsp. chrysanthus-Pinus maximinoi</t>
  </si>
  <si>
    <t>Mexican Cypress | Cadaghi Gum | Unknown | Unknown | Thinleaf Pine</t>
  </si>
  <si>
    <t>Cupressus lusitanica | Eucalyptus torelliana | Eucalyptus urograndis | Handroanthus chrysanthus subsp. chrysanthus | Pinus maximinoi</t>
  </si>
  <si>
    <t>Handroanthus chrysanthus subsp. chrysanthus</t>
  </si>
  <si>
    <t>Evergreen | Evergreen | Evergreen | Deciduous | Evergreen</t>
  </si>
  <si>
    <t>Conifer | Broadleaf | Broadleaf | Broadleaf | Conifer</t>
  </si>
  <si>
    <t>Softwood | Hardwood | Hardwood | Hardwood | Softwood</t>
  </si>
  <si>
    <t>GTM_11</t>
  </si>
  <si>
    <t>Cinchona officinalis-Cupressus lusitanica-Pinus maximinoi-Tabebuia donnell-smithii</t>
  </si>
  <si>
    <t>Lojabark | Mexican Cypress | Thinleaf Pine | Primavera</t>
  </si>
  <si>
    <t>Cinchona officinalis | Cupressus lusitanica | Pinus maximinoi | Tabebuia donnell-smithii</t>
  </si>
  <si>
    <t>Cinchona officinalis</t>
  </si>
  <si>
    <t>Evergreen | Evergreen | Evergreen | Unknown</t>
  </si>
  <si>
    <t>Broadleaf | Conifer | Conifer | Broadleaf</t>
  </si>
  <si>
    <t>Hardwood | Softwood | Softwood | Hardwood</t>
  </si>
  <si>
    <t>GTM_110</t>
  </si>
  <si>
    <t>Astronium graveolens-Cedrela odorata-Cojoba arborea-Cordia alliodora-Dalbergia Retusa-Platymiscium dimorphandrum-Tectona grandis</t>
  </si>
  <si>
    <t>Glassywood | Spanish Cedar | Wild Tamarind | Laurel | Nicaraguan Rosewood | Unknown | Teak</t>
  </si>
  <si>
    <t>Astronium graveolens | Cedrela odorata | Cojoba arborea | Cordia alliodora | Dalbergia Retusa | Platymiscium dimorphandrum | Tectona grandis</t>
  </si>
  <si>
    <t>Astronium graveolens</t>
  </si>
  <si>
    <t>Cojoba arborea</t>
  </si>
  <si>
    <t>Platymiscium dimorphandrum</t>
  </si>
  <si>
    <t>Deciduous | Deciduous | Evergreen | Deciduous | Deciduous | Deciduous | Deciduous</t>
  </si>
  <si>
    <t>Broadleaf | Broadleaf | Broadleaf | Broadleaf | Broadleaf | Broadleaf | Broadleaf</t>
  </si>
  <si>
    <t>Hardwood | Hardwood | Hardwood | Hardwood | Hardwood | Hardwood | Hardwood</t>
  </si>
  <si>
    <t>GTM_111</t>
  </si>
  <si>
    <t>Cedrela odorata-Swietenia macrophylla-Terminalia amazonia</t>
  </si>
  <si>
    <t>Spanish Cedar | Big Leaf Mahogany | Unknown</t>
  </si>
  <si>
    <t>Cedrela odorata | Swietenia macrophylla | Terminalia amazonia</t>
  </si>
  <si>
    <t>Terminalia amazonia</t>
  </si>
  <si>
    <t>Deciduous | Evergreen | Evergreen</t>
  </si>
  <si>
    <t>GTM_112</t>
  </si>
  <si>
    <t>Cedrela odorata-Dalbergia stevensonii-Pinus oocarpa</t>
  </si>
  <si>
    <t>Spanish Cedar | Honduras Rosewood | Ocote Pine</t>
  </si>
  <si>
    <t>Cedrela odorata | Dalbergia stevensonii | Pinus oocarpa</t>
  </si>
  <si>
    <t>Dalbergia stevensonii</t>
  </si>
  <si>
    <t>Broadleaf | Broadleaf | Conifer</t>
  </si>
  <si>
    <t>Hardwood | Hardwood | Softwood</t>
  </si>
  <si>
    <t>GTM_113</t>
  </si>
  <si>
    <t>Honduras Rosewood</t>
  </si>
  <si>
    <t>GTM_114</t>
  </si>
  <si>
    <t>Pinus maximinoi-Pinus oocarpa-Pinus tecunumanii</t>
  </si>
  <si>
    <t>Thinleaf Pine | Ocote Pine | Tecun Uman's Pine</t>
  </si>
  <si>
    <t>Pinus maximinoi | Pinus oocarpa | Pinus tecunumanii</t>
  </si>
  <si>
    <t>Pinus tecunumanii</t>
  </si>
  <si>
    <t>Conifer | Conifer | Conifer</t>
  </si>
  <si>
    <t>Softwood | Softwood | Softwood</t>
  </si>
  <si>
    <t>GTM_115</t>
  </si>
  <si>
    <t>Cedrela odorata-Tabebuia rosea</t>
  </si>
  <si>
    <t>Spanish Cedar | Pink Poui</t>
  </si>
  <si>
    <t>Cedrela odorata | Tabebuia rosea</t>
  </si>
  <si>
    <t>Deciduous | Evergreen or Dry Season Deciduous</t>
  </si>
  <si>
    <t>GTM_116</t>
  </si>
  <si>
    <t>Hevea brasiliensis-Hevea nitida</t>
  </si>
  <si>
    <t>Rubber | Rubber</t>
  </si>
  <si>
    <t>Hevea brasiliensis | Hevea nitida</t>
  </si>
  <si>
    <t>Rubber mix</t>
  </si>
  <si>
    <t>Hevea nitida</t>
  </si>
  <si>
    <t>NA | NA</t>
  </si>
  <si>
    <t>GTM_117</t>
  </si>
  <si>
    <t>Cedrela odorata-Dalbergia stevensonii-Swietenia macrophylla-Tabebuia rosea</t>
  </si>
  <si>
    <t>Spanish Cedar | Honduras Rosewood | Big Leaf Mahogany | Pink Poui</t>
  </si>
  <si>
    <t>Cedrela odorata | Dalbergia stevensonii | Swietenia macrophylla | Tabebuia rosea</t>
  </si>
  <si>
    <t>Deciduous | Deciduous | Evergreen | Evergreen or Dry Season Deciduous</t>
  </si>
  <si>
    <t>Broadleaf | Broadleaf | Broadleaf | Broadleaf</t>
  </si>
  <si>
    <t>Hardwood | Hardwood | Hardwood | Hardwood</t>
  </si>
  <si>
    <t>GTM_118</t>
  </si>
  <si>
    <t>Eucalyptus camaldulensis-Pinus maximinoi</t>
  </si>
  <si>
    <t>Red Gum | Thinleaf Pine</t>
  </si>
  <si>
    <t>Eucalyptus camaldulensis | Pinus maximinoi</t>
  </si>
  <si>
    <t>Eucalyptus camaldulensis</t>
  </si>
  <si>
    <t>GTM_119</t>
  </si>
  <si>
    <t>Cedrela odorata-Dalbergia stevensonii-Roseodendron donnell-smithii-Swietenia macrophylla-Tabebuia rosea</t>
  </si>
  <si>
    <t>Spanish Cedar | Honduras Rosewood | Primavera | Big Leaf Mahogany | Pink Poui</t>
  </si>
  <si>
    <t>Cedrela odorata | Dalbergia stevensonii | Roseodendron donnell-smithii | Swietenia macrophylla | Tabebuia rosea</t>
  </si>
  <si>
    <t>Roseodendron donnell-smithii</t>
  </si>
  <si>
    <t>Deciduous | Deciduous | Deciduous | Evergreen | Evergreen or Dry Season Deciduous</t>
  </si>
  <si>
    <t>Broadleaf | Broadleaf | Broadleaf | Broadleaf | Broadleaf</t>
  </si>
  <si>
    <t>Hardwood | Hardwood | Hardwood | Hardwood | Hardwood</t>
  </si>
  <si>
    <t>GTM_12</t>
  </si>
  <si>
    <t>Liquidambar styraciflua</t>
  </si>
  <si>
    <t>Sweetgum</t>
  </si>
  <si>
    <t>Other</t>
  </si>
  <si>
    <t>GTM_120</t>
  </si>
  <si>
    <t>Gmelina arborea-Pinus maximinoi</t>
  </si>
  <si>
    <t>Gamhar | Thinleaf Pine</t>
  </si>
  <si>
    <t>Gmelina arborea | Pinus maximinoi</t>
  </si>
  <si>
    <t>GTM_121</t>
  </si>
  <si>
    <t>Cedrela odorata-Swietenia macrophylla-Tabebuia rosea</t>
  </si>
  <si>
    <t>Spanish Cedar | Big Leaf Mahogany | Pink Poui</t>
  </si>
  <si>
    <t>Cedrela odorata | Swietenia macrophylla | Tabebuia rosea</t>
  </si>
  <si>
    <t>GTM_122</t>
  </si>
  <si>
    <t>GTM_123</t>
  </si>
  <si>
    <t>Cedrela odorata-Dalbergia stevensonii-Roseodendron donnell-smithii-Swietenia macrophylla-Tabebuia rosea-Terminalia amazonia</t>
  </si>
  <si>
    <t>Spanish Cedar | Honduras Rosewood | Primavera | Big Leaf Mahogany | Pink Poui | Unknown</t>
  </si>
  <si>
    <t>Cedrela odorata | Dalbergia stevensonii | Roseodendron donnell-smithii | Swietenia macrophylla | Tabebuia rosea | Terminalia amazonia</t>
  </si>
  <si>
    <t>Deciduous | Deciduous | Deciduous | Evergreen | Evergreen or Dry Season Deciduous | Evergreen</t>
  </si>
  <si>
    <t>Broadleaf | Broadleaf | Broadleaf | Broadleaf | Broadleaf | Broadleaf</t>
  </si>
  <si>
    <t>Hardwood | Hardwood | Hardwood | Hardwood | Hardwood | Hardwood</t>
  </si>
  <si>
    <t>GTM_124</t>
  </si>
  <si>
    <t>Calophyllum brasiliense-Cedrela odorata-Cordia alliodora</t>
  </si>
  <si>
    <t>Santa Maria | Spanish Cedar | Laurel</t>
  </si>
  <si>
    <t>Calophyllum brasiliense | Cedrela odorata | Cordia alliodora</t>
  </si>
  <si>
    <t>Evergreen | Deciduous | Deciduous</t>
  </si>
  <si>
    <t>GTM_125</t>
  </si>
  <si>
    <t>GTM_126</t>
  </si>
  <si>
    <t>Forest plantation</t>
  </si>
  <si>
    <t>GTM_127</t>
  </si>
  <si>
    <t>Astronium graveolens-Calophyllum brasiliense-Cedrela odorata-Dalbergia stevensonii-Swietenia macrophylla</t>
  </si>
  <si>
    <t>Glassywood | Santa Maria | Spanish Cedar | Honduras Rosewood | Big Leaf Mahogany</t>
  </si>
  <si>
    <t>Astronium graveolens | Calophyllum brasiliense | Cedrela odorata | Dalbergia stevensonii | Swietenia macrophylla</t>
  </si>
  <si>
    <t>Deciduous | Evergreen | Deciduous | Deciduous | Evergreen</t>
  </si>
  <si>
    <t>GTM_128</t>
  </si>
  <si>
    <t>Astronium graveolens-Calophyllum brasiliense-Cedrela odorata-Cojoba arborea-Dalbergia stevensonii-Dalbergia tucurensis-Swietenia macrophylla-Tectona grandis</t>
  </si>
  <si>
    <t>Glassywood | Santa Maria | Spanish Cedar | Wild Tamarind | Honduras Rosewood | Yucatan Rosewood | Big Leaf Mahogany | Teak</t>
  </si>
  <si>
    <t>Astronium graveolens | Calophyllum brasiliense | Cedrela odorata | Cojoba arborea | Dalbergia stevensonii | Dalbergia tucurensis | Swietenia macrophylla | Tectona grandis</t>
  </si>
  <si>
    <t>Dalbergia tucurensis</t>
  </si>
  <si>
    <t>Deciduous | Evergreen | Deciduous | Evergreen | Deciduous | Deciduous | Evergreen | Deciduous</t>
  </si>
  <si>
    <t>Broadleaf | Broadleaf | Broadleaf | Broadleaf | Broadleaf | Broadleaf | Broadleaf | Broadleaf</t>
  </si>
  <si>
    <t>Hardwood | Hardwood | Hardwood | Hardwood | Hardwood | Hardwood | Hardwood | Hardwood</t>
  </si>
  <si>
    <t>GTM_129</t>
  </si>
  <si>
    <t>Pinus maximinoi-Pinus strobus var. chiapensis</t>
  </si>
  <si>
    <t>Thinleaf Pine | Unknown</t>
  </si>
  <si>
    <t>Pinus maximinoi | Pinus strobus var. chiapensis</t>
  </si>
  <si>
    <t>Pinus strobus var. chiapensis</t>
  </si>
  <si>
    <t>GTM_13</t>
  </si>
  <si>
    <t>Pinus caribaea</t>
  </si>
  <si>
    <t>Caribbean Pine</t>
  </si>
  <si>
    <t>GTM_130</t>
  </si>
  <si>
    <t>Astronium graveolens-Cedrela odorata-Platymiscium dimorphandrum-Swietenia macrophylla</t>
  </si>
  <si>
    <t>Glassywood | Spanish Cedar | Unknown | Big Leaf Mahogany</t>
  </si>
  <si>
    <t>Astronium graveolens | Cedrela odorata | Platymiscium dimorphandrum | Swietenia macrophylla</t>
  </si>
  <si>
    <t>Deciduous | Deciduous | Deciduous | Evergreen</t>
  </si>
  <si>
    <t>GTM_131</t>
  </si>
  <si>
    <t>Alnus jorullensis-Cupressus lusitanica-Pinus ayacahuite-Pinus maximinoi</t>
  </si>
  <si>
    <t>Alder | Mexican Cypress | Mexican White Pine | Thinleaf Pine</t>
  </si>
  <si>
    <t>Alnus jorullensis | Cupressus lusitanica | Pinus ayacahuite | Pinus maximinoi</t>
  </si>
  <si>
    <t>Alnus jorullensis</t>
  </si>
  <si>
    <t>Pinus ayacahuite</t>
  </si>
  <si>
    <t>Evergreen | Evergreen | Evergreen | Evergreen</t>
  </si>
  <si>
    <t>Broadleaf | Conifer | Conifer | Conifer</t>
  </si>
  <si>
    <t>Hardwood | Softwood | Softwood | Softwood</t>
  </si>
  <si>
    <t>GTM_132</t>
  </si>
  <si>
    <t>Brosimum alicastrum-Cedrela odorata-Pinus oocarpa-Swietenia macrophylla</t>
  </si>
  <si>
    <t>Breadnut | Spanish Cedar | Ocote Pine | Big Leaf Mahogany</t>
  </si>
  <si>
    <t>Brosimum alicastrum | Cedrela odorata | Pinus oocarpa | Swietenia macrophylla</t>
  </si>
  <si>
    <t>NA | Deciduous | Evergreen | Evergreen</t>
  </si>
  <si>
    <t>NA | Broadleaf | Conifer | Broadleaf</t>
  </si>
  <si>
    <t>NA | Hardwood | Softwood | Hardwood</t>
  </si>
  <si>
    <t>GTM_133</t>
  </si>
  <si>
    <t>Calophyllum brasiliense-Pachira aquatica-Swietenia macrophylla-Tectona grandis</t>
  </si>
  <si>
    <t>Santa Maria | Guiana Chestnut | Big Leaf Mahogany | Teak</t>
  </si>
  <si>
    <t>Calophyllum brasiliense | Pachira aquatica | Swietenia macrophylla | Tectona grandis</t>
  </si>
  <si>
    <t>Pachira aquatica</t>
  </si>
  <si>
    <t>Evergreen | NA | Evergreen | Deciduous</t>
  </si>
  <si>
    <t>Broadleaf | NA | Broadleaf | Broadleaf</t>
  </si>
  <si>
    <t>Hardwood | NA | Hardwood | Hardwood</t>
  </si>
  <si>
    <t>GTM_134</t>
  </si>
  <si>
    <t>Cedrela odorata-Eucalyptus urograndis</t>
  </si>
  <si>
    <t>Spanish Cedar | Unknown</t>
  </si>
  <si>
    <t>Cedrela odorata | Eucalyptus urograndis</t>
  </si>
  <si>
    <t>GTM_135</t>
  </si>
  <si>
    <t>Brosimum alicastrum-Calophyllum brasiliense-Cedrela odorata-Cordia alliodora-Swietenia macrophylla</t>
  </si>
  <si>
    <t>Breadnut | Santa Maria | Spanish Cedar | Laurel | Big Leaf Mahogany</t>
  </si>
  <si>
    <t>Brosimum alicastrum | Calophyllum brasiliense | Cedrela odorata | Cordia alliodora | Swietenia macrophylla</t>
  </si>
  <si>
    <t>NA | Evergreen | Deciduous | Deciduous | Evergreen</t>
  </si>
  <si>
    <t>NA | Broadleaf | Broadleaf | Broadleaf | Broadleaf</t>
  </si>
  <si>
    <t>NA | Hardwood | Hardwood | Hardwood | Hardwood</t>
  </si>
  <si>
    <t>GTM_136</t>
  </si>
  <si>
    <t>Cedrela odorata-Dalbergia stevensonii-Swietenia macrophylla-Vochysia guatemalensis</t>
  </si>
  <si>
    <t>Spanish Cedar | Honduras Rosewood | Big Leaf Mahogany | Unknown</t>
  </si>
  <si>
    <t>Cedrela odorata | Dalbergia stevensonii | Swietenia macrophylla | Vochysia guatemalensis</t>
  </si>
  <si>
    <t>Deciduous | Deciduous | Evergreen | Deciduous</t>
  </si>
  <si>
    <t>GTM_137</t>
  </si>
  <si>
    <t>Cedrela odorata-Dalbergia stevensonii-Swietenia macrophylla</t>
  </si>
  <si>
    <t>Spanish Cedar | Honduras Rosewood | Big Leaf Mahogany</t>
  </si>
  <si>
    <t>Cedrela odorata | Dalbergia stevensonii | Swietenia macrophylla</t>
  </si>
  <si>
    <t>GTM_138</t>
  </si>
  <si>
    <t>Calophyllum brasiliense-Cedrela odorata-Pinus maximinoi</t>
  </si>
  <si>
    <t>Santa Maria | Spanish Cedar | Thinleaf Pine</t>
  </si>
  <si>
    <t>Calophyllum brasiliense | Cedrela odorata | Pinus maximinoi</t>
  </si>
  <si>
    <t>GTM_139</t>
  </si>
  <si>
    <t>Albizia saman-Calophyllum brasiliense-Cedrela odorata-Pachira aquatica-Swietenia macrophylla-Vatairea lundellii</t>
  </si>
  <si>
    <t>Monkey Pod | Santa Maria | Spanish Cedar | Guiana Chestnut | Big Leaf Mahogany | Unknown</t>
  </si>
  <si>
    <t>Albizia saman | Calophyllum brasiliense | Cedrela odorata | Pachira aquatica | Swietenia macrophylla | Vatairea lundellii</t>
  </si>
  <si>
    <t>Albizia saman</t>
  </si>
  <si>
    <t>Vatairea lundellii</t>
  </si>
  <si>
    <t>Deciduous | Evergreen | Deciduous | NA | Evergreen | Deciduous</t>
  </si>
  <si>
    <t>Broadleaf | Broadleaf | Broadleaf | NA | Broadleaf | Broadleaf</t>
  </si>
  <si>
    <t>Hardwood | Hardwood | Hardwood | NA | Hardwood | Hardwood</t>
  </si>
  <si>
    <t>GTM_14</t>
  </si>
  <si>
    <t>Eucalyptus urograndis-Pinus maximinoi</t>
  </si>
  <si>
    <t>Unknown | Thinleaf Pine</t>
  </si>
  <si>
    <t>Eucalyptus urograndis | Pinus maximinoi</t>
  </si>
  <si>
    <t>GTM_140</t>
  </si>
  <si>
    <t>Eucalyptus urophylla-Vochysia guatemalensis</t>
  </si>
  <si>
    <t>Timor White Gum | Unknown</t>
  </si>
  <si>
    <t>Eucalyptus urophylla | Vochysia guatemalensis</t>
  </si>
  <si>
    <t>Eucalyptus urophylla</t>
  </si>
  <si>
    <t>Evergreen | Deciduous</t>
  </si>
  <si>
    <t>GTM_141</t>
  </si>
  <si>
    <t>Calophyllum brasiliense-Cedrela odorata-Cojoba arborea-Cordia alliodora-Gmelina arborea-Swietenia macrophylla</t>
  </si>
  <si>
    <t>Santa Maria | Spanish Cedar | Wild Tamarind | Laurel | Gamhar | Big Leaf Mahogany</t>
  </si>
  <si>
    <t>Calophyllum brasiliense | Cedrela odorata | Cojoba arborea | Cordia alliodora | Gmelina arborea | Swietenia macrophylla</t>
  </si>
  <si>
    <t>Evergreen | Deciduous | Evergreen | Deciduous | Deciduous | Evergreen</t>
  </si>
  <si>
    <t>GTM_142</t>
  </si>
  <si>
    <t>Calophyllum brasiliense-Cedrela odorata-Cordia alliodora-Gmelina arborea-Swietenia macrophylla</t>
  </si>
  <si>
    <t>Santa Maria | Spanish Cedar | Laurel | Gamhar | Big Leaf Mahogany</t>
  </si>
  <si>
    <t>Calophyllum brasiliense | Cedrela odorata | Cordia alliodora | Gmelina arborea | Swietenia macrophylla</t>
  </si>
  <si>
    <t>Evergreen | Deciduous | Deciduous | Deciduous | Evergreen</t>
  </si>
  <si>
    <t>GTM_143</t>
  </si>
  <si>
    <t>Calophyllum brasiliense-Dalbergia tucurensis-Swietenia macrophylla</t>
  </si>
  <si>
    <t>Santa Maria | Yucatan Rosewood | Big Leaf Mahogany</t>
  </si>
  <si>
    <t>Calophyllum brasiliense | Dalbergia tucurensis | Swietenia macrophylla</t>
  </si>
  <si>
    <t>GTM_144</t>
  </si>
  <si>
    <t>Calophyllum brasiliense-Cedrela odorata-Cordia gerascanthus L-Dalbergia stevensonii-Guarea glabra subsp. excelsa -Platymiscium dimorphandrum-Swietenia macrophylla-Tabebuia rosea</t>
  </si>
  <si>
    <t>Santa Maria | Spanish Cedar | Spanish elm | Honduras Rosewood | Unknown | Unknown | Big Leaf Mahogany | Pink Poui</t>
  </si>
  <si>
    <t>Calophyllum brasiliense | Cedrela odorata | Cordia gerascanthus L | Dalbergia stevensonii | Guarea glabra subsp. excelsa  | Platymiscium dimorphandrum | Swietenia macrophylla | Tabebuia rosea</t>
  </si>
  <si>
    <t>Cordia gerascanthus L</t>
  </si>
  <si>
    <t>Guarea glabra subsp. excelsa </t>
  </si>
  <si>
    <t>Evergreen | Deciduous | Semi Evergreen | Deciduous | Evergreen | Deciduous | Evergreen | Evergreen or Dry Season Deciduous</t>
  </si>
  <si>
    <t>GTM_145</t>
  </si>
  <si>
    <t>Dalbergia Retusa-Dalbergia stevensonii-Swietenia macrophylla</t>
  </si>
  <si>
    <t>Nicaraguan Rosewood | Honduras Rosewood | Big Leaf Mahogany</t>
  </si>
  <si>
    <t>Dalbergia Retusa | Dalbergia stevensonii | Swietenia macrophylla</t>
  </si>
  <si>
    <t>GTM_146</t>
  </si>
  <si>
    <t>Pinus ayacahuite-Pinus hartwegii</t>
  </si>
  <si>
    <t>Mexican White Pine | Hartweg's Pine</t>
  </si>
  <si>
    <t>Pinus ayacahuite | Pinus hartwegii</t>
  </si>
  <si>
    <t>Pinus hartwegii</t>
  </si>
  <si>
    <t>GTM_147</t>
  </si>
  <si>
    <t>Cedrela odorata-Tabebuia rosea-Tectona grandis</t>
  </si>
  <si>
    <t>Spanish Cedar | Pink Poui | Teak</t>
  </si>
  <si>
    <t>Cedrela odorata | Tabebuia rosea | Tectona grandis</t>
  </si>
  <si>
    <t>Deciduous | Evergreen or Dry Season Deciduous | Deciduous</t>
  </si>
  <si>
    <t>GTM_148</t>
  </si>
  <si>
    <t>Cedrela odorata-Cojoba arborea-Cordia alliodora-Swietenia macrophylla</t>
  </si>
  <si>
    <t>Spanish Cedar | Wild Tamarind | Laurel | Big Leaf Mahogany</t>
  </si>
  <si>
    <t>Cedrela odorata | Cojoba arborea | Cordia alliodora | Swietenia macrophylla</t>
  </si>
  <si>
    <t>Deciduous | Evergreen | Deciduous | Evergreen</t>
  </si>
  <si>
    <t>GTM_149</t>
  </si>
  <si>
    <t>Abies guatemalensis-Alnus jorullensis-Cupressus lusitanica</t>
  </si>
  <si>
    <t>Guatemala fir | Alder | Mexican Cypress</t>
  </si>
  <si>
    <t>Abies guatemalensis | Alnus jorullensis | Cupressus lusitanica</t>
  </si>
  <si>
    <t>Abies guatemalensis</t>
  </si>
  <si>
    <t>GTM_15</t>
  </si>
  <si>
    <t>Cedrela odorata-Pinus maximinoi</t>
  </si>
  <si>
    <t>Spanish Cedar | Thinleaf Pine</t>
  </si>
  <si>
    <t>Cedrela odorata | Pinus maximinoi</t>
  </si>
  <si>
    <t>GTM_150</t>
  </si>
  <si>
    <t>Cupressus lusitanica-Eucalyptus urograndis-Pinus maximinoi</t>
  </si>
  <si>
    <t>Mexican Cypress | Unknown | Thinleaf Pine</t>
  </si>
  <si>
    <t>Cupressus lusitanica | Eucalyptus urograndis | Pinus maximinoi</t>
  </si>
  <si>
    <t>GTM_151</t>
  </si>
  <si>
    <t>Eucalyptus torelliana-Pinus maximinoi</t>
  </si>
  <si>
    <t>Cadaghi Gum | Thinleaf Pine</t>
  </si>
  <si>
    <t>Eucalyptus torelliana | Pinus maximinoi</t>
  </si>
  <si>
    <t>GTM_152</t>
  </si>
  <si>
    <t>Calophyllum brasiliense-Dalbergia Retusa-Vochysia guatemalensis</t>
  </si>
  <si>
    <t>Santa Maria | Nicaraguan Rosewood | Unknown</t>
  </si>
  <si>
    <t>Calophyllum brasiliense | Dalbergia Retusa | Vochysia guatemalensis</t>
  </si>
  <si>
    <t>GTM_153</t>
  </si>
  <si>
    <t>Brosimum alicastrum-Cedrela odorata-Swietenia macrophylla-Tabebuia rosea</t>
  </si>
  <si>
    <t>Breadnut | Spanish Cedar | Big Leaf Mahogany | Pink Poui</t>
  </si>
  <si>
    <t>Brosimum alicastrum | Cedrela odorata | Swietenia macrophylla | Tabebuia rosea</t>
  </si>
  <si>
    <t>NA | Deciduous | Evergreen | Evergreen or Dry Season Deciduous</t>
  </si>
  <si>
    <t>NA | Broadleaf | Broadleaf | Broadleaf</t>
  </si>
  <si>
    <t>NA | Hardwood | Hardwood | Hardwood</t>
  </si>
  <si>
    <t>GTM_154</t>
  </si>
  <si>
    <t>Pinus caribaea-Tectona grandis</t>
  </si>
  <si>
    <t>Caribbean Pine | Teak</t>
  </si>
  <si>
    <t>Pinus caribaea | Tectona grandis</t>
  </si>
  <si>
    <t>GTM_155</t>
  </si>
  <si>
    <t>Gmelina arborea-Tabebuia rosea</t>
  </si>
  <si>
    <t>Gamhar | Pink Poui</t>
  </si>
  <si>
    <t>Gmelina arborea | Tabebuia rosea</t>
  </si>
  <si>
    <t>GTM_156</t>
  </si>
  <si>
    <t>Cedrela odorata-Gmelina arborea-Swietenia macrophylla-Tabebuia rosea</t>
  </si>
  <si>
    <t>Spanish Cedar | Gamhar | Big Leaf Mahogany | Pink Poui</t>
  </si>
  <si>
    <t>Cedrela odorata | Gmelina arborea | Swietenia macrophylla | Tabebuia rosea</t>
  </si>
  <si>
    <t>GTM_157</t>
  </si>
  <si>
    <t>Acacia confusa-Bursera simaruba-Cedrela odorata-Cordia dodecandra-Piscidia piscipula-Pseudobombax ellipticum-Spondias mombin-Tabebuia rosea-Vitex gaumeri</t>
  </si>
  <si>
    <t>Acacia | West Indian Birch | Spanish Cedar | Ziricote | Jamaica Dogwood | Shaving Brush Tree | Yellow Mombin | Pink Poui | Fiddlewood</t>
  </si>
  <si>
    <t>Acacia confusa | Bursera simaruba | Cedrela odorata | Cordia dodecandra | Piscidia piscipula | Pseudobombax ellipticum | Spondias mombin | Tabebuia rosea | Vitex gaumeri</t>
  </si>
  <si>
    <t>Acacia confusa</t>
  </si>
  <si>
    <t>Bursera simaruba</t>
  </si>
  <si>
    <t>Cordia dodecandra</t>
  </si>
  <si>
    <t>Piscidia piscipula</t>
  </si>
  <si>
    <t>Pseudobombax ellipticum</t>
  </si>
  <si>
    <t>Spondias mombin</t>
  </si>
  <si>
    <t>Vitex gaumeri</t>
  </si>
  <si>
    <t>Deciduous | Semi Evergreen | Deciduous | Deciduous | Deciduous | Deciduous | NA | Evergreen or Dry Season Deciduous | Unknown</t>
  </si>
  <si>
    <t>Broadleaf | Broadleaf | Broadleaf | Broadleaf | Broadleaf | Broadleaf | NA | Broadleaf | Broadleaf</t>
  </si>
  <si>
    <t>Hardwood | Hardwood | Hardwood | Hardwood | Hardwood | Hardwood | NA | Hardwood | Hardwood</t>
  </si>
  <si>
    <t>GTM_158</t>
  </si>
  <si>
    <t>Gmelina arborea-Pinus caribaea  var. hondurensis</t>
  </si>
  <si>
    <t>Gamhar | Caribbean Pine</t>
  </si>
  <si>
    <t>Gmelina arborea | Pinus caribaea  var. hondurensis</t>
  </si>
  <si>
    <t>Pinus caribaea  var. hondurensis</t>
  </si>
  <si>
    <t>GTM_159</t>
  </si>
  <si>
    <t>Pithecellobium arboreum-Pseudobombax ellipticum-Swietenia macrophylla</t>
  </si>
  <si>
    <t>Unknown | Shaving Brush Tree | Big Leaf Mahogany</t>
  </si>
  <si>
    <t>Pithecellobium arboreum | Pseudobombax ellipticum | Swietenia macrophylla</t>
  </si>
  <si>
    <t>Pithecellobium arboreum</t>
  </si>
  <si>
    <t>GTM_16</t>
  </si>
  <si>
    <t>Dalbergia stevensonii-Gliricidia sepium-Swietenia macrophylla</t>
  </si>
  <si>
    <t>Honduras Rosewood | Mexican Lilac | Big Leaf Mahogany</t>
  </si>
  <si>
    <t>Dalbergia stevensonii | Gliricidia sepium | Swietenia macrophylla</t>
  </si>
  <si>
    <t>GTM_160</t>
  </si>
  <si>
    <t>Acrocarpus fraxinifolius-Gmelina arborea</t>
  </si>
  <si>
    <t>Pink Cedar | Gamhar</t>
  </si>
  <si>
    <t>Acrocarpus fraxinifolius | Gmelina arborea</t>
  </si>
  <si>
    <t>Acrocarpus fraxinifolius</t>
  </si>
  <si>
    <t>GTM_161</t>
  </si>
  <si>
    <t>Swietenia macrophylla-Tabebuia pentaphylla</t>
  </si>
  <si>
    <t>Big Leaf Mahogany | Unknown</t>
  </si>
  <si>
    <t>Swietenia macrophylla | Tabebuia pentaphylla</t>
  </si>
  <si>
    <t>Tabebuia pentaphylla</t>
  </si>
  <si>
    <t>Evergreen | Evergreen or Dry Season Deciduous</t>
  </si>
  <si>
    <t>GTM_162</t>
  </si>
  <si>
    <t>GTM_163</t>
  </si>
  <si>
    <t>Gmelina arborea-Pinus caribaea  var. hondurensis-Tabebuia pentaphylla-Tectona grandis</t>
  </si>
  <si>
    <t>Gamhar | Caribbean Pine | Unknown | Teak</t>
  </si>
  <si>
    <t>Gmelina arborea | Pinus caribaea  var. hondurensis | Tabebuia pentaphylla | Tectona grandis</t>
  </si>
  <si>
    <t>Deciduous | Evergreen | Evergreen or Dry Season Deciduous | Deciduous</t>
  </si>
  <si>
    <t>Broadleaf | Conifer | Broadleaf | Broadleaf</t>
  </si>
  <si>
    <t>Hardwood | Softwood | Hardwood | Hardwood</t>
  </si>
  <si>
    <t>GTM_164</t>
  </si>
  <si>
    <t>Tabebuia rosea-Tectona grandis</t>
  </si>
  <si>
    <t>Pink Poui | Teak</t>
  </si>
  <si>
    <t>Tabebuia rosea | Tectona grandis</t>
  </si>
  <si>
    <t>Evergreen or Dry Season Deciduous | Deciduous</t>
  </si>
  <si>
    <t>GTM_165</t>
  </si>
  <si>
    <t>Calophyllum brasiliense-Swietenia macrophylla-Tabebuia rosea-Tectona grandis-Vochysia hondurensis</t>
  </si>
  <si>
    <t>Santa Maria | Big Leaf Mahogany | Pink Poui | Teak | Unknown</t>
  </si>
  <si>
    <t>Calophyllum brasiliense | Swietenia macrophylla | Tabebuia rosea | Tectona grandis | Vochysia hondurensis</t>
  </si>
  <si>
    <t>Vochysia hondurensis</t>
  </si>
  <si>
    <t>Evergreen | Evergreen | Evergreen or Dry Season Deciduous | Deciduous | Deciduous</t>
  </si>
  <si>
    <t>GTM_166</t>
  </si>
  <si>
    <t>Cedrela odorata-Cordia dodecandra-Gmelina arborea-Swietenia macrophylla-Tectona grandis</t>
  </si>
  <si>
    <t>Spanish Cedar | Ziricote | Gamhar | Big Leaf Mahogany | Teak</t>
  </si>
  <si>
    <t>Cedrela odorata | Cordia dodecandra | Gmelina arborea | Swietenia macrophylla | Tectona grandis</t>
  </si>
  <si>
    <t>Deciduous | Deciduous | Deciduous | Evergreen | Deciduous</t>
  </si>
  <si>
    <t>GTM_167</t>
  </si>
  <si>
    <t>Cordia dodecandra-Gmelina arborea</t>
  </si>
  <si>
    <t>Ziricote | Gamhar</t>
  </si>
  <si>
    <t>Cordia dodecandra | Gmelina arborea</t>
  </si>
  <si>
    <t>GTM_168</t>
  </si>
  <si>
    <t>Bucida buceras-Swietenia macrophylla-Tabebuia rosea</t>
  </si>
  <si>
    <t>Black Olive | Big Leaf Mahogany | Pink Poui</t>
  </si>
  <si>
    <t>Bucida buceras | Swietenia macrophylla | Tabebuia rosea</t>
  </si>
  <si>
    <t>Bucida buceras</t>
  </si>
  <si>
    <t>Evergreen | Evergreen | Evergreen or Dry Season Deciduous</t>
  </si>
  <si>
    <t>GTM_169</t>
  </si>
  <si>
    <t>Khaya senegalensis-Tabebuia rosea-Tectona grandis</t>
  </si>
  <si>
    <t>African Mahogany | Pink Poui | Teak</t>
  </si>
  <si>
    <t>Khaya senegalensis | Tabebuia rosea | Tectona grandis</t>
  </si>
  <si>
    <t>Khaya senegalensis</t>
  </si>
  <si>
    <t>GTM_17</t>
  </si>
  <si>
    <t>Mexican Lilac</t>
  </si>
  <si>
    <t>GTM_170</t>
  </si>
  <si>
    <t>GTM_171</t>
  </si>
  <si>
    <t>Swietenia macrophylla-Tabebuia rosea</t>
  </si>
  <si>
    <t>Big Leaf Mahogany | Pink Poui</t>
  </si>
  <si>
    <t>Swietenia macrophylla | Tabebuia rosea</t>
  </si>
  <si>
    <t>GTM_172</t>
  </si>
  <si>
    <t>Mezcla Especies  (Mixed species)</t>
  </si>
  <si>
    <t>GTM_173</t>
  </si>
  <si>
    <t>Pithecellobium leucocalyx-Tabebuia rosea-Tectona grandis</t>
  </si>
  <si>
    <t>Unknown | Pink Poui | Teak</t>
  </si>
  <si>
    <t>Pithecellobium leucocalyx | Tabebuia rosea | Tectona grandis</t>
  </si>
  <si>
    <t>Pithecellobium leucocalyx</t>
  </si>
  <si>
    <t>Unknown | Evergreen or Dry Season Deciduous | Deciduous</t>
  </si>
  <si>
    <t>Unknown | Broadleaf | Broadleaf</t>
  </si>
  <si>
    <t>Unknown | Hardwood | Hardwood</t>
  </si>
  <si>
    <t>GTM_174</t>
  </si>
  <si>
    <t>Bucida buceras-Haematoxylum campechianum-Pithecellobium leucocalyx-Tabebuia rosea</t>
  </si>
  <si>
    <t>Black Olive | Bloodwood | Unknown | Pink Poui</t>
  </si>
  <si>
    <t>Bucida buceras | Haematoxylum campechianum | Pithecellobium leucocalyx | Tabebuia rosea</t>
  </si>
  <si>
    <t>Haematoxylum campechianum</t>
  </si>
  <si>
    <t>Evergreen | Semi | Deciduous | Unknown | Evergreen or Dry Season Deciduous</t>
  </si>
  <si>
    <t>Broadleaf | Broadleaf | Unknown | Broadleaf</t>
  </si>
  <si>
    <t>Hardwood | Hardwood | Unknown | Hardwood</t>
  </si>
  <si>
    <t>GTM_175</t>
  </si>
  <si>
    <t>Gmelina arborea-Swietenia macrophylla-Tabebuia rosea-Tectona grandis</t>
  </si>
  <si>
    <t>Gamhar | Big Leaf Mahogany | Pink Poui | Teak</t>
  </si>
  <si>
    <t>Gmelina arborea | Swietenia macrophylla | Tabebuia rosea | Tectona grandis</t>
  </si>
  <si>
    <t>GTM_176</t>
  </si>
  <si>
    <t>Gmelina arborea-Pseudobombax ellipticum-Swietenia macrophylla-Tabebuia rosea</t>
  </si>
  <si>
    <t>Gamhar | Shaving Brush Tree | Big Leaf Mahogany | Pink Poui</t>
  </si>
  <si>
    <t>Gmelina arborea | Pseudobombax ellipticum | Swietenia macrophylla | Tabebuia rosea</t>
  </si>
  <si>
    <t>GTM_177</t>
  </si>
  <si>
    <t>GTM_178</t>
  </si>
  <si>
    <t>Calophyllum brasiliense-Tabebuia rosea-Vochysia guatemalensis</t>
  </si>
  <si>
    <t>Santa Maria | Pink Poui | Unknown</t>
  </si>
  <si>
    <t>Calophyllum brasiliense | Tabebuia rosea | Vochysia guatemalensis</t>
  </si>
  <si>
    <t>Evergreen | Evergreen or Dry Season Deciduous | Deciduous</t>
  </si>
  <si>
    <t>GTM_179</t>
  </si>
  <si>
    <t>Khaya senegalensis-Tectona grandis</t>
  </si>
  <si>
    <t>African Mahogany | Teak</t>
  </si>
  <si>
    <t>Khaya senegalensis | Tectona grandis</t>
  </si>
  <si>
    <t>GTM_18</t>
  </si>
  <si>
    <t>Ocote Pine</t>
  </si>
  <si>
    <t>GTM_180</t>
  </si>
  <si>
    <t>Dalbergia retusa-Pithecellobium leucocalyx-Tectona grandis</t>
  </si>
  <si>
    <t>Nicaraguan Rosewood | Unknown | Teak</t>
  </si>
  <si>
    <t>Dalbergia retusa | Pithecellobium leucocalyx | Tectona grandis</t>
  </si>
  <si>
    <t>Dalbergia retusa</t>
  </si>
  <si>
    <t>Deciduous | Unknown | Deciduous</t>
  </si>
  <si>
    <t>Broadleaf | Unknown | Broadleaf</t>
  </si>
  <si>
    <t>Hardwood | Unknown | Hardwood</t>
  </si>
  <si>
    <t>GTM_181</t>
  </si>
  <si>
    <t>Gmelina arborea-Tabebuia pentaphylla</t>
  </si>
  <si>
    <t>Gamhar | Unknown</t>
  </si>
  <si>
    <t>Gmelina arborea | Tabebuia pentaphylla</t>
  </si>
  <si>
    <t>GTM_182</t>
  </si>
  <si>
    <t>Gmelina arborea-Pinus caribaea  var. hondurensis-Tabebuia rosea-Tectona grandis</t>
  </si>
  <si>
    <t>Gamhar | Caribbean Pine | Pink Poui | Teak</t>
  </si>
  <si>
    <t>Gmelina arborea | Pinus caribaea  var. hondurensis | Tabebuia rosea | Tectona grandis</t>
  </si>
  <si>
    <t>GTM_183</t>
  </si>
  <si>
    <t>Cedrela odorata-Pseudobombax ellipticum</t>
  </si>
  <si>
    <t>Spanish Cedar | Shaving Brush Tree</t>
  </si>
  <si>
    <t>Cedrela odorata | Pseudobombax ellipticum</t>
  </si>
  <si>
    <t>GTM_184</t>
  </si>
  <si>
    <t>Gmelina arborea-Lonchocarpus castilloi-Pithecellobium leucocalyx-Piscidia piscipula-Pithecellobium arboreum-Swietenia macrophylla-Tabebuia rosea</t>
  </si>
  <si>
    <t>Gamhar | Machiche | Unknown | Jamaica Dogwood | Unknown | Big Leaf Mahogany | Pink Poui</t>
  </si>
  <si>
    <t>Gmelina arborea | Lonchocarpus castilloi | Pithecellobium leucocalyx | Piscidia piscipula | Pithecellobium arboreum | Swietenia macrophylla | Tabebuia rosea</t>
  </si>
  <si>
    <t>Lonchocarpus castilloi</t>
  </si>
  <si>
    <t>Deciduous | NA | Unknown | Deciduous | Evergreen | Evergreen | Evergreen or Dry Season Deciduous</t>
  </si>
  <si>
    <t>Broadleaf | NA | Unknown | Broadleaf | Broadleaf | Broadleaf | Broadleaf</t>
  </si>
  <si>
    <t>Hardwood | NA | Unknown | Hardwood | Hardwood | Hardwood | Hardwood</t>
  </si>
  <si>
    <t>GTM_185</t>
  </si>
  <si>
    <t>Pink Cedar</t>
  </si>
  <si>
    <t>GTM_186</t>
  </si>
  <si>
    <t>Cedrela odorata-Cordia dodecandra-Pseudobombax ellipticum-Tabebuia pentaphylla</t>
  </si>
  <si>
    <t>Spanish Cedar | Ziricote | Shaving Brush Tree | Unknown</t>
  </si>
  <si>
    <t>Cedrela odorata | Cordia dodecandra | Pseudobombax ellipticum | Tabebuia pentaphylla</t>
  </si>
  <si>
    <t>Deciduous | Deciduous | Deciduous | Evergreen or Dry Season Deciduous</t>
  </si>
  <si>
    <t>GTM_187</t>
  </si>
  <si>
    <t>Calophyllum brasiliense-Swietenia macrophylla-Tabebuia rosea-Tectona grandis-Vochysia guatemalensis</t>
  </si>
  <si>
    <t>Calophyllum brasiliense | Swietenia macrophylla | Tabebuia rosea | Tectona grandis | Vochysia guatemalensis</t>
  </si>
  <si>
    <t>GTM_188</t>
  </si>
  <si>
    <t>Calophyllum brasiliense-Cedrela odorata-Cordia dodecandra-Gmelina arborea-Pithecellobium arboreum-Pseudobombax ellipticum-Swietenia macrophylla-Tabebuia rosea</t>
  </si>
  <si>
    <t>Santa Maria | Spanish Cedar | Ziricote | Gamhar | Unknown | Shaving Brush Tree | Big Leaf Mahogany | Pink Poui</t>
  </si>
  <si>
    <t>Calophyllum brasiliense | Cedrela odorata | Cordia dodecandra | Gmelina arborea | Pithecellobium arboreum | Pseudobombax ellipticum | Swietenia macrophylla | Tabebuia rosea</t>
  </si>
  <si>
    <t>Evergreen | Deciduous | Deciduous | Deciduous | Evergreen | Deciduous | Evergreen | Evergreen or Dry Season Deciduous</t>
  </si>
  <si>
    <t>GTM_189</t>
  </si>
  <si>
    <t>Tabebuia rosea-Vatairea lundellii</t>
  </si>
  <si>
    <t>Pink Poui | Unknown</t>
  </si>
  <si>
    <t>Tabebuia rosea | Vatairea lundellii</t>
  </si>
  <si>
    <t>GTM_19</t>
  </si>
  <si>
    <t>Gmelina arborea-Tectona grandis</t>
  </si>
  <si>
    <t>Gamhar | Teak</t>
  </si>
  <si>
    <t>Gmelina arborea | Tectona grandis</t>
  </si>
  <si>
    <t>GTM_190</t>
  </si>
  <si>
    <t>Calophyllum brasiliense-Swietenia macrophylla-Tabebuia pentaphylla-Tectona grandis</t>
  </si>
  <si>
    <t>Santa Maria | Big Leaf Mahogany | Unknown | Teak</t>
  </si>
  <si>
    <t>Calophyllum brasiliense | Swietenia macrophylla | Tabebuia pentaphylla | Tectona grandis</t>
  </si>
  <si>
    <t>Evergreen | Evergreen | Evergreen or Dry Season Deciduous | Deciduous</t>
  </si>
  <si>
    <t>GTM_191</t>
  </si>
  <si>
    <t>Gmelina arborea-Pinus caribaea  var. hondurensis-Swietenia macrophylla-Tabebuia rosea-Tectona grandis</t>
  </si>
  <si>
    <t>Gamhar | Caribbean Pine | Big Leaf Mahogany | Pink Poui | Teak</t>
  </si>
  <si>
    <t>Gmelina arborea | Pinus caribaea  var. hondurensis | Swietenia macrophylla | Tabebuia rosea | Tectona grandis</t>
  </si>
  <si>
    <t>Deciduous | Evergreen | Evergreen | Evergreen or Dry Season Deciduous | Deciduous</t>
  </si>
  <si>
    <t>Broadleaf | Conifer | Broadleaf | Broadleaf | Broadleaf</t>
  </si>
  <si>
    <t>Hardwood | Softwood | Hardwood | Hardwood | Hardwood</t>
  </si>
  <si>
    <t>GTM_192</t>
  </si>
  <si>
    <t>Pinus caribaea  var. caribaea</t>
  </si>
  <si>
    <t>GTM_193</t>
  </si>
  <si>
    <t>Gmelina arborea-Mezcla Especies  (Mixed species)</t>
  </si>
  <si>
    <t>Gmelina arborea | Mezcla Especies  (Mixed species)</t>
  </si>
  <si>
    <t>Deciduous | Unknown</t>
  </si>
  <si>
    <t>Broadleaf | Unknown</t>
  </si>
  <si>
    <t>Hardwood | Unknown</t>
  </si>
  <si>
    <t>GTM_194</t>
  </si>
  <si>
    <t>Calophyllum brasiliense-Gmelina arborea-Pithecellobium leucocalyx-Swietenia macrophylla-Tabebuia rosea-Tectona grandis-Vochysia guatemalensis</t>
  </si>
  <si>
    <t>Santa Maria | Gamhar | Unknown | Big Leaf Mahogany | Pink Poui | Teak | Unknown</t>
  </si>
  <si>
    <t>Calophyllum brasiliense | Gmelina arborea | Pithecellobium leucocalyx | Swietenia macrophylla | Tabebuia rosea | Tectona grandis | Vochysia guatemalensis</t>
  </si>
  <si>
    <t>Evergreen | Deciduous | Unknown | Evergreen | Evergreen or Dry Season Deciduous | Deciduous | Deciduous</t>
  </si>
  <si>
    <t>Broadleaf | Broadleaf | Unknown | Broadleaf | Broadleaf | Broadleaf | Broadleaf</t>
  </si>
  <si>
    <t>Hardwood | Hardwood | Unknown | Hardwood | Hardwood | Hardwood | Hardwood</t>
  </si>
  <si>
    <t>GTM_195</t>
  </si>
  <si>
    <t>Gmelina arborea-Tabebuia rosea-Tectona grandis</t>
  </si>
  <si>
    <t>Gamhar | Pink Poui | Teak</t>
  </si>
  <si>
    <t>Gmelina arborea | Tabebuia rosea | Tectona grandis</t>
  </si>
  <si>
    <t>GTM_196</t>
  </si>
  <si>
    <t>Calophyllum brasiliense-Gmelina arborea-Tectona grandis</t>
  </si>
  <si>
    <t>Santa Maria | Gamhar | Teak</t>
  </si>
  <si>
    <t>Calophyllum brasiliense | Gmelina arborea | Tectona grandis</t>
  </si>
  <si>
    <t>GTM_197</t>
  </si>
  <si>
    <t>Gmelina arborea-Khaya senegalensis-Tectona grandis</t>
  </si>
  <si>
    <t>Gamhar | African Mahogany | Teak</t>
  </si>
  <si>
    <t>Gmelina arborea | Khaya senegalensis | Tectona grandis</t>
  </si>
  <si>
    <t>Deciduous | Deciduous | Deciduous</t>
  </si>
  <si>
    <t>GTM_198</t>
  </si>
  <si>
    <t>Brosimum alicastrum-Dalbergia retusa</t>
  </si>
  <si>
    <t>Breadnut | Nicaraguan Rosewood</t>
  </si>
  <si>
    <t>Brosimum alicastrum | Dalbergia retusa</t>
  </si>
  <si>
    <t>Fruit mix</t>
  </si>
  <si>
    <t>NA | Deciduous</t>
  </si>
  <si>
    <t>NA | Broadleaf</t>
  </si>
  <si>
    <t>NA | Hardwood</t>
  </si>
  <si>
    <t>GTM_199</t>
  </si>
  <si>
    <t>Pithecellobium arboreum-Swietenia macrophylla</t>
  </si>
  <si>
    <t>Unknown | Big Leaf Mahogany</t>
  </si>
  <si>
    <t>Pithecellobium arboreum | Swietenia macrophylla</t>
  </si>
  <si>
    <t>GTM_2</t>
  </si>
  <si>
    <t>GTM_20</t>
  </si>
  <si>
    <t>Abies guatemalensis-Cupressus lusitanica-Pinus pseudostrobus</t>
  </si>
  <si>
    <t>Guatemala fir | Mexican Cypress | Smooth Bark Mexican Pine</t>
  </si>
  <si>
    <t>Abies guatemalensis | Cupressus lusitanica | Pinus pseudostrobus</t>
  </si>
  <si>
    <t>Pinus pseudostrobus</t>
  </si>
  <si>
    <t>GTM_200</t>
  </si>
  <si>
    <t>Cedrela odorata-Pithecellobium arboreum</t>
  </si>
  <si>
    <t>Cedrela odorata | Pithecellobium arboreum</t>
  </si>
  <si>
    <t>GTM_201</t>
  </si>
  <si>
    <t>Cupressus lusitanica-Pinus spp</t>
  </si>
  <si>
    <t>Mexican Cypress | Pine</t>
  </si>
  <si>
    <t>Cupressus lusitanica | Pinus sp.</t>
  </si>
  <si>
    <t>GTM_202</t>
  </si>
  <si>
    <t>Cybistax donnell smithii-Swietenia macrophylla-Tabebuia rosea</t>
  </si>
  <si>
    <t>Unknown | Big Leaf Mahogany | Pink Poui</t>
  </si>
  <si>
    <t>Cybistax donnell-smithii | Swietenia macrophylla | Tabebuia rosea</t>
  </si>
  <si>
    <t>Cybistax donnell smithii</t>
  </si>
  <si>
    <t>Unknown | Evergreen | Evergreen or Dry Season Deciduous</t>
  </si>
  <si>
    <t>GTM_203</t>
  </si>
  <si>
    <t>Eucalyptus spp</t>
  </si>
  <si>
    <t>GTM_204</t>
  </si>
  <si>
    <t>Cybistax donnell-smithii</t>
  </si>
  <si>
    <t>GTM_205</t>
  </si>
  <si>
    <t>Cupressus lusitanica-Pinus maximinoi-Tabebuia donnell-smithii</t>
  </si>
  <si>
    <t>Mexican Cypress | Thinleaf Pine | Primavera</t>
  </si>
  <si>
    <t>Cupressus lusitanica | Pinus maximinoi | Tabebuia donnell-smithii</t>
  </si>
  <si>
    <t>Evergreen | Evergreen | Unknown</t>
  </si>
  <si>
    <t>Conifer | Conifer | Broadleaf</t>
  </si>
  <si>
    <t>Softwood | Softwood | Hardwood</t>
  </si>
  <si>
    <t>GTM_206</t>
  </si>
  <si>
    <t>Eucalyptus camaldulensis-Gmelina arborea</t>
  </si>
  <si>
    <t>Red Gum | Gamhar</t>
  </si>
  <si>
    <t>Eucalyptus camaldulensis | Gmelina arborea</t>
  </si>
  <si>
    <t>GTM_207</t>
  </si>
  <si>
    <t>Dalbergia retusa-Gmelina arborea-Pithecellobium leucocalyx-Tectona grandis</t>
  </si>
  <si>
    <t>Nicaraguan Rosewood | Gamhar | Unknown | Teak</t>
  </si>
  <si>
    <t>Dalbergia retusa | Gmelina arborea | Pithecellobium leucocalyx | Tectona grandis</t>
  </si>
  <si>
    <t>Deciduous | Deciduous | Unknown | Deciduous</t>
  </si>
  <si>
    <t>GTM_208</t>
  </si>
  <si>
    <t>Primavera</t>
  </si>
  <si>
    <t>GTM_209</t>
  </si>
  <si>
    <t>Cedrela odorata-Roseodendron donnell-smithii-Swietenia humilis</t>
  </si>
  <si>
    <t>Spanish Cedar | Primavera | Pacific Coast Mahogany</t>
  </si>
  <si>
    <t>Cedrela odorata | Roseodendron donnell-smithii | Swietenia humilis</t>
  </si>
  <si>
    <t>Swietenia humilis</t>
  </si>
  <si>
    <t>Deciduous | Deciduous | Semi Evergreen</t>
  </si>
  <si>
    <t>GTM_21</t>
  </si>
  <si>
    <t>Cedrela odorata-Cupressus lusitanica-Pinus maximinoi-Swietenia macrophylla</t>
  </si>
  <si>
    <t>Spanish Cedar | Mexican Cypress | Thinleaf Pine | Big Leaf Mahogany</t>
  </si>
  <si>
    <t>Cedrela odorata | Cupressus lusitanica | Pinus maximinoi | Swietenia macrophylla</t>
  </si>
  <si>
    <t>Deciduous | Evergreen | Evergreen | Evergreen</t>
  </si>
  <si>
    <t>GTM_210</t>
  </si>
  <si>
    <t>Cedrela odorata-Cordia alliodora-Gmelina arborea-Mezcla Especies  (Mixed species)-Swietenia macrophylla</t>
  </si>
  <si>
    <t>Spanish Cedar | Laurel | Gamhar | Unknown | Big Leaf Mahogany</t>
  </si>
  <si>
    <t>Cedrela odorata | Cordia alliodora | Gmelina arborea | Mezcla Especies  (Mixed species) | Swietenia macrophylla</t>
  </si>
  <si>
    <t>Deciduous | Deciduous | Deciduous | Unknown | Evergreen</t>
  </si>
  <si>
    <t>Broadleaf | Broadleaf | Broadleaf | Unknown | Broadleaf</t>
  </si>
  <si>
    <t>Hardwood | Hardwood | Hardwood | Unknown | Hardwood</t>
  </si>
  <si>
    <t>GTM_211</t>
  </si>
  <si>
    <t>Cedrela odorata-Dalbergia spp.-Mezcla Especies  (Mixed species)-Swietenia macrophylla-Vochysia guatemalensis</t>
  </si>
  <si>
    <t>Spanish Cedar | Rosewood | Unknown | Big Leaf Mahogany | Unknown</t>
  </si>
  <si>
    <t>Cedrela odorata | Dalbergia sp. | Mezcla Especies  (Mixed species) | Swietenia macrophylla | Vochysia guatemalensis</t>
  </si>
  <si>
    <t>Dalbergia sp.</t>
  </si>
  <si>
    <t>Deciduous | Deciduous | Unknown | Evergreen | Deciduous</t>
  </si>
  <si>
    <t>Broadleaf | Broadleaf | Unknown | Broadleaf | Broadleaf</t>
  </si>
  <si>
    <t>Hardwood | Hardwood | Unknown | Hardwood | Hardwood</t>
  </si>
  <si>
    <t>GTM_212</t>
  </si>
  <si>
    <t>Cedrela odorata-Mezcla Especies  (Mixed species)-Vochysia guatemalensis</t>
  </si>
  <si>
    <t>Spanish Cedar | Unknown | Unknown</t>
  </si>
  <si>
    <t>Cedrela odorata | Mezcla Especies  (Mixed species) | Vochysia guatemalensis</t>
  </si>
  <si>
    <t>GTM_213</t>
  </si>
  <si>
    <t>Cedrela odorata-Cordia spp.-Gmelina arborea-Mezcla Especies  (Mixed species)-Swietenia macrophylla</t>
  </si>
  <si>
    <t>Spanish Cedar | Manjak | Gamhar | Unknown | Big Leaf Mahogany</t>
  </si>
  <si>
    <t>Cedrela odorata | Cordia sp. | Gmelina arborea | Mezcla Especies  (Mixed species) | Swietenia macrophylla</t>
  </si>
  <si>
    <t>Deciduous | Unknown | Deciduous | Unknown | Evergreen</t>
  </si>
  <si>
    <t>GTM_214</t>
  </si>
  <si>
    <t>Cedrela odorata-Cordia spp.-Gmelina arborea-Mezcla Especies  (Mixed species)-Swietenia macrophylla-Vochysia guatemalensis</t>
  </si>
  <si>
    <t>Spanish Cedar | Manjak | Gamhar | Unknown | Big Leaf Mahogany | Unknown</t>
  </si>
  <si>
    <t>Cedrela odorata | Cordia sp. | Gmelina arborea | Mezcla Especies  (Mixed species) | Swietenia macrophylla | Vochysia guatemalensis</t>
  </si>
  <si>
    <t>Deciduous | Unknown | Deciduous | Unknown | Evergreen | Deciduous</t>
  </si>
  <si>
    <t>Broadleaf | Broadleaf | Broadleaf | Unknown | Broadleaf | Broadleaf</t>
  </si>
  <si>
    <t>Hardwood | Hardwood | Hardwood | Unknown | Hardwood | Hardwood</t>
  </si>
  <si>
    <t>GTM_215</t>
  </si>
  <si>
    <t>Cedrela odorata-Mezcla Especies  (Mixed species)-Swietenia macrophylla-Vochysia guatemalensis</t>
  </si>
  <si>
    <t>Spanish Cedar | Unknown | Big Leaf Mahogany | Unknown</t>
  </si>
  <si>
    <t>Cedrela odorata | Mezcla Especies  (Mixed species) | Swietenia macrophylla | Vochysia guatemalensis</t>
  </si>
  <si>
    <t>Deciduous | Unknown | Evergreen | Deciduous</t>
  </si>
  <si>
    <t>Broadleaf | Unknown | Broadleaf | Broadleaf</t>
  </si>
  <si>
    <t>Hardwood | Unknown | Hardwood | Hardwood</t>
  </si>
  <si>
    <t>GTM_216</t>
  </si>
  <si>
    <t>Calophyllum brasiliense-Cedrela odorata-Vochysia guatemalensis</t>
  </si>
  <si>
    <t>Santa Maria | Spanish Cedar | Unknown</t>
  </si>
  <si>
    <t>Calophyllum brasiliense | Cedrela odorata | Vochysia guatemalensis</t>
  </si>
  <si>
    <t>GTM_217</t>
  </si>
  <si>
    <t>GTM_218</t>
  </si>
  <si>
    <t>Mezcla Especies  (Mixed species)-Swietenia macrophylla-Vochysia guatemalensis</t>
  </si>
  <si>
    <t>Unknown | Big Leaf Mahogany | Unknown</t>
  </si>
  <si>
    <t>Mezcla Especies  (Mixed species) | Swietenia macrophylla | Vochysia guatemalensis</t>
  </si>
  <si>
    <t>Unknown | Evergreen | Deciduous</t>
  </si>
  <si>
    <t>GTM_219</t>
  </si>
  <si>
    <t>Calophyllum brasiliense-Cedrela odorata-Cordia alliodora-Swietenia macrophylla</t>
  </si>
  <si>
    <t>Santa Maria | Spanish Cedar | Laurel | Big Leaf Mahogany</t>
  </si>
  <si>
    <t>Calophyllum brasiliense | Cedrela odorata | Cordia alliodora | Swietenia macrophylla</t>
  </si>
  <si>
    <t>Evergreen | Deciduous | Deciduous | Evergreen</t>
  </si>
  <si>
    <t>GTM_22</t>
  </si>
  <si>
    <t>Gmelina arborea-Swietenia macrophylla</t>
  </si>
  <si>
    <t>Gamhar | Big Leaf Mahogany</t>
  </si>
  <si>
    <t>Gmelina arborea | Swietenia macrophylla</t>
  </si>
  <si>
    <t>GTM_220</t>
  </si>
  <si>
    <t>Cupressus lusitanica-Pinus maximinoi-Pinus tecunumanii</t>
  </si>
  <si>
    <t>Mexican Cypress | Thinleaf Pine | Tecun Uman's Pine</t>
  </si>
  <si>
    <t>Cupressus lusitanica | Pinus maximinoi | Pinus tecunumanii</t>
  </si>
  <si>
    <t>GTM_221</t>
  </si>
  <si>
    <t>Cedrela odorata-Cupressus lusitanica-Pinus maximinoi</t>
  </si>
  <si>
    <t>Spanish Cedar | Mexican Cypress | Thinleaf Pine</t>
  </si>
  <si>
    <t>Cedrela odorata | Cupressus lusitanica | Pinus maximinoi</t>
  </si>
  <si>
    <t>Broadleaf | Conifer | Conifer</t>
  </si>
  <si>
    <t>Hardwood | Softwood | Softwood</t>
  </si>
  <si>
    <t>GTM_222</t>
  </si>
  <si>
    <t>Calophyllum brasiliense-Virola koschnyi-Vochysia guatemalensis</t>
  </si>
  <si>
    <t>Santa Maria | Unknown | Unknown</t>
  </si>
  <si>
    <t>Calophyllum brasiliense | Virola koschnyi | Vochysia guatemalensis</t>
  </si>
  <si>
    <t>Virola koschnyi</t>
  </si>
  <si>
    <t>GTM_223</t>
  </si>
  <si>
    <t>Calophyllum brasiliense-Swietenia macrophylla-Virola koschnyi</t>
  </si>
  <si>
    <t>Santa Maria | Big Leaf Mahogany | Unknown</t>
  </si>
  <si>
    <t>Calophyllum brasiliense | Swietenia macrophylla | Virola koschnyi</t>
  </si>
  <si>
    <t>Evergreen | Evergreen | Deciduous</t>
  </si>
  <si>
    <t>GTM_224</t>
  </si>
  <si>
    <t>Tabebuia donnell-smithii-Tabebuia rosea-Tectona grandis</t>
  </si>
  <si>
    <t>Primavera | Pink Poui | Teak</t>
  </si>
  <si>
    <t>Tabebuia donnell-smithii | Tabebuia rosea | Tectona grandis</t>
  </si>
  <si>
    <t>GTM_225</t>
  </si>
  <si>
    <t>Pinus caribaea var. bahamensis</t>
  </si>
  <si>
    <t>GTM_226</t>
  </si>
  <si>
    <t>Pinus caribaea var. bahamensis-Pinus oocarpa</t>
  </si>
  <si>
    <t>Caribbean Pine | Ocote Pine</t>
  </si>
  <si>
    <t>Pinus caribaea var. bahamensis | Pinus oocarpa</t>
  </si>
  <si>
    <t>GTM_227</t>
  </si>
  <si>
    <t>Pinus caribaea  var. caribaea-Pinus oocarpa</t>
  </si>
  <si>
    <t>Pinus caribaea  var. caribaea | Pinus oocarpa</t>
  </si>
  <si>
    <t>GTM_228</t>
  </si>
  <si>
    <t>Alnus jorullensis-Cupressus lusitanica-Pinus pseudostrobus</t>
  </si>
  <si>
    <t>Alder | Mexican Cypress | Smooth Bark Mexican Pine</t>
  </si>
  <si>
    <t>Alnus jorullensis | Cupressus lusitanica | Pinus pseudostrobus</t>
  </si>
  <si>
    <t>GTM_229</t>
  </si>
  <si>
    <t>Alnus jorullensis-Cupressus lusitanica</t>
  </si>
  <si>
    <t>Alder | Mexican Cypress</t>
  </si>
  <si>
    <t>Alnus jorullensis | Cupressus lusitanica</t>
  </si>
  <si>
    <t>GTM_23</t>
  </si>
  <si>
    <t>Albizia saman-Calophyllum brasiliense-Cedrela odorata-Gmelina arborea-Swietenia macrophylla</t>
  </si>
  <si>
    <t>Monkey Pod | Santa Maria | Spanish Cedar | Gamhar | Big Leaf Mahogany</t>
  </si>
  <si>
    <t>Albizia saman | Calophyllum brasiliense | Cedrela odorata | Gmelina arborea | Swietenia macrophylla</t>
  </si>
  <si>
    <t>GTM_230</t>
  </si>
  <si>
    <t>Cedrela odorata-Cupressus lusitanica</t>
  </si>
  <si>
    <t>Spanish Cedar | Mexican Cypress</t>
  </si>
  <si>
    <t>Cedrela odorata | Cupressus lusitanica</t>
  </si>
  <si>
    <t>GTM_231</t>
  </si>
  <si>
    <t>Alnus jorullensis-Chiranthodendron pentadactylon-Cupressus lusitanica</t>
  </si>
  <si>
    <t>Alder | Monkey's Hand Tree | Mexican Cypress</t>
  </si>
  <si>
    <t>Alnus jorullensis | Chiranthodendron pentadactylon | Cupressus lusitanica</t>
  </si>
  <si>
    <t>Chiranthodendron pentadactylon</t>
  </si>
  <si>
    <t>GTM_232</t>
  </si>
  <si>
    <t>Cupressus lusitanica-Pinus tecunumanii</t>
  </si>
  <si>
    <t>Mexican Cypress | Tecun Uman's Pine</t>
  </si>
  <si>
    <t>Cupressus lusitanica | Pinus tecunumanii</t>
  </si>
  <si>
    <t>GTM_233</t>
  </si>
  <si>
    <t>Mezcla Especies  (Mixed species)-Terminalia oblonga</t>
  </si>
  <si>
    <t>Unknown | Peruvian Almond</t>
  </si>
  <si>
    <t>Mezcla Especies  (Mixed species) | Terminalia oblonga</t>
  </si>
  <si>
    <t>Terminalia oblonga</t>
  </si>
  <si>
    <t>Unknown | Evergreen</t>
  </si>
  <si>
    <t>Unknown | Broadleaf</t>
  </si>
  <si>
    <t>Unknown | Hardwood</t>
  </si>
  <si>
    <t>GTM_234</t>
  </si>
  <si>
    <t>Alnus jorullensis-Pinus pseudostrobus</t>
  </si>
  <si>
    <t>Alder | Smooth Bark Mexican Pine</t>
  </si>
  <si>
    <t>Alnus jorullensis | Pinus pseudostrobus</t>
  </si>
  <si>
    <t>GTM_235</t>
  </si>
  <si>
    <t>Mezcla Especies  (Mixed species)-Pinus pseudostrobus</t>
  </si>
  <si>
    <t>Unknown | Smooth Bark Mexican Pine</t>
  </si>
  <si>
    <t>Mezcla Especies  (Mixed species) | Pinus pseudostrobus</t>
  </si>
  <si>
    <t>Unknown | Conifer</t>
  </si>
  <si>
    <t>Unknown | Softwood</t>
  </si>
  <si>
    <t>GTM_236</t>
  </si>
  <si>
    <t>Alnus acuminata-Cupressus lusitanica</t>
  </si>
  <si>
    <t>Alnus acuminata | Cupressus lusitanica</t>
  </si>
  <si>
    <t>GTM_237</t>
  </si>
  <si>
    <t>Calophyllum brasiliense-Cedrela odorata-Cordia spp.-Tabebuia donnell-smithii-Vochysia guatemalensis</t>
  </si>
  <si>
    <t>Santa Maria | Spanish Cedar | Manjak | Primavera | Unknown</t>
  </si>
  <si>
    <t>Calophyllum brasiliense | Cedrela odorata | Cordia sp. | Tabebuia donnell-smithii | Vochysia guatemalensis</t>
  </si>
  <si>
    <t>Evergreen | Deciduous | Unknown | Unknown | Deciduous</t>
  </si>
  <si>
    <t>GTM_238</t>
  </si>
  <si>
    <t>Pinus oocarpa-Quercus spp.</t>
  </si>
  <si>
    <t>Ocote Pine | Oak</t>
  </si>
  <si>
    <t>Pinus oocarpa | Quercus sp.</t>
  </si>
  <si>
    <t>Quercus sp.</t>
  </si>
  <si>
    <t>Evergreen | Unknown</t>
  </si>
  <si>
    <t>GTM_239</t>
  </si>
  <si>
    <t>Astronium graveolens-Cordia alliodora-Dalbergia stevensonii-Platymiscium dimorphandrum-Swietenia macrophylla</t>
  </si>
  <si>
    <t>Glassywood | Laurel | Honduras Rosewood | Unknown | Big Leaf Mahogany</t>
  </si>
  <si>
    <t>Astronium graveolens | Cordia alliodora | Dalbergia stevensonii | Platymiscium dimorphandrum | Swietenia macrophylla</t>
  </si>
  <si>
    <t>Deciduous | Deciduous | Deciduous | Deciduous | Evergreen</t>
  </si>
  <si>
    <t>GTM_24</t>
  </si>
  <si>
    <t>Albizia saman-Cedrela odorata-Gmelina arborea-Swietenia macrophylla</t>
  </si>
  <si>
    <t>Monkey Pod | Spanish Cedar | Gamhar | Big Leaf Mahogany</t>
  </si>
  <si>
    <t>Albizia saman | Cedrela odorata | Gmelina arborea | Swietenia macrophylla</t>
  </si>
  <si>
    <t>GTM_240</t>
  </si>
  <si>
    <t>Caesalpinia velutina</t>
  </si>
  <si>
    <t>GTM_241</t>
  </si>
  <si>
    <t>Calophyllum brasiliense-Cedrela odorata-Cordia dodecandra-Dalbergia retusa-Swietenia macrophylla</t>
  </si>
  <si>
    <t>Santa Maria | Spanish Cedar | Ziricote | Nicaraguan Rosewood | Big Leaf Mahogany</t>
  </si>
  <si>
    <t>Calophyllum brasiliense | Cedrela odorata | Cordia dodecandra | Dalbergia retusa | Swietenia macrophylla</t>
  </si>
  <si>
    <t>GTM_242</t>
  </si>
  <si>
    <t>Cybistax donnell smithii-Tectona grandis</t>
  </si>
  <si>
    <t>Unknown | Teak</t>
  </si>
  <si>
    <t>Cybistax donnell-smithii | Tectona grandis</t>
  </si>
  <si>
    <t>Unknown | Deciduous</t>
  </si>
  <si>
    <t>GTM_243</t>
  </si>
  <si>
    <t>GTM_244</t>
  </si>
  <si>
    <t>GTM_245</t>
  </si>
  <si>
    <t>Brosimum alicastrum-Cedrela odorata</t>
  </si>
  <si>
    <t>Breadnut | Spanish Cedar</t>
  </si>
  <si>
    <t>Brosimum alicastrum | Cedrela odorata</t>
  </si>
  <si>
    <t>GTM_246</t>
  </si>
  <si>
    <t>Brosimum alicastrum-Eucalyptus urophylla-Gmelina arborea</t>
  </si>
  <si>
    <t>Breadnut | Timor White Gum | Gamhar</t>
  </si>
  <si>
    <t>Brosimum alicastrum | Eucalyptus urophylla | Gmelina arborea</t>
  </si>
  <si>
    <t>NA | Evergreen | Deciduous</t>
  </si>
  <si>
    <t>NA | Broadleaf | Broadleaf</t>
  </si>
  <si>
    <t>NA | Hardwood | Hardwood</t>
  </si>
  <si>
    <t>GTM_247</t>
  </si>
  <si>
    <t>Brosimum alicastrum-Swietenia macrophylla-Tabebuia rosea</t>
  </si>
  <si>
    <t>Breadnut | Big Leaf Mahogany | Pink Poui</t>
  </si>
  <si>
    <t>Brosimum alicastrum | Swietenia macrophylla | Tabebuia rosea</t>
  </si>
  <si>
    <t>NA | Evergreen | Evergreen or Dry Season Deciduous</t>
  </si>
  <si>
    <t>GTM_248</t>
  </si>
  <si>
    <t>Brosimum alicastrum-Pseudobombax ellipticum-Tabebuia rosea</t>
  </si>
  <si>
    <t>Breadnut | Shaving Brush Tree | Pink Poui</t>
  </si>
  <si>
    <t>Brosimum alicastrum | Pseudobombax ellipticum | Tabebuia rosea</t>
  </si>
  <si>
    <t>NA | Deciduous | Evergreen or Dry Season Deciduous</t>
  </si>
  <si>
    <t>GTM_249</t>
  </si>
  <si>
    <t>Brosimum alicastrum-Gmelina arborea-Pseudobombax ellipticum</t>
  </si>
  <si>
    <t>Breadnut | Gamhar | Shaving Brush Tree</t>
  </si>
  <si>
    <t>Brosimum alicastrum | Gmelina arborea | Pseudobombax ellipticum</t>
  </si>
  <si>
    <t>NA | Deciduous | Deciduous</t>
  </si>
  <si>
    <t>GTM_25</t>
  </si>
  <si>
    <t>Calophyllum brasiliense-Cedrela odorata-Swietenia macrophylla</t>
  </si>
  <si>
    <t>Santa Maria | Spanish Cedar | Big Leaf Mahogany</t>
  </si>
  <si>
    <t>Calophyllum brasiliense | Cedrela odorata | Swietenia macrophylla</t>
  </si>
  <si>
    <t>GTM_250</t>
  </si>
  <si>
    <t>Brosimum alicastrum-Cedrela odorata-Pseudobombax ellipticum-Tabebuia rosea</t>
  </si>
  <si>
    <t>Breadnut | Spanish Cedar | Shaving Brush Tree | Pink Poui</t>
  </si>
  <si>
    <t>Brosimum alicastrum | Cedrela odorata | Pseudobombax ellipticum | Tabebuia rosea</t>
  </si>
  <si>
    <t>NA | Deciduous | Deciduous | Evergreen or Dry Season Deciduous</t>
  </si>
  <si>
    <t>GTM_251</t>
  </si>
  <si>
    <t>Brosimum alicastrum-Pseudobombax ellipticum</t>
  </si>
  <si>
    <t>Breadnut | Shaving Brush Tree</t>
  </si>
  <si>
    <t>Brosimum alicastrum | Pseudobombax ellipticum</t>
  </si>
  <si>
    <t>GTM_252</t>
  </si>
  <si>
    <t>Brosimum alicastrum-Caesalpinia velutina-Cedrela odorata-Pseudobombax ellipticum</t>
  </si>
  <si>
    <t>Breadnut | Unknown | Spanish Cedar | Shaving Brush Tree</t>
  </si>
  <si>
    <t>Brosimum alicastrum | Caesalpinia velutina | Cedrela odorata | Pseudobombax ellipticum</t>
  </si>
  <si>
    <t>NA | Unknown | Deciduous | Deciduous</t>
  </si>
  <si>
    <t>GTM_253</t>
  </si>
  <si>
    <t>Brosimum alicastrum-Caesalpinia velutina-Cedrela odorata-Gliricidia sepium-Gmelina arborea-Pseudobombax ellipticum-Tabebuia rosea</t>
  </si>
  <si>
    <t>Breadnut | Unknown | Spanish Cedar | Mexican Lilac | Gamhar | Shaving Brush Tree | Pink Poui</t>
  </si>
  <si>
    <t>Brosimum alicastrum | Caesalpinia velutina | Cedrela odorata | Gliricidia sepium | Gmelina arborea | Pseudobombax ellipticum | Tabebuia rosea</t>
  </si>
  <si>
    <t>NA | Unknown | Deciduous | Evergreen | Deciduous | Deciduous | Evergreen or Dry Season Deciduous</t>
  </si>
  <si>
    <t>NA | Broadleaf | Broadleaf | Broadleaf | Broadleaf | Broadleaf | Broadleaf</t>
  </si>
  <si>
    <t>NA | Hardwood | Hardwood | Hardwood | Hardwood | Hardwood | Hardwood</t>
  </si>
  <si>
    <t>GTM_254</t>
  </si>
  <si>
    <t>Brosimum alicastrum-Tabebuia rosea</t>
  </si>
  <si>
    <t>Breadnut | Pink Poui</t>
  </si>
  <si>
    <t>Brosimum alicastrum | Tabebuia rosea</t>
  </si>
  <si>
    <t>NA | Evergreen or Dry Season Deciduous</t>
  </si>
  <si>
    <t>GTM_255</t>
  </si>
  <si>
    <t>Shaving Brush Tree</t>
  </si>
  <si>
    <t>GTM_256</t>
  </si>
  <si>
    <t>Gmelina arborea-Pinus caribaea  var. caribaea-Swietenia macrophylla-Tabebuia rosea-Tectona grandis</t>
  </si>
  <si>
    <t>Gmelina arborea | Pinus caribaea  var. caribaea | Swietenia macrophylla | Tabebuia rosea | Tectona grandis</t>
  </si>
  <si>
    <t>GTM_257</t>
  </si>
  <si>
    <t>Bucida buceras-Pithecellobium leucocalyx-Swietenia macrophylla-Tabebuia rosea</t>
  </si>
  <si>
    <t>Black Olive | Unknown | Big Leaf Mahogany | Pink Poui</t>
  </si>
  <si>
    <t>Bucida buceras | Pithecellobium leucocalyx | Swietenia macrophylla | Tabebuia rosea</t>
  </si>
  <si>
    <t>Evergreen | Unknown | Evergreen | Evergreen or Dry Season Deciduous</t>
  </si>
  <si>
    <t>GTM_258</t>
  </si>
  <si>
    <t>Eucalyptus torelliana-Gmelina arborea</t>
  </si>
  <si>
    <t>Cadaghi Gum | Gamhar</t>
  </si>
  <si>
    <t>Eucalyptus torelliana | Gmelina arborea</t>
  </si>
  <si>
    <t>GTM_259</t>
  </si>
  <si>
    <t>Tabebuia donnell-smithii-Tabebuia rosea</t>
  </si>
  <si>
    <t>Primavera | Pink Poui</t>
  </si>
  <si>
    <t>Tabebuia donnell-smithii | Tabebuia rosea</t>
  </si>
  <si>
    <t>Unknown | Evergreen or Dry Season Deciduous</t>
  </si>
  <si>
    <t>GTM_26</t>
  </si>
  <si>
    <t>GTM_260</t>
  </si>
  <si>
    <t>Gmelina arborea-Tabebuia donnell-smithii-Tabebuia rosea</t>
  </si>
  <si>
    <t>Gamhar | Primavera | Pink Poui</t>
  </si>
  <si>
    <t>Gmelina arborea | Tabebuia donnell-smithii | Tabebuia rosea</t>
  </si>
  <si>
    <t>Deciduous | Unknown | Evergreen or Dry Season Deciduous</t>
  </si>
  <si>
    <t>GTM_261</t>
  </si>
  <si>
    <t>Cybistax donnell smithii-Tabebuia rosea-Tectona grandis</t>
  </si>
  <si>
    <t>Cybistax donnell-smithii | Tabebuia rosea | Tectona grandis</t>
  </si>
  <si>
    <t>GTM_262</t>
  </si>
  <si>
    <t>Cybistax donnell smithii-Gmelina arborea</t>
  </si>
  <si>
    <t>Unknown | Gamhar</t>
  </si>
  <si>
    <t>Cybistax donnell-smithii | Gmelina arborea</t>
  </si>
  <si>
    <t>GTM_263</t>
  </si>
  <si>
    <t>Tabebuia donnell-smithii-Tectona grandis</t>
  </si>
  <si>
    <t>Primavera | Teak</t>
  </si>
  <si>
    <t>Tabebuia donnell-smithii | Tectona grandis</t>
  </si>
  <si>
    <t>GTM_264</t>
  </si>
  <si>
    <t>Mexican White Pine</t>
  </si>
  <si>
    <t>GTM_265</t>
  </si>
  <si>
    <t>Alnus jorullensis-Pinus ayacahuite</t>
  </si>
  <si>
    <t>Alder | Mexican White Pine</t>
  </si>
  <si>
    <t>Alnus jorullensis | Pinus ayacahuite</t>
  </si>
  <si>
    <t>GTM_266</t>
  </si>
  <si>
    <t>Pinus maximinoi-Pinus pseudostrobus</t>
  </si>
  <si>
    <t>Thinleaf Pine | Smooth Bark Mexican Pine</t>
  </si>
  <si>
    <t>Pinus maximinoi | Pinus pseudostrobus</t>
  </si>
  <si>
    <t>GTM_267</t>
  </si>
  <si>
    <t>Alnus acuminata-Cupressus lusitanica-Pinus ayacahuite-Pinus rudis</t>
  </si>
  <si>
    <t>Alder | Mexican Cypress | Mexican White Pine | Unknown</t>
  </si>
  <si>
    <t>Alnus acuminata | Cupressus lusitanica | Pinus ayacahuite | Pinus rudis</t>
  </si>
  <si>
    <t>Pinus rudis</t>
  </si>
  <si>
    <t>GTM_268</t>
  </si>
  <si>
    <t>Cupressus lusitanica-Pinus rudis</t>
  </si>
  <si>
    <t>Mexican Cypress | Unknown</t>
  </si>
  <si>
    <t>Cupressus lusitanica | Pinus rudis</t>
  </si>
  <si>
    <t>GTM_269</t>
  </si>
  <si>
    <t>Abies guatemalensis-Pinus rudis</t>
  </si>
  <si>
    <t>Guatemala fir | Unknown</t>
  </si>
  <si>
    <t>Abies guatemalensis | Pinus rudis</t>
  </si>
  <si>
    <t>GTM_27</t>
  </si>
  <si>
    <t>Caesalpinia velutina-Pinus oocarpa-Tabebuia rosea-Vochysia vismiifolia</t>
  </si>
  <si>
    <t>Unknown | Ocote Pine | Pink Poui | Unknown</t>
  </si>
  <si>
    <t>Caesalpinia velutina | Pinus oocarpa | Tabebuia rosea | Vochysia vismiifolia</t>
  </si>
  <si>
    <t>Vochysia vismiifolia</t>
  </si>
  <si>
    <t>Unknown | Evergreen | Evergreen or Dry Season Deciduous | Deciduous</t>
  </si>
  <si>
    <t>GTM_270</t>
  </si>
  <si>
    <t>Eucalyptus camaldulensis-Gmelina arborea-Khaya senegalensis-Mezcla Especies  (Mixed species)-Tabebuia rosea</t>
  </si>
  <si>
    <t>Red Gum | Gamhar | African Mahogany | Unknown | Pink Poui</t>
  </si>
  <si>
    <t>Eucalyptus camaldulensis | Gmelina arborea | Khaya senegalensis | Mezcla Especies  (Mixed species) | Tabebuia rosea</t>
  </si>
  <si>
    <t>Evergreen | Deciduous | Deciduous | Unknown | Evergreen or Dry Season Deciduous</t>
  </si>
  <si>
    <t>GTM_271</t>
  </si>
  <si>
    <t>Cedrela odorata-Swietenia humilis-Tabebuia donnell-smithii-Tabebuia rosea-Tectona grandis</t>
  </si>
  <si>
    <t>Spanish Cedar | Pacific Coast Mahogany | Primavera | Pink Poui | Teak</t>
  </si>
  <si>
    <t>Cedrela odorata | Swietenia humilis | Tabebuia donnell-smithii | Tabebuia rosea | Tectona grandis</t>
  </si>
  <si>
    <t>Deciduous | Semi Evergreen | Unknown | Evergreen or Dry Season Deciduous | Deciduous</t>
  </si>
  <si>
    <t>GTM_272</t>
  </si>
  <si>
    <t>Alnus acuminata-Cupressus lusitanica-Pinus oocarpa</t>
  </si>
  <si>
    <t>Alder | Mexican Cypress | Ocote Pine</t>
  </si>
  <si>
    <t>Alnus acuminata | Cupressus lusitanica | Pinus oocarpa</t>
  </si>
  <si>
    <t>GTM_273</t>
  </si>
  <si>
    <t>Cedrela odorata-Enterolobium cyclocarpum-Gmelina arborea-Tectona grandis</t>
  </si>
  <si>
    <t>Spanish Cedar | Devil's Ear | Gamhar | Teak</t>
  </si>
  <si>
    <t>Cedrela odorata | Enterolobium cyclocarpum | Gmelina arborea | Tectona grandis</t>
  </si>
  <si>
    <t>Enterolobium cyclocarpum</t>
  </si>
  <si>
    <t>Deciduous | Evergreen or Dry Season Deciduous | Deciduous | Deciduous</t>
  </si>
  <si>
    <t>GTM_274</t>
  </si>
  <si>
    <t>Cordia alliodora-Gmelina arborea-Poeppigia procera-Tabebuia donnell-smithii</t>
  </si>
  <si>
    <t>Laurel | Gamhar | Unknown | Primavera</t>
  </si>
  <si>
    <t>Cordia alliodora | Gmelina arborea | Poeppigia procera | Tabebuia donnell-smithii</t>
  </si>
  <si>
    <t>Poeppigia procera</t>
  </si>
  <si>
    <t>Deciduous | Deciduous | Evergreen | Unknown</t>
  </si>
  <si>
    <t>GTM_275</t>
  </si>
  <si>
    <t>Cybistax donnell smithii-Tabebuia rosea</t>
  </si>
  <si>
    <t>Unknown | Pink Poui</t>
  </si>
  <si>
    <t>Cybistax donnell-smithii | Tabebuia rosea</t>
  </si>
  <si>
    <t>GTM_276</t>
  </si>
  <si>
    <t>Cedrela odorata-Khaya senegalensis-Tabebuia rosea-Tectona grandis</t>
  </si>
  <si>
    <t>Spanish Cedar | African Mahogany | Pink Poui | Teak</t>
  </si>
  <si>
    <t>Cedrela odorata | Khaya senegalensis | Tabebuia rosea | Tectona grandis</t>
  </si>
  <si>
    <t>Deciduous | Deciduous | Evergreen or Dry Season Deciduous | Deciduous</t>
  </si>
  <si>
    <t>GTM_277</t>
  </si>
  <si>
    <t>Alnus acuminata-Cupressus lusitanica-Pinus rudis</t>
  </si>
  <si>
    <t>Alder | Mexican Cypress | Unknown</t>
  </si>
  <si>
    <t>Alnus acuminata | Cupressus lusitanica | Pinus rudis</t>
  </si>
  <si>
    <t>GTM_278</t>
  </si>
  <si>
    <t>Abies guatemalensis-Alnus jorullensis-Cupressus lusitanica-Pinus pseudostrobus</t>
  </si>
  <si>
    <t>Guatemala fir | Alder | Mexican Cypress | Smooth Bark Mexican Pine</t>
  </si>
  <si>
    <t>Abies guatemalensis | Alnus jorullensis | Cupressus lusitanica | Pinus pseudostrobus</t>
  </si>
  <si>
    <t>Conifer | Broadleaf | Conifer | Conifer</t>
  </si>
  <si>
    <t>Softwood | Hardwood | Softwood | Softwood</t>
  </si>
  <si>
    <t>GTM_279</t>
  </si>
  <si>
    <t>Mezcla Especies  (Mixed species)-Tabebuia donnell-smithii-Tabebuia rosea-Tectona grandis</t>
  </si>
  <si>
    <t>Unknown | Primavera | Pink Poui | Teak</t>
  </si>
  <si>
    <t>Mezcla Especies  (Mixed species) | Tabebuia donnell-smithii | Tabebuia rosea | Tectona grandis</t>
  </si>
  <si>
    <t>Unknown | Unknown | Evergreen or Dry Season Deciduous | Deciduous</t>
  </si>
  <si>
    <t>Unknown | Broadleaf | Broadleaf | Broadleaf</t>
  </si>
  <si>
    <t>Unknown | Hardwood | Hardwood | Hardwood</t>
  </si>
  <si>
    <t>GTM_28</t>
  </si>
  <si>
    <t>Pinus maximinoi-Pinus tecunumanii</t>
  </si>
  <si>
    <t>Thinleaf Pine | Tecun Uman's Pine</t>
  </si>
  <si>
    <t>Pinus maximinoi | Pinus tecunumanii</t>
  </si>
  <si>
    <t>GTM_280</t>
  </si>
  <si>
    <t>Eucalyptus camaldulensis-Tectona grandis</t>
  </si>
  <si>
    <t>Red Gum | Teak</t>
  </si>
  <si>
    <t>Eucalyptus camaldulensis | Tectona grandis</t>
  </si>
  <si>
    <t>GTM_281</t>
  </si>
  <si>
    <t>GTM_282</t>
  </si>
  <si>
    <t>Gmelina arborea-Tabebuia donnell-smithii</t>
  </si>
  <si>
    <t>Gamhar | Primavera</t>
  </si>
  <si>
    <t>Gmelina arborea | Tabebuia donnell-smithii</t>
  </si>
  <si>
    <t>GTM_283</t>
  </si>
  <si>
    <t>GTM_284</t>
  </si>
  <si>
    <t>Khaya senegalensis-Pinus oocarpa</t>
  </si>
  <si>
    <t>African Mahogany | Ocote Pine</t>
  </si>
  <si>
    <t>Khaya senegalensis | Pinus oocarpa</t>
  </si>
  <si>
    <t>GTM_285</t>
  </si>
  <si>
    <t>Alnus jorullensis-Cupressus lusitanica-Pinus rudis</t>
  </si>
  <si>
    <t>Alnus jorullensis | Cupressus lusitanica | Pinus rudis</t>
  </si>
  <si>
    <t>GTM_286</t>
  </si>
  <si>
    <t>Mezcla Especies  (Mixed species)-Tabebuia donnell-smithii-Tectona grandis</t>
  </si>
  <si>
    <t>Unknown | Primavera | Teak</t>
  </si>
  <si>
    <t>Mezcla Especies  (Mixed species) | Tabebuia donnell-smithii | Tectona grandis</t>
  </si>
  <si>
    <t>Unknown | Unknown | Deciduous</t>
  </si>
  <si>
    <t>GTM_287</t>
  </si>
  <si>
    <t>Cordia spp.-Cybistax donnell smithii-Tectona grandis</t>
  </si>
  <si>
    <t>Manjak | Unknown | Teak</t>
  </si>
  <si>
    <t>Cordia sp. | Cybistax donnell-smithii | Tectona grandis</t>
  </si>
  <si>
    <t>GTM_288</t>
  </si>
  <si>
    <t>Calophyllum brasiliense-Cordia gerascanthus -Swietenia macrophylla</t>
  </si>
  <si>
    <t>Santa Maria | Spanish Elm | Big Leaf Mahogany</t>
  </si>
  <si>
    <t>Calophyllum brasiliense | Cordia gerascanthus  | Swietenia macrophylla</t>
  </si>
  <si>
    <t xml:space="preserve">Cordia gerascanthus </t>
  </si>
  <si>
    <t>Evergreen | Semi Evergreen | Evergreen</t>
  </si>
  <si>
    <t>GTM_289</t>
  </si>
  <si>
    <t>Cybistax donnell smithii-Tabebuia donnell-smithii-Terminalia oblonga</t>
  </si>
  <si>
    <t>Unknown | Primavera | Peruvian Almond</t>
  </si>
  <si>
    <t>Cybistax donnell-smithii | Tabebuia donnell-smithii | Terminalia oblonga</t>
  </si>
  <si>
    <t>Unknown | Unknown | Evergreen</t>
  </si>
  <si>
    <t>GTM_29</t>
  </si>
  <si>
    <t>Timor White Gum</t>
  </si>
  <si>
    <t>GTM_290</t>
  </si>
  <si>
    <t>Cupressus lusitanica-Pinus hartwegii</t>
  </si>
  <si>
    <t>Mexican Cypress | Hartweg's Pine</t>
  </si>
  <si>
    <t>Cupressus lusitanica | Pinus hartwegii</t>
  </si>
  <si>
    <t>GTM_291</t>
  </si>
  <si>
    <t>Abies guatemalensis-Cupressus lusitanica-Pinus hartwegii</t>
  </si>
  <si>
    <t>Guatemala fir | Mexican Cypress | Hartweg's Pine</t>
  </si>
  <si>
    <t>Abies guatemalensis | Cupressus lusitanica | Pinus hartwegii</t>
  </si>
  <si>
    <t>GTM_292</t>
  </si>
  <si>
    <t>Brosimum alicastrum-Cedrela odorata-Swietenia macrophylla</t>
  </si>
  <si>
    <t>Breadnut | Spanish Cedar | Big Leaf Mahogany</t>
  </si>
  <si>
    <t>Brosimum alicastrum | Cedrela odorata | Swietenia macrophylla</t>
  </si>
  <si>
    <t>NA | Deciduous | Evergreen</t>
  </si>
  <si>
    <t>GTM_293</t>
  </si>
  <si>
    <t>Calophyllum brasiliense-Cedrela odorata-Cordia gerascanthus -Swietenia macrophylla</t>
  </si>
  <si>
    <t>Santa Maria | Spanish Cedar | Spanish elm | Big Leaf Mahogany</t>
  </si>
  <si>
    <t>Calophyllum brasiliense | Cedrela odorata | Cordia gerascanthus  | Swietenia macrophylla</t>
  </si>
  <si>
    <t>Evergreen | Deciduous | Semi Evergreen | Evergreen</t>
  </si>
  <si>
    <t>GTM_294</t>
  </si>
  <si>
    <t>Alnus acuminata-Pinus pseudostrobus</t>
  </si>
  <si>
    <t>Alnus acuminata | Pinus pseudostrobus</t>
  </si>
  <si>
    <t>GTM_295</t>
  </si>
  <si>
    <t>Cedrela odorata-Cordia spp.-Swietenia macrophylla</t>
  </si>
  <si>
    <t>Spanish Cedar | Manjak | Big Leaf Mahogany</t>
  </si>
  <si>
    <t>Cedrela odorata | Cordia sp. | Swietenia macrophylla</t>
  </si>
  <si>
    <t>Deciduous | Unknown | Evergreen</t>
  </si>
  <si>
    <t>GTM_296</t>
  </si>
  <si>
    <t>Alnus jorullensis-Pinus maximinoi</t>
  </si>
  <si>
    <t>Alder | Thinleaf Pine</t>
  </si>
  <si>
    <t>Alnus jorullensis | Pinus maximinoi</t>
  </si>
  <si>
    <t>GTM_297</t>
  </si>
  <si>
    <t>Calophyllum brasiliense-Cedrela odorata-Cordia spp.-Swietenia macrophylla</t>
  </si>
  <si>
    <t>Santa Maria | Spanish Cedar | Manjak | Big Leaf Mahogany</t>
  </si>
  <si>
    <t>Calophyllum brasiliense | Cedrela odorata | Cordia sp. | Swietenia macrophylla</t>
  </si>
  <si>
    <t>Evergreen | Deciduous | Unknown | Evergreen</t>
  </si>
  <si>
    <t>GTM_298</t>
  </si>
  <si>
    <t>Abies guatemalensis-Alnus jorullensis-Cupressus lusitanica-Pinus hartwegii-Pinus pseudostrobus</t>
  </si>
  <si>
    <t>Guatemala fir | Alder | Mexican Cypress | Hartweg's Pine | Smooth Bark Mexican Pine</t>
  </si>
  <si>
    <t>Abies guatemalensis | Alnus jorullensis | Cupressus lusitanica | Pinus hartwegii | Pinus pseudostrobus</t>
  </si>
  <si>
    <t>Evergreen | Evergreen | Evergreen | Evergreen | Evergreen</t>
  </si>
  <si>
    <t>Conifer | Broadleaf | Conifer | Conifer | Conifer</t>
  </si>
  <si>
    <t>Softwood | Hardwood | Softwood | Softwood | Softwood</t>
  </si>
  <si>
    <t>GTM_299</t>
  </si>
  <si>
    <t>Pinus montezumae</t>
  </si>
  <si>
    <t>Montezuma Pine</t>
  </si>
  <si>
    <t>GTM_3</t>
  </si>
  <si>
    <t>GTM_30</t>
  </si>
  <si>
    <t>Dalbergia stevensonii-Swietenia macrophylla</t>
  </si>
  <si>
    <t>Honduras Rosewood | Big Leaf Mahogany</t>
  </si>
  <si>
    <t>Dalbergia stevensonii | Swietenia macrophylla</t>
  </si>
  <si>
    <t>GTM_300</t>
  </si>
  <si>
    <t>Cedrela odorata-Swietenia macrophylla-Tabebuia donnell-smithii-Tabebuia rosea</t>
  </si>
  <si>
    <t>Spanish Cedar | Big Leaf Mahogany | Primavera | Pink Poui</t>
  </si>
  <si>
    <t>Cedrela odorata | Swietenia macrophylla | Tabebuia donnell-smithii | Tabebuia rosea</t>
  </si>
  <si>
    <t>Deciduous | Evergreen | Unknown | Evergreen or Dry Season Deciduous</t>
  </si>
  <si>
    <t>GTM_301</t>
  </si>
  <si>
    <t>GTM_302</t>
  </si>
  <si>
    <t>Cedrela odorata-Tabebuia donnell-smithii</t>
  </si>
  <si>
    <t>Spanish Cedar | Primavera</t>
  </si>
  <si>
    <t>Cedrela odorata | Tabebuia donnell-smithii</t>
  </si>
  <si>
    <t>GTM_303</t>
  </si>
  <si>
    <t>Abies guatemalensis-Cupressus lusitanica-Juniperus standleyi-Pinus ayacahuite-Pinus hartwegii</t>
  </si>
  <si>
    <t>Guatemala fir | Mexican Cypress | Juniper | Mexican White Pine | Hartweg's Pine</t>
  </si>
  <si>
    <t>Abies guatemalensis | Cupressus lusitanica | Juniperus standleyi | Pinus ayacahuite | Pinus hartwegii</t>
  </si>
  <si>
    <t>Juniperus standleyi</t>
  </si>
  <si>
    <t>Conifer | Conifer | Conifer | Conifer | Conifer</t>
  </si>
  <si>
    <t>Softwood | Softwood | Softwood | Softwood | Softwood</t>
  </si>
  <si>
    <t>GTM_304</t>
  </si>
  <si>
    <t>Cedrela odorata-Cupressus lusitanica-Pinus pseudostrobus</t>
  </si>
  <si>
    <t>Spanish Cedar | Mexican Cypress | Smooth Bark Mexican Pine</t>
  </si>
  <si>
    <t>Cedrela odorata | Cupressus lusitanica | Pinus pseudostrobus</t>
  </si>
  <si>
    <t>GTM_305</t>
  </si>
  <si>
    <t>Alnus jorullensis-Cupressus lusitanica-Pinus maximinoi</t>
  </si>
  <si>
    <t>Alder | Mexican Cypress | Thinleaf Pine</t>
  </si>
  <si>
    <t>Alnus jorullensis | Cupressus lusitanica | Pinus maximinoi</t>
  </si>
  <si>
    <t>GTM_306</t>
  </si>
  <si>
    <t>Eucalyptus camaldulensis-Eucalyptus urophylla</t>
  </si>
  <si>
    <t>Red Gum | Timor White Gum</t>
  </si>
  <si>
    <t>Eucalyptus camaldulensis | Eucalyptus urophylla</t>
  </si>
  <si>
    <t>GTM_307</t>
  </si>
  <si>
    <t>Cupressus lusitanica-Pinus ayacahuite-Pinus pseudostrobus</t>
  </si>
  <si>
    <t>Mexican Cypress | Mexican White Pine | Smooth Bark Mexican Pine</t>
  </si>
  <si>
    <t>Cupressus lusitanica | Pinus ayacahuite | Pinus pseudostrobus</t>
  </si>
  <si>
    <t>GTM_308</t>
  </si>
  <si>
    <t>Abies guatemalensis-Pinus pseudostrobus</t>
  </si>
  <si>
    <t>Guatemala fir | Smooth Bark Mexican Pine</t>
  </si>
  <si>
    <t>Abies guatemalensis | Pinus pseudostrobus</t>
  </si>
  <si>
    <t>GTM_309</t>
  </si>
  <si>
    <t>Cupressus lusitanica-Pinus hartwegii-Pinus pseudostrobus</t>
  </si>
  <si>
    <t>Mexican Cypress | Hartweg's Pine | Smooth Bark Mexican Pine</t>
  </si>
  <si>
    <t>Cupressus lusitanica | Pinus hartwegii | Pinus pseudostrobus</t>
  </si>
  <si>
    <t>GTM_31</t>
  </si>
  <si>
    <t>Santa Maria</t>
  </si>
  <si>
    <t>GTM_310</t>
  </si>
  <si>
    <t>Alnus jorullensis-Cupressus lusitanica-Pinus ayacahuite-Pinus pseudostrobus</t>
  </si>
  <si>
    <t>Alder | Mexican Cypress | Mexican White Pine | Smooth Bark Mexican Pine</t>
  </si>
  <si>
    <t>Alnus jorullensis | Cupressus lusitanica | Pinus ayacahuite | Pinus pseudostrobus</t>
  </si>
  <si>
    <t>GTM_311</t>
  </si>
  <si>
    <t>Abies guatemalensis-Cupressus lusitanica-Pinus ayacahuite-Pinus pseudostrobus</t>
  </si>
  <si>
    <t>Guatemala fir | Mexican Cypress | Mexican White Pine | Smooth Bark Mexican Pine</t>
  </si>
  <si>
    <t>Abies guatemalensis | Cupressus lusitanica | Pinus ayacahuite | Pinus pseudostrobus</t>
  </si>
  <si>
    <t>Conifer | Conifer | Conifer | Conifer</t>
  </si>
  <si>
    <t>Softwood | Softwood | Softwood | Softwood</t>
  </si>
  <si>
    <t>GTM_312</t>
  </si>
  <si>
    <t>Abies guatemalensis-Pinus hartwegii-Pinus pseudostrobus</t>
  </si>
  <si>
    <t>Guatemala fir | Hartweg's Pine | Smooth Bark Mexican Pine</t>
  </si>
  <si>
    <t>Abies guatemalensis | Pinus hartwegii | Pinus pseudostrobus</t>
  </si>
  <si>
    <t>GTM_313</t>
  </si>
  <si>
    <t>Cedrela odorata-Dalbergia retusa-Eucalyptus camaldulensis-Eucalyptus grandis-Gmelina arborea-Inga vera-Khaya senegalensis-Swietenia macrophylla-Tabebuia pentaphylla</t>
  </si>
  <si>
    <t>Spanish Cedar | Nicaraguan Rosewood | Red Gum | Rose Gum | Gamhar | Unknown | African Mahogany | Big Leaf Mahogany | Unknown</t>
  </si>
  <si>
    <t>Cedrela odorata | Dalbergia retusa | Eucalyptus camaldulensis | Eucalyptus grandis | Gmelina arborea | Inga vera | Khaya senegalensis | Swietenia macrophylla | Tabebuia pentaphylla</t>
  </si>
  <si>
    <t>Eucalyptus grandis</t>
  </si>
  <si>
    <t>Inga vera</t>
  </si>
  <si>
    <t>Deciduous | Deciduous | Evergreen | Evergreen | Deciduous | Evergreen | Deciduous | Evergreen | Evergreen or Dry Season Deciduous</t>
  </si>
  <si>
    <t>Broadleaf | Broadleaf | Broadleaf | Broadleaf | Broadleaf | Broadleaf | Broadleaf | Broadleaf | Broadleaf</t>
  </si>
  <si>
    <t>Hardwood | Hardwood | Hardwood | Hardwood | Hardwood | Hardwood | Hardwood | Hardwood | Hardwood</t>
  </si>
  <si>
    <t>GTM_314</t>
  </si>
  <si>
    <t>Abies guatemalensis-Alnus acuminata</t>
  </si>
  <si>
    <t>Guatemala fir | Alder</t>
  </si>
  <si>
    <t>Abies guatemalensis | Alnus acuminata</t>
  </si>
  <si>
    <t>GTM_315</t>
  </si>
  <si>
    <t>Tabebuia donnell-smithii-Tabebuia rosea-Tectona grandis-Terminalia amazonia</t>
  </si>
  <si>
    <t>Primavera | Pink Poui | Teak | Unknown</t>
  </si>
  <si>
    <t>Tabebuia donnell-smithii | Tabebuia rosea | Tectona grandis | Terminalia amazonia</t>
  </si>
  <si>
    <t>Unknown | Evergreen or Dry Season Deciduous | Deciduous | Evergreen</t>
  </si>
  <si>
    <t>GTM_316</t>
  </si>
  <si>
    <t>Cedrela odorata-Gmelina arborea-Pseudobombax ellipticum</t>
  </si>
  <si>
    <t>Spanish Cedar | Gamhar | Shaving Brush Tree</t>
  </si>
  <si>
    <t>Cedrela odorata | Gmelina arborea | Pseudobombax ellipticum</t>
  </si>
  <si>
    <t>GTM_317</t>
  </si>
  <si>
    <t>Calophyllum brasiliense-Cedrela odorata-Cybistax donnell smithii-Cordia spp.-Pithecellobium arboreum-Swietenia macrophylla</t>
  </si>
  <si>
    <t>Santa Maria | Spanish Cedar | Unknown | Manjak | Unknown | Big Leaf Mahogany</t>
  </si>
  <si>
    <t>Calophyllum brasiliense | Cedrela odorata | Cybistax donnell-smithii | Cordia sp. | Pithecellobium arboreum | Swietenia macrophylla</t>
  </si>
  <si>
    <t>Evergreen | Deciduous | Unknown | Unknown | Evergreen | Evergreen</t>
  </si>
  <si>
    <t>GTM_318</t>
  </si>
  <si>
    <t>Brosimum alicastrum-Calophyllum brasiliense-Cedrela odorata-Cordia gerascanthus -Cybistax donnell smithii-Swietenia macrophylla</t>
  </si>
  <si>
    <t>Breadnut | Santa Maria | Spanish Cedar | Spanish elm | Unknown | Big Leaf Mahogany</t>
  </si>
  <si>
    <t>Brosimum alicastrum | Calophyllum brasiliense | Cedrela odorata | Cordia gerascanthus  | Cybistax donnell-smithii | Swietenia macrophylla</t>
  </si>
  <si>
    <t>NA | Evergreen | Deciduous | Semi Evergreen | Unknown | Evergreen</t>
  </si>
  <si>
    <t>NA | Broadleaf | Broadleaf | Broadleaf | Unknown | Broadleaf</t>
  </si>
  <si>
    <t>NA | Hardwood | Hardwood | Hardwood | Unknown | Hardwood</t>
  </si>
  <si>
    <t>GTM_319</t>
  </si>
  <si>
    <t>Enterolobium cyclocarpum-Pinus caribaea  var. hondurensis-Tabebuia rosea</t>
  </si>
  <si>
    <t>Devil's Ear | Caribbean Pine | Pink Poui</t>
  </si>
  <si>
    <t>Enterolobium cyclocarpum | Pinus caribaea  var. hondurensis | Tabebuia rosea</t>
  </si>
  <si>
    <t>Evergreen or Dry Season Deciduous | Evergreen | Evergreen or Dry Season Deciduous</t>
  </si>
  <si>
    <t>Broadleaf | Conifer | Broadleaf</t>
  </si>
  <si>
    <t>Hardwood | Softwood | Hardwood</t>
  </si>
  <si>
    <t>GTM_32</t>
  </si>
  <si>
    <t>Cedrela odorata-Swietenia macrophylla</t>
  </si>
  <si>
    <t>Spanish Cedar | Big Leaf Mahogany</t>
  </si>
  <si>
    <t>Cedrela odorata | Swietenia macrophylla</t>
  </si>
  <si>
    <t>GTM_320</t>
  </si>
  <si>
    <t>Calycophyllum biflorum-Gmelina arborea-Tabebuia rosea</t>
  </si>
  <si>
    <t>Unknown | Gamhar | Pink Poui</t>
  </si>
  <si>
    <t>Calycophyllum biflorum | Gmelina arborea | Tabebuia rosea</t>
  </si>
  <si>
    <t>Calycophyllum biflorum</t>
  </si>
  <si>
    <t>Deciduous | Deciduous | Evergreen or Dry Season Deciduous</t>
  </si>
  <si>
    <t>GTM_321</t>
  </si>
  <si>
    <t>Cedrela odorata-Cordia gerascanthus -Pithecellobium arboreum</t>
  </si>
  <si>
    <t>Spanish Cedar | Spanish elm | Unknown</t>
  </si>
  <si>
    <t>Cedrela odorata | Cordia gerascanthus  | Pithecellobium arboreum</t>
  </si>
  <si>
    <t>Deciduous | Semi Evergreen | Evergreen</t>
  </si>
  <si>
    <t>GTM_322</t>
  </si>
  <si>
    <t>Calophyllum brasiliense-Cedrela odorata-Cordia gerascanthus -Swietenia macrophylla-Tabebuia rosea</t>
  </si>
  <si>
    <t>Santa Maria | Spanish Cedar | Spanish elm | Big Leaf Mahogany | Pink Poui</t>
  </si>
  <si>
    <t>Calophyllum brasiliense | Cedrela odorata | Cordia gerascanthus  | Swietenia macrophylla | Tabebuia rosea</t>
  </si>
  <si>
    <t>Evergreen | Deciduous | Semi Evergreen | Evergreen | Evergreen or Dry Season Deciduous</t>
  </si>
  <si>
    <t>GTM_323</t>
  </si>
  <si>
    <t>Pinus maximinoi-Pinus oocarpa</t>
  </si>
  <si>
    <t>Thinleaf Pine | Ocote Pine</t>
  </si>
  <si>
    <t>Pinus maximinoi | Pinus oocarpa</t>
  </si>
  <si>
    <t>GTM_324</t>
  </si>
  <si>
    <t>Gmelina arborea-Mezcla Especies  (Mixed species)-Tectona grandis</t>
  </si>
  <si>
    <t>Gamhar | Unknown | Teak</t>
  </si>
  <si>
    <t>Gmelina arborea | Mezcla Especies  (Mixed species) | Tectona grandis</t>
  </si>
  <si>
    <t>GTM_325</t>
  </si>
  <si>
    <t>Guiana Chestnut</t>
  </si>
  <si>
    <t>GTM_326</t>
  </si>
  <si>
    <t>Eucalyptus torelliana-Eucalyptus urophylla</t>
  </si>
  <si>
    <t>Cadaghi Gum | Timor White Gum</t>
  </si>
  <si>
    <t>Eucalyptus torelliana | Eucalyptus urophylla</t>
  </si>
  <si>
    <t>GTM_327</t>
  </si>
  <si>
    <t>Calophyllum brasiliense-Pithecellobium arboreum-Swietenia macrophylla</t>
  </si>
  <si>
    <t>Santa Maria | Unknown | Big Leaf Mahogany</t>
  </si>
  <si>
    <t>Calophyllum brasiliense | Pithecellobium arboreum | Swietenia macrophylla</t>
  </si>
  <si>
    <t>GTM_328</t>
  </si>
  <si>
    <t>Calophyllum brasiliense-Cedrela odorata-Dalbergia spp.-Swietenia macrophylla-Tectona grandis</t>
  </si>
  <si>
    <t>Santa Maria | Spanish Cedar | Rosewood | Big Leaf Mahogany | Teak</t>
  </si>
  <si>
    <t>Calophyllum brasiliense | Cedrela odorata | Dalbergia sp. | Swietenia macrophylla | Tectona grandis</t>
  </si>
  <si>
    <t>Evergreen | Deciduous | Deciduous | Evergreen | Deciduous</t>
  </si>
  <si>
    <t>GTM_329</t>
  </si>
  <si>
    <t>Cedrela odorata-Pinus oocarpa</t>
  </si>
  <si>
    <t>Spanish Cedar | Ocote Pine</t>
  </si>
  <si>
    <t>Cedrela odorata | Pinus oocarpa</t>
  </si>
  <si>
    <t>GTM_33</t>
  </si>
  <si>
    <t>Swietenia macrophylla-Tectona grandis</t>
  </si>
  <si>
    <t>Big Leaf Mahogany | Teak</t>
  </si>
  <si>
    <t>Swietenia macrophylla | Tectona grandis</t>
  </si>
  <si>
    <t>GTM_330</t>
  </si>
  <si>
    <t>Cybistax donnell smithii-Mezcla Especies  (Mixed species)</t>
  </si>
  <si>
    <t>Cybistax donnell-smithii | Mezcla Especies  (Mixed species)</t>
  </si>
  <si>
    <t>GTM_331</t>
  </si>
  <si>
    <t>Cybistax donnell smithii-Mezcla Especies  (Mixed species)-Pinus maximinoi</t>
  </si>
  <si>
    <t>Unknown | Unknown | Thinleaf Pine</t>
  </si>
  <si>
    <t>Cybistax donnell-smithii | Mezcla Especies  (Mixed species) | Pinus maximinoi</t>
  </si>
  <si>
    <t>Broadleaf | Unknown | Conifer</t>
  </si>
  <si>
    <t>Hardwood | Unknown | Softwood</t>
  </si>
  <si>
    <t>GTM_332</t>
  </si>
  <si>
    <t>Mezcla Especies  (Mixed species)-Tectona grandis</t>
  </si>
  <si>
    <t>Mezcla Especies  (Mixed species) | Tectona grandis</t>
  </si>
  <si>
    <t>GTM_333</t>
  </si>
  <si>
    <t>Mezcla Especies  (Mixed species)-Pinus maximinoi</t>
  </si>
  <si>
    <t>Mezcla Especies  (Mixed species) | Pinus maximinoi</t>
  </si>
  <si>
    <t>GTM_334</t>
  </si>
  <si>
    <t>Pinus chiapensis-Pinus maximinoi</t>
  </si>
  <si>
    <t>Chiapas Pine | Thinleaf Pine</t>
  </si>
  <si>
    <t>Pinus chiapensis | Pinus maximinoi</t>
  </si>
  <si>
    <t>Pinus chiapensis</t>
  </si>
  <si>
    <t>GTM_335</t>
  </si>
  <si>
    <t>Eucalyptus camaldulensis-Khaya senegalensis-Tectona grandis</t>
  </si>
  <si>
    <t>Red Gum | African Mahogany | Teak</t>
  </si>
  <si>
    <t>Eucalyptus camaldulensis | Khaya senegalensis | Tectona grandis</t>
  </si>
  <si>
    <t>GTM_336</t>
  </si>
  <si>
    <t>Calophyllum brasiliense-Cedrela odorata-Gmelina arborea-Pinus caribaea  var. hondurensis</t>
  </si>
  <si>
    <t>Santa Maria | Spanish Cedar | Gamhar | Caribbean Pine</t>
  </si>
  <si>
    <t>Calophyllum brasiliense | Cedrela odorata | Gmelina arborea | Pinus caribaea  var. hondurensis</t>
  </si>
  <si>
    <t>Broadleaf | Broadleaf | Broadleaf | Conifer</t>
  </si>
  <si>
    <t>Hardwood | Hardwood | Hardwood | Softwood</t>
  </si>
  <si>
    <t>GTM_337</t>
  </si>
  <si>
    <t>Calophyllum brasiliense-Gmelina arborea-Pinus caribaea  var. hondurensis</t>
  </si>
  <si>
    <t>Santa Maria | Gamhar | Caribbean Pine</t>
  </si>
  <si>
    <t>Calophyllum brasiliense | Gmelina arborea | Pinus caribaea  var. hondurensis</t>
  </si>
  <si>
    <t>GTM_338</t>
  </si>
  <si>
    <t>Cedrela odorata-Pinus caribaea  var. hondurensis</t>
  </si>
  <si>
    <t>Spanish Cedar | Caribbean Pine</t>
  </si>
  <si>
    <t>Cedrela odorata | Pinus caribaea  var. hondurensis</t>
  </si>
  <si>
    <t>GTM_339</t>
  </si>
  <si>
    <t>Pinus caribaea  var. caribaea-Tabebuia rosea-Tectona grandis</t>
  </si>
  <si>
    <t>Caribbean Pine | Pink Poui | Teak</t>
  </si>
  <si>
    <t>Pinus caribaea  var. caribaea | Tabebuia rosea | Tectona grandis</t>
  </si>
  <si>
    <t>Conifer | Broadleaf | Broadleaf</t>
  </si>
  <si>
    <t>Softwood | Hardwood | Hardwood</t>
  </si>
  <si>
    <t>GTM_34</t>
  </si>
  <si>
    <t>Tecun Uman's Pine</t>
  </si>
  <si>
    <t>GTM_340</t>
  </si>
  <si>
    <t>Eucalyptus camaldulensis-Eucalyptus grandis-Eucalyptus robusta-Eucalyptus tereticornis-eucalyptus urograndis</t>
  </si>
  <si>
    <t>Red Gum | Rose Gum | Swamp Mahogany | Forest Red Gum | Unknown</t>
  </si>
  <si>
    <t>Eucalyptus camaldulensis | Eucalyptus grandis | Eucalyptus robusta | Eucalyptus tereticornis | eucalyptus urograndis</t>
  </si>
  <si>
    <t>Eucalyptus robusta</t>
  </si>
  <si>
    <t>Eucalyptus tereticornis</t>
  </si>
  <si>
    <t>eucalyptus urograndis</t>
  </si>
  <si>
    <t>GTM_341</t>
  </si>
  <si>
    <t>Cedrela odorata-Khaya senegalensis-Pinus caribaea  var. caribaea-Swietenia macrophylla-Tectona grandis</t>
  </si>
  <si>
    <t>Spanish Cedar | African Mahogany | Caribbean Pine | Big Leaf Mahogany | Teak</t>
  </si>
  <si>
    <t>Cedrela odorata | Khaya senegalensis | Pinus caribaea  var. caribaea | Swietenia macrophylla | Tectona grandis</t>
  </si>
  <si>
    <t>Deciduous | Deciduous | Evergreen | Evergreen | Deciduous</t>
  </si>
  <si>
    <t>Broadleaf | Broadleaf | Conifer | Broadleaf | Broadleaf</t>
  </si>
  <si>
    <t>Hardwood | Hardwood | Softwood | Hardwood | Hardwood</t>
  </si>
  <si>
    <t>GTM_342</t>
  </si>
  <si>
    <t>Calophyllum brasiliense-Tabebuia donnell-smithii-Tabebuia rosea</t>
  </si>
  <si>
    <t>Santa Maria | Primavera | Pink Poui</t>
  </si>
  <si>
    <t>Calophyllum brasiliense | Tabebuia donnell-smithii | Tabebuia rosea</t>
  </si>
  <si>
    <t>Evergreen | Unknown | Evergreen or Dry Season Deciduous</t>
  </si>
  <si>
    <t>GTM_343</t>
  </si>
  <si>
    <t>Calophyllum brasiliense-Swietenia macrophylla-Vochysia guatemalensis</t>
  </si>
  <si>
    <t>Calophyllum brasiliense | Swietenia macrophylla | Vochysia guatemalensis</t>
  </si>
  <si>
    <t>GTM_344</t>
  </si>
  <si>
    <t>Calophyllum brasiliense-Pithecellobium arboreum</t>
  </si>
  <si>
    <t>Santa Maria | Unknown</t>
  </si>
  <si>
    <t>Calophyllum brasiliense | Pithecellobium arboreum</t>
  </si>
  <si>
    <t>GTM_345</t>
  </si>
  <si>
    <t>Mezcla Especies  (Mixed species)-Swietenia macrophylla</t>
  </si>
  <si>
    <t>Mezcla Especies  (Mixed species) | Swietenia macrophylla</t>
  </si>
  <si>
    <t>GTM_346</t>
  </si>
  <si>
    <t>Pinus caribaea  var. caribaea-Tectona grandis</t>
  </si>
  <si>
    <t>Pinus caribaea  var. caribaea | Tectona grandis</t>
  </si>
  <si>
    <t>GTM_347</t>
  </si>
  <si>
    <t>Brosimum alicastrum-Calophyllum brasiliense-Cedrela odorata-Manilkara chicle-Pithecellobium arboreum-Swietenia macrophylla-Tabebuia donnell-smithii-Tabebuia rosea-Vatairea lundellii</t>
  </si>
  <si>
    <t>Breadnut | Santa Maria | Spanish Cedar | Chicle | Unknown | Big Leaf Mahogany | Primavera | Pink Poui | Unknown</t>
  </si>
  <si>
    <t>Brosimum alicastrum | Calophyllum brasiliense | Cedrela odorata | Manilkara chicle | Pithecellobium arboreum | Swietenia macrophylla | Tabebuia donnell-smithii | Tabebuia rosea | Vatairea lundellii</t>
  </si>
  <si>
    <t>Manilkara chicle</t>
  </si>
  <si>
    <t>NA | Evergreen | Deciduous | Evergreen | Evergreen | Evergreen | Unknown | Evergreen or Dry Season Deciduous | Deciduous</t>
  </si>
  <si>
    <t>NA | Broadleaf | Broadleaf | Broadleaf | Broadleaf | Broadleaf | Broadleaf | Broadleaf | Broadleaf</t>
  </si>
  <si>
    <t>NA | Hardwood | Hardwood | Hardwood | Hardwood | Hardwood | Hardwood | Hardwood | Hardwood</t>
  </si>
  <si>
    <t>GTM_348</t>
  </si>
  <si>
    <t>Cybistax donnell smithii-Pinus maximinoi</t>
  </si>
  <si>
    <t>Cybistax donnell-smithii | Pinus maximinoi</t>
  </si>
  <si>
    <t>GTM_349</t>
  </si>
  <si>
    <t>Mezcla Especies  (Mixed species)-Tabebuia rosea</t>
  </si>
  <si>
    <t>Mezcla Especies  (Mixed species) | Tabebuia rosea</t>
  </si>
  <si>
    <t>GTM_35</t>
  </si>
  <si>
    <t>Smooth Bark Mexican Pine</t>
  </si>
  <si>
    <t>GTM_350</t>
  </si>
  <si>
    <t>Pinus hartwegii-Pinus pseudostrobus</t>
  </si>
  <si>
    <t>Hartweg's Pine | Smooth Bark Mexican Pine</t>
  </si>
  <si>
    <t>Pinus hartwegii | Pinus pseudostrobus</t>
  </si>
  <si>
    <t>GTM_351</t>
  </si>
  <si>
    <t>Gmelina arborea-Pinus caribaea  var. caribaea-Tabebuia rosea</t>
  </si>
  <si>
    <t>Gamhar | Caribbean Pine | Pink Poui</t>
  </si>
  <si>
    <t>Gmelina arborea | Pinus caribaea  var. caribaea | Tabebuia rosea</t>
  </si>
  <si>
    <t>GTM_352</t>
  </si>
  <si>
    <t>Alnus spp.-Cupressus lusitanica-Juniperus standleyi-Pinus hartwegii</t>
  </si>
  <si>
    <t>Alder | Mexican Cypress | Juniper | Hartweg's Pine</t>
  </si>
  <si>
    <t>Alnus sp. | Cupressus lusitanica | Juniperus standleyi | Pinus hartwegii</t>
  </si>
  <si>
    <t>Alnus sp.</t>
  </si>
  <si>
    <t>GTM_353</t>
  </si>
  <si>
    <t>Pinus caribaea  var. hondurensis-Pseudobombax ellipticum-Swietenia macrophylla</t>
  </si>
  <si>
    <t>Caribbean Pine | Shaving Brush Tree | Big Leaf Mahogany</t>
  </si>
  <si>
    <t>Pinus caribaea  var. hondurensis | Pseudobombax ellipticum | Swietenia macrophylla</t>
  </si>
  <si>
    <t>GTM_354</t>
  </si>
  <si>
    <t>Cedrela odorata-Pinus caribaea  var. hondurensis-Pseudobombax ellipticum-Swietenia macrophylla</t>
  </si>
  <si>
    <t>Spanish Cedar | Caribbean Pine | Shaving Brush Tree | Big Leaf Mahogany</t>
  </si>
  <si>
    <t>Cedrela odorata | Pinus caribaea  var. hondurensis | Pseudobombax ellipticum | Swietenia macrophylla</t>
  </si>
  <si>
    <t>GTM_355</t>
  </si>
  <si>
    <t>Mezcla Especies  (Mixed species)-Swietenia macrophylla-Tectona grandis</t>
  </si>
  <si>
    <t>Unknown | Big Leaf Mahogany | Teak</t>
  </si>
  <si>
    <t>Mezcla Especies  (Mixed species) | Swietenia macrophylla | Tectona grandis</t>
  </si>
  <si>
    <t>GTM_356</t>
  </si>
  <si>
    <t>Eucalyptus camaldulensis-Tabebuia donnell-smithii-Tabebuia rosea-Tectona grandis</t>
  </si>
  <si>
    <t>Red Gum | Primavera | Pink Poui | Teak</t>
  </si>
  <si>
    <t>Eucalyptus camaldulensis | Tabebuia donnell-smithii | Tabebuia rosea | Tectona grandis</t>
  </si>
  <si>
    <t>Evergreen | Unknown | Evergreen or Dry Season Deciduous | Deciduous</t>
  </si>
  <si>
    <t>GTM_357</t>
  </si>
  <si>
    <t>Pinus oocarpa-Tabebuia rosea</t>
  </si>
  <si>
    <t>Ocote Pine | Pink Poui</t>
  </si>
  <si>
    <t>Pinus oocarpa | Tabebuia rosea</t>
  </si>
  <si>
    <t>GTM_358</t>
  </si>
  <si>
    <t>Cedrela odorata-Cybistax donnell smithii-Dalbergia retusa-Khaya senegalensis-Tabebuia pentaphylla-Tectona grandis</t>
  </si>
  <si>
    <t>Spanish Cedar | Unknown | Nicaraguan Rosewood | African Mahogany | Unknown | Teak</t>
  </si>
  <si>
    <t>Cedrela odorata | Cybistax donnell-smithii | Dalbergia retusa | Khaya senegalensis | Tabebuia pentaphylla | Tectona grandis</t>
  </si>
  <si>
    <t>Deciduous | Unknown | Deciduous | Deciduous | Evergreen or Dry Season Deciduous | Deciduous</t>
  </si>
  <si>
    <t>GTM_359</t>
  </si>
  <si>
    <t>Calophyllum brasiliense-Cedrela odorata-Pinus caribaea  var. hondurensis-Pithecellobium arboreum-Swietenia macrophylla-Tabebuia donnell-smithii</t>
  </si>
  <si>
    <t>Santa Maria | Spanish Cedar | Caribbean Pine | Unknown | Big Leaf Mahogany | Primavera</t>
  </si>
  <si>
    <t>Calophyllum brasiliense | Cedrela odorata | Pinus caribaea  var. hondurensis | Pithecellobium arboreum | Swietenia macrophylla | Tabebuia donnell-smithii</t>
  </si>
  <si>
    <t>Evergreen | Deciduous | Evergreen | Evergreen | Evergreen | Unknown</t>
  </si>
  <si>
    <t>Broadleaf | Broadleaf | Conifer | Broadleaf | Broadleaf | Broadleaf</t>
  </si>
  <si>
    <t>Hardwood | Hardwood | Softwood | Hardwood | Hardwood | Hardwood</t>
  </si>
  <si>
    <t>GTM_36</t>
  </si>
  <si>
    <t>Calophyllum brasiliense-Cedrela odorata-Dalbergia stevensonii-Enterolobium cyclocarpum-Pachira aquatica-Pinus caribaea-Pseudobombax ellipticum-Schizolobium parahyba-Swietenia macrophylla-Vochysia guatemalensis</t>
  </si>
  <si>
    <t>Santa Maria | Spanish Cedar | Honduras Rosewood | Devil's Ear | Guiana Chestnut | Caribbean Pine | Shaving Brush Tree | Brazilian Fern Tree | Big Leaf Mahogany | Unknown</t>
  </si>
  <si>
    <t>Calophyllum brasiliense | Cedrela odorata | Dalbergia stevensonii | Enterolobium cyclocarpum | Pachira aquatica | Pinus caribaea | Pseudobombax ellipticum | Schizolobium parahyba | Swietenia macrophylla | Vochysia guatemalensis</t>
  </si>
  <si>
    <t>Schizolobium parahyba</t>
  </si>
  <si>
    <t>Evergreen | Deciduous | Deciduous | Evergreen or Dry Season Deciduous | NA | Evergreen | Deciduous | Deciduous | Evergreen | Deciduous</t>
  </si>
  <si>
    <t>Broadleaf | Broadleaf | Broadleaf | Broadleaf | NA | Conifer | Broadleaf | Broadleaf | Broadleaf | Broadleaf</t>
  </si>
  <si>
    <t>Hardwood | Hardwood | Hardwood | Hardwood | NA | Softwood | Hardwood | Hardwood | Hardwood | Hardwood</t>
  </si>
  <si>
    <t>GTM_360</t>
  </si>
  <si>
    <t>Dalbergia retusa-Dalbergia spp.-Gmelina arborea</t>
  </si>
  <si>
    <t>Nicaraguan Rosewood | Rosewood | Gamhar</t>
  </si>
  <si>
    <t>Dalbergia retusa | Dalbergia sp. | Gmelina arborea</t>
  </si>
  <si>
    <t>GTM_361</t>
  </si>
  <si>
    <t>Cupressus lusitanica-Pinus ayacahuite-Pinus rudis</t>
  </si>
  <si>
    <t>Mexican Cypress | Mexican White Pine | Unknown</t>
  </si>
  <si>
    <t>Cupressus lusitanica | Pinus ayacahuite | Pinus rudis</t>
  </si>
  <si>
    <t>GTM_362</t>
  </si>
  <si>
    <t>Cedrela odorata-Gmelina arborea-Piscidia piscipula-Pithecellobium arboreum-Pseudobombax ellipticum-Swietenia macrophylla</t>
  </si>
  <si>
    <t>Spanish Cedar | Gamhar | Jamaica Dogwood | Unknown | Shaving Brush Tree | Big Leaf Mahogany</t>
  </si>
  <si>
    <t>Cedrela odorata | Gmelina arborea | Piscidia piscipula | Pithecellobium arboreum | Pseudobombax ellipticum | Swietenia macrophylla</t>
  </si>
  <si>
    <t>Deciduous | Deciduous | Deciduous | Evergreen | Deciduous | Evergreen</t>
  </si>
  <si>
    <t>GTM_363</t>
  </si>
  <si>
    <t>GTM_364</t>
  </si>
  <si>
    <t>Caesalpinia velutina-Cupressus lusitanica-Pinus oocarpa-Swietenia macrophylla</t>
  </si>
  <si>
    <t>Unknown | Mexican Cypress | Ocote Pine | Big Leaf Mahogany</t>
  </si>
  <si>
    <t>Caesalpinia velutina | Cupressus lusitanica | Pinus oocarpa | Swietenia macrophylla</t>
  </si>
  <si>
    <t>Unknown | Evergreen | Evergreen | Evergreen</t>
  </si>
  <si>
    <t>GTM_365</t>
  </si>
  <si>
    <t>Alnus spp.-Pinus spp</t>
  </si>
  <si>
    <t>Alder | Pine</t>
  </si>
  <si>
    <t>Alnus sp. | Pinus sp.</t>
  </si>
  <si>
    <t>GTM_366</t>
  </si>
  <si>
    <t>Diphysa robinioides-Leucaena leucocephala-Pinus oocarpa-Quercus peduncularis</t>
  </si>
  <si>
    <t>Unknown | Lead Tree | Ocote Pine | White Oak</t>
  </si>
  <si>
    <t>Diphysa robinioides | Leucaena leucocephala | Pinus oocarpa | Quercus peduncularis</t>
  </si>
  <si>
    <t>Diphysa robinioides</t>
  </si>
  <si>
    <t>Leucaena leucocephala</t>
  </si>
  <si>
    <t>Quercus peduncularis</t>
  </si>
  <si>
    <t xml:space="preserve">Deciduous | Evergreen | Evergreen | Evergreen </t>
  </si>
  <si>
    <t>Broadleaf | Broadleaf | Conifer | Broadleaf</t>
  </si>
  <si>
    <t>Hardwood | Hardwood | Softwood | Hardwood</t>
  </si>
  <si>
    <t>GTM_367</t>
  </si>
  <si>
    <t>Cedrela odorata-Cupressus lusitanica-Pinus oocarpa-Tabebuia donnell-smithii</t>
  </si>
  <si>
    <t>Spanish Cedar | Mexican Cypress | Ocote Pine | Primavera</t>
  </si>
  <si>
    <t>Cedrela odorata | Cupressus lusitanica | Pinus oocarpa | Tabebuia donnell-smithii</t>
  </si>
  <si>
    <t>Deciduous | Evergreen | Evergreen | Unknown</t>
  </si>
  <si>
    <t>GTM_368</t>
  </si>
  <si>
    <t>Cedrela odorata-Prunus capuli</t>
  </si>
  <si>
    <t>Cedrela odorata | Prunus capuli</t>
  </si>
  <si>
    <t>Prunus capuli</t>
  </si>
  <si>
    <t>Deciduous | NA</t>
  </si>
  <si>
    <t>Broadleaf | NA</t>
  </si>
  <si>
    <t>Hardwood | NA</t>
  </si>
  <si>
    <t>GTM_369</t>
  </si>
  <si>
    <t>Caesalpinia velutina-Prosopis juliflora</t>
  </si>
  <si>
    <t>Unknown | Mesquite</t>
  </si>
  <si>
    <t>Caesalpinia velutina | Prosopis juliflora</t>
  </si>
  <si>
    <t>GTM_37</t>
  </si>
  <si>
    <t>Brosimum alicastrum-Calophyllum brasiliense-Cedrela odorata-Dalbergia stevensonii-Enterolobium cyclocarpum-Pachira aquatica-Pinus caribaea-Pseudobombax ellipticum-Schizolobium parahyba-Swietenia macrophylla-Terminalia amazonia-Triplaris americana-Vochysia</t>
  </si>
  <si>
    <t>Breadnut | Santa Maria | Spanish Cedar | Honduras Rosewood | Devil's Ear | Guiana Chestnut | Caribbean Pine | Shaving Brush Tree | Brazilian Fern Tree | Big Leaf Mahogany | Unknown | Ant Tree | Unknown</t>
  </si>
  <si>
    <t>Brosimum alicastrum | Calophyllum brasiliense | Cedrela odorata | Dalbergia stevensonii | Enterolobium cyclocarpum | Pachira aquatica | Pinus caribaea | Pseudobombax ellipticum | Schizolobium parahyba | Swietenia macrophylla | Terminalia amazonia | Triplaris americana | Vochysia</t>
  </si>
  <si>
    <t>Triplaris americana</t>
  </si>
  <si>
    <t>Vochysia</t>
  </si>
  <si>
    <t>NA | Evergreen | Deciduous | Deciduous | Evergreen or Dry Season Deciduous | NA | Evergreen | Deciduous | Deciduous | Evergreen | Evergreen | Evergreen | Deciduous</t>
  </si>
  <si>
    <t>NA | Broadleaf | Broadleaf | Broadleaf | Broadleaf | NA | Conifer | Broadleaf | Broadleaf | Broadleaf | Broadleaf | Broadleaf | Broadleaf</t>
  </si>
  <si>
    <t>NA | Hardwood | Hardwood | Hardwood | Hardwood | NA | Softwood | Hardwood | Hardwood | Hardwood | Hardwood | Hardwood | Hardwood</t>
  </si>
  <si>
    <t>GTM_370</t>
  </si>
  <si>
    <t>Lysiloma auritum</t>
  </si>
  <si>
    <t>Semi Evergreen</t>
  </si>
  <si>
    <t>GTM_371</t>
  </si>
  <si>
    <t>Calophyllum brasiliense-Cordia alliodora</t>
  </si>
  <si>
    <t>Santa Maria | Laurel</t>
  </si>
  <si>
    <t>Calophyllum brasiliense | Cordia alliodora</t>
  </si>
  <si>
    <t>GTM_372</t>
  </si>
  <si>
    <t>Pinus spp</t>
  </si>
  <si>
    <t>GTM_373</t>
  </si>
  <si>
    <t>Calophyllum brasiliense-Cedrela odorata-Dalbergia stevensonii-Manilkara zapota-Pinus caribaea  var. hondurensis-Swietenia macrophylla-Vochysia guatemalensis</t>
  </si>
  <si>
    <t>Santa Maria | Spanish Cedar | Honduras Rosewood | Sapodilla | Caribbean Pine | Big Leaf Mahogany | Unknown</t>
  </si>
  <si>
    <t>Calophyllum brasiliense | Cedrela odorata | Dalbergia stevensonii | Manilkara zapota | Pinus caribaea  var. hondurensis | Swietenia macrophylla | Vochysia guatemalensis</t>
  </si>
  <si>
    <t>Manilkara zapota</t>
  </si>
  <si>
    <t>Evergreen | Deciduous | Deciduous | NA | Evergreen | Evergreen | Deciduous</t>
  </si>
  <si>
    <t>Broadleaf | Broadleaf | Broadleaf | NA | Conifer | Broadleaf | Broadleaf</t>
  </si>
  <si>
    <t>Hardwood | Hardwood | Hardwood | NA | Softwood | Hardwood | Hardwood</t>
  </si>
  <si>
    <t>GTM_374</t>
  </si>
  <si>
    <t>Astronium graveolens-Calophyllum brasiliense-Cedrela odorata-Dalbergia retusa-Manilkara zapota-Platymiscium dimorphandrum-Sterculia apetala-Swietenia macrophylla-Virola koschnyi-Vochysia guatemalensis</t>
  </si>
  <si>
    <t>Glassywood | Santa Maria | Spanish Cedar | Nicaraguan Rosewood | Sapodilla | Unknown | Panama Tree | Big Leaf Mahogany | Unknown | Unknown</t>
  </si>
  <si>
    <t>Astronium graveolens | Calophyllum brasiliense | Cedrela odorata | Dalbergia retusa | Manilkara zapota | Platymiscium dimorphandrum | Sterculia apetala | Swietenia macrophylla | Virola koschnyi | Vochysia guatemalensis</t>
  </si>
  <si>
    <t>Sterculia apetala</t>
  </si>
  <si>
    <t>Deciduous | Evergreen | Deciduous | Deciduous | NA | Deciduous | Deciduous | Evergreen | Deciduous | Deciduous</t>
  </si>
  <si>
    <t>Broadleaf | Broadleaf | Broadleaf | Broadleaf | NA | Broadleaf | Broadleaf | Broadleaf | Broadleaf | Broadleaf</t>
  </si>
  <si>
    <t>Hardwood | Hardwood | Hardwood | Hardwood | NA | Hardwood | Hardwood | Hardwood | Hardwood | Hardwood</t>
  </si>
  <si>
    <t>GTM_375</t>
  </si>
  <si>
    <t>Azadirachta indica-Caesalpinia velutina-Tabebuia rosea</t>
  </si>
  <si>
    <t>Neem | Unknown | Pink Poui</t>
  </si>
  <si>
    <t>Azadirachta indica | Caesalpinia velutina | Tabebuia rosea</t>
  </si>
  <si>
    <t>Other mix</t>
  </si>
  <si>
    <t>Azadirachta indica</t>
  </si>
  <si>
    <t>Semi Evergreen | Unknown | Evergreen or Dry Season Deciduous</t>
  </si>
  <si>
    <t>GTM_376</t>
  </si>
  <si>
    <t>Leucaena glauca</t>
  </si>
  <si>
    <t>GTM_377</t>
  </si>
  <si>
    <t>Pacific Coast Mahogany</t>
  </si>
  <si>
    <t>GTM_378</t>
  </si>
  <si>
    <t>Albizia longipedata-Cedrela odorata</t>
  </si>
  <si>
    <t>Unknown | Spanish Cedar</t>
  </si>
  <si>
    <t>Albizia longipedata | Cedrela odorata</t>
  </si>
  <si>
    <t>Albizia longipedata</t>
  </si>
  <si>
    <t>GTM_379</t>
  </si>
  <si>
    <t>Cedrela odorata-Enterolobium cyclocarpum-Tabebuia rosea</t>
  </si>
  <si>
    <t>Spanish Cedar | Devil's Ear | Pink Poui</t>
  </si>
  <si>
    <t>Cedrela odorata | Enterolobium cyclocarpum | Tabebuia rosea</t>
  </si>
  <si>
    <t>Deciduous | Evergreen or Dry Season Deciduous | Evergreen or Dry Season Deciduous</t>
  </si>
  <si>
    <t>GTM_38</t>
  </si>
  <si>
    <t>Brosimum alicastrum-Cedrela odorata-Dalbergia stevensonii-Enterolobium cyclocarpum-Pachira aquatica-Schizolobium parahyba-Swietenia macrophylla-Vochysia guatemalensis</t>
  </si>
  <si>
    <t>Breadnut | Spanish Cedar | Honduras Rosewood | Devil's Ear | Guiana Chestnut | Brazilian Fern Tree | Big Leaf Mahogany | Unknown</t>
  </si>
  <si>
    <t>Brosimum alicastrum | Cedrela odorata | Dalbergia stevensonii | Enterolobium cyclocarpum | Pachira aquatica | Schizolobium parahyba | Swietenia macrophylla | Vochysia guatemalensis</t>
  </si>
  <si>
    <t>NA | Deciduous | Deciduous | Evergreen or Dry Season Deciduous | NA | Deciduous | Evergreen | Deciduous</t>
  </si>
  <si>
    <t>NA | Broadleaf | Broadleaf | Broadleaf | NA | Broadleaf | Broadleaf | Broadleaf</t>
  </si>
  <si>
    <t>NA | Hardwood | Hardwood | Hardwood | NA | Hardwood | Hardwood | Hardwood</t>
  </si>
  <si>
    <t>GTM_380</t>
  </si>
  <si>
    <t>Cedrela odorata-Cybistax donnell smithii-Tabebuia rosea</t>
  </si>
  <si>
    <t>Spanish Cedar | Unknown | Pink Poui</t>
  </si>
  <si>
    <t>Cedrela odorata | Cybistax donnell-smithii | Tabebuia rosea</t>
  </si>
  <si>
    <t>GTM_381</t>
  </si>
  <si>
    <t>Caesalpinia velutina-Gliricidia sepium</t>
  </si>
  <si>
    <t>Unknown | Mexican Lilac</t>
  </si>
  <si>
    <t>Caesalpinia velutina | Gliricidia sepium</t>
  </si>
  <si>
    <t>GTM_382</t>
  </si>
  <si>
    <t>Caesalpinia velutina-Gliricidia sepium-Swietenia humilis</t>
  </si>
  <si>
    <t>Unknown | Mexican Lilac | Pacific Coast Mahogany</t>
  </si>
  <si>
    <t>Caesalpinia velutina | Gliricidia sepium | Swietenia humilis</t>
  </si>
  <si>
    <t>Unknown | Evergreen | Semi Evergreen</t>
  </si>
  <si>
    <t>GTM_383</t>
  </si>
  <si>
    <t>Caesalpinia velutina-Gliricidia sepium-Tabebuia rosea</t>
  </si>
  <si>
    <t>Unknown | Mexican Lilac | Pink Poui</t>
  </si>
  <si>
    <t>Caesalpinia velutina | Gliricidia sepium | Tabebuia rosea</t>
  </si>
  <si>
    <t>GTM_384</t>
  </si>
  <si>
    <t>Caesalpinia velutina-Tabebuia rosea</t>
  </si>
  <si>
    <t>Caesalpinia velutina | Tabebuia rosea</t>
  </si>
  <si>
    <t>GTM_385</t>
  </si>
  <si>
    <t>Inga paterna-Swietenia humilis-Tabebuia rosea</t>
  </si>
  <si>
    <t>Unknown | Pacific Coast Mahogany | Pink Poui</t>
  </si>
  <si>
    <t>Inga paterna | Swietenia humilis | Tabebuia rosea</t>
  </si>
  <si>
    <t>Inga paterna</t>
  </si>
  <si>
    <t>Unknown | Semi Evergreen | Evergreen or Dry Season Deciduous</t>
  </si>
  <si>
    <t>GTM_386</t>
  </si>
  <si>
    <t>Eucalyptus camaldulensis-Gliricidia sepium-Pinus oocarpa</t>
  </si>
  <si>
    <t>Red Gum | Mexican Lilac | Ocote Pine</t>
  </si>
  <si>
    <t>Eucalyptus camaldulensis | Gliricidia sepium | Pinus oocarpa</t>
  </si>
  <si>
    <t>GTM_387</t>
  </si>
  <si>
    <t>Gliricidia sepium-Pinus oocarpa</t>
  </si>
  <si>
    <t>Mexican Lilac | Ocote Pine</t>
  </si>
  <si>
    <t>Gliricidia sepium | Pinus oocarpa</t>
  </si>
  <si>
    <t>GTM_388</t>
  </si>
  <si>
    <t>Caesalpinia velutina-Cedrela odorata-Gliricidia sepium-Swietenia humilis-Tabebuia rosea</t>
  </si>
  <si>
    <t>Unknown | Spanish Cedar | Mexican Lilac | Pacific Coast Mahogany | Pink Poui</t>
  </si>
  <si>
    <t>Caesalpinia velutina | Cedrela odorata | Gliricidia sepium | Swietenia humilis | Tabebuia rosea</t>
  </si>
  <si>
    <t>Unknown | Deciduous | Evergreen | Semi Evergreen | Evergreen or Dry Season Deciduous</t>
  </si>
  <si>
    <t>GTM_389</t>
  </si>
  <si>
    <t>Cupressus lusitanica-Eucalyptus torelliana-Gliricidia sepium-Pinus oocarpa</t>
  </si>
  <si>
    <t>Mexican Cypress | Cadaghi Gum | Mexican Lilac | Ocote Pine</t>
  </si>
  <si>
    <t>Cupressus lusitanica | Eucalyptus torelliana | Gliricidia sepium | Pinus oocarpa</t>
  </si>
  <si>
    <t>Conifer | Broadleaf | Broadleaf | Conifer</t>
  </si>
  <si>
    <t>Softwood | Hardwood | Hardwood | Softwood</t>
  </si>
  <si>
    <t>GTM_39</t>
  </si>
  <si>
    <t>Gmelina arborea-Pinus caribaea</t>
  </si>
  <si>
    <t>Gmelina arborea | Pinus caribaea</t>
  </si>
  <si>
    <t>GTM_390</t>
  </si>
  <si>
    <t>Leucaena leucocephala-Tabebuia rosea</t>
  </si>
  <si>
    <t>Lead Tree | Pink Poui</t>
  </si>
  <si>
    <t>Leucaena leucocephala | Tabebuia rosea</t>
  </si>
  <si>
    <t>GTM_391</t>
  </si>
  <si>
    <t>Eucalyptus camaldulensis-Simarouba glauca</t>
  </si>
  <si>
    <t>Red Gum | Paradise Tree</t>
  </si>
  <si>
    <t>Eucalyptus camaldulensis | Simarouba glauca</t>
  </si>
  <si>
    <t>Simarouba glauca</t>
  </si>
  <si>
    <t>GTM_392</t>
  </si>
  <si>
    <t>Leucaena collinsii-Swietenia humilis</t>
  </si>
  <si>
    <t>Unknown | Pacific Coast Mahogany</t>
  </si>
  <si>
    <t>Leucaena collinsii | Swietenia humilis</t>
  </si>
  <si>
    <t>Leucaena collinsii</t>
  </si>
  <si>
    <t>Evergreen | Semi Evergreen</t>
  </si>
  <si>
    <t>GTM_393</t>
  </si>
  <si>
    <t>Gliricidia sepium-Pinus oocarpa-Tabebuia rosea</t>
  </si>
  <si>
    <t>Mexican Lilac | Ocote Pine | Pink Poui</t>
  </si>
  <si>
    <t>Gliricidia sepium | Pinus oocarpa | Tabebuia rosea</t>
  </si>
  <si>
    <t>GTM_394</t>
  </si>
  <si>
    <t>Cybistax donnell smithii-Hymenaea courbaril-Tabebuia rosea</t>
  </si>
  <si>
    <t>Unknown | West Indian Locust Tree | Pink Poui</t>
  </si>
  <si>
    <t>Cybistax donnell-smithii | Hymenaea courbaril | Tabebuia rosea</t>
  </si>
  <si>
    <t>Hymenaea courbaril</t>
  </si>
  <si>
    <t>Unknown | Deciduous | Evergreen or Dry Season Deciduous</t>
  </si>
  <si>
    <t>GTM_395</t>
  </si>
  <si>
    <t>Cupressus lusitanica-Pinus montezumae-Pinus oocarpa</t>
  </si>
  <si>
    <t>Mexican Cypress | Montezuma Pine | Ocote Pine</t>
  </si>
  <si>
    <t>Cupressus lusitanica | Pinus montezumae | Pinus oocarpa</t>
  </si>
  <si>
    <t>GTM_396</t>
  </si>
  <si>
    <t>Pinus oocarpa-Swietenia macrophylla</t>
  </si>
  <si>
    <t>Ocote Pine | Big Leaf Mahogany</t>
  </si>
  <si>
    <t>Pinus oocarpa | Swietenia macrophylla</t>
  </si>
  <si>
    <t>GTM_397</t>
  </si>
  <si>
    <t>Acacia spp.-Pinus oocarpa-Swietenia humilis</t>
  </si>
  <si>
    <t>Acacia | Ocote Pine | Pacific Coast Mahogany</t>
  </si>
  <si>
    <t>Acacia sp. | Pinus oocarpa | Swietenia humilis</t>
  </si>
  <si>
    <t>Deciduous | Evergreen | Semi Evergreen</t>
  </si>
  <si>
    <t>GTM_398</t>
  </si>
  <si>
    <t>Caesalpinia velutina-Pinus oocarpa-Swietenia humilis</t>
  </si>
  <si>
    <t>Unknown | Ocote Pine | Pacific Coast Mahogany</t>
  </si>
  <si>
    <t>Caesalpinia velutina | Pinus oocarpa | Swietenia humilis</t>
  </si>
  <si>
    <t>GTM_399</t>
  </si>
  <si>
    <t>Pinus oocarpa-Swietenia humilis-Tabebuia rosea</t>
  </si>
  <si>
    <t>Ocote Pine | Pacific Coast Mahogany | Pink Poui</t>
  </si>
  <si>
    <t>Pinus oocarpa | Swietenia humilis | Tabebuia rosea</t>
  </si>
  <si>
    <t>Evergreen | Semi Evergreen | Evergreen or Dry Season Deciduous</t>
  </si>
  <si>
    <t>GTM_4</t>
  </si>
  <si>
    <t>Mexican Cypress</t>
  </si>
  <si>
    <t>GTM_40</t>
  </si>
  <si>
    <t>Swietenia macrophylla-Vochysia guatemalensis</t>
  </si>
  <si>
    <t>Swietenia macrophylla | Vochysia guatemalensis</t>
  </si>
  <si>
    <t>GTM_400</t>
  </si>
  <si>
    <t>Pinus oocarpa-Swietenia humilis</t>
  </si>
  <si>
    <t>Ocote Pine | Pacific Coast Mahogany</t>
  </si>
  <si>
    <t>Pinus oocarpa | Swietenia humilis</t>
  </si>
  <si>
    <t>GTM_401</t>
  </si>
  <si>
    <t>Cedrela odorata-Pinus oocarpa-Swietenia humilis</t>
  </si>
  <si>
    <t>Spanish Cedar | Ocote Pine | Pacific Coast Mahogany</t>
  </si>
  <si>
    <t>Cedrela odorata | Pinus oocarpa | Swietenia humilis</t>
  </si>
  <si>
    <t>GTM_402</t>
  </si>
  <si>
    <t>Caesalpinia velutina-Swietenia humilis</t>
  </si>
  <si>
    <t>Caesalpinia velutina | Swietenia humilis</t>
  </si>
  <si>
    <t>Unknown | Semi Evergreen</t>
  </si>
  <si>
    <t>GTM_403</t>
  </si>
  <si>
    <t>Pinus oocarpa-Quercus peduncularis</t>
  </si>
  <si>
    <t>Ocote Pine | White Oak</t>
  </si>
  <si>
    <t>Pinus oocarpa | Quercus peduncularis</t>
  </si>
  <si>
    <t xml:space="preserve">Evergreen | Evergreen </t>
  </si>
  <si>
    <t>GTM_404</t>
  </si>
  <si>
    <t>Caesalpinia velutina-Swietenia macrophylla</t>
  </si>
  <si>
    <t>Caesalpinia velutina | Swietenia macrophylla</t>
  </si>
  <si>
    <t>GTM_405</t>
  </si>
  <si>
    <t>Eucalyptus camaldulensis-Gliricidia sepium-Tabebuia rosea</t>
  </si>
  <si>
    <t>Red Gum | Mexican Lilac | Pink Poui</t>
  </si>
  <si>
    <t>Eucalyptus camaldulensis | Gliricidia sepium | Tabebuia rosea</t>
  </si>
  <si>
    <t>GTM_406</t>
  </si>
  <si>
    <t>Cassia siamea-Cedrela odorata-Gliricidia sepium</t>
  </si>
  <si>
    <t>Kassod Tree | Spanish Cedar | Mexican Lilac</t>
  </si>
  <si>
    <t>Cassia siamea | Cedrela odorata | Gliricidia sepium</t>
  </si>
  <si>
    <t>Cassia siamea</t>
  </si>
  <si>
    <t>GTM_407</t>
  </si>
  <si>
    <t>GTM_408</t>
  </si>
  <si>
    <t>Grevillea robusta-Pinus montezumae</t>
  </si>
  <si>
    <t>Silky Oak | Montezuma Pine</t>
  </si>
  <si>
    <t>Grevillea robusta | Pinus montezumae</t>
  </si>
  <si>
    <t>Grevillea robusta</t>
  </si>
  <si>
    <t>GTM_409</t>
  </si>
  <si>
    <t>Grevillea robusta-Pinus oocarpa</t>
  </si>
  <si>
    <t>Silky Oak | Ocote Pine</t>
  </si>
  <si>
    <t>Grevillea robusta | Pinus oocarpa</t>
  </si>
  <si>
    <t>GTM_41</t>
  </si>
  <si>
    <t>Brosimum alicastrum-Calophyllum brasiliense-Cedrela odorata-Swietenia macrophylla</t>
  </si>
  <si>
    <t>Breadnut | Santa Maria | Spanish Cedar | Big Leaf Mahogany</t>
  </si>
  <si>
    <t>Brosimum alicastrum | Calophyllum brasiliense | Cedrela odorata | Swietenia macrophylla</t>
  </si>
  <si>
    <t>NA | Evergreen | Deciduous | Evergreen</t>
  </si>
  <si>
    <t>GTM_410</t>
  </si>
  <si>
    <t>Caesalpinia velutina-Cedrela odorata-Tabebuia rosea</t>
  </si>
  <si>
    <t>Unknown | Spanish Cedar | Pink Poui</t>
  </si>
  <si>
    <t>Caesalpinia velutina | Cedrela odorata | Tabebuia rosea</t>
  </si>
  <si>
    <t>GTM_411</t>
  </si>
  <si>
    <t>Pinus maximinoi-Quercus peduncularis</t>
  </si>
  <si>
    <t>Thinleaf Pine | White Oak</t>
  </si>
  <si>
    <t>Pinus maximinoi | Quercus peduncularis</t>
  </si>
  <si>
    <t>GTM_412</t>
  </si>
  <si>
    <t>Eucalyptus camaldulensis-Swietenia humilis</t>
  </si>
  <si>
    <t>Red Gum | Pacific Coast Mahogany</t>
  </si>
  <si>
    <t>Eucalyptus camaldulensis | Swietenia humilis</t>
  </si>
  <si>
    <t>GTM_413</t>
  </si>
  <si>
    <t>Cedrela odorata-Hymenaea courbaril-Schizolobium parahyba</t>
  </si>
  <si>
    <t>Spanish Cedar | West Indian Locust Tree | Brazilian Fern Tree</t>
  </si>
  <si>
    <t>Cedrela odorata | Hymenaea courbaril | Schizolobium parahyba</t>
  </si>
  <si>
    <t>GTM_414</t>
  </si>
  <si>
    <t>Pinus tecomoya</t>
  </si>
  <si>
    <t>GTM_415</t>
  </si>
  <si>
    <t>Cordia alliodora-Cupressus lusitanica-Eucalyptus spp-Liquidambar styraciflua-Pinus maximinoi</t>
  </si>
  <si>
    <t>Laurel | Mexican Cypress | Eucalyptus | Sweetgum | Thinleaf Pine</t>
  </si>
  <si>
    <t>Cordia alliodora | Cupressus lusitanica | Eucalyptus sp. | Liquidambar styraciflua | Pinus maximinoi</t>
  </si>
  <si>
    <t>Deciduous | Evergreen | Evergreen | Deciduous | Evergreen</t>
  </si>
  <si>
    <t>Broadleaf | Conifer | Broadleaf | Broadleaf | Conifer</t>
  </si>
  <si>
    <t>Hardwood | Softwood | Hardwood | Hardwood | Softwood</t>
  </si>
  <si>
    <t>GTM_416</t>
  </si>
  <si>
    <t>Cupressus lusitanica-Liquidambar styraciflua-Pinus maximinoi-Quercus spp.</t>
  </si>
  <si>
    <t>Mexican Cypress | Sweetgum | Thinleaf Pine | Oak</t>
  </si>
  <si>
    <t>Cupressus lusitanica | Liquidambar styraciflua | Pinus maximinoi | Quercus sp.</t>
  </si>
  <si>
    <t>Evergreen | Deciduous | Evergreen | Unknown</t>
  </si>
  <si>
    <t>Conifer | Broadleaf | Conifer | Broadleaf</t>
  </si>
  <si>
    <t>Softwood | Hardwood | Softwood | Hardwood</t>
  </si>
  <si>
    <t>GTM_417</t>
  </si>
  <si>
    <t>Liquidambar styraciflua-Pinus maximinoi-Quercus spp.</t>
  </si>
  <si>
    <t>Sweetgum | Thinleaf Pine | Oak</t>
  </si>
  <si>
    <t>Liquidambar styraciflua | Pinus maximinoi | Quercus sp.</t>
  </si>
  <si>
    <t>GTM_418</t>
  </si>
  <si>
    <t>Cupressus lusitanica-Pinus maximinoi-Quercus spp.</t>
  </si>
  <si>
    <t>Mexican Cypress | Thinleaf Pine | Oak</t>
  </si>
  <si>
    <t>Cupressus lusitanica | Pinus maximinoi | Quercus sp.</t>
  </si>
  <si>
    <t>GTM_419</t>
  </si>
  <si>
    <t>Eucalyptus camaldulensis-Pinus oocarpa</t>
  </si>
  <si>
    <t>Red Gum | Ocote Pine</t>
  </si>
  <si>
    <t>Eucalyptus camaldulensis | Pinus oocarpa</t>
  </si>
  <si>
    <t>GTM_42</t>
  </si>
  <si>
    <t>Eucalyptus torelliana-Eucalyptus urograndis</t>
  </si>
  <si>
    <t>Cadaghi Gum | Unknown</t>
  </si>
  <si>
    <t>Eucalyptus torelliana | Eucalyptus urograndis</t>
  </si>
  <si>
    <t>GTM_420</t>
  </si>
  <si>
    <t>Cupressus lusitanica-Inga spp-Pinus maximinoi</t>
  </si>
  <si>
    <t>Mexican Cypress | Ice Cream Bean | Thinleaf Pine</t>
  </si>
  <si>
    <t>Cupressus lusitanica | Inga sp. | Pinus maximinoi</t>
  </si>
  <si>
    <t>Inga sp.</t>
  </si>
  <si>
    <t>Evergreen | Unknown | Evergreen</t>
  </si>
  <si>
    <t>GTM_421</t>
  </si>
  <si>
    <t>Caesalpinia velutina-Cupressus lusitanica-Eucalyptus spp-Gliricidia sepium-Pinus oocarpa-Quercus spp.-Swietenia humilis</t>
  </si>
  <si>
    <t>Unknown | Mexican Cypress | Eucalyptus | Mexican Lilac | Ocote Pine | Oak | Pacific Coast Mahogany</t>
  </si>
  <si>
    <t>Caesalpinia velutina | Cupressus lusitanica | Eucalyptus sp. | Gliricidia sepium | Pinus oocarpa | Quercus sp. | Swietenia humilis</t>
  </si>
  <si>
    <t>Unknown | Evergreen | Evergreen | Evergreen | Evergreen | Unknown | Semi Evergreen</t>
  </si>
  <si>
    <t>Broadleaf | Conifer | Broadleaf | Broadleaf | Conifer | Broadleaf | Broadleaf</t>
  </si>
  <si>
    <t>Hardwood | Softwood | Hardwood | Hardwood | Softwood | Hardwood | Hardwood</t>
  </si>
  <si>
    <t>GTM_422</t>
  </si>
  <si>
    <t>Caesalpinia velutina-Eucalyptus camaldulensis-Swietenia humilis</t>
  </si>
  <si>
    <t>Unknown | Red Gum | Pacific Coast Mahogany</t>
  </si>
  <si>
    <t>Caesalpinia velutina | Eucalyptus camaldulensis | Swietenia humilis</t>
  </si>
  <si>
    <t>GTM_423</t>
  </si>
  <si>
    <t>Delonix regia-Enterolobium cyclocarpum-Grevillea robusta-Pinus oocarpa-Platymiscium dimorphandrum-Tabebuia spp.</t>
  </si>
  <si>
    <t>Royal poinciana | Devil's Ear | Silky Oak | Ocote Pine | Unknown | Roble</t>
  </si>
  <si>
    <t>Delonix regia | Enterolobium cyclocarpum | Grevillea robusta | Pinus oocarpa | Platymiscium dimorphandrum | Tabebuia sp.</t>
  </si>
  <si>
    <t>Delonix regia</t>
  </si>
  <si>
    <t>Evergreen or Dry Season Deciduous | Evergreen or Dry Season Deciduous | Evergreen | Evergreen | Deciduous | Evergreen or Dry Season Deciduous</t>
  </si>
  <si>
    <t>Broadleaf | Broadleaf | Broadleaf | Conifer | Broadleaf | Broadleaf</t>
  </si>
  <si>
    <t>Hardwood | Hardwood | Hardwood | Softwood | Hardwood | Unknown</t>
  </si>
  <si>
    <t>GTM_424</t>
  </si>
  <si>
    <t>Alnus jorullensis-Cupressus lusitanica-Pinus spp</t>
  </si>
  <si>
    <t>Alder | Mexican Cypress | Pine</t>
  </si>
  <si>
    <t>Alnus jorullensis | Cupressus lusitanica | Pinus sp.</t>
  </si>
  <si>
    <t>GTM_425</t>
  </si>
  <si>
    <t>Alnus spp.-Cupressus lusitanica-Pinus pseudostrobus</t>
  </si>
  <si>
    <t>Alnus sp. | Cupressus lusitanica | Pinus pseudostrobus</t>
  </si>
  <si>
    <t>GTM_426</t>
  </si>
  <si>
    <t>Cupressus lusitanica-Pinus pseudostrobus-Quercus peduncularis</t>
  </si>
  <si>
    <t>Mexican Cypress | Smooth Bark Mexican Pine | White Oak</t>
  </si>
  <si>
    <t>Cupressus lusitanica | Pinus pseudostrobus | Quercus peduncularis</t>
  </si>
  <si>
    <t xml:space="preserve">Evergreen | Evergreen | Evergreen </t>
  </si>
  <si>
    <t>GTM_427</t>
  </si>
  <si>
    <t>Alnus spp.-Cupressus lusitanica</t>
  </si>
  <si>
    <t>Alnus sp. | Cupressus lusitanica</t>
  </si>
  <si>
    <t>GTM_428</t>
  </si>
  <si>
    <t>Cupressus lusitanica-Pinus pseudostrobus-Quercus spp.</t>
  </si>
  <si>
    <t>Mexican Cypress | Smooth Bark Mexican Pine | Oak</t>
  </si>
  <si>
    <t>Cupressus lusitanica | Pinus pseudostrobus | Quercus sp.</t>
  </si>
  <si>
    <t>GTM_429</t>
  </si>
  <si>
    <t>Pinus maximinoi-Quercus spp.</t>
  </si>
  <si>
    <t>Thinleaf Pine | Oak</t>
  </si>
  <si>
    <t>Pinus maximinoi | Quercus sp.</t>
  </si>
  <si>
    <t>GTM_43</t>
  </si>
  <si>
    <t>GTM_430</t>
  </si>
  <si>
    <t>Alnus jorullensis-Pinus pseudostrobus-Quercus spp.</t>
  </si>
  <si>
    <t>Alder | Smooth Bark Mexican Pine | Oak</t>
  </si>
  <si>
    <t>Alnus jorullensis | Pinus pseudostrobus | Quercus sp.</t>
  </si>
  <si>
    <t>GTM_431</t>
  </si>
  <si>
    <t>Pinus maximinoi-Quercus brachystachys</t>
  </si>
  <si>
    <t>Pinus maximinoi | Quercus brachystachys</t>
  </si>
  <si>
    <t>Quercus brachystachys</t>
  </si>
  <si>
    <t>GTM_432</t>
  </si>
  <si>
    <t>Pinus pseudostrobus-Quercus spp.</t>
  </si>
  <si>
    <t>Smooth Bark Mexican Pine | Oak</t>
  </si>
  <si>
    <t>Pinus pseudostrobus | Quercus sp.</t>
  </si>
  <si>
    <t>GTM_433</t>
  </si>
  <si>
    <t>Alnus jorullensis-Pinus spp</t>
  </si>
  <si>
    <t>Alnus jorullensis | Pinus sp.</t>
  </si>
  <si>
    <t>GTM_434</t>
  </si>
  <si>
    <t>Abies guatemalensis-Eucalyptus spp</t>
  </si>
  <si>
    <t>Guatemala fir | Eucalyptus</t>
  </si>
  <si>
    <t>Abies guatemalensis | Eucalyptus sp.</t>
  </si>
  <si>
    <t>GTM_435</t>
  </si>
  <si>
    <t>Pinus oocarpa-Pinus pseudostrobus</t>
  </si>
  <si>
    <t>Ocote Pine | Smooth Bark Mexican Pine</t>
  </si>
  <si>
    <t>Pinus oocarpa | Pinus pseudostrobus</t>
  </si>
  <si>
    <t>GTM_436</t>
  </si>
  <si>
    <t>Alnus spp.-Cupressus lusitanica-Pinus spp</t>
  </si>
  <si>
    <t>Alnus sp. | Cupressus lusitanica | Pinus sp.</t>
  </si>
  <si>
    <t>GTM_437</t>
  </si>
  <si>
    <t>GTM_438</t>
  </si>
  <si>
    <t>Alnus spp.-Cupressus lusitanica-Pinus maximinoi</t>
  </si>
  <si>
    <t>Alnus sp. | Cupressus lusitanica | Pinus maximinoi</t>
  </si>
  <si>
    <t>GTM_439</t>
  </si>
  <si>
    <t>Casuarina equisetifolia-Cupressus lusitanica-Pinus spp</t>
  </si>
  <si>
    <t>Horsetail She | Oak | Mexican Cypress | Pine</t>
  </si>
  <si>
    <t>Casuarina equisetifolia | Cupressus lusitanica | Pinus sp.</t>
  </si>
  <si>
    <t>Casuarina equisetifolia</t>
  </si>
  <si>
    <t>GTM_44</t>
  </si>
  <si>
    <t>Acosmium panamense-Calophyllum brasiliense-Cedrela odorata-Swietenia macrophylla</t>
  </si>
  <si>
    <t>Unknown | Santa Maria | Spanish Cedar | Big Leaf Mahogany</t>
  </si>
  <si>
    <t>Acosmium panamense | Calophyllum brasiliense | Cedrela odorata | Swietenia macrophylla</t>
  </si>
  <si>
    <t>Acosmium panamense</t>
  </si>
  <si>
    <t>GTM_440</t>
  </si>
  <si>
    <t>Alnus spp.</t>
  </si>
  <si>
    <t>GTM_441</t>
  </si>
  <si>
    <t>Cupressus lusitanica-Pinus spp-Quercus spp.</t>
  </si>
  <si>
    <t>Mexican Cypress | Pine | Oak</t>
  </si>
  <si>
    <t>Cupressus lusitanica | Pinus sp. | Quercus sp.</t>
  </si>
  <si>
    <t>GTM_442</t>
  </si>
  <si>
    <t>GTM_443</t>
  </si>
  <si>
    <t>Alnus spp.-Cupressus lusitanica-Pinus montezumae</t>
  </si>
  <si>
    <t>Alder | Mexican Cypress | Montezuma Pine</t>
  </si>
  <si>
    <t>Alnus sp. | Cupressus lusitanica | Pinus montezumae</t>
  </si>
  <si>
    <t>GTM_444</t>
  </si>
  <si>
    <t>Alnus jorullensis-Cupressus lusitanica-Pinus pseudostrobus-Quercus spp.</t>
  </si>
  <si>
    <t>Alder | Mexican Cypress | Smooth Bark Mexican Pine | Oak</t>
  </si>
  <si>
    <t>Alnus jorullensis | Cupressus lusitanica | Pinus pseudostrobus | Quercus sp.</t>
  </si>
  <si>
    <t>GTM_445</t>
  </si>
  <si>
    <t>Lead Tree</t>
  </si>
  <si>
    <t>GTM_446</t>
  </si>
  <si>
    <t>Brosimum alicastrum ssp. bolivar</t>
  </si>
  <si>
    <t>Breadnut</t>
  </si>
  <si>
    <t>GTM_447</t>
  </si>
  <si>
    <t>Cedrela odorata-Pinus caribaea  var. caribaea-Swietenia macrophylla</t>
  </si>
  <si>
    <t>Spanish Cedar | Caribbean Pine | Big Leaf Mahogany</t>
  </si>
  <si>
    <t>Cedrela odorata | Pinus caribaea  var. caribaea | Swietenia macrophylla</t>
  </si>
  <si>
    <t>GTM_448</t>
  </si>
  <si>
    <t>Cedrela odorata-Gmelina arborea-Platymiscium dimorphandrum</t>
  </si>
  <si>
    <t>Spanish Cedar | Gamhar | Unknown</t>
  </si>
  <si>
    <t>Cedrela odorata | Gmelina arborea | Platymiscium dimorphandrum</t>
  </si>
  <si>
    <t>GTM_449</t>
  </si>
  <si>
    <t>Cordia alliodora-Eucalyptus camaldulensis-Metopium brownei-Protium copal-Schizolobium parahyba-Sebastiana longicuspis</t>
  </si>
  <si>
    <t>Laurel | Red Gum | Black Poisonwood | Copal | Brazilian Fern Tree | Unknown</t>
  </si>
  <si>
    <t>Cordia alliodora | Eucalyptus camaldulensis | Metopium brownei | Protium copal | Schizolobium parahyba | Sebastiana longicuspis</t>
  </si>
  <si>
    <t>Metopium brownei</t>
  </si>
  <si>
    <t>Protium copal</t>
  </si>
  <si>
    <t>Sebastiana longicuspis</t>
  </si>
  <si>
    <t>Deciduous | Evergreen | Evergreen | Unknown | Deciduous | Unknown</t>
  </si>
  <si>
    <t>GTM_45</t>
  </si>
  <si>
    <t>Brosimum alicastrum-Calophyllum brasiliense-Cedrela odorata-Gmelina arborea-Simira salvadorensis</t>
  </si>
  <si>
    <t>Breadnut | Santa Maria | Spanish Cedar | Gamhar | Unknown</t>
  </si>
  <si>
    <t>Brosimum alicastrum | Calophyllum brasiliense | Cedrela odorata | Gmelina arborea | Simira salvadorensis</t>
  </si>
  <si>
    <t>NA | Evergreen | Deciduous | Deciduous | Unknown</t>
  </si>
  <si>
    <t>NA | Broadleaf | Broadleaf | Broadleaf | Unknown</t>
  </si>
  <si>
    <t>NA | Hardwood | Hardwood | Hardwood | Unknown</t>
  </si>
  <si>
    <t>GTM_450</t>
  </si>
  <si>
    <t>Aspidosperma megalocarpum-Caesalpinia velutina-Lonchocarpus castilloi-Manilkara zapota</t>
  </si>
  <si>
    <t>Unknown | Unknown | Machiche | Sapodilla</t>
  </si>
  <si>
    <t>Aspidosperma megalocarpum | Caesalpinia velutina | Lonchocarpus castilloi | Manilkara zapota</t>
  </si>
  <si>
    <t>Aspidosperma megalocarpum</t>
  </si>
  <si>
    <t>Evergreen | Unknown | NA | NA</t>
  </si>
  <si>
    <t>Broadleaf | Broadleaf | NA | NA</t>
  </si>
  <si>
    <t>Hardwood | Hardwood | NA | NA</t>
  </si>
  <si>
    <t>GTM_451</t>
  </si>
  <si>
    <t>Hartweg's Pine</t>
  </si>
  <si>
    <t>GTM_452</t>
  </si>
  <si>
    <t>Chiapas Pine</t>
  </si>
  <si>
    <t>GTM_453</t>
  </si>
  <si>
    <t>Cupressus lusitanica-Grevillea robusta-Pinus spp</t>
  </si>
  <si>
    <t>Mexican Cypress | Silky Oak | Pine</t>
  </si>
  <si>
    <t>Cupressus lusitanica | Grevillea robusta | Pinus sp.</t>
  </si>
  <si>
    <t>GTM_454</t>
  </si>
  <si>
    <t>Alnus acuminata-Cupressus lusitanica-Pinus pseudostrobus</t>
  </si>
  <si>
    <t>Alnus acuminata | Cupressus lusitanica | Pinus pseudostrobus</t>
  </si>
  <si>
    <t>GTM_455</t>
  </si>
  <si>
    <t>Pinus ayacahuite-Pinus pseudostrobus</t>
  </si>
  <si>
    <t>Mexican White Pine | Smooth Bark Mexican Pine</t>
  </si>
  <si>
    <t>Pinus ayacahuite | Pinus pseudostrobus</t>
  </si>
  <si>
    <t>GTM_456</t>
  </si>
  <si>
    <t>Alnus jorullensis-Pinus montezumae</t>
  </si>
  <si>
    <t>Alder | Montezuma Pine</t>
  </si>
  <si>
    <t>Alnus jorullensis | Pinus montezumae</t>
  </si>
  <si>
    <t>GTM_457</t>
  </si>
  <si>
    <t>Alnus jorullensis-Cupressus lusitanica-Pinus oocarpa</t>
  </si>
  <si>
    <t>Alnus jorullensis | Cupressus lusitanica | Pinus oocarpa</t>
  </si>
  <si>
    <t>GTM_458</t>
  </si>
  <si>
    <t>Pinus ayacahuite-Pinus spp</t>
  </si>
  <si>
    <t>Mexican White Pine | Pine</t>
  </si>
  <si>
    <t>Pinus ayacahuite | Pinus sp.</t>
  </si>
  <si>
    <t>GTM_459</t>
  </si>
  <si>
    <t>Pinus montezumae-Pinus oocarpa</t>
  </si>
  <si>
    <t>Montezuma Pine | Ocote Pine</t>
  </si>
  <si>
    <t>Pinus montezumae | Pinus oocarpa</t>
  </si>
  <si>
    <t>GTM_46</t>
  </si>
  <si>
    <t>Albizia saman-Brosimum alicastrum-Calophyllum brasiliense-Cedrela odorata-Simira salvadorensis-Swietenia macrophylla-Vatairea lundellii</t>
  </si>
  <si>
    <t>Monkey Pod | Breadnut | Santa Maria | Spanish Cedar | Unknown | Big Leaf Mahogany | Unknown</t>
  </si>
  <si>
    <t>Albizia saman | Brosimum alicastrum | Calophyllum brasiliense | Cedrela odorata | Simira salvadorensis | Swietenia macrophylla | Vatairea lundellii</t>
  </si>
  <si>
    <t>Deciduous | NA | Evergreen | Deciduous | Unknown | Evergreen | Deciduous</t>
  </si>
  <si>
    <t>Broadleaf | NA | Broadleaf | Broadleaf | Unknown | Broadleaf | Broadleaf</t>
  </si>
  <si>
    <t>Hardwood | NA | Hardwood | Hardwood | Unknown | Hardwood | Hardwood</t>
  </si>
  <si>
    <t>GTM_460</t>
  </si>
  <si>
    <t>Pinus montezumae-Pinus oocarpa-Quercus spp.</t>
  </si>
  <si>
    <t>Montezuma Pine | Ocote Pine | Oak</t>
  </si>
  <si>
    <t>Pinus montezumae | Pinus oocarpa | Quercus sp.</t>
  </si>
  <si>
    <t>GTM_461</t>
  </si>
  <si>
    <t>Alnus jorullensis-Cupressus lusitanica-Pinus tecunumanii</t>
  </si>
  <si>
    <t>Alder | Mexican Cypress | Tecun Uman's Pine</t>
  </si>
  <si>
    <t>Alnus jorullensis | Cupressus lusitanica | Pinus tecunumanii</t>
  </si>
  <si>
    <t>GTM_462</t>
  </si>
  <si>
    <t>Cupressus lusitanica-Pinus ayacahuite</t>
  </si>
  <si>
    <t>Mexican Cypress | Mexican White Pine</t>
  </si>
  <si>
    <t>Cupressus lusitanica | Pinus ayacahuite</t>
  </si>
  <si>
    <t>GTM_463</t>
  </si>
  <si>
    <t>Cupressus lusitanica-Eucalyptus spp-Grevillea robusta-Pinus spp</t>
  </si>
  <si>
    <t>Mexican Cypress | Eucalyptus | Silky Oak | Pine</t>
  </si>
  <si>
    <t>Cupressus lusitanica | Eucalyptus sp. | Grevillea robusta | Pinus sp.</t>
  </si>
  <si>
    <t>GTM_464</t>
  </si>
  <si>
    <t>Alnus acuminata-Persea spp.-Pinus pseudostrobus</t>
  </si>
  <si>
    <t>Alder | Unknown | Smooth Bark Mexican Pine</t>
  </si>
  <si>
    <t>Alnus acuminata | Persea sp. | Pinus pseudostrobus</t>
  </si>
  <si>
    <t>Persea sp.</t>
  </si>
  <si>
    <t>GTM_465</t>
  </si>
  <si>
    <t>Cedrela odorata-Cupressus lusitanica-Pinus spp</t>
  </si>
  <si>
    <t>Spanish Cedar | Mexican Cypress | Pine</t>
  </si>
  <si>
    <t>Cedrela odorata | Cupressus lusitanica | Pinus sp.</t>
  </si>
  <si>
    <t>GTM_466</t>
  </si>
  <si>
    <t>Alnus firmifolia</t>
  </si>
  <si>
    <t>GTM_467</t>
  </si>
  <si>
    <t>Cedrela odorata-Lysiloma bahamensis</t>
  </si>
  <si>
    <t>Cedrela odorata | Lysiloma bahamensis</t>
  </si>
  <si>
    <t>Lysiloma bahamensis</t>
  </si>
  <si>
    <t>GTM_468</t>
  </si>
  <si>
    <t>Cedrela odorata-Cupressus lusitanica-Pinus ayacahuite-Pinus oocarpa</t>
  </si>
  <si>
    <t>Spanish Cedar | Mexican Cypress | Mexican White Pine | Ocote Pine</t>
  </si>
  <si>
    <t>Cedrela odorata | Cupressus lusitanica | Pinus ayacahuite | Pinus oocarpa</t>
  </si>
  <si>
    <t>GTM_469</t>
  </si>
  <si>
    <t>Horsetail She | Oak</t>
  </si>
  <si>
    <t>GTM_47</t>
  </si>
  <si>
    <t>Albizia saman-Brosimum alicastrum-Calophyllum brasiliense-Cedrela odorata-Swietenia macrophylla-Vatairea lundellii</t>
  </si>
  <si>
    <t>Monkey Pod | Breadnut | Santa Maria | Spanish Cedar | Big Leaf Mahogany | Unknown</t>
  </si>
  <si>
    <t>Albizia saman | Brosimum alicastrum | Calophyllum brasiliense | Cedrela odorata | Swietenia macrophylla | Vatairea lundellii</t>
  </si>
  <si>
    <t>Deciduous | NA | Evergreen | Deciduous | Evergreen | Deciduous</t>
  </si>
  <si>
    <t>Broadleaf | NA | Broadleaf | Broadleaf | Broadleaf | Broadleaf</t>
  </si>
  <si>
    <t>Hardwood | NA | Hardwood | Hardwood | Hardwood | Hardwood</t>
  </si>
  <si>
    <t>GTM_470</t>
  </si>
  <si>
    <t>Acrocarpus fraxinifolius-Cedrela odorata-Grevillea robusta</t>
  </si>
  <si>
    <t>Pink Cedar | Spanish Cedar | Silky Oak</t>
  </si>
  <si>
    <t>Acrocarpus fraxinifolius | Cedrela odorata | Grevillea robusta</t>
  </si>
  <si>
    <t>GTM_471</t>
  </si>
  <si>
    <t>Acrocarpus fraxinifolius-Cupressus lusitanica</t>
  </si>
  <si>
    <t>Pink Cedar | Mexican Cypress</t>
  </si>
  <si>
    <t>Acrocarpus fraxinifolius | Cupressus lusitanica</t>
  </si>
  <si>
    <t>GTM_472</t>
  </si>
  <si>
    <t>Alnus jorullensis-Cupressus lusitanica-Grevillea robusta-Pinus maximinoi-Pinus montezumae</t>
  </si>
  <si>
    <t>Alder | Mexican Cypress | Silky Oak | Thinleaf Pine | Montezuma Pine</t>
  </si>
  <si>
    <t>Alnus jorullensis | Cupressus lusitanica | Grevillea robusta | Pinus maximinoi | Pinus montezumae</t>
  </si>
  <si>
    <t>Broadleaf | Conifer | Broadleaf | Conifer | Conifer</t>
  </si>
  <si>
    <t>Hardwood | Softwood | Hardwood | Softwood | Softwood</t>
  </si>
  <si>
    <t>GTM_473</t>
  </si>
  <si>
    <t>Alnus spp.-Cupressus lusitanica-Pinus strobus var. chiapensis</t>
  </si>
  <si>
    <t>Alnus sp. | Cupressus lusitanica | Pinus strobus var. chiapensis</t>
  </si>
  <si>
    <t>GTM_474</t>
  </si>
  <si>
    <t>Cupressus lusitanica-Pinus montezumae</t>
  </si>
  <si>
    <t>Mexican Cypress | Montezuma Pine</t>
  </si>
  <si>
    <t>Cupressus lusitanica | Pinus montezumae</t>
  </si>
  <si>
    <t>GTM_475</t>
  </si>
  <si>
    <t>Maclura Tinctoria-Roseodendrum donnell smithii-Swietenia humilis</t>
  </si>
  <si>
    <t>Dyer's Mulberry | Primavera | Pacific Coast Mahogany</t>
  </si>
  <si>
    <t>Maclura Tinctoria | Roseodendrum donnell-smithii | Swietenia humilis</t>
  </si>
  <si>
    <t>Maclura Tinctoria</t>
  </si>
  <si>
    <t>Roseodendrum donnell smithii</t>
  </si>
  <si>
    <t>GTM_476</t>
  </si>
  <si>
    <t>Alnus acuminata-Cupressus lusitanica-Pinus spp</t>
  </si>
  <si>
    <t>Alnus acuminata | Cupressus lusitanica | Pinus sp.</t>
  </si>
  <si>
    <t>GTM_477</t>
  </si>
  <si>
    <t>Alnus spp.-Cupressus lusitanica-Pinus chiapensis-Pinus maximinoi</t>
  </si>
  <si>
    <t>Alder | Mexican Cypress | Chiapas Pine | Thinleaf Pine</t>
  </si>
  <si>
    <t>Alnus sp. | Cupressus lusitanica | Pinus chiapensis | Pinus maximinoi</t>
  </si>
  <si>
    <t>GTM_478</t>
  </si>
  <si>
    <t>Alnus spp.-Casuarina equisetifolia-Cedrela spp.-Cupressus lusitanica</t>
  </si>
  <si>
    <t>Alder | Horsetail She | Oak | Cedar | Mexican Cypress</t>
  </si>
  <si>
    <t>Alnus sp. | Casuarina equisetifolia | Cedrela sp. | Cupressus lusitanica</t>
  </si>
  <si>
    <t>GTM_479</t>
  </si>
  <si>
    <t>Cupressus lusitanica-Pinus maximinoi-Pinus pseudostrobus</t>
  </si>
  <si>
    <t>Mexican Cypress | Thinleaf Pine | Smooth Bark Mexican Pine</t>
  </si>
  <si>
    <t>Cupressus lusitanica | Pinus maximinoi | Pinus pseudostrobus</t>
  </si>
  <si>
    <t>GTM_48</t>
  </si>
  <si>
    <t>Cedrela odorata-Dalbergia stevensonii</t>
  </si>
  <si>
    <t>Spanish Cedar | Honduras Rosewood</t>
  </si>
  <si>
    <t>Cedrela odorata | Dalbergia stevensonii</t>
  </si>
  <si>
    <t>GTM_480</t>
  </si>
  <si>
    <t>Gliricidia sepium-Grevillea robusta</t>
  </si>
  <si>
    <t>Mexican Lilac | Silky Oak</t>
  </si>
  <si>
    <t>Gliricidia sepium | Grevillea robusta</t>
  </si>
  <si>
    <t>GTM_481</t>
  </si>
  <si>
    <t>Alnus spp.-Pinus oocarpa</t>
  </si>
  <si>
    <t>Alder | Ocote Pine</t>
  </si>
  <si>
    <t>Alnus sp. | Pinus oocarpa</t>
  </si>
  <si>
    <t>GTM_482</t>
  </si>
  <si>
    <t>Abies guatemalensis-Cupressus lusitanica</t>
  </si>
  <si>
    <t>Guatemala fir | Mexican Cypress</t>
  </si>
  <si>
    <t>Abies guatemalensis | Cupressus lusitanica</t>
  </si>
  <si>
    <t>GTM_483</t>
  </si>
  <si>
    <t>Alnus spp.-Casuarina equisetifolia-Cedrela odorata</t>
  </si>
  <si>
    <t>Alder | Horsetail She | Oak | Spanish Cedar</t>
  </si>
  <si>
    <t>Alnus sp. | Casuarina equisetifolia | Cedrela odorata</t>
  </si>
  <si>
    <t>GTM_484</t>
  </si>
  <si>
    <t>Alnus spp.-Pinus pseudostrobus</t>
  </si>
  <si>
    <t>Alnus sp. | Pinus pseudostrobus</t>
  </si>
  <si>
    <t>GTM_485</t>
  </si>
  <si>
    <t>Alnus spp.-Cupressus lusitanica-Pinus spp-Quercus spp.</t>
  </si>
  <si>
    <t>Alder | Mexican Cypress | Pine | Oak</t>
  </si>
  <si>
    <t>Alnus sp. | Cupressus lusitanica | Pinus sp. | Quercus sp.</t>
  </si>
  <si>
    <t>GTM_486</t>
  </si>
  <si>
    <t>Alnus acuminata-Pinus rudis</t>
  </si>
  <si>
    <t>Alder | Unknown</t>
  </si>
  <si>
    <t>Alnus acuminata | Pinus rudis</t>
  </si>
  <si>
    <t>GTM_487</t>
  </si>
  <si>
    <t>Alnus spp.-Cupressus lusitanica-Pinus ayacahuite-Pinus rudis</t>
  </si>
  <si>
    <t>Alnus sp. | Cupressus lusitanica | Pinus ayacahuite | Pinus rudis</t>
  </si>
  <si>
    <t>GTM_488</t>
  </si>
  <si>
    <t>Alnus jorullensis-Pinus patula</t>
  </si>
  <si>
    <t>Alder | Mexican Weeping Pine</t>
  </si>
  <si>
    <t>Alnus jorullensis | Pinus patula</t>
  </si>
  <si>
    <t>GTM_489</t>
  </si>
  <si>
    <t>Alnus acuminata-Pinus ayacahuite</t>
  </si>
  <si>
    <t>Alnus acuminata | Pinus ayacahuite</t>
  </si>
  <si>
    <t>GTM_49</t>
  </si>
  <si>
    <t>Cedrela odorata-Cordia alliodora-Swietenia macrophylla</t>
  </si>
  <si>
    <t>Spanish Cedar | Laurel | Big Leaf Mahogany</t>
  </si>
  <si>
    <t>Cedrela odorata | Cordia alliodora | Swietenia macrophylla</t>
  </si>
  <si>
    <t>GTM_490</t>
  </si>
  <si>
    <t>Alnus spp.-Pinus ayacahuite</t>
  </si>
  <si>
    <t>Alnus sp. | Pinus ayacahuite</t>
  </si>
  <si>
    <t>GTM_491</t>
  </si>
  <si>
    <t>Abies guatemalensis-Pinus ayacahuite-Pinus oocarpa</t>
  </si>
  <si>
    <t>Guatemala fir | Mexican White Pine | Ocote Pine</t>
  </si>
  <si>
    <t>Abies guatemalensis | Pinus ayacahuite | Pinus oocarpa</t>
  </si>
  <si>
    <t>GTM_492</t>
  </si>
  <si>
    <t>Alnus spp.-Pinus ayacahuite-Pinus hartwegii</t>
  </si>
  <si>
    <t>Alder | Mexican White Pine | Hartweg's Pine</t>
  </si>
  <si>
    <t>Alnus sp. | Pinus ayacahuite | Pinus hartwegii</t>
  </si>
  <si>
    <t>GTM_493</t>
  </si>
  <si>
    <t>GTM_494</t>
  </si>
  <si>
    <t>Alnus acuminata-Pinus ayacahuite-Pinus rudis</t>
  </si>
  <si>
    <t>Alder | Mexican White Pine | Unknown</t>
  </si>
  <si>
    <t>Alnus acuminata | Pinus ayacahuite | Pinus rudis</t>
  </si>
  <si>
    <t>GTM_495</t>
  </si>
  <si>
    <t>Alnus spp.-Cupressus lusitanica-Pinus rudis</t>
  </si>
  <si>
    <t>Alnus sp. | Cupressus lusitanica | Pinus rudis</t>
  </si>
  <si>
    <t>GTM_496</t>
  </si>
  <si>
    <t>Abies guatemalensis-Alnus jorullensis-Cupressus lusitanica-Pinus rudis</t>
  </si>
  <si>
    <t>Guatemala fir | Alder | Mexican Cypress | Unknown</t>
  </si>
  <si>
    <t>Abies guatemalensis | Alnus jorullensis | Cupressus lusitanica | Pinus rudis</t>
  </si>
  <si>
    <t>GTM_497</t>
  </si>
  <si>
    <t>Alnus jorullensis-Pinus rudis</t>
  </si>
  <si>
    <t>Alnus jorullensis | Pinus rudis</t>
  </si>
  <si>
    <t>GTM_498</t>
  </si>
  <si>
    <t>Pinus pseudostrobus-Quercus brachystachys</t>
  </si>
  <si>
    <t>Pinus pseudostrobus | Quercus brachystachys</t>
  </si>
  <si>
    <t>GTM_499</t>
  </si>
  <si>
    <t>Alnus spp.-Pinus rudis</t>
  </si>
  <si>
    <t>Alnus sp. | Pinus rudis</t>
  </si>
  <si>
    <t>GTM_5</t>
  </si>
  <si>
    <t>Pink Poui</t>
  </si>
  <si>
    <t>GTM_50</t>
  </si>
  <si>
    <t>Cedrela odorata-Pinus caribaea</t>
  </si>
  <si>
    <t>Cedrela odorata | Pinus caribaea</t>
  </si>
  <si>
    <t>GTM_500</t>
  </si>
  <si>
    <t>Pinus spp-Quercus spp.</t>
  </si>
  <si>
    <t>Pine | Oak</t>
  </si>
  <si>
    <t>Pinus sp. | Quercus sp.</t>
  </si>
  <si>
    <t>GTM_501</t>
  </si>
  <si>
    <t>Pinus pseudostrobus-Pinus rudis</t>
  </si>
  <si>
    <t>Smooth Bark Mexican Pine | Unknown</t>
  </si>
  <si>
    <t>Pinus pseudostrobus | Pinus rudis</t>
  </si>
  <si>
    <t>GTM_502</t>
  </si>
  <si>
    <t>Alnus spp.-Cupressus lusitanica-Pinus ayacahuite</t>
  </si>
  <si>
    <t>Alder | Mexican Cypress | Mexican White Pine</t>
  </si>
  <si>
    <t>Alnus sp. | Cupressus lusitanica | Pinus ayacahuite</t>
  </si>
  <si>
    <t>GTM_503</t>
  </si>
  <si>
    <t>Alnus spp.-Pinus ayacahuite-Pinus rudis</t>
  </si>
  <si>
    <t>Alnus sp. | Pinus ayacahuite | Pinus rudis</t>
  </si>
  <si>
    <t>GTM_504</t>
  </si>
  <si>
    <t>Alnus jorullensis-Pinus oocarpa</t>
  </si>
  <si>
    <t>Alnus jorullensis | Pinus oocarpa</t>
  </si>
  <si>
    <t>GTM_505</t>
  </si>
  <si>
    <t>Abies guatemalensis-Cupressus lusitanica-Pinus spp</t>
  </si>
  <si>
    <t>Guatemala fir | Mexican Cypress | Pine</t>
  </si>
  <si>
    <t>Abies guatemalensis | Cupressus lusitanica | Pinus sp.</t>
  </si>
  <si>
    <t>GTM_506</t>
  </si>
  <si>
    <t>Alnus firmifolia-Cupressus lusitanica-Pinus rudis</t>
  </si>
  <si>
    <t>Alnus firmifolia | Cupressus lusitanica | Pinus rudis</t>
  </si>
  <si>
    <t>GTM_507</t>
  </si>
  <si>
    <t>Abies guatemalensis-Alnus jorullensis-Pinus rudis</t>
  </si>
  <si>
    <t>Guatemala fir | Alder | Unknown</t>
  </si>
  <si>
    <t>Abies guatemalensis | Alnus jorullensis | Pinus rudis</t>
  </si>
  <si>
    <t>GTM_508</t>
  </si>
  <si>
    <t>Alnus spp.-Pinus oocarpa-Quercus spp.</t>
  </si>
  <si>
    <t>Alder | Ocote Pine | Oak</t>
  </si>
  <si>
    <t>Alnus sp. | Pinus oocarpa | Quercus sp.</t>
  </si>
  <si>
    <t>GTM_509</t>
  </si>
  <si>
    <t>Alnus jorullensis-Eucalyptus spp-Pinus ayacahuite</t>
  </si>
  <si>
    <t>Alder | Eucalyptus | Mexican White Pine</t>
  </si>
  <si>
    <t>Alnus jorullensis | Eucalyptus sp. | Pinus ayacahuite</t>
  </si>
  <si>
    <t>GTM_51</t>
  </si>
  <si>
    <t>Cedrela odorata-Roseodendron donnell-smithii-Swietenia macrophylla-Vochysia guatemalensis</t>
  </si>
  <si>
    <t>Spanish Cedar | Primavera | Big Leaf Mahogany | Unknown</t>
  </si>
  <si>
    <t>Cedrela odorata | Roseodendron donnell-smithii | Swietenia macrophylla | Vochysia guatemalensis</t>
  </si>
  <si>
    <t>GTM_510</t>
  </si>
  <si>
    <t>Alnus jorullensis-Oreopanax xalapensis</t>
  </si>
  <si>
    <t>Alnus jorullensis | Oreopanax xalapensis</t>
  </si>
  <si>
    <t>Oreopanax xalapensis</t>
  </si>
  <si>
    <t>GTM_511</t>
  </si>
  <si>
    <t>Abies guatemalensis-Pinus spp</t>
  </si>
  <si>
    <t>Guatemala fir | Pine</t>
  </si>
  <si>
    <t>Abies guatemalensis | Pinus sp.</t>
  </si>
  <si>
    <t>GTM_512</t>
  </si>
  <si>
    <t>Alnus jorullensis-Pinus ayacahuite-Pinus rudis</t>
  </si>
  <si>
    <t>Alnus jorullensis | Pinus ayacahuite | Pinus rudis</t>
  </si>
  <si>
    <t>GTM_513</t>
  </si>
  <si>
    <t>Alnus jorullensis-Cupressus lusitanica-Pinus ayacahuite</t>
  </si>
  <si>
    <t>Alnus jorullensis | Cupressus lusitanica | Pinus ayacahuite</t>
  </si>
  <si>
    <t>GTM_514</t>
  </si>
  <si>
    <t>Alnus spp.-Pinus ayacahuite-Pinus oocarpa</t>
  </si>
  <si>
    <t>Alder | Mexican White Pine | Ocote Pine</t>
  </si>
  <si>
    <t>Alnus sp. | Pinus ayacahuite | Pinus oocarpa</t>
  </si>
  <si>
    <t>GTM_515</t>
  </si>
  <si>
    <t>Pinus ayacahuite-Pinus oocarpa</t>
  </si>
  <si>
    <t>Mexican White Pine | Ocote Pine</t>
  </si>
  <si>
    <t>Pinus ayacahuite | Pinus oocarpa</t>
  </si>
  <si>
    <t>GTM_516</t>
  </si>
  <si>
    <t>Pinus montezumae-Pinus pseudostrobus</t>
  </si>
  <si>
    <t>Montezuma Pine | Smooth Bark Mexican Pine</t>
  </si>
  <si>
    <t>Pinus montezumae | Pinus pseudostrobus</t>
  </si>
  <si>
    <t>GTM_517</t>
  </si>
  <si>
    <t>Alnus spp.-Pinus hartwegii-Pinus rudis</t>
  </si>
  <si>
    <t>Alder | Hartweg's Pine | Unknown</t>
  </si>
  <si>
    <t>Alnus sp. | Pinus hartwegii | Pinus rudis</t>
  </si>
  <si>
    <t>GTM_518</t>
  </si>
  <si>
    <t>Pinus ayacahuite-Pinus rudis</t>
  </si>
  <si>
    <t>Mexican White Pine | Unknown</t>
  </si>
  <si>
    <t>Pinus ayacahuite | Pinus rudis</t>
  </si>
  <si>
    <t>GTM_519</t>
  </si>
  <si>
    <t>Alnus spp.-Cupressus lusitanica-Pinus patula</t>
  </si>
  <si>
    <t>Alder | Mexican Cypress | Mexican Weeping Pine</t>
  </si>
  <si>
    <t>Alnus sp. | Cupressus lusitanica | Pinus patula</t>
  </si>
  <si>
    <t>GTM_52</t>
  </si>
  <si>
    <t>Cupressus lusitanica-Pinus pseudostrobus</t>
  </si>
  <si>
    <t>Mexican Cypress | Smooth Bark Mexican Pine</t>
  </si>
  <si>
    <t>Cupressus lusitanica | Pinus pseudostrobus</t>
  </si>
  <si>
    <t>GTM_520</t>
  </si>
  <si>
    <t>Cupressus lusitanica-Grevillea robusta-Pinus rudis</t>
  </si>
  <si>
    <t>Mexican Cypress | Silky Oak | Unknown</t>
  </si>
  <si>
    <t>Cupressus lusitanica | Grevillea robusta | Pinus rudis</t>
  </si>
  <si>
    <t>GTM_521</t>
  </si>
  <si>
    <t>Abies guatemalensis-Alnus spp.-Pinus spp</t>
  </si>
  <si>
    <t>Guatemala fir | Alder | Pine</t>
  </si>
  <si>
    <t>Abies guatemalensis | Alnus sp. | Pinus sp.</t>
  </si>
  <si>
    <t>GTM_522</t>
  </si>
  <si>
    <t>Alnus jorullensis-Pinus ayacahuite-Pinus oocarpa</t>
  </si>
  <si>
    <t>Alnus jorullensis | Pinus ayacahuite | Pinus oocarpa</t>
  </si>
  <si>
    <t>GTM_523</t>
  </si>
  <si>
    <t>Abies guatemalensis-Alnus sp.</t>
  </si>
  <si>
    <t>Abies guatemalensis | Alnus sp.</t>
  </si>
  <si>
    <t>GTM_524</t>
  </si>
  <si>
    <t>GTM_525</t>
  </si>
  <si>
    <t>Abies guatemalensis-Alnus spp.-Pinus ayacahuite</t>
  </si>
  <si>
    <t>Guatemala fir | Alder | Mexican White Pine</t>
  </si>
  <si>
    <t>Abies guatemalensis | Alnus sp. | Pinus ayacahuite</t>
  </si>
  <si>
    <t>GTM_526</t>
  </si>
  <si>
    <t>Abies guatemalensis-Pinus ayacahuite-Pinus rudis</t>
  </si>
  <si>
    <t>Guatemala fir | Mexican White Pine | Unknown</t>
  </si>
  <si>
    <t>Abies guatemalensis | Pinus ayacahuite | Pinus rudis</t>
  </si>
  <si>
    <t>GTM_527</t>
  </si>
  <si>
    <t>Alnus spp.-Pinus patula</t>
  </si>
  <si>
    <t>Alnus sp. | Pinus patula</t>
  </si>
  <si>
    <t>GTM_528</t>
  </si>
  <si>
    <t>Alnus acuminata-Cupressus lusitanica-Pinus maximinoi</t>
  </si>
  <si>
    <t>Alnus acuminata | Cupressus lusitanica | Pinus maximinoi</t>
  </si>
  <si>
    <t>GTM_529</t>
  </si>
  <si>
    <t>Cupressus lusitanica-Gliricidia sepium-Pinus oocarpa</t>
  </si>
  <si>
    <t>Mexican Cypress | Mexican Lilac | Ocote Pine</t>
  </si>
  <si>
    <t>Cupressus lusitanica | Gliricidia sepium | Pinus oocarpa</t>
  </si>
  <si>
    <t>GTM_53</t>
  </si>
  <si>
    <t>Calophyllum brasiliense-Cedrela odorata-Gmelina arborea-Swietenia macrophylla</t>
  </si>
  <si>
    <t>Santa Maria | Spanish Cedar | Gamhar | Big Leaf Mahogany</t>
  </si>
  <si>
    <t>Calophyllum brasiliense | Cedrela odorata | Gmelina arborea | Swietenia macrophylla</t>
  </si>
  <si>
    <t>GTM_530</t>
  </si>
  <si>
    <t>Cupressus lusitanica-Moringa pterygosperma-Pinus oocarpa</t>
  </si>
  <si>
    <t>Mexican Cypress | Drumstick Tree | Ocote Pine</t>
  </si>
  <si>
    <t>Cupressus lusitanica | Moringa pterygosperma | Pinus oocarpa</t>
  </si>
  <si>
    <t>Moringa pterygosperma</t>
  </si>
  <si>
    <t>GTM_531</t>
  </si>
  <si>
    <t>Cupressus lusitanica-Eucalyptus globulus-Grevillea robusta-Pinus oocarpa</t>
  </si>
  <si>
    <t>Mexican Cypress | Tasmanian Bluegum | Silky Oak | Ocote Pine</t>
  </si>
  <si>
    <t>Cupressus lusitanica | Eucalyptus globulus | Grevillea robusta | Pinus oocarpa</t>
  </si>
  <si>
    <t>GTM_532</t>
  </si>
  <si>
    <t>Gliricidia sepium-Swietenia humilis-Tabebuia rosea</t>
  </si>
  <si>
    <t>Mexican Lilac | Pacific Coast Mahogany | Pink Poui</t>
  </si>
  <si>
    <t>Gliricidia sepium | Swietenia humilis | Tabebuia rosea</t>
  </si>
  <si>
    <t>GTM_533</t>
  </si>
  <si>
    <t>Gliricidia sepium-Tabebuia rosea</t>
  </si>
  <si>
    <t>Mexican Lilac | Pink Poui</t>
  </si>
  <si>
    <t>Gliricidia sepium | Tabebuia rosea</t>
  </si>
  <si>
    <t>GTM_534</t>
  </si>
  <si>
    <t>Silky Oak</t>
  </si>
  <si>
    <t>GTM_535</t>
  </si>
  <si>
    <t>Alnus acuminata-Pinus montezumae</t>
  </si>
  <si>
    <t>Alnus acuminata | Pinus montezumae</t>
  </si>
  <si>
    <t>GTM_536</t>
  </si>
  <si>
    <t>Cedrela odorata-Gliricidia sepium-Inga fagifolia-Lonchocarpus hondurensis-Tabebuia rosea</t>
  </si>
  <si>
    <t>Spanish Cedar | Mexican Lilac | Unknown | Unknown | Pink Poui</t>
  </si>
  <si>
    <t>Cedrela odorata | Gliricidia sepium | Inga fagifolia | Lonchocarpus hondurensis | Tabebuia rosea</t>
  </si>
  <si>
    <t>Inga fagifolia</t>
  </si>
  <si>
    <t>Lonchocarpus hondurensis</t>
  </si>
  <si>
    <t>Deciduous | Evergreen | Unknown | NA | Evergreen or Dry Season Deciduous</t>
  </si>
  <si>
    <t>Broadleaf | Broadleaf | Broadleaf | NA | Broadleaf</t>
  </si>
  <si>
    <t>Hardwood | Hardwood | Hardwood | NA | Hardwood</t>
  </si>
  <si>
    <t>GTM_537</t>
  </si>
  <si>
    <t>Cedrela odorata-Cordia alliodora-Genipa americana-Gliricidia sepium-Lonchocarpus salvadorensis-Tabebuia rosea</t>
  </si>
  <si>
    <t>Spanish Cedar | Laurel | Jagua | Mexican Lilac | Unknown | Pink Poui</t>
  </si>
  <si>
    <t>Cedrela odorata | Cordia alliodora | Genipa americana | Gliricidia sepium | Lonchocarpus salvadorensis | Tabebuia rosea</t>
  </si>
  <si>
    <t>Genipa americana</t>
  </si>
  <si>
    <t>Lonchocarpus salvadorensis</t>
  </si>
  <si>
    <t>Deciduous | Deciduous | NA | Evergreen | NA | Evergreen or Dry Season Deciduous</t>
  </si>
  <si>
    <t>Broadleaf | Broadleaf | NA | Broadleaf | NA | Broadleaf</t>
  </si>
  <si>
    <t>Hardwood | Hardwood | NA | Hardwood | NA | Hardwood</t>
  </si>
  <si>
    <t>GTM_538</t>
  </si>
  <si>
    <t>Cedrela odorata-Cupressus lusitanica-Pinus oocarpa-Tabebuia rosea</t>
  </si>
  <si>
    <t>Spanish Cedar | Mexican Cypress | Ocote Pine | Pink Poui</t>
  </si>
  <si>
    <t>Cedrela odorata | Cupressus lusitanica | Pinus oocarpa | Tabebuia rosea</t>
  </si>
  <si>
    <t>Deciduous | Evergreen | Evergreen | Evergreen or Dry Season Deciduous</t>
  </si>
  <si>
    <t>GTM_539</t>
  </si>
  <si>
    <t>Alnus spp.-Bursera spp-Cupressus lusitanica-Pinus oocarpa</t>
  </si>
  <si>
    <t>Alder | Gumbo Limbo | Mexican Cypress | Ocote Pine</t>
  </si>
  <si>
    <t>Alnus sp. | Bursera sp. | Cupressus lusitanica | Pinus oocarpa</t>
  </si>
  <si>
    <t>Bursera sp.</t>
  </si>
  <si>
    <t>Deciduous | Semi Evergreen | Evergreen | Evergreen</t>
  </si>
  <si>
    <t>Broadleaf | Broadleaf | Conifer | Conifer</t>
  </si>
  <si>
    <t>Hardwood | Hardwood | Softwood | Softwood</t>
  </si>
  <si>
    <t>GTM_54</t>
  </si>
  <si>
    <t>Eucalyptus urograndis-Tectona grandis</t>
  </si>
  <si>
    <t>Eucalyptus urograndis | Tectona grandis</t>
  </si>
  <si>
    <t>GTM_540</t>
  </si>
  <si>
    <t>Ocotea spp.-Tabebuia donnell-smithii-Terminalia oblonga-Zanthoxylum spp.</t>
  </si>
  <si>
    <t>Unknown | Primavera | Peruvian Almond | Pricklyash</t>
  </si>
  <si>
    <t>Ocotea sp. | Tabebuia donnell-smithii | Terminalia oblonga | Zanthoxylum sp.</t>
  </si>
  <si>
    <t>Ocotea sp.</t>
  </si>
  <si>
    <t>Zanthoxylum sp.</t>
  </si>
  <si>
    <t>Evergreen | Unknown | Evergreen | Unknown</t>
  </si>
  <si>
    <t>GTM_541</t>
  </si>
  <si>
    <t>Abies guatemalensis-Cupressus lusitanica-Pinus ayacahuite</t>
  </si>
  <si>
    <t>Guatemala fir | Mexican Cypress | Mexican White Pine</t>
  </si>
  <si>
    <t>Abies guatemalensis | Cupressus lusitanica | Pinus ayacahuite</t>
  </si>
  <si>
    <t>GTM_542</t>
  </si>
  <si>
    <t>Caesalpinia velutina-Pinus oocarpa</t>
  </si>
  <si>
    <t>Unknown | Ocote Pine</t>
  </si>
  <si>
    <t>Caesalpinia velutina | Pinus oocarpa</t>
  </si>
  <si>
    <t>GTM_543</t>
  </si>
  <si>
    <t>Cedrela odorata-Swietenia humilis-Tectona grandis</t>
  </si>
  <si>
    <t>Spanish Cedar | Pacific Coast Mahogany | Teak</t>
  </si>
  <si>
    <t>Cedrela odorata | Swietenia humilis | Tectona grandis</t>
  </si>
  <si>
    <t>Deciduous | Semi Evergreen | Deciduous</t>
  </si>
  <si>
    <t>GTM_544</t>
  </si>
  <si>
    <t>Alnus spp.-Cupressus lusitanica-Eucalyptus spp</t>
  </si>
  <si>
    <t>Alder | Mexican Cypress | Eucalyptus</t>
  </si>
  <si>
    <t>Alnus sp. | Cupressus lusitanica | Eucalyptus sp.</t>
  </si>
  <si>
    <t>GTM_545</t>
  </si>
  <si>
    <t>Caesalpinia yucatanensis-Gliricidia sepium</t>
  </si>
  <si>
    <t>Caesalpinia yucatanensis | Gliricidia sepium</t>
  </si>
  <si>
    <t>Caesalpinia yucatanensis</t>
  </si>
  <si>
    <t>GTM_546</t>
  </si>
  <si>
    <t>Alnus spp.-Pinus maximinoi</t>
  </si>
  <si>
    <t>Alnus sp. | Pinus maximinoi</t>
  </si>
  <si>
    <t>GTM_547</t>
  </si>
  <si>
    <t>Alnus spp.-Pinus montezumae</t>
  </si>
  <si>
    <t>Alnus sp. | Pinus montezumae</t>
  </si>
  <si>
    <t>GTM_548</t>
  </si>
  <si>
    <t>Cupressus lusitanica-eucalyptus urograndis</t>
  </si>
  <si>
    <t>Cupressus lusitanica | eucalyptus urograndis</t>
  </si>
  <si>
    <t>GTM_549</t>
  </si>
  <si>
    <t>Caesalpinia velutina-Gliricidia sepium-Pinus oocarpa</t>
  </si>
  <si>
    <t>Unknown | Mexican Lilac | Ocote Pine</t>
  </si>
  <si>
    <t>Caesalpinia velutina | Gliricidia sepium | Pinus oocarpa</t>
  </si>
  <si>
    <t>Unknown | Evergreen | Evergreen</t>
  </si>
  <si>
    <t>GTM_55</t>
  </si>
  <si>
    <t>Calophyllum brasiliense-Swietenia macrophylla</t>
  </si>
  <si>
    <t>Santa Maria | Big Leaf Mahogany</t>
  </si>
  <si>
    <t>Calophyllum brasiliense | Swietenia macrophylla</t>
  </si>
  <si>
    <t>GTM_550</t>
  </si>
  <si>
    <t>Cedrela spp.-Cybistax donnell smithii-Ocotea spp.-Swietenia humilis-Terminalia oblonga-Zanthoxylum spp.</t>
  </si>
  <si>
    <t>Cedar | Unknown | Unknown | Pacific Coast Mahogany | Peruvian Almond | Pricklyash</t>
  </si>
  <si>
    <t>Cedrela sp. | Cybistax donnell-smithii | Ocotea sp. | Swietenia humilis | Terminalia oblonga | Zanthoxylum sp.</t>
  </si>
  <si>
    <t>Deciduous | Unknown | Evergreen | Semi Evergreen | Evergreen | Unknown</t>
  </si>
  <si>
    <t>GTM_551</t>
  </si>
  <si>
    <t>Alnus spp.-Cupressus lusitanica-Grevillea robusta-Pinus pseudostrobus</t>
  </si>
  <si>
    <t>Alder | Mexican Cypress | Silky Oak | Smooth Bark Mexican Pine</t>
  </si>
  <si>
    <t>Alnus sp. | Cupressus lusitanica | Grevillea robusta | Pinus pseudostrobus</t>
  </si>
  <si>
    <t>Broadleaf | Conifer | Broadleaf | Conifer</t>
  </si>
  <si>
    <t>Hardwood | Softwood | Hardwood | Softwood</t>
  </si>
  <si>
    <t>GTM_552</t>
  </si>
  <si>
    <t>Alnus spp.-Grevillea robusta</t>
  </si>
  <si>
    <t>Alder | Silky Oak</t>
  </si>
  <si>
    <t>Alnus sp. | Grevillea robusta</t>
  </si>
  <si>
    <t>GTM_553</t>
  </si>
  <si>
    <t>Alnus jorullensis-Grevillea robusta-Inga spuria</t>
  </si>
  <si>
    <t>Alder | Silky Oak | Unknown</t>
  </si>
  <si>
    <t>Alnus jorullensis | Grevillea robusta | Inga spuria</t>
  </si>
  <si>
    <t>Inga spuria</t>
  </si>
  <si>
    <t>GTM_554</t>
  </si>
  <si>
    <t>Alnus jorullensis-Cupressus lusitanica-Pinus pseudostrobus-Pinus spp</t>
  </si>
  <si>
    <t>Alder | Mexican Cypress | Smooth Bark Mexican Pine | Pine</t>
  </si>
  <si>
    <t>Alnus jorullensis | Cupressus lusitanica | Pinus pseudostrobus | Pinus sp.</t>
  </si>
  <si>
    <t>GTM_555</t>
  </si>
  <si>
    <t>Cupressus lusitanica-Perymenium grande-Pinus maximinoi-Quercus spp.</t>
  </si>
  <si>
    <t>Mexican Cypress | Unknown | Thinleaf Pine | Oak</t>
  </si>
  <si>
    <t>Cupressus lusitanica | Perymenium grande | Pinus maximinoi | Quercus sp.</t>
  </si>
  <si>
    <t>Perymenium grande</t>
  </si>
  <si>
    <t>GTM_556</t>
  </si>
  <si>
    <t>Abies guatemalensis-Cupressus lusitanica-Eucalyptus spp-Pinus spp-Quercus spp.</t>
  </si>
  <si>
    <t>Guatemala fir | Mexican Cypress | Eucalyptus | Pine | Oak</t>
  </si>
  <si>
    <t>Abies guatemalensis | Cupressus lusitanica | Eucalyptus sp. | Pinus sp. | Quercus sp.</t>
  </si>
  <si>
    <t>Evergreen | Evergreen | Evergreen | Evergreen | Unknown</t>
  </si>
  <si>
    <t>Conifer | Conifer | Broadleaf | Conifer | Broadleaf</t>
  </si>
  <si>
    <t>Softwood | Softwood | Hardwood | Softwood | Hardwood</t>
  </si>
  <si>
    <t>GTM_557</t>
  </si>
  <si>
    <t>Alnus acuminata-Cupressus lusitanica-Pinus ayacahuite</t>
  </si>
  <si>
    <t>Alnus acuminata | Cupressus lusitanica | Pinus ayacahuite</t>
  </si>
  <si>
    <t>GTM_558</t>
  </si>
  <si>
    <t>Casuarina spp.-Eucalyptus spp</t>
  </si>
  <si>
    <t>She | Oak | Eucalyptus</t>
  </si>
  <si>
    <t>Casuarina sp. | Eucalyptus sp.</t>
  </si>
  <si>
    <t>Casuarina sp.</t>
  </si>
  <si>
    <t>GTM_559</t>
  </si>
  <si>
    <t>Quercus spp.</t>
  </si>
  <si>
    <t>Oak</t>
  </si>
  <si>
    <t>GTM_56</t>
  </si>
  <si>
    <t>Cedrela odorata-Swietenia humilis-Tabebuia donnell-smithii-Tabebuia rosea</t>
  </si>
  <si>
    <t>Spanish Cedar | Pacific Coast Mahogany | Primavera | Pink Poui</t>
  </si>
  <si>
    <t>Cedrela odorata | Swietenia humilis | Tabebuia donnell-smithii | Tabebuia rosea</t>
  </si>
  <si>
    <t>Deciduous | Semi Evergreen | Unknown | Evergreen or Dry Season Deciduous</t>
  </si>
  <si>
    <t>GTM_560</t>
  </si>
  <si>
    <t>Alnus spp.-Pinus ayacahuite-Pinus maximinoi</t>
  </si>
  <si>
    <t>Alder | Mexican White Pine | Thinleaf Pine</t>
  </si>
  <si>
    <t>Alnus sp. | Pinus ayacahuite | Pinus maximinoi</t>
  </si>
  <si>
    <t>GTM_561</t>
  </si>
  <si>
    <t>Abies guatemalensis-Alnus spp.-Cupressus lusitanica-Pinus spp</t>
  </si>
  <si>
    <t>Guatemala fir | Alder | Mexican Cypress | Pine</t>
  </si>
  <si>
    <t>Abies guatemalensis | Alnus sp. | Cupressus lusitanica | Pinus sp.</t>
  </si>
  <si>
    <t>Evergreen | Deciduous | Evergreen | Evergreen</t>
  </si>
  <si>
    <t>GTM_562</t>
  </si>
  <si>
    <t>Cupressus lusitanica-Eucalyptus torelliana-Liquidambar styraciflua</t>
  </si>
  <si>
    <t>Mexican Cypress | Cadaghi Gum | Sweetgum</t>
  </si>
  <si>
    <t>Cupressus lusitanica | Eucalyptus torelliana | Liquidambar styraciflua</t>
  </si>
  <si>
    <t>GTM_563</t>
  </si>
  <si>
    <t>Cupressus lusitanica-Eucalyptus torelliana-eucalyptus urograndis-Liquidambar styraciflua</t>
  </si>
  <si>
    <t>Mexican Cypress | Cadaghi Gum | Unknown | Sweetgum</t>
  </si>
  <si>
    <t>Cupressus lusitanica | Eucalyptus torelliana | eucalyptus urograndis | Liquidambar styraciflua</t>
  </si>
  <si>
    <t>Evergreen | Evergreen | Evergreen | Deciduous</t>
  </si>
  <si>
    <t>Conifer | Broadleaf | Broadleaf | Broadleaf</t>
  </si>
  <si>
    <t>Softwood | Hardwood | Hardwood | Hardwood</t>
  </si>
  <si>
    <t>GTM_564</t>
  </si>
  <si>
    <t>Cupressus lusitanica-Forastiera durangensis-Pinus maximinoi</t>
  </si>
  <si>
    <t>Cupressus lusitanica | Forastiera durangensis | Pinus maximinoi</t>
  </si>
  <si>
    <t>Forastiera durangensis</t>
  </si>
  <si>
    <t>Conifer | Unknown | Conifer</t>
  </si>
  <si>
    <t>Softwood | Unknown | Softwood</t>
  </si>
  <si>
    <t>GTM_565</t>
  </si>
  <si>
    <t>Liquidambar styraciflua-Pinus maximinoi</t>
  </si>
  <si>
    <t>Sweetgum | Thinleaf Pine</t>
  </si>
  <si>
    <t>Liquidambar styraciflua | Pinus maximinoi</t>
  </si>
  <si>
    <t>GTM_566</t>
  </si>
  <si>
    <t>Alnus jorullensis-Alnus jorullensis-Cupressus lusitanica-Pinus pseudostrobus</t>
  </si>
  <si>
    <t>Alder | Alder | Mexican Cypress | Smooth Bark Mexican Pine</t>
  </si>
  <si>
    <t>Alnus jorullensis | Alnus jorullensis | Cupressus lusitanica | Pinus pseudostrobus</t>
  </si>
  <si>
    <t>GTM_567</t>
  </si>
  <si>
    <t>Alnus acuminata-Pinus ayacahuite-Pinus pseudostrobus</t>
  </si>
  <si>
    <t>Alder | Mexican White Pine | Smooth Bark Mexican Pine</t>
  </si>
  <si>
    <t>Alnus acuminata | Pinus ayacahuite | Pinus pseudostrobus</t>
  </si>
  <si>
    <t>GTM_568</t>
  </si>
  <si>
    <t>Caesalpinia velutina-Cedrela odorata-Eucalyptus spp-Swietenia macrophylla-Tabebuia rosea</t>
  </si>
  <si>
    <t>Unknown | Spanish Cedar | Eucalyptus | Big Leaf Mahogany | Pink Poui</t>
  </si>
  <si>
    <t>Caesalpinia velutina | Cedrela odorata | Eucalyptus sp. | Swietenia macrophylla | Tabebuia rosea</t>
  </si>
  <si>
    <t>Unknown | Deciduous | Evergreen | Evergreen | Evergreen or Dry Season Deciduous</t>
  </si>
  <si>
    <t>GTM_569</t>
  </si>
  <si>
    <t>Abies guatemalensis-Alnus spp.-Cupressus lusitanica-Eucalyptus cinerea-Pinus rudis</t>
  </si>
  <si>
    <t>Guatemala fir | Alder | Mexican Cypress | Silver Dollar Tree | Unknown</t>
  </si>
  <si>
    <t>Abies guatemalensis | Alnus sp. | Cupressus lusitanica | Eucalyptus cinerea | Pinus rudis</t>
  </si>
  <si>
    <t>Eucalyptus cinerea</t>
  </si>
  <si>
    <t>Evergreen | Deciduous | Evergreen | Evergreen | Evergreen</t>
  </si>
  <si>
    <t>Conifer | Broadleaf | Conifer | Broadleaf | Conifer</t>
  </si>
  <si>
    <t>Softwood | Hardwood | Softwood | Hardwood | Softwood</t>
  </si>
  <si>
    <t>GTM_57</t>
  </si>
  <si>
    <t>Cedrela odorata-Dalbergia glomerata Hemsl-Gmelina arborea-Swietenia macrophylla</t>
  </si>
  <si>
    <t>Spanish Cedar | Unknown | Gamhar | Big Leaf Mahogany</t>
  </si>
  <si>
    <t>Cedrela odorata | Dalbergia glomerata Hemsl | Gmelina arborea | Swietenia macrophylla</t>
  </si>
  <si>
    <t>Dalbergia glomerata Hemsl</t>
  </si>
  <si>
    <t>GTM_570</t>
  </si>
  <si>
    <t>Pinus oocarpa-Quercus peduncularis-Quercus skinneri</t>
  </si>
  <si>
    <t>Ocote Pine | White Oak | Oak</t>
  </si>
  <si>
    <t>Pinus oocarpa | Quercus peduncularis | Quercus skinneri</t>
  </si>
  <si>
    <t>Quercus skinneri</t>
  </si>
  <si>
    <t>Evergreen | Evergreen  | Deciduous</t>
  </si>
  <si>
    <t>GTM_571</t>
  </si>
  <si>
    <t>Caesalpinia velutina-Eucalyptus camaldulensis-Swietenia mahagoni-Tabebuia rosea</t>
  </si>
  <si>
    <t>Unknown | Red Gum | West Indies Mahogany | Pink Poui</t>
  </si>
  <si>
    <t>Caesalpinia velutina | Eucalyptus camaldulensis | Swietenia mahagoni | Tabebuia rosea</t>
  </si>
  <si>
    <t>Swietenia mahagoni</t>
  </si>
  <si>
    <t>Unknown | Evergreen | Semi Evergreen | Evergreen or Dry Season Deciduous</t>
  </si>
  <si>
    <t>GTM_572</t>
  </si>
  <si>
    <t>Casuarina equisetifolia-Cupressus lusitanica-Pinus oocarpa</t>
  </si>
  <si>
    <t>Horsetail She | Oak | Mexican Cypress | Ocote Pine</t>
  </si>
  <si>
    <t>Casuarina equisetifolia | Cupressus lusitanica | Pinus oocarpa</t>
  </si>
  <si>
    <t>GTM_573</t>
  </si>
  <si>
    <t>Sideroxylon tempisque-Swietenia macrophylla-Tabebuia rosea</t>
  </si>
  <si>
    <t>Sideroxylon tempisque | Swietenia macrophylla | Tabebuia rosea</t>
  </si>
  <si>
    <t>Sideroxylon tempisque</t>
  </si>
  <si>
    <t>GTM_574</t>
  </si>
  <si>
    <t>Abies guatemalensis-Cupressus lusitanica-Eucalyptus spp-Pinus ayacahuite</t>
  </si>
  <si>
    <t>Guatemala fir | Mexican Cypress | Eucalyptus | Mexican White Pine</t>
  </si>
  <si>
    <t>Abies guatemalensis | Cupressus lusitanica | Eucalyptus sp. | Pinus ayacahuite</t>
  </si>
  <si>
    <t>Conifer | Conifer | Broadleaf | Conifer</t>
  </si>
  <si>
    <t>Softwood | Softwood | Hardwood | Softwood</t>
  </si>
  <si>
    <t>GTM_575</t>
  </si>
  <si>
    <t>Brosimum alicastrum ssp. bolivar-Cedrela odorata-Pseudobombax ellipticum-Swietenia macrophylla</t>
  </si>
  <si>
    <t>Breadnut | Spanish Cedar | Shaving Brush Tree | Big Leaf Mahogany</t>
  </si>
  <si>
    <t>Brosimum alicastrum ssp. bolivar | Cedrela odorata | Pseudobombax ellipticum | Swietenia macrophylla</t>
  </si>
  <si>
    <t>NA | Deciduous | Deciduous | Evergreen</t>
  </si>
  <si>
    <t>GTM_576</t>
  </si>
  <si>
    <t>Eucalyptus urograndis-Grevillea robusta-Pinus oocarpa</t>
  </si>
  <si>
    <t>Unknown | Silky Oak | Ocote Pine</t>
  </si>
  <si>
    <t>Eucalyptus urograndis | Grevillea robusta | Pinus oocarpa</t>
  </si>
  <si>
    <t>GTM_577</t>
  </si>
  <si>
    <t>Cedrela odorata-Liquidambar styraciflua-Pinus strobus var. chiapensis-Platymiscium dimorphandrum</t>
  </si>
  <si>
    <t>Spanish Cedar | Sweetgum | Unknown | Unknown</t>
  </si>
  <si>
    <t>Cedrela odorata | Liquidambar styraciflua | Pinus strobus var. chiapensis | Platymiscium dimorphandrum</t>
  </si>
  <si>
    <t>GTM_578</t>
  </si>
  <si>
    <t>Abies guatemalensis-Alnus spp.-Pinus ayacahuite-Pinus oocarpa</t>
  </si>
  <si>
    <t>Guatemala fir | Alder | Mexican White Pine | Ocote Pine</t>
  </si>
  <si>
    <t>Abies guatemalensis | Alnus sp. | Pinus ayacahuite | Pinus oocarpa</t>
  </si>
  <si>
    <t>GTM_579</t>
  </si>
  <si>
    <t>Alnus jorullensis-Cupressus lusitanica-Cupressus lusitanica</t>
  </si>
  <si>
    <t>Alder | Mexican Cypress | Mexican Cypress</t>
  </si>
  <si>
    <t>Alnus jorullensis | Cupressus lusitanica | Cupressus lusitanica</t>
  </si>
  <si>
    <t>GTM_58</t>
  </si>
  <si>
    <t>Eucalyptus camaldulensis-Hymenaea courbaril</t>
  </si>
  <si>
    <t>Red Gum | West Indian Locust Tree</t>
  </si>
  <si>
    <t>Eucalyptus camaldulensis | Hymenaea courbaril</t>
  </si>
  <si>
    <t>GTM_580</t>
  </si>
  <si>
    <t>Cedrela odorata-Gliricidia sepium-Swietenia humilis-Tabebuia rosea</t>
  </si>
  <si>
    <t>Spanish Cedar | Mexican Lilac | Pacific Coast Mahogany | Pink Poui</t>
  </si>
  <si>
    <t>Cedrela odorata | Gliricidia sepium | Swietenia humilis | Tabebuia rosea</t>
  </si>
  <si>
    <t>Deciduous | Evergreen | Semi Evergreen | Evergreen or Dry Season Deciduous</t>
  </si>
  <si>
    <t>GTM_581</t>
  </si>
  <si>
    <t>Acacia angustissima-Enterolobium cyclocarpum-Eucalyptus camaldulensis-Swietenia macrophylla-Tabebuia rosea</t>
  </si>
  <si>
    <t>Prarie acacia | Devil's Ear | Red Gum | Big Leaf Mahogany | Pink Poui</t>
  </si>
  <si>
    <t>Acacia angustissima | Enterolobium cyclocarpum | Eucalyptus camaldulensis | Swietenia macrophylla | Tabebuia rosea</t>
  </si>
  <si>
    <t>Acacia angustissima</t>
  </si>
  <si>
    <t>Deciduous | Evergreen or Dry Season Deciduous | Evergreen | Evergreen | Evergreen or Dry Season Deciduous</t>
  </si>
  <si>
    <t>GTM_582</t>
  </si>
  <si>
    <t>Brosimum alicastrum ssp. bolivar-Cedrela odorata</t>
  </si>
  <si>
    <t>Brosimum alicastrum ssp. bolivar | Cedrela odorata</t>
  </si>
  <si>
    <t>GTM_583</t>
  </si>
  <si>
    <t>Brosimum alicastrum ssp. bolivar-Pinus caribaea  var. hondurensis</t>
  </si>
  <si>
    <t>Breadnut | Caribbean Pine</t>
  </si>
  <si>
    <t>Brosimum alicastrum ssp. bolivar | Pinus caribaea  var. hondurensis</t>
  </si>
  <si>
    <t>NA | Evergreen</t>
  </si>
  <si>
    <t>NA | Conifer</t>
  </si>
  <si>
    <t>NA | Softwood</t>
  </si>
  <si>
    <t>GTM_584</t>
  </si>
  <si>
    <t>GTM_585</t>
  </si>
  <si>
    <t>Brosimum alicastrum ssp. bolivar-Gmelina arborea-Swietenia macrophylla</t>
  </si>
  <si>
    <t>Breadnut | Gamhar | Big Leaf Mahogany</t>
  </si>
  <si>
    <t>Brosimum alicastrum ssp. bolivar | Gmelina arborea | Swietenia macrophylla</t>
  </si>
  <si>
    <t>GTM_586</t>
  </si>
  <si>
    <t>Brosimum alicastrum ssp. bolivar-Cedrela odorata-Gmelina arborea</t>
  </si>
  <si>
    <t>Breadnut | Spanish Cedar | Gamhar</t>
  </si>
  <si>
    <t>Brosimum alicastrum ssp. bolivar | Cedrela odorata | Gmelina arborea</t>
  </si>
  <si>
    <t>GTM_587</t>
  </si>
  <si>
    <t>Brosimum alicastrum ssp. bolivar-Gmelina arborea</t>
  </si>
  <si>
    <t>Breadnut | Gamhar</t>
  </si>
  <si>
    <t>Brosimum alicastrum ssp. bolivar | Gmelina arborea</t>
  </si>
  <si>
    <t>GTM_588</t>
  </si>
  <si>
    <t>Cedrela pacayana-Gliricidia sepium-Pinus oocarpa</t>
  </si>
  <si>
    <t>Cedrela pacayana | Gliricidia sepium | Pinus oocarpa</t>
  </si>
  <si>
    <t>Cedrela pacayana</t>
  </si>
  <si>
    <t>GTM_589</t>
  </si>
  <si>
    <t>Pinus strobus var. chiapensis-Pinus tecunumanii</t>
  </si>
  <si>
    <t>Unknown | Tecun Uman's Pine</t>
  </si>
  <si>
    <t>Pinus strobus var. chiapensis | Pinus tecunumanii</t>
  </si>
  <si>
    <t>GTM_59</t>
  </si>
  <si>
    <t>GTM_590</t>
  </si>
  <si>
    <t>Alnus jorullensis-Cupressus lusitanica-Pinus pseudostrobus-Quercus peduncularis</t>
  </si>
  <si>
    <t>Alder | Mexican Cypress | Smooth Bark Mexican Pine | White Oak</t>
  </si>
  <si>
    <t>Alnus jorullensis | Cupressus lusitanica | Pinus pseudostrobus | Quercus peduncularis</t>
  </si>
  <si>
    <t xml:space="preserve">Evergreen | Evergreen | Evergreen | Evergreen </t>
  </si>
  <si>
    <t>GTM_591</t>
  </si>
  <si>
    <t>Alnus acuminata-Cupressus lusitanica-Pinus ayacahuite-Pinus pseudostrobus</t>
  </si>
  <si>
    <t>Alnus acuminata | Cupressus lusitanica | Pinus ayacahuite | Pinus pseudostrobus</t>
  </si>
  <si>
    <t>GTM_592</t>
  </si>
  <si>
    <t>Azadirachta indica-Gliricidia sepium-Tabebuia rosea</t>
  </si>
  <si>
    <t>Neem | Mexican Lilac | Pink Poui</t>
  </si>
  <si>
    <t>Azadirachta indica | Gliricidia sepium | Tabebuia rosea</t>
  </si>
  <si>
    <t>Semi Evergreen | Evergreen | Evergreen or Dry Season Deciduous</t>
  </si>
  <si>
    <t>GTM_593</t>
  </si>
  <si>
    <t>Pinus montezumae-Quercus spp.</t>
  </si>
  <si>
    <t>Montezuma Pine | Oak</t>
  </si>
  <si>
    <t>Pinus montezumae | Quercus sp.</t>
  </si>
  <si>
    <t>GTM_594</t>
  </si>
  <si>
    <t>Alnus jorullensis-Alnus spp.-Cupressus lusitanica-Pinus maximinoi-Pinus spp</t>
  </si>
  <si>
    <t>Alder | Alder | Mexican Cypress | Thinleaf Pine | Pine</t>
  </si>
  <si>
    <t>Alnus jorullensis | Alnus sp. | Cupressus lusitanica | Pinus maximinoi | Pinus sp.</t>
  </si>
  <si>
    <t>Broadleaf | Broadleaf | Conifer | Conifer | Conifer</t>
  </si>
  <si>
    <t>Hardwood | Hardwood | Softwood | Softwood | Softwood</t>
  </si>
  <si>
    <t>GTM_595</t>
  </si>
  <si>
    <t>Brosimum alicastrum ssp. bolivar-Cedrela odorata-Swietenia macrophylla</t>
  </si>
  <si>
    <t>Brosimum alicastrum ssp. bolivar | Cedrela odorata | Swietenia macrophylla</t>
  </si>
  <si>
    <t>GTM_596</t>
  </si>
  <si>
    <t>Abies guatemalensis-Pinus ayacahuite</t>
  </si>
  <si>
    <t>Guatemala fir | Mexican White Pine</t>
  </si>
  <si>
    <t>Abies guatemalensis | Pinus ayacahuite</t>
  </si>
  <si>
    <t>GTM_597</t>
  </si>
  <si>
    <t>Pinus maximinoi-Pinus montezumae</t>
  </si>
  <si>
    <t>Thinleaf Pine | Montezuma Pine</t>
  </si>
  <si>
    <t>Pinus maximinoi | Pinus montezumae</t>
  </si>
  <si>
    <t>GTM_598</t>
  </si>
  <si>
    <t>Eucalyptus urophylla-Pinus maximinoi</t>
  </si>
  <si>
    <t>Timor White Gum | Thinleaf Pine</t>
  </si>
  <si>
    <t>Eucalyptus urophylla | Pinus maximinoi</t>
  </si>
  <si>
    <t>GTM_599</t>
  </si>
  <si>
    <t>Astronium graveolens-Calophyllum brasiliense-Swietenia macrophylla-Terminalia amazonia-Vochysia guatemalensis</t>
  </si>
  <si>
    <t>Glassywood | Santa Maria | Big Leaf Mahogany | Unknown | Unknown</t>
  </si>
  <si>
    <t>Astronium graveolens | Calophyllum brasiliense | Swietenia macrophylla | Terminalia amazonia | Vochysia guatemalensis</t>
  </si>
  <si>
    <t>Deciduous | Evergreen | Evergreen | Evergreen | Deciduous</t>
  </si>
  <si>
    <t>GTM_6</t>
  </si>
  <si>
    <t>Cadaghi Gum</t>
  </si>
  <si>
    <t>GTM_60</t>
  </si>
  <si>
    <t>Eucalyptus camaldulensis-Gmelina arborea-Tabebuia rosea-Tectona grandis</t>
  </si>
  <si>
    <t>Red Gum | Gamhar | Pink Poui | Teak</t>
  </si>
  <si>
    <t>Eucalyptus camaldulensis | Gmelina arborea | Tabebuia rosea | Tectona grandis</t>
  </si>
  <si>
    <t>Evergreen | Deciduous | Evergreen or Dry Season Deciduous | Deciduous</t>
  </si>
  <si>
    <t>GTM_600</t>
  </si>
  <si>
    <t>Cedrela odorata-Cordia gerascanthus</t>
  </si>
  <si>
    <t>Spanish Cedar | Spanish elm</t>
  </si>
  <si>
    <t>Cedrela odorata | Cordia gerascanthus</t>
  </si>
  <si>
    <t>Cordia gerascanthus</t>
  </si>
  <si>
    <t>Deciduous | Semi Evergreen</t>
  </si>
  <si>
    <t>GTM_601</t>
  </si>
  <si>
    <t>Calophyllum brasiliense-Cedrela odorata-Cordia gerascanthus</t>
  </si>
  <si>
    <t>Santa Maria | Spanish Cedar | Spanish elm</t>
  </si>
  <si>
    <t>Calophyllum brasiliense | Cedrela odorata | Cordia gerascanthus</t>
  </si>
  <si>
    <t>Evergreen | Deciduous | Semi Evergreen</t>
  </si>
  <si>
    <t>GTM_602</t>
  </si>
  <si>
    <t>Gliricidia sepium-Quercus peduncularis</t>
  </si>
  <si>
    <t>Mexican Lilac | White Oak</t>
  </si>
  <si>
    <t>Gliricidia sepium | Quercus peduncularis</t>
  </si>
  <si>
    <t>GTM_603</t>
  </si>
  <si>
    <t>Cedrela odorata-Eucalyptus alba-Gliricidia sepium-Tabebuia rosea</t>
  </si>
  <si>
    <t>Spanish Cedar | White Gum | Mexican Lilac | Pink Poui</t>
  </si>
  <si>
    <t>Cedrela odorata | Eucalyptus alba | Gliricidia sepium | Tabebuia rosea</t>
  </si>
  <si>
    <t>Eucalyptus alba</t>
  </si>
  <si>
    <t>Deciduous | Evergreen or Dry Season Deciduous | Evergreen | Evergreen or Dry Season Deciduous</t>
  </si>
  <si>
    <t>GTM_604</t>
  </si>
  <si>
    <t>Zanthoxylum aguilarii</t>
  </si>
  <si>
    <t>GTM_605</t>
  </si>
  <si>
    <t>Cupressus lusitanica-Grevillea robusta</t>
  </si>
  <si>
    <t>Mexican Cypress | Silky Oak</t>
  </si>
  <si>
    <t>Cupressus lusitanica | Grevillea robusta</t>
  </si>
  <si>
    <t>GTM_606</t>
  </si>
  <si>
    <t>Alnus spp.-Pinus ayacahuite-Quercus spp.</t>
  </si>
  <si>
    <t>Alder | Mexican White Pine | Oak</t>
  </si>
  <si>
    <t>Alnus sp. | Pinus ayacahuite | Quercus sp.</t>
  </si>
  <si>
    <t>GTM_607</t>
  </si>
  <si>
    <t>Abies guatemalensis-Pinus rudis-Pinus rudis</t>
  </si>
  <si>
    <t>Guatemala fir | Unknown | Unknown</t>
  </si>
  <si>
    <t>Abies guatemalensis | Pinus rudis | Pinus rudis</t>
  </si>
  <si>
    <t>GTM_608</t>
  </si>
  <si>
    <t>Alnus spp.-Cupressus lusitanica-Pinus oocarpa</t>
  </si>
  <si>
    <t>Alnus sp. | Cupressus lusitanica | Pinus oocarpa</t>
  </si>
  <si>
    <t>GTM_609</t>
  </si>
  <si>
    <t>Abies guatemalensis-Alnus jorullensis</t>
  </si>
  <si>
    <t>Abies guatemalensis | Alnus jorullensis</t>
  </si>
  <si>
    <t>GTM_61</t>
  </si>
  <si>
    <t>Pachira aquatica-Tectona grandis</t>
  </si>
  <si>
    <t>Guiana Chestnut | Teak</t>
  </si>
  <si>
    <t>Pachira aquatica | Tectona grandis</t>
  </si>
  <si>
    <t>GTM_610</t>
  </si>
  <si>
    <t>Cedrela odorata-Eucalyptus urophylla-Tabebuia donnell-smithii</t>
  </si>
  <si>
    <t>Spanish Cedar | Timor White Gum | Primavera</t>
  </si>
  <si>
    <t>Cedrela odorata | Eucalyptus urophylla | Tabebuia donnell-smithii</t>
  </si>
  <si>
    <t>GTM_611</t>
  </si>
  <si>
    <t>Grevillea robusta-Taxodium mucronatum</t>
  </si>
  <si>
    <t>Silky Oak | Montezuma Bald Cypress</t>
  </si>
  <si>
    <t>Grevillea robusta | Taxodium mucronatum</t>
  </si>
  <si>
    <t>Taxodium mucronatum</t>
  </si>
  <si>
    <t>GTM_612</t>
  </si>
  <si>
    <t>Alnus jorullensis-Cupressus lusitanica-Pinus maximinoi-Pinus montezumae-Quercus spp.</t>
  </si>
  <si>
    <t>Alder | Mexican Cypress | Thinleaf Pine | Montezuma Pine | Oak</t>
  </si>
  <si>
    <t>Alnus jorullensis | Cupressus lusitanica | Pinus maximinoi | Pinus montezumae | Quercus sp.</t>
  </si>
  <si>
    <t>Broadleaf | Conifer | Conifer | Conifer | Broadleaf</t>
  </si>
  <si>
    <t>Hardwood | Softwood | Softwood | Softwood | Hardwood</t>
  </si>
  <si>
    <t>GTM_613</t>
  </si>
  <si>
    <t>Cupressus lusitanica-Eucalyptus camaldulensis-Eucalyptus torelliana-Pinus oocarpa-Swietenia macrophylla-Tabebuia rosea</t>
  </si>
  <si>
    <t>Mexican Cypress | Red Gum | Cadaghi Gum | Ocote Pine | Big Leaf Mahogany | Pink Poui</t>
  </si>
  <si>
    <t>Cupressus lusitanica | Eucalyptus camaldulensis | Eucalyptus torelliana | Pinus oocarpa | Swietenia macrophylla | Tabebuia rosea</t>
  </si>
  <si>
    <t>Evergreen | Evergreen | Evergreen | Evergreen | Evergreen | Evergreen or Dry Season Deciduous</t>
  </si>
  <si>
    <t>Conifer | Broadleaf | Broadleaf | Conifer | Broadleaf | Broadleaf</t>
  </si>
  <si>
    <t>Softwood | Hardwood | Hardwood | Softwood | Hardwood | Hardwood</t>
  </si>
  <si>
    <t>GTM_614</t>
  </si>
  <si>
    <t>Caesalpinia velutina-Eucalyptus camaldulensis-Tabebuia rosea</t>
  </si>
  <si>
    <t>Unknown | Red Gum | Pink Poui</t>
  </si>
  <si>
    <t>Caesalpinia velutina | Eucalyptus camaldulensis | Tabebuia rosea</t>
  </si>
  <si>
    <t>GTM_615</t>
  </si>
  <si>
    <t>Caesalpinia velutina-Gliricidia sepium-Swietenia macrophylla-Tabebuia rosea</t>
  </si>
  <si>
    <t>Unknown | Mexican Lilac | Big Leaf Mahogany | Pink Poui</t>
  </si>
  <si>
    <t>Caesalpinia velutina | Gliricidia sepium | Swietenia macrophylla | Tabebuia rosea</t>
  </si>
  <si>
    <t>Unknown | Evergreen | Evergreen | Evergreen or Dry Season Deciduous</t>
  </si>
  <si>
    <t>GTM_616</t>
  </si>
  <si>
    <t>Eucalyptus camaldulensis-Gliricidia sepium</t>
  </si>
  <si>
    <t>Red Gum | Mexican Lilac</t>
  </si>
  <si>
    <t>Eucalyptus camaldulensis | Gliricidia sepium</t>
  </si>
  <si>
    <t>GTM_617</t>
  </si>
  <si>
    <t>Alnus acuminata-Cupressus lusitanica-Pinus patula</t>
  </si>
  <si>
    <t>Alnus acuminata | Cupressus lusitanica | Pinus patula</t>
  </si>
  <si>
    <t>GTM_618</t>
  </si>
  <si>
    <t>Abies guatemalensis-Alnus spp.-Pinus ayacahuite-Pinus rudis</t>
  </si>
  <si>
    <t>Guatemala fir | Alder | Mexican White Pine | Unknown</t>
  </si>
  <si>
    <t>Abies guatemalensis | Alnus sp. | Pinus ayacahuite | Pinus rudis</t>
  </si>
  <si>
    <t>GTM_619</t>
  </si>
  <si>
    <t>Alnus acuminata-Pinus spp</t>
  </si>
  <si>
    <t>Alnus acuminata | Pinus sp.</t>
  </si>
  <si>
    <t>GTM_62</t>
  </si>
  <si>
    <t>Red Gum</t>
  </si>
  <si>
    <t>GTM_620</t>
  </si>
  <si>
    <t>Caesalpinia velutina-Gliricidia sepium-Leucaena diversifolia-Tabebuia rosea</t>
  </si>
  <si>
    <t>Unknown | Mexican Lilac | Unknown | Pink Poui</t>
  </si>
  <si>
    <t>Caesalpinia velutina | Gliricidia sepium | Leucaena diversifolia | Tabebuia rosea</t>
  </si>
  <si>
    <t>Leucaena diversifolia</t>
  </si>
  <si>
    <t>GTM_621</t>
  </si>
  <si>
    <t>Grevillea robusta-Inga spp-Swietenia humilis</t>
  </si>
  <si>
    <t>Silky Oak | Ice Cream Bean | Pacific Coast Mahogany</t>
  </si>
  <si>
    <t>Grevillea robusta | Inga sp. | Swietenia humilis</t>
  </si>
  <si>
    <t>Evergreen | Unknown | Semi Evergreen</t>
  </si>
  <si>
    <t>GTM_622</t>
  </si>
  <si>
    <t>Caesalpinia velutina-Eucalyptus torelliana-Swietenia macrophylla-Tabebuia rosea</t>
  </si>
  <si>
    <t>Unknown | Cadaghi Gum | Big Leaf Mahogany | Pink Poui</t>
  </si>
  <si>
    <t>Caesalpinia velutina | Eucalyptus torelliana | Swietenia macrophylla | Tabebuia rosea</t>
  </si>
  <si>
    <t>GTM_623</t>
  </si>
  <si>
    <t>Eucalyptus spp-Liquidambar styraciflua-Quercus spp.</t>
  </si>
  <si>
    <t>Eucalyptus | Sweetgum | Oak</t>
  </si>
  <si>
    <t>Eucalyptus sp. | Liquidambar styraciflua | Quercus sp.</t>
  </si>
  <si>
    <t>Evergreen | Deciduous | Unknown</t>
  </si>
  <si>
    <t>GTM_624</t>
  </si>
  <si>
    <t>Calycophyllum spp.-Myriocarpa obovata</t>
  </si>
  <si>
    <t>Capirona | Unknown</t>
  </si>
  <si>
    <t>Calycophyllum sp. | Myriocarpa obovata</t>
  </si>
  <si>
    <t>Calycophyllum sp.</t>
  </si>
  <si>
    <t>Myriocarpa obovata</t>
  </si>
  <si>
    <t>GTM_625</t>
  </si>
  <si>
    <t>Caesalpinia velutina-Cupressus lusitanica-Eucalyptus camaldulensis-Swietenia mahagoni-Tabebuia donnell-smithii-Tabebuia rosea</t>
  </si>
  <si>
    <t>Unknown | Mexican Cypress | Red Gum | West Indies Mahogany | Primavera | Pink Poui</t>
  </si>
  <si>
    <t>Caesalpinia velutina | Cupressus lusitanica | Eucalyptus camaldulensis | Swietenia mahagoni | Tabebuia donnell-smithii | Tabebuia rosea</t>
  </si>
  <si>
    <t>Unknown | Evergreen | Evergreen | Semi Evergreen | Unknown | Evergreen or Dry Season Deciduous</t>
  </si>
  <si>
    <t>Broadleaf | Conifer | Broadleaf | Broadleaf | Broadleaf | Broadleaf</t>
  </si>
  <si>
    <t>Hardwood | Softwood | Hardwood | Hardwood | Hardwood | Hardwood</t>
  </si>
  <si>
    <t>GTM_626</t>
  </si>
  <si>
    <t>Eucalyptus camaldulensis-Jacaranda mimosifolia-Swietenia macrophylla-Tabebuia donnell-smithii-Tabebuia rosea</t>
  </si>
  <si>
    <t>Red Gum | Jacaranda | Big Leaf Mahogany | Primavera | Pink Poui</t>
  </si>
  <si>
    <t>Eucalyptus camaldulensis | Jacaranda mimosifolia | Swietenia macrophylla | Tabebuia donnell-smithii | Tabebuia rosea</t>
  </si>
  <si>
    <t>Jacaranda mimosifolia</t>
  </si>
  <si>
    <t>Evergreen | Semi Evergreen | Evergreen | Unknown | Evergreen or Dry Season Deciduous</t>
  </si>
  <si>
    <t>GTM_627</t>
  </si>
  <si>
    <t>Cedrela odorata-Grevillea robusta-Swietenia humilis-Tabebuia rosea-Tectona grandis</t>
  </si>
  <si>
    <t>Spanish Cedar | Silky Oak | Pacific Coast Mahogany | Pink Poui | Teak</t>
  </si>
  <si>
    <t>Cedrela odorata | Grevillea robusta | Swietenia humilis | Tabebuia rosea | Tectona grandis</t>
  </si>
  <si>
    <t>Deciduous | Evergreen | Semi Evergreen | Evergreen or Dry Season Deciduous | Deciduous</t>
  </si>
  <si>
    <t>GTM_628</t>
  </si>
  <si>
    <t>Alnus spp.-Calycophyllum biflorum-Pinus oocarpa</t>
  </si>
  <si>
    <t>Alder | Unknown | Ocote Pine</t>
  </si>
  <si>
    <t>Alnus sp. | Calycophyllum biflorum | Pinus oocarpa</t>
  </si>
  <si>
    <t>GTM_629</t>
  </si>
  <si>
    <t>Casuarina spp.-Cupressus lusitanica-Pinus maximinoi</t>
  </si>
  <si>
    <t>She | Oak | Mexican Cypress | Thinleaf Pine</t>
  </si>
  <si>
    <t>Casuarina sp. | Cupressus lusitanica | Pinus maximinoi</t>
  </si>
  <si>
    <t>GTM_63</t>
  </si>
  <si>
    <t>Eucalyptus torelliana-Pinus maximinoi-Tabebuia rosea</t>
  </si>
  <si>
    <t>Cadaghi Gum | Thinleaf Pine | Pink Poui</t>
  </si>
  <si>
    <t>Eucalyptus torelliana | Pinus maximinoi | Tabebuia rosea</t>
  </si>
  <si>
    <t>GTM_630</t>
  </si>
  <si>
    <t>Alnus spp.-Cupressus lusitanica-Pinus ayacahuite-Pinus oocarpa</t>
  </si>
  <si>
    <t>Alder | Mexican Cypress | Mexican White Pine | Ocote Pine</t>
  </si>
  <si>
    <t>Alnus sp. | Cupressus lusitanica | Pinus ayacahuite | Pinus oocarpa</t>
  </si>
  <si>
    <t>GTM_631</t>
  </si>
  <si>
    <t>Cedrela odorata-Eucalyptus camaldulensis-Grevillea robusta-Pinus montezumae</t>
  </si>
  <si>
    <t>Spanish Cedar | Red Gum | Silky Oak | Montezuma Pine</t>
  </si>
  <si>
    <t>Cedrela odorata | Eucalyptus camaldulensis | Grevillea robusta | Pinus montezumae</t>
  </si>
  <si>
    <t>GTM_632</t>
  </si>
  <si>
    <t>Alnus acuminata-Alnus jorullensis-Pinus ayacahuite-Pinus rudis</t>
  </si>
  <si>
    <t>Alder | Alder | Mexican White Pine | Unknown</t>
  </si>
  <si>
    <t>Alnus acuminata | Alnus jorullensis | Pinus ayacahuite | Pinus rudis</t>
  </si>
  <si>
    <t>GTM_633</t>
  </si>
  <si>
    <t>Cedrela odorata-Eucalyptus moluccana-Gliricidia sepium</t>
  </si>
  <si>
    <t>Spanish Cedar | Grey Box | Mexican Lilac</t>
  </si>
  <si>
    <t>Cedrela odorata | Eucalyptus moluccana | Gliricidia sepium</t>
  </si>
  <si>
    <t>Eucalyptus moluccana</t>
  </si>
  <si>
    <t>GTM_634</t>
  </si>
  <si>
    <t>Casuarina equisetifolia-Pinus oocarpa</t>
  </si>
  <si>
    <t>Horsetail She | Oak | Ocote Pine</t>
  </si>
  <si>
    <t>Casuarina equisetifolia | Pinus oocarpa</t>
  </si>
  <si>
    <t>GTM_635</t>
  </si>
  <si>
    <t>GTM_636</t>
  </si>
  <si>
    <t>Silver Dollar Tree</t>
  </si>
  <si>
    <t>GTM_637</t>
  </si>
  <si>
    <t>Abies guatemalensis-Pinus ayacahuite-Pinus pseudostrobus</t>
  </si>
  <si>
    <t>Guatemala fir | Mexican White Pine | Smooth Bark Mexican Pine</t>
  </si>
  <si>
    <t>Abies guatemalensis | Pinus ayacahuite | Pinus pseudostrobus</t>
  </si>
  <si>
    <t>GTM_638</t>
  </si>
  <si>
    <t>Alnus acuminata-Alnus acuminata-Pinus ayacahuite</t>
  </si>
  <si>
    <t>Alder | Alder | Mexican White Pine</t>
  </si>
  <si>
    <t>Alnus acuminata | Alnus acuminata | Pinus ayacahuite</t>
  </si>
  <si>
    <t>GTM_639</t>
  </si>
  <si>
    <t>Pinus maximinoi-Pinus montezumae-Pinus oocarpa</t>
  </si>
  <si>
    <t>Thinleaf Pine | Montezuma Pine | Ocote Pine</t>
  </si>
  <si>
    <t>Pinus maximinoi | Pinus montezumae | Pinus oocarpa</t>
  </si>
  <si>
    <t>GTM_64</t>
  </si>
  <si>
    <t>Cedrela odorata-Gmelina arborea-Swietenia macrophylla-Tectona grandis</t>
  </si>
  <si>
    <t>Spanish Cedar | Gamhar | Big Leaf Mahogany | Teak</t>
  </si>
  <si>
    <t>Cedrela odorata | Gmelina arborea | Swietenia macrophylla | Tectona grandis</t>
  </si>
  <si>
    <t>GTM_640</t>
  </si>
  <si>
    <t>Cedrela odorata-Grevillea robusta-Pinus pseudostrobus</t>
  </si>
  <si>
    <t>Spanish Cedar | Silky Oak | Smooth Bark Mexican Pine</t>
  </si>
  <si>
    <t>Cedrela odorata | Grevillea robusta | Pinus pseudostrobus</t>
  </si>
  <si>
    <t>GTM_641</t>
  </si>
  <si>
    <t>Alnus jorullensis-Cupressus lusitanica-Inga vera-Pinus oocarpa-Tabebuia rosea</t>
  </si>
  <si>
    <t>Alder | Mexican Cypress | Unknown | Ocote Pine | Pink Poui</t>
  </si>
  <si>
    <t>Alnus jorullensis | Cupressus lusitanica | Inga vera | Pinus oocarpa | Tabebuia rosea</t>
  </si>
  <si>
    <t>Evergreen | Evergreen | Evergreen | Evergreen | Evergreen or Dry Season Deciduous</t>
  </si>
  <si>
    <t>Broadleaf | Conifer | Broadleaf | Conifer | Broadleaf</t>
  </si>
  <si>
    <t>Hardwood | Softwood | Hardwood | Softwood | Hardwood</t>
  </si>
  <si>
    <t>GTM_642</t>
  </si>
  <si>
    <t>Gliricidia sepium-Pachira aquatica-Schizolobium parahyba</t>
  </si>
  <si>
    <t>Mexican Lilac | Guiana Chestnut | Brazilian Fern Tree</t>
  </si>
  <si>
    <t>Gliricidia sepium | Pachira aquatica | Schizolobium parahyba</t>
  </si>
  <si>
    <t>Evergreen | NA | Deciduous</t>
  </si>
  <si>
    <t>Broadleaf | NA | Broadleaf</t>
  </si>
  <si>
    <t>Hardwood | NA | Hardwood</t>
  </si>
  <si>
    <t>GTM_643</t>
  </si>
  <si>
    <t>Alnus spp.-Buddleja nitida-Calycophyllum spp.</t>
  </si>
  <si>
    <t>Alder | Butterfly Bush | Capirona</t>
  </si>
  <si>
    <t>Alnus sp. | Buddleja nitida | Calycophyllum sp.</t>
  </si>
  <si>
    <t>Buddleja nitida</t>
  </si>
  <si>
    <t>GTM_644</t>
  </si>
  <si>
    <t>Caesalpinia velutina-Leucaena diversifolia</t>
  </si>
  <si>
    <t>Caesalpinia velutina | Leucaena diversifolia</t>
  </si>
  <si>
    <t>GTM_645</t>
  </si>
  <si>
    <t>Caesalpinia velutina-Cedrela odorata-Dendropanax arboreus-Grevillea robusta-Ocotea javitensis-Passiflora spp.-Pinus spp-Swietenia macrophylla</t>
  </si>
  <si>
    <t>Unknown | Spanish Cedar | Angelica Tree | Silky Oak | Unknown | Passion flower | Pine | Big Leaf Mahogany</t>
  </si>
  <si>
    <t>Caesalpinia velutina | Cedrela odorata | Dendropanax arboreus | Grevillea robusta | Ocotea javitensis | Passiflora sp. | Pinus sp. | Swietenia macrophylla</t>
  </si>
  <si>
    <t>Dendropanax arboreus</t>
  </si>
  <si>
    <t>Ocotea javitensis</t>
  </si>
  <si>
    <t>Passiflora sp.</t>
  </si>
  <si>
    <t>Unknown | Deciduous | Evergreen | Evergreen | Evergreen | Unknown | Evergreen | Evergreen</t>
  </si>
  <si>
    <t>Broadleaf | Broadleaf | Broadleaf | Broadleaf | Broadleaf | Broadleaf | Conifer | Broadleaf</t>
  </si>
  <si>
    <t>Hardwood | Hardwood | Hardwood | Hardwood | Hardwood | Hardwood | Softwood | Hardwood</t>
  </si>
  <si>
    <t>GTM_646</t>
  </si>
  <si>
    <t>Cedrela odorata-Cupressus lusitanica-Pinus oocarpa-Swietenia macrophylla-Tabebuia rosea</t>
  </si>
  <si>
    <t>Spanish Cedar | Mexican Cypress | Ocote Pine | Big Leaf Mahogany | Pink Poui</t>
  </si>
  <si>
    <t>Cedrela odorata | Cupressus lusitanica | Pinus oocarpa | Swietenia macrophylla | Tabebuia rosea</t>
  </si>
  <si>
    <t>Deciduous | Evergreen | Evergreen | Evergreen | Evergreen or Dry Season Deciduous</t>
  </si>
  <si>
    <t>Broadleaf | Conifer | Conifer | Broadleaf | Broadleaf</t>
  </si>
  <si>
    <t>Hardwood | Softwood | Softwood | Hardwood | Hardwood</t>
  </si>
  <si>
    <t>GTM_647</t>
  </si>
  <si>
    <t>Alnus spp.-Pinus maximinoi-Pinus montezumae</t>
  </si>
  <si>
    <t>Alder | Thinleaf Pine | Montezuma Pine</t>
  </si>
  <si>
    <t>Alnus sp. | Pinus maximinoi | Pinus montezumae</t>
  </si>
  <si>
    <t>GTM_648</t>
  </si>
  <si>
    <t>Cassia emarginata-Leucaena diversifolia-Leucaena leucocephala</t>
  </si>
  <si>
    <t>Unknown | Unknown | Lead Tree</t>
  </si>
  <si>
    <t>Cassia emarginata | Leucaena diversifolia | Leucaena leucocephala</t>
  </si>
  <si>
    <t>Cassia emarginata</t>
  </si>
  <si>
    <t>GTM_649</t>
  </si>
  <si>
    <t>Alnus acuminata-Cupressus lusitanica-Pinus pseudostrobus-Quercus spp.</t>
  </si>
  <si>
    <t>Alnus acuminata | Cupressus lusitanica | Pinus pseudostrobus | Quercus sp.</t>
  </si>
  <si>
    <t>GTM_65</t>
  </si>
  <si>
    <t>Caesalpinia velutina-Piscidia piscipula-Pseudobombax ellipticum</t>
  </si>
  <si>
    <t>Unknown | Jamaica Dogwood | Shaving Brush Tree</t>
  </si>
  <si>
    <t>Caesalpinia velutina | Piscidia piscipula | Pseudobombax ellipticum</t>
  </si>
  <si>
    <t>Unknown | Deciduous | Deciduous</t>
  </si>
  <si>
    <t>GTM_650</t>
  </si>
  <si>
    <t>Caesalpinia velutina-Gliricidia sepium-Godmania aesculifolia-Tabebuia rosea</t>
  </si>
  <si>
    <t>Caesalpinia velutina | Gliricidia sepium | Godmania aesculifolia | Tabebuia rosea</t>
  </si>
  <si>
    <t>Godmania aesculifolia</t>
  </si>
  <si>
    <t>GTM_651</t>
  </si>
  <si>
    <t>Caesalpinia velutina-Pinus oocarpa-Swietenia humilis-Tabebuia rosea</t>
  </si>
  <si>
    <t>Unknown | Ocote Pine | Pacific Coast Mahogany | Pink Poui</t>
  </si>
  <si>
    <t>Caesalpinia velutina | Pinus oocarpa | Swietenia humilis | Tabebuia rosea</t>
  </si>
  <si>
    <t>GTM_652</t>
  </si>
  <si>
    <t>Azadirachta indica-Gliricidia sepium-Inga spuria-Swietenia macrophylla-Tabebuia rosea-Tecoma stans</t>
  </si>
  <si>
    <t>Neem | Mexican Lilac | Unknown | Big Leaf Mahogany | Pink Poui | Yellow Trumpet</t>
  </si>
  <si>
    <t>Azadirachta indica | Gliricidia sepium | Inga spuria | Swietenia macrophylla | Tabebuia rosea | Tecoma stans</t>
  </si>
  <si>
    <t>Tecoma stans</t>
  </si>
  <si>
    <t>Semi Evergreen | Evergreen | Unknown | Evergreen | Evergreen or Dry Season Deciduous | Evergreen</t>
  </si>
  <si>
    <t>GTM_653</t>
  </si>
  <si>
    <t>Alnus spp.-Alnus spp.-Cupressus lusitanica-Cupressus lusitanica-Pinus maximinoi-Pinus maximinoi</t>
  </si>
  <si>
    <t>Alder | Alder | Mexican Cypress | Mexican Cypress | Thinleaf Pine | Thinleaf Pine</t>
  </si>
  <si>
    <t>Alnus sp. | Alnus sp. | Cupressus lusitanica | Cupressus lusitanica | Pinus maximinoi | Pinus maximinoi</t>
  </si>
  <si>
    <t>Deciduous | Deciduous | Evergreen | Evergreen | Evergreen | Evergreen</t>
  </si>
  <si>
    <t>Broadleaf | Broadleaf | Conifer | Conifer | Conifer | Conifer</t>
  </si>
  <si>
    <t>Hardwood | Hardwood | Softwood | Softwood | Softwood | Softwood</t>
  </si>
  <si>
    <t>GTM_654</t>
  </si>
  <si>
    <t>Cedrela odorata-Cupressus lusitanica-Eucalyptus torelliana-Gliricidia sepium-Grevillea robusta-Jacaranda mimosifolia-Pinus oocarpa-Tabebuia rosea</t>
  </si>
  <si>
    <t>Spanish Cedar | Mexican Cypress | Cadaghi Gum | Mexican Lilac | Silky Oak | Jacaranda | Ocote Pine | Pink Poui</t>
  </si>
  <si>
    <t>Cedrela odorata | Cupressus lusitanica | Eucalyptus torelliana | Gliricidia sepium | Grevillea robusta | Jacaranda mimosifolia | Pinus oocarpa | Tabebuia rosea</t>
  </si>
  <si>
    <t>Deciduous | Evergreen | Evergreen | Evergreen | Evergreen | Other | Evergreen | Evergreen or Dry Season Deciduous</t>
  </si>
  <si>
    <t>Broadleaf | Conifer | Broadleaf | Broadleaf | Broadleaf | Broadleaf | Conifer | Broadleaf</t>
  </si>
  <si>
    <t>Hardwood | Softwood | Hardwood | Hardwood | Hardwood | Hardwood | Softwood | Hardwood</t>
  </si>
  <si>
    <t>GTM_655</t>
  </si>
  <si>
    <t>GTM_656</t>
  </si>
  <si>
    <t>Eucalyptus camaldulensis-Swietenia macrophylla</t>
  </si>
  <si>
    <t>Red Gum | Big Leaf Mahogany</t>
  </si>
  <si>
    <t>Eucalyptus camaldulensis | Swietenia macrophylla</t>
  </si>
  <si>
    <t>GTM_657</t>
  </si>
  <si>
    <t>Caesalpinia velutina-Pinus montezumae</t>
  </si>
  <si>
    <t>Unknown | Montezuma Pine</t>
  </si>
  <si>
    <t>Caesalpinia velutina | Pinus montezumae</t>
  </si>
  <si>
    <t>GTM_658</t>
  </si>
  <si>
    <t>Cupressus lusitanica-Eucalyptus camaldulensis-Pinus oocarpa</t>
  </si>
  <si>
    <t>Mexican Cypress | Red Gum | Ocote Pine</t>
  </si>
  <si>
    <t>Cupressus lusitanica | Eucalyptus camaldulensis | Pinus oocarpa</t>
  </si>
  <si>
    <t>GTM_659</t>
  </si>
  <si>
    <t>Alnus spp.-Pinus pseudostrobus-Quercus spp.</t>
  </si>
  <si>
    <t>Alnus sp. | Pinus pseudostrobus | Quercus sp.</t>
  </si>
  <si>
    <t>GTM_66</t>
  </si>
  <si>
    <t>Gliricidia sepium-Swietenia macrophylla</t>
  </si>
  <si>
    <t>Mexican Lilac | Big Leaf Mahogany</t>
  </si>
  <si>
    <t>Gliricidia sepium | Swietenia macrophylla</t>
  </si>
  <si>
    <t>GTM_660</t>
  </si>
  <si>
    <t>Pinus montezumae-Swietenia macrophylla</t>
  </si>
  <si>
    <t>Montezuma Pine | Big Leaf Mahogany</t>
  </si>
  <si>
    <t>Pinus montezumae | Swietenia macrophylla</t>
  </si>
  <si>
    <t>GTM_661</t>
  </si>
  <si>
    <t>GTM_662</t>
  </si>
  <si>
    <t>Casuarina equisetifolia-Eucalyptus camaldulensis-Gliricidia sepium-Tabebuia rosea</t>
  </si>
  <si>
    <t>Horsetail She | Oak | Red Gum | Mexican Lilac | Pink Poui</t>
  </si>
  <si>
    <t>Casuarina equisetifolia | Eucalyptus camaldulensis | Gliricidia sepium | Tabebuia rosea</t>
  </si>
  <si>
    <t>Evergreen | Evergreen | Evergreen | Evergreen or Dry Season Deciduous</t>
  </si>
  <si>
    <t>GTM_663</t>
  </si>
  <si>
    <t>Dendropanax arboreus-Pinus maximinoi</t>
  </si>
  <si>
    <t>Angelica Tree | Thinleaf Pine</t>
  </si>
  <si>
    <t>Dendropanax arboreus | Pinus maximinoi</t>
  </si>
  <si>
    <t>GTM_664</t>
  </si>
  <si>
    <t>Abies guatemalensis-Alnus jorullensis-Pinus ayacahuite-Pinus rudis</t>
  </si>
  <si>
    <t>Abies guatemalensis | Alnus jorullensis | Pinus ayacahuite | Pinus rudis</t>
  </si>
  <si>
    <t>GTM_665</t>
  </si>
  <si>
    <t>Alnus jorullensis-Cupressus lusitanica-Pinus ayacahuite-Pinus oocarpa</t>
  </si>
  <si>
    <t>Alnus jorullensis | Cupressus lusitanica | Pinus ayacahuite | Pinus oocarpa</t>
  </si>
  <si>
    <t>GTM_666</t>
  </si>
  <si>
    <t>Abies guatemalensis-Alnus jorullensis-Pinus ayacahuite</t>
  </si>
  <si>
    <t>Abies guatemalensis | Alnus jorullensis | Pinus ayacahuite</t>
  </si>
  <si>
    <t>GTM_667</t>
  </si>
  <si>
    <t>Abies guatemalensis-Alnus jorullensis-Cupressus lusitanica-Pinus ayacahuite-Pinus oocarpa</t>
  </si>
  <si>
    <t>Guatemala fir | Alder | Mexican Cypress | Mexican White Pine | Ocote Pine</t>
  </si>
  <si>
    <t>Abies guatemalensis | Alnus jorullensis | Cupressus lusitanica | Pinus ayacahuite | Pinus oocarpa</t>
  </si>
  <si>
    <t>GTM_668</t>
  </si>
  <si>
    <t>Casuarina equisetifolia-Eucalyptus deglupta-Swietenia macrophylla</t>
  </si>
  <si>
    <t>Horsetail She | Oak | Mindanao Gum | Big Leaf Mahogany</t>
  </si>
  <si>
    <t>Casuarina equisetifolia | Eucalyptus deglupta | Swietenia macrophylla</t>
  </si>
  <si>
    <t>Eucalyptus deglupta</t>
  </si>
  <si>
    <t>GTM_669</t>
  </si>
  <si>
    <t>Alnus jorullensis-Pinus maximinoi-Pinus oocarpa</t>
  </si>
  <si>
    <t>Alder | Thinleaf Pine | Ocote Pine</t>
  </si>
  <si>
    <t>Alnus jorullensis | Pinus maximinoi | Pinus oocarpa</t>
  </si>
  <si>
    <t>GTM_67</t>
  </si>
  <si>
    <t>Abies guatemalensis-Cupressus lusitanica-Pinus ayacahuite-Pinus hartwegii</t>
  </si>
  <si>
    <t>Guatemala fir | Mexican Cypress | Mexican White Pine | Hartweg's Pine</t>
  </si>
  <si>
    <t>Abies guatemalensis | Cupressus lusitanica | Pinus ayacahuite | Pinus hartwegii</t>
  </si>
  <si>
    <t>GTM_670</t>
  </si>
  <si>
    <t>Cedrela odorata-Enterolobium cyclocarpum-Eucalyptus torelliana-Haematoxylum brasiletto-Swietenia humilis-Tabebuia rosea-Tectona grandis</t>
  </si>
  <si>
    <t>Spanish Cedar | Devil's Ear | Cadaghi Gum | Brazilwood | Pacific Coast Mahogany | Pink Poui | Teak</t>
  </si>
  <si>
    <t>Cedrela odorata | Enterolobium cyclocarpum | Eucalyptus torelliana | Haematoxylum brasiletto | Swietenia humilis | Tabebuia rosea | Tectona grandis</t>
  </si>
  <si>
    <t>Haematoxylum brasiletto</t>
  </si>
  <si>
    <t>Deciduous | Evergreen or Dry Season Deciduous | Evergreen | Evergreen | Semi Evergreen | Evergreen or Dry Season Deciduous | Deciduous</t>
  </si>
  <si>
    <t>GTM_671</t>
  </si>
  <si>
    <t>Abies guatemalensis-Alnus jorullensis-Cupressus lusitanica-Pinus hartwegii</t>
  </si>
  <si>
    <t>Guatemala fir | Alder | Mexican Cypress | Hartweg's Pine</t>
  </si>
  <si>
    <t>Abies guatemalensis | Alnus jorullensis | Cupressus lusitanica | Pinus hartwegii</t>
  </si>
  <si>
    <t>GTM_672</t>
  </si>
  <si>
    <t>Abies guatemalensis-Alnus jorullensis-Cupressus lusitanica-Pinus oocarpa-Quercus acuta</t>
  </si>
  <si>
    <t>Guatemala fir | Alder | Mexican Cypress | Ocote Pine | Japanese Evergreen Oak</t>
  </si>
  <si>
    <t>Abies guatemalensis | Alnus jorullensis | Cupressus lusitanica | Pinus oocarpa | Quercus acuta</t>
  </si>
  <si>
    <t>Quercus acuta</t>
  </si>
  <si>
    <t>Conifer | Broadleaf | Conifer | Conifer | Broadleaf</t>
  </si>
  <si>
    <t>Softwood | Hardwood | Softwood | Softwood | Hardwood</t>
  </si>
  <si>
    <t>GTM_673</t>
  </si>
  <si>
    <t>Caesalpinia velutina-Cedrela odorata-Swietenia macrophylla-Tabebuia rosea</t>
  </si>
  <si>
    <t>Unknown | Spanish Cedar | Big Leaf Mahogany | Pink Poui</t>
  </si>
  <si>
    <t>Caesalpinia velutina | Cedrela odorata | Swietenia macrophylla | Tabebuia rosea</t>
  </si>
  <si>
    <t>Unknown | Deciduous | Evergreen | Evergreen or Dry Season Deciduous</t>
  </si>
  <si>
    <t>GTM_674</t>
  </si>
  <si>
    <t>Dalbergia nigra-Dalbergia retusa-Tabebuia rosea</t>
  </si>
  <si>
    <t>Brazilian Rosewood | Nicaraguan Rosewood | Pink Poui</t>
  </si>
  <si>
    <t>Dalbergia nigra | Dalbergia retusa | Tabebuia rosea</t>
  </si>
  <si>
    <t>Dalbergia nigra</t>
  </si>
  <si>
    <t>GTM_675</t>
  </si>
  <si>
    <t>Cedrela odorata-Gliricidia sepium-Pinus oocarpa-Tabebuia rosea</t>
  </si>
  <si>
    <t>Spanish Cedar | Mexican Lilac | Ocote Pine | Pink Poui</t>
  </si>
  <si>
    <t>Cedrela odorata | Gliricidia sepium | Pinus oocarpa | Tabebuia rosea</t>
  </si>
  <si>
    <t>GTM_676</t>
  </si>
  <si>
    <t>Neem</t>
  </si>
  <si>
    <t>GTM_677</t>
  </si>
  <si>
    <t>Alnus spp.-Pinus tecunumanii</t>
  </si>
  <si>
    <t>Alder | Tecun Uman's Pine</t>
  </si>
  <si>
    <t>Alnus sp. | Pinus tecunumanii</t>
  </si>
  <si>
    <t>GTM_678</t>
  </si>
  <si>
    <t>Cupressus lusitanica-Eucalyptus torelliana-Grevillea robusta-Pinus maximinoi</t>
  </si>
  <si>
    <t>Mexican Cypress | Cadaghi Gum | Silky Oak | Thinleaf Pine</t>
  </si>
  <si>
    <t>Cupressus lusitanica | Eucalyptus torelliana | Grevillea robusta | Pinus maximinoi</t>
  </si>
  <si>
    <t>GTM_679</t>
  </si>
  <si>
    <t>Caesalpinia velutina-Swietenia macrophylla-Tabebuia donnell-smithii</t>
  </si>
  <si>
    <t>Unknown | Big Leaf Mahogany | Primavera</t>
  </si>
  <si>
    <t>Caesalpinia velutina | Swietenia macrophylla | Tabebuia donnell-smithii</t>
  </si>
  <si>
    <t>Unknown | Evergreen | Unknown</t>
  </si>
  <si>
    <t>GTM_68</t>
  </si>
  <si>
    <t>Calophyllum brasiliense-Cedrela odorata-Swietenia macrophylla-Tabebuia rosea</t>
  </si>
  <si>
    <t>Santa Maria | Spanish Cedar | Big Leaf Mahogany | Pink Poui</t>
  </si>
  <si>
    <t>Calophyllum brasiliense | Cedrela odorata | Swietenia macrophylla | Tabebuia rosea</t>
  </si>
  <si>
    <t>Evergreen | Deciduous | Evergreen | Evergreen or Dry Season Deciduous</t>
  </si>
  <si>
    <t>GTM_680</t>
  </si>
  <si>
    <t>Caesalpinia velutina-Eucalyptus camaldulensis-Swietenia macrophylla</t>
  </si>
  <si>
    <t>Unknown | Red Gum | Big Leaf Mahogany</t>
  </si>
  <si>
    <t>Caesalpinia velutina | Eucalyptus camaldulensis | Swietenia macrophylla</t>
  </si>
  <si>
    <t>GTM_681</t>
  </si>
  <si>
    <t>Brosimum alicastrum ssp. bolivar-Swietenia macrophylla</t>
  </si>
  <si>
    <t>Breadnut | Big Leaf Mahogany</t>
  </si>
  <si>
    <t>Brosimum alicastrum ssp. bolivar | Swietenia macrophylla</t>
  </si>
  <si>
    <t>GTM_682</t>
  </si>
  <si>
    <t>Cedrela odorata-Enterolobium cyclocarpum-Swietenia humilis</t>
  </si>
  <si>
    <t>Spanish Cedar | Devil's Ear | Pacific Coast Mahogany</t>
  </si>
  <si>
    <t>Cedrela odorata | Enterolobium cyclocarpum | Swietenia humilis</t>
  </si>
  <si>
    <t>Deciduous | Evergreen or Dry Season Deciduous | Semi Evergreen</t>
  </si>
  <si>
    <t>GTM_683</t>
  </si>
  <si>
    <t>Alnus jorullensis-Quercus skinneri</t>
  </si>
  <si>
    <t>Alder | Oak</t>
  </si>
  <si>
    <t>Alnus jorullensis | Quercus skinneri</t>
  </si>
  <si>
    <t>GTM_684</t>
  </si>
  <si>
    <t>Cedrela odorata-Enterolobium cyclocarpum-Eucalyptus torelliana-Swietenia macrophylla-Terminalia oblonga</t>
  </si>
  <si>
    <t>Spanish Cedar | Devil's Ear | Cadaghi Gum | Big Leaf Mahogany | Peruvian Almond</t>
  </si>
  <si>
    <t>Cedrela odorata | Enterolobium cyclocarpum | Eucalyptus torelliana | Swietenia macrophylla | Terminalia oblonga</t>
  </si>
  <si>
    <t>Deciduous | Evergreen or Dry Season Deciduous | Evergreen | Evergreen | Evergreen</t>
  </si>
  <si>
    <t>GTM_685</t>
  </si>
  <si>
    <t>Enterolobium cyclocarpum-Gliricidia guatemalensis-Tabebuia rosea</t>
  </si>
  <si>
    <t>Devil's Ear | Unknown | Pink Poui</t>
  </si>
  <si>
    <t>Enterolobium cyclocarpum | Gliricidia guatemalensis | Tabebuia rosea</t>
  </si>
  <si>
    <t>Gliricidia guatemalensis</t>
  </si>
  <si>
    <t>Evergreen or Dry Season Deciduous | Deciduous | Evergreen or Dry Season Deciduous</t>
  </si>
  <si>
    <t>GTM_686</t>
  </si>
  <si>
    <t>Cedrela odorata-Enterolobium cyclocarpum-Eucalyptus torelliana-Platymiscium dimorphandrum</t>
  </si>
  <si>
    <t>Spanish Cedar | Devil's Ear | Cadaghi Gum | Unknown</t>
  </si>
  <si>
    <t>Cedrela odorata | Enterolobium cyclocarpum | Eucalyptus torelliana | Platymiscium dimorphandrum</t>
  </si>
  <si>
    <t>Deciduous | Evergreen or Dry Season Deciduous | Evergreen | Deciduous</t>
  </si>
  <si>
    <t>GTM_687</t>
  </si>
  <si>
    <t>Cedrela odorata-Cupressus lusitanica-Gliricidia sepium-Pinus oocarpa-Swietenia humilis-Tabebuia rosea-Tecoma stans</t>
  </si>
  <si>
    <t>Spanish Cedar | Mexican Cypress | Mexican Lilac | Ocote Pine | Pacific Coast Mahogany | Pink Poui | Yellow Trumpet</t>
  </si>
  <si>
    <t>Cedrela odorata | Cupressus lusitanica | Gliricidia sepium | Pinus oocarpa | Swietenia humilis | Tabebuia rosea | Tecoma stans</t>
  </si>
  <si>
    <t>Deciduous | Evergreen | Evergreen | Evergreen | Semi Evergreen | Evergreen or Dry Season Deciduous | Evergreen</t>
  </si>
  <si>
    <t>Broadleaf | Conifer | Broadleaf | Conifer | Broadleaf | Broadleaf | Broadleaf</t>
  </si>
  <si>
    <t>Hardwood | Softwood | Hardwood | Softwood | Hardwood | Hardwood | Hardwood</t>
  </si>
  <si>
    <t>GTM_688</t>
  </si>
  <si>
    <t>Alnus spp.-Cupressus lusitanica-Quercus spp.</t>
  </si>
  <si>
    <t>Alder | Mexican Cypress | Oak</t>
  </si>
  <si>
    <t>Alnus sp. | Cupressus lusitanica | Quercus sp.</t>
  </si>
  <si>
    <t>GTM_689</t>
  </si>
  <si>
    <t>Cedrela odorata-Pinus oocarpa-Tabebuia donnell-smithii-Tabebuia rosea</t>
  </si>
  <si>
    <t>Spanish Cedar | Ocote Pine | Primavera | Pink Poui</t>
  </si>
  <si>
    <t>Cedrela odorata | Pinus oocarpa | Tabebuia donnell-smithii | Tabebuia rosea</t>
  </si>
  <si>
    <t>GTM_69</t>
  </si>
  <si>
    <t>Big Leaf Mahogany</t>
  </si>
  <si>
    <t>GTM_690</t>
  </si>
  <si>
    <t>GTM_691</t>
  </si>
  <si>
    <t>Pinus maximinoi-Quercus sapotifolia-Quercus segoviensis</t>
  </si>
  <si>
    <t>Thinleaf Pine | Oak | Oak</t>
  </si>
  <si>
    <t>Pinus maximinoi | Quercus sapotifolia | Quercus segoviensis</t>
  </si>
  <si>
    <t>Quercus sapotifolia</t>
  </si>
  <si>
    <t>Quercus segoviensis</t>
  </si>
  <si>
    <t>GTM_692</t>
  </si>
  <si>
    <t>Cupressus lusitanica-Liquidambar styraciflua-Perymenium grande</t>
  </si>
  <si>
    <t>Mexican Cypress | Sweetgum | Unknown</t>
  </si>
  <si>
    <t>Cupressus lusitanica | Liquidambar styraciflua | Perymenium grande</t>
  </si>
  <si>
    <t>GTM_693</t>
  </si>
  <si>
    <t>Casuarina equisetifolia-Cedrela odorata-Eucalyptus torelliana-Gliricidia sepium-Tabebuia rosea</t>
  </si>
  <si>
    <t>Horsetail She | Oak | Spanish Cedar | Cadaghi Gum | Mexican Lilac | Pink Poui</t>
  </si>
  <si>
    <t>Casuarina equisetifolia | Cedrela odorata | Eucalyptus torelliana | Gliricidia sepium | Tabebuia rosea</t>
  </si>
  <si>
    <t>Evergreen | Deciduous | Evergreen | Evergreen | Evergreen or Dry Season Deciduous</t>
  </si>
  <si>
    <t>GTM_694</t>
  </si>
  <si>
    <t>Eucalyptus torelliana-Gliricidia sepium-Tabebuia rosea</t>
  </si>
  <si>
    <t>Cadaghi Gum | Mexican Lilac | Pink Poui</t>
  </si>
  <si>
    <t>Eucalyptus torelliana | Gliricidia sepium | Tabebuia rosea</t>
  </si>
  <si>
    <t>GTM_695</t>
  </si>
  <si>
    <t>Cedrela odorata-Eucalyptus torelliana-Gliricidia sepium</t>
  </si>
  <si>
    <t>Spanish Cedar | Cadaghi Gum | Mexican Lilac</t>
  </si>
  <si>
    <t>Cedrela odorata | Eucalyptus torelliana | Gliricidia sepium</t>
  </si>
  <si>
    <t>GTM_696</t>
  </si>
  <si>
    <t>Casuarina equisetifolia-Cedrela odorata-Eucalyptus torelliana-Gliricidia sepium-Grevillea robusta-Inga vera-Tabebuia rosea</t>
  </si>
  <si>
    <t>Horsetail She | Oak | Spanish Cedar | Cadaghi Gum | Mexican Lilac | Silky Oak | Unknown | Pink Poui</t>
  </si>
  <si>
    <t>Casuarina equisetifolia | Cedrela odorata | Eucalyptus torelliana | Gliricidia sepium | Grevillea robusta | Inga vera | Tabebuia rosea</t>
  </si>
  <si>
    <t>Evergreen | Deciduous | Evergreen | Evergreen | Evergreen | Evergreen | Evergreen or Dry Season Deciduous</t>
  </si>
  <si>
    <t>GTM_697</t>
  </si>
  <si>
    <t>Cedrela odorata-Eucalyptus torelliana-Gliricidia sepium-Inga vera-Tabebuia rosea</t>
  </si>
  <si>
    <t>Spanish Cedar | Cadaghi Gum | Mexican Lilac | Unknown | Pink Poui</t>
  </si>
  <si>
    <t>Cedrela odorata | Eucalyptus torelliana | Gliricidia sepium | Inga vera | Tabebuia rosea</t>
  </si>
  <si>
    <t>GTM_698</t>
  </si>
  <si>
    <t>Calophyllum brasiliense-Cedrela odorata</t>
  </si>
  <si>
    <t>Santa Maria | Spanish Cedar</t>
  </si>
  <si>
    <t>Calophyllum brasiliense | Cedrela odorata</t>
  </si>
  <si>
    <t>GTM_699</t>
  </si>
  <si>
    <t>Cedrela odorata-Cupressus lusitanica-Grevillea robusta-Pinus oocarpa</t>
  </si>
  <si>
    <t>Spanish Cedar | Mexican Cypress | Silky Oak | Ocote Pine</t>
  </si>
  <si>
    <t>Cedrela odorata | Cupressus lusitanica | Grevillea robusta | Pinus oocarpa</t>
  </si>
  <si>
    <t>GTM_7</t>
  </si>
  <si>
    <t>Thinleaf Pine</t>
  </si>
  <si>
    <t>GTM_70</t>
  </si>
  <si>
    <t>Dalbergia stevensonii-Gliricidia sepium-Swietenia macrophylla-Tectona grandis</t>
  </si>
  <si>
    <t>Honduras Rosewood | Mexican Lilac | Big Leaf Mahogany | Teak</t>
  </si>
  <si>
    <t>Dalbergia stevensonii | Gliricidia sepium | Swietenia macrophylla | Tectona grandis</t>
  </si>
  <si>
    <t>Deciduous | Evergreen | Evergreen | Deciduous</t>
  </si>
  <si>
    <t>GTM_700</t>
  </si>
  <si>
    <t>Cedrela odorata-Eucalyptus torelliana-Tabebuia rosea</t>
  </si>
  <si>
    <t>Spanish Cedar | Cadaghi Gum | Pink Poui</t>
  </si>
  <si>
    <t>Cedrela odorata | Eucalyptus torelliana | Tabebuia rosea</t>
  </si>
  <si>
    <t>GTM_701</t>
  </si>
  <si>
    <t>Eucalyptus spp-Eugenia axillaris-Liquidambar styraciflua-Liquidambar styraciflua-Pinus maximinoi-Quercus spp.</t>
  </si>
  <si>
    <t>Eucalyptus | White Stopper | Sweetgum | Sweetgum | Thinleaf Pine | Oak</t>
  </si>
  <si>
    <t>Eucalyptus sp. | Eugenia axillaris | Liquidambar styraciflua | Liquidambar styraciflua | Pinus maximinoi | Quercus sp.</t>
  </si>
  <si>
    <t>Eugenia axillaris</t>
  </si>
  <si>
    <t>Evergreen | Evergreen | Deciduous | Deciduous | Evergreen | Unknown</t>
  </si>
  <si>
    <t>Broadleaf | Broadleaf | Broadleaf | Broadleaf | Conifer | Broadleaf</t>
  </si>
  <si>
    <t>Hardwood | Hardwood | Hardwood | Hardwood | Softwood | Hardwood</t>
  </si>
  <si>
    <t>GTM_702</t>
  </si>
  <si>
    <t>Eucalyptus torelliana-Gliricidia sepium</t>
  </si>
  <si>
    <t>Cadaghi Gum | Mexican Lilac</t>
  </si>
  <si>
    <t>Eucalyptus torelliana | Gliricidia sepium</t>
  </si>
  <si>
    <t>GTM_703</t>
  </si>
  <si>
    <t>Cedrela odorata-Delonix regia-Eucalyptus torelliana-Jacaranda mimosifolia-Tabebuia rosea</t>
  </si>
  <si>
    <t>Spanish Cedar | Royal poinciana | Cadaghi Gum | Jacaranda | Pink Poui</t>
  </si>
  <si>
    <t>Cedrela odorata | Delonix regia | Eucalyptus torelliana | Jacaranda mimosifolia | Tabebuia rosea</t>
  </si>
  <si>
    <t>Deciduous | Evergreen or Dry Season Deciduous | Evergreen | Semi Evergreen | Evergreen or Dry Season Deciduous</t>
  </si>
  <si>
    <t>GTM_704</t>
  </si>
  <si>
    <t>Cupressus lusitanica-Grevillea robusta-Pinus maximinoi-Pinus pseudostrobus-Quercus peduncularis</t>
  </si>
  <si>
    <t>Mexican Cypress | Silky Oak | Thinleaf Pine | Smooth Bark Mexican Pine | White Oak</t>
  </si>
  <si>
    <t>Cupressus lusitanica | Grevillea robusta | Pinus maximinoi | Pinus pseudostrobus | Quercus peduncularis</t>
  </si>
  <si>
    <t xml:space="preserve">Evergreen | Evergreen | Evergreen | Evergreen | Evergreen </t>
  </si>
  <si>
    <t>GTM_705</t>
  </si>
  <si>
    <t>Alnus jorullensis-Cupressus lusitanica-Pinus montezumae</t>
  </si>
  <si>
    <t>Alnus jorullensis | Cupressus lusitanica | Pinus montezumae</t>
  </si>
  <si>
    <t>GTM_706</t>
  </si>
  <si>
    <t>Caesalpinia velutina-Eucalyptus camaldulensis-Gliricidia sepium-Pinus montezumae-Pinus oocarpa-Simarouba glauca</t>
  </si>
  <si>
    <t>Unknown | Red Gum | Mexican Lilac | Montezuma Pine | Ocote Pine | Paradise Tree</t>
  </si>
  <si>
    <t>Caesalpinia velutina | Eucalyptus camaldulensis | Gliricidia sepium | Pinus montezumae | Pinus oocarpa | Simarouba glauca</t>
  </si>
  <si>
    <t>Unknown | Evergreen | Evergreen | Evergreen | Evergreen | Deciduous</t>
  </si>
  <si>
    <t>Broadleaf | Broadleaf | Broadleaf | Conifer | Conifer | Broadleaf</t>
  </si>
  <si>
    <t>Hardwood | Hardwood | Hardwood | Softwood | Softwood | Hardwood</t>
  </si>
  <si>
    <t>GTM_707</t>
  </si>
  <si>
    <t>Cupressus lusitanica-Eucalyptus torelliana-Pinus maximinoi-Pinus montezumae</t>
  </si>
  <si>
    <t>Mexican Cypress | Cadaghi Gum | Thinleaf Pine | Montezuma Pine</t>
  </si>
  <si>
    <t>Cupressus lusitanica | Eucalyptus torelliana | Pinus maximinoi | Pinus montezumae</t>
  </si>
  <si>
    <t>GTM_708</t>
  </si>
  <si>
    <t>Pinus montezumae-Pinus oocarpa-Swietenia macrophylla</t>
  </si>
  <si>
    <t>Montezuma Pine | Ocote Pine | Big Leaf Mahogany</t>
  </si>
  <si>
    <t>Pinus montezumae | Pinus oocarpa | Swietenia macrophylla</t>
  </si>
  <si>
    <t>GTM_709</t>
  </si>
  <si>
    <t>Alnus acuminata-Quercus skinneri</t>
  </si>
  <si>
    <t>Alnus acuminata | Quercus skinneri</t>
  </si>
  <si>
    <t>GTM_71</t>
  </si>
  <si>
    <t>Dalbergia pervillei-Eucalyptus camaldulensis-Gmelina arborea-Khaya senegalensis (Desr) A. Juss-Tabebuia rosea</t>
  </si>
  <si>
    <t>Unknown | Red Gum | Gamhar | African Mahogany | Pink Poui</t>
  </si>
  <si>
    <t>Dalbergia pervillei | Eucalyptus camaldulensis | Gmelina arborea | Khaya senegalensis (Desr) A. Juss | Tabebuia rosea</t>
  </si>
  <si>
    <t>Dalbergia pervillei</t>
  </si>
  <si>
    <t>Khaya senegalensis (Desr) A. Juss</t>
  </si>
  <si>
    <t>Deciduous | Evergreen | Deciduous | Deciduous | Evergreen or Dry Season Deciduous</t>
  </si>
  <si>
    <t>GTM_710</t>
  </si>
  <si>
    <t>Caesalpinia velutina-Eucalyptus spp-Swietenia humilis</t>
  </si>
  <si>
    <t>Unknown | Eucalyptus | Pacific Coast Mahogany</t>
  </si>
  <si>
    <t>Caesalpinia velutina | Eucalyptus sp. | Swietenia humilis</t>
  </si>
  <si>
    <t>GTM_711</t>
  </si>
  <si>
    <t>Casuarina spp.-Eucalyptus spp-Tabebuia rosea</t>
  </si>
  <si>
    <t>She | Oak | Eucalyptus | Pink Poui</t>
  </si>
  <si>
    <t>Casuarina sp. | Eucalyptus sp. | Tabebuia rosea</t>
  </si>
  <si>
    <t>GTM_712</t>
  </si>
  <si>
    <t>Caesalpinia velutina-Enterolobium cyclocarpum-Eucalyptus camaldulensis-Gliricidia sepium</t>
  </si>
  <si>
    <t>Unknown | Devil's Ear | Red Gum | Mexican Lilac</t>
  </si>
  <si>
    <t>Caesalpinia velutina | Enterolobium cyclocarpum | Eucalyptus camaldulensis | Gliricidia sepium</t>
  </si>
  <si>
    <t>Unknown | Evergreen or Dry Season Deciduous | Evergreen | Evergreen</t>
  </si>
  <si>
    <t>GTM_713</t>
  </si>
  <si>
    <t>Calycophyllum spp.-Cedrela odorata-Tabebuia rosea</t>
  </si>
  <si>
    <t>Capirona | Spanish Cedar | Pink Poui</t>
  </si>
  <si>
    <t>Calycophyllum sp. | Cedrela odorata | Tabebuia rosea</t>
  </si>
  <si>
    <t>GTM_714</t>
  </si>
  <si>
    <t>Cupressus lusitanica-Eucalyptus camaldulensis-Eucalyptus torelliana-Pinus oocarpa</t>
  </si>
  <si>
    <t>Mexican Cypress | Red Gum | Cadaghi Gum | Ocote Pine</t>
  </si>
  <si>
    <t>Cupressus lusitanica | Eucalyptus camaldulensis | Eucalyptus torelliana | Pinus oocarpa</t>
  </si>
  <si>
    <t>GTM_715</t>
  </si>
  <si>
    <t>Gliricidia sepium-Gliricidia sepium-Swietenia humilis</t>
  </si>
  <si>
    <t>Mexican Lilac | Mexican Lilac | Pacific Coast Mahogany</t>
  </si>
  <si>
    <t>Gliricidia sepium | Gliricidia sepium | Swietenia humilis</t>
  </si>
  <si>
    <t>Evergreen | Evergreen | Semi Evergreen</t>
  </si>
  <si>
    <t>GTM_716</t>
  </si>
  <si>
    <t>Eucalyptus camaldulensis-Pinus oocarpa-Swietenia macrophylla</t>
  </si>
  <si>
    <t>Red Gum | Ocote Pine | Big Leaf Mahogany</t>
  </si>
  <si>
    <t>Eucalyptus camaldulensis | Pinus oocarpa | Swietenia macrophylla</t>
  </si>
  <si>
    <t>GTM_717</t>
  </si>
  <si>
    <t>Cupressus lusitanica-Grevillea robusta-Pinus pseudostrobus</t>
  </si>
  <si>
    <t>Mexican Cypress | Silky Oak | Smooth Bark Mexican Pine</t>
  </si>
  <si>
    <t>Cupressus lusitanica | Grevillea robusta | Pinus pseudostrobus</t>
  </si>
  <si>
    <t>GTM_718</t>
  </si>
  <si>
    <t>Eucalyptus torelliana-Grevillea robusta-Inga vera</t>
  </si>
  <si>
    <t>Cadaghi Gum | Silky Oak | Unknown</t>
  </si>
  <si>
    <t>Eucalyptus torelliana | Grevillea robusta | Inga vera</t>
  </si>
  <si>
    <t>GTM_719</t>
  </si>
  <si>
    <t>Eucalyptus torelliana-Pinus oocarpa</t>
  </si>
  <si>
    <t>Cadaghi Gum | Ocote Pine</t>
  </si>
  <si>
    <t>Eucalyptus torelliana | Pinus oocarpa</t>
  </si>
  <si>
    <t>GTM_72</t>
  </si>
  <si>
    <t>Cedrela odorata-Gmelina arborea</t>
  </si>
  <si>
    <t>Spanish Cedar | Gamhar</t>
  </si>
  <si>
    <t>Cedrela odorata | Gmelina arborea</t>
  </si>
  <si>
    <t>GTM_720</t>
  </si>
  <si>
    <t>Alnus acuminata-Casuarina equisetifolia-Cupressus lusitanica-Grevillea robusta-Inga spuria-Pinus pseudostrobus-Quercus conspersa</t>
  </si>
  <si>
    <t>Alder | Horsetail She | Oak | Mexican Cypress | Silky Oak | Unknown | Smooth Bark Mexican Pine | Oak</t>
  </si>
  <si>
    <t>Alnus acuminata | Casuarina equisetifolia | Cupressus lusitanica | Grevillea robusta | Inga spuria | Pinus pseudostrobus | Quercus conspersa</t>
  </si>
  <si>
    <t>Quercus conspersa</t>
  </si>
  <si>
    <t>Deciduous | Evergreen | Evergreen | Evergreen | Unknown | Evergreen | Deciduous</t>
  </si>
  <si>
    <t>Broadleaf | Broadleaf | Conifer | Broadleaf | Broadleaf | Conifer | Broadleaf</t>
  </si>
  <si>
    <t>Hardwood | Hardwood | Softwood | Hardwood | Hardwood | Softwood | Hardwood</t>
  </si>
  <si>
    <t>GTM_721</t>
  </si>
  <si>
    <t>Casuarina equisetifolia-Eucalyptus torelliana-Grevillea robusta-Inga vera</t>
  </si>
  <si>
    <t>Horsetail She | Oak | Cadaghi Gum | Silky Oak | Unknown</t>
  </si>
  <si>
    <t>Casuarina equisetifolia | Eucalyptus torelliana | Grevillea robusta | Inga vera</t>
  </si>
  <si>
    <t>GTM_7215</t>
  </si>
  <si>
    <t>GTM_722</t>
  </si>
  <si>
    <t>Caesalpinia velutina-Cedrela odorata-Gliricidia sepium-Krugiodendron ferreum-Pinus oocarpa-Swietenia macrophylla-Tabebuia rosea-Virola koschnyi</t>
  </si>
  <si>
    <t>Unknown | Spanish Cedar | Mexican Lilac | Black Ironwood | Ocote Pine | Big Leaf Mahogany | Pink Poui | Unknown</t>
  </si>
  <si>
    <t>Caesalpinia velutina | Cedrela odorata | Gliricidia sepium | Krugiodendron ferreum | Pinus oocarpa | Swietenia macrophylla | Tabebuia rosea | Virola koschnyi</t>
  </si>
  <si>
    <t>Krugiodendron ferreum</t>
  </si>
  <si>
    <t>Unknown | Deciduous | Evergreen | Evergreen | Evergreen | Evergreen | Evergreen or Dry Season Deciduous | Deciduous</t>
  </si>
  <si>
    <t>Broadleaf | Broadleaf | Broadleaf | Broadleaf | Conifer | Broadleaf | Broadleaf | Broadleaf</t>
  </si>
  <si>
    <t>Hardwood | Hardwood | Hardwood | Hardwood | Softwood | Hardwood | Hardwood | Hardwood</t>
  </si>
  <si>
    <t>GTM_723</t>
  </si>
  <si>
    <t>Buddleja euryphilla-Pinus rudis</t>
  </si>
  <si>
    <t>Buddleja euryphilla | Pinus rudis</t>
  </si>
  <si>
    <t>Buddleja euryphilla</t>
  </si>
  <si>
    <t>GTM_724</t>
  </si>
  <si>
    <t>Grevillea robusta-Pinus pseudostrobus</t>
  </si>
  <si>
    <t>Silky Oak | Smooth Bark Mexican Pine</t>
  </si>
  <si>
    <t>Grevillea robusta | Pinus pseudostrobus</t>
  </si>
  <si>
    <t>GTM_725</t>
  </si>
  <si>
    <t>Cupressus lusitanica-Eucalyptus torelliana-Grevillea robusta</t>
  </si>
  <si>
    <t>Mexican Cypress | Cadaghi Gum | Silky Oak</t>
  </si>
  <si>
    <t>Cupressus lusitanica | Eucalyptus torelliana | Grevillea robusta</t>
  </si>
  <si>
    <t>GTM_726</t>
  </si>
  <si>
    <t>Alnus jorullensis-Pinus maximinoi-Pinus pseudostrobus</t>
  </si>
  <si>
    <t>Alder | Thinleaf Pine | Smooth Bark Mexican Pine</t>
  </si>
  <si>
    <t>Alnus jorullensis | Pinus maximinoi | Pinus pseudostrobus</t>
  </si>
  <si>
    <t>GTM_727</t>
  </si>
  <si>
    <t>African Mahogany</t>
  </si>
  <si>
    <t>GTM_728</t>
  </si>
  <si>
    <t>Pinus pseudostrobus-Quercus peduncularis</t>
  </si>
  <si>
    <t>Smooth Bark Mexican Pine | White Oak</t>
  </si>
  <si>
    <t>Pinus pseudostrobus | Quercus peduncularis</t>
  </si>
  <si>
    <t>GTM_729</t>
  </si>
  <si>
    <t>Alnus jorullensis-Cupressus lusitanica-Inga spp</t>
  </si>
  <si>
    <t>Alder | Mexican Cypress | Ice Cream Bean</t>
  </si>
  <si>
    <t>Alnus jorullensis | Cupressus lusitanica | Inga sp.</t>
  </si>
  <si>
    <t>GTM_73</t>
  </si>
  <si>
    <t>Cedrela odorata-Handroanthus chrysanthus subsp. chrysanthus-Swietenia macrophylla-Tabebuia rosea</t>
  </si>
  <si>
    <t>Spanish Cedar | Unknown | Big Leaf Mahogany | Pink Poui</t>
  </si>
  <si>
    <t>Cedrela odorata | Handroanthus chrysanthus subsp. chrysanthus | Swietenia macrophylla | Tabebuia rosea</t>
  </si>
  <si>
    <t>GTM_730</t>
  </si>
  <si>
    <t>Caesalpinia velutina-Cedrela odorata-Inga vera-Salix alba-Simarouba glauca-Swietenia mahagoni</t>
  </si>
  <si>
    <t>Unknown | Spanish Cedar | Unknown | White Willow | Paradise Tree | West Indies Mahogany</t>
  </si>
  <si>
    <t>Caesalpinia velutina | Cedrela odorata | Inga vera | Salix alba | Simarouba glauca | Swietenia mahagoni</t>
  </si>
  <si>
    <t>Salix alba</t>
  </si>
  <si>
    <t>Unknown | Deciduous | Evergreen | Deciduous | Evergreen | Semi-Evergreen</t>
  </si>
  <si>
    <t>GTM_731</t>
  </si>
  <si>
    <t>Alnus jorullensis-Dracaena fragrans</t>
  </si>
  <si>
    <t>Alder | Corn Plant</t>
  </si>
  <si>
    <t>Alnus jorullensis | Dracaena fragrans</t>
  </si>
  <si>
    <t>Dracaena fragrans</t>
  </si>
  <si>
    <t>GTM_732</t>
  </si>
  <si>
    <t>Alnus acuminata-Pinus maximinoi-Pinus montezumae</t>
  </si>
  <si>
    <t>Alnus acuminata | Pinus maximinoi | Pinus montezumae</t>
  </si>
  <si>
    <t>GTM_733</t>
  </si>
  <si>
    <t>Alnus spp.-Cupressus lusitanica-Pinus maximinoi-Pinus pseudostrobus</t>
  </si>
  <si>
    <t>Alder | Mexican Cypress | Thinleaf Pine | Smooth Bark Mexican Pine</t>
  </si>
  <si>
    <t>Alnus sp. | Cupressus lusitanica | Pinus maximinoi | Pinus pseudostrobus</t>
  </si>
  <si>
    <t>GTM_734</t>
  </si>
  <si>
    <t>Pinus maximinoi-Pinus strobus var. chiapensis-Pinus tecunumanii</t>
  </si>
  <si>
    <t>Thinleaf Pine | Unknown | Tecun Uman's Pine</t>
  </si>
  <si>
    <t>Pinus maximinoi | Pinus strobus var. chiapensis | Pinus tecunumanii</t>
  </si>
  <si>
    <t>GTM_735</t>
  </si>
  <si>
    <t>Alnus jorullensis-Pinus ayacahuite-Quercus brachystachys</t>
  </si>
  <si>
    <t>Alnus jorullensis | Pinus ayacahuite | Quercus brachystachys</t>
  </si>
  <si>
    <t>GTM_736</t>
  </si>
  <si>
    <t>Pinus ayacahuite-Quercus spp.</t>
  </si>
  <si>
    <t>Mexican White Pine | Oak</t>
  </si>
  <si>
    <t>Pinus ayacahuite | Quercus sp.</t>
  </si>
  <si>
    <t>GTM_737</t>
  </si>
  <si>
    <t>Cupressus lusitanica-Grevillea robusta-Pinus montezumae</t>
  </si>
  <si>
    <t>Mexican Cypress | Silky Oak | Montezuma Pine</t>
  </si>
  <si>
    <t>Cupressus lusitanica | Grevillea robusta | Pinus montezumae</t>
  </si>
  <si>
    <t>GTM_738</t>
  </si>
  <si>
    <t>Cedrela odorata-Juglans nigra-Pinus maximinoi</t>
  </si>
  <si>
    <t>Spanish Cedar | Black Walnut | Thinleaf Pine</t>
  </si>
  <si>
    <t>Cedrela odorata | Juglans nigra | Pinus maximinoi</t>
  </si>
  <si>
    <t>Juglans nigra</t>
  </si>
  <si>
    <t>GTM_739</t>
  </si>
  <si>
    <t>Cupressus lusitanica-Juglans nigra-Pinus maximinoi</t>
  </si>
  <si>
    <t>Mexican Cypress | Black Walnut | Thinleaf Pine</t>
  </si>
  <si>
    <t>Cupressus lusitanica | Juglans nigra | Pinus maximinoi</t>
  </si>
  <si>
    <t>GTM_74</t>
  </si>
  <si>
    <t>Cedrela odorata-Gliricidia sepium-Pinus oocarpa</t>
  </si>
  <si>
    <t>Spanish Cedar | Mexican Lilac | Ocote Pine</t>
  </si>
  <si>
    <t>Cedrela odorata | Gliricidia sepium | Pinus oocarpa</t>
  </si>
  <si>
    <t>GTM_740</t>
  </si>
  <si>
    <t>Pinus oocarpa-Quercus skinneri</t>
  </si>
  <si>
    <t>Pinus oocarpa | Quercus skinneri</t>
  </si>
  <si>
    <t>GTM_741</t>
  </si>
  <si>
    <t>Pinus oocarpa-Quercus purulhana</t>
  </si>
  <si>
    <t>Pinus oocarpa | Quercus purulhana</t>
  </si>
  <si>
    <t>Quercus purulhana</t>
  </si>
  <si>
    <t>GTM_742</t>
  </si>
  <si>
    <t>Pinus ayacahuite-Pinus pseudostrobus-Pinus rudis</t>
  </si>
  <si>
    <t>Mexican White Pine | Smooth Bark Mexican Pine | Unknown</t>
  </si>
  <si>
    <t>Pinus ayacahuite | Pinus pseudostrobus | Pinus rudis</t>
  </si>
  <si>
    <t>GTM_743</t>
  </si>
  <si>
    <t>Cupressus lusitanica-Pinus oocarpa-Quercus skinneri</t>
  </si>
  <si>
    <t>Mexican Cypress | Ocote Pine | Oak</t>
  </si>
  <si>
    <t>Cupressus lusitanica | Pinus oocarpa | Quercus skinneri</t>
  </si>
  <si>
    <t>GTM_744</t>
  </si>
  <si>
    <t>Casuarina equisetifolia-Cedrela odorata-Tabebuia rosea</t>
  </si>
  <si>
    <t>Horsetail She | Oak | Spanish Cedar | Pink Poui</t>
  </si>
  <si>
    <t>Casuarina equisetifolia | Cedrela odorata | Tabebuia rosea</t>
  </si>
  <si>
    <t>Evergreen | Deciduous | Evergreen or Dry Season Deciduous</t>
  </si>
  <si>
    <t>GTM_745</t>
  </si>
  <si>
    <t>Cedrela odorata-Eucalyptus torelliana-Grevillea robusta-Inga vera-Pinus oocarpa</t>
  </si>
  <si>
    <t>Spanish Cedar | Cadaghi Gum | Silky Oak | Unknown | Ocote Pine</t>
  </si>
  <si>
    <t>Cedrela odorata | Eucalyptus torelliana | Grevillea robusta | Inga vera | Pinus oocarpa</t>
  </si>
  <si>
    <t>Deciduous | Evergreen | Evergreen | Evergreen | Evergreen</t>
  </si>
  <si>
    <t>Broadleaf | Broadleaf | Broadleaf | Broadleaf | Conifer</t>
  </si>
  <si>
    <t>Hardwood | Hardwood | Hardwood | Hardwood | Softwood</t>
  </si>
  <si>
    <t>GTM_746</t>
  </si>
  <si>
    <t>Alnus jorullensis-Pinus ayacahuite-Pinus pseudostrobus-Pinus rudis</t>
  </si>
  <si>
    <t>Alder | Mexican White Pine | Smooth Bark Mexican Pine | Unknown</t>
  </si>
  <si>
    <t>Alnus jorullensis | Pinus ayacahuite | Pinus pseudostrobus | Pinus rudis</t>
  </si>
  <si>
    <t>GTM_747</t>
  </si>
  <si>
    <t>Cupressus lusitanica-Pinus oocarpa-Tabebuia donnell-smithii-Tabebuia rosea</t>
  </si>
  <si>
    <t>Mexican Cypress | Ocote Pine | Primavera | Pink Poui</t>
  </si>
  <si>
    <t>Cupressus lusitanica | Pinus oocarpa | Tabebuia donnell-smithii | Tabebuia rosea</t>
  </si>
  <si>
    <t>Evergreen | Evergreen | Unknown | Evergreen or Dry Season Deciduous</t>
  </si>
  <si>
    <t>Conifer | Conifer | Broadleaf | Broadleaf</t>
  </si>
  <si>
    <t>Softwood | Softwood | Hardwood | Hardwood</t>
  </si>
  <si>
    <t>GTM_748</t>
  </si>
  <si>
    <t>Azadirachta indica-Eucalyptus torelliana-Gliricidia sepium-Tabebuia rosea</t>
  </si>
  <si>
    <t>Neem | Cadaghi Gum | Mexican Lilac | Pink Poui</t>
  </si>
  <si>
    <t>Azadirachta indica | Eucalyptus torelliana | Gliricidia sepium | Tabebuia rosea</t>
  </si>
  <si>
    <t>Semi Evergreen | Evergreen | Evergreen | Evergreen or Dry Season Deciduous</t>
  </si>
  <si>
    <t>GTM_749</t>
  </si>
  <si>
    <t>GTM_75</t>
  </si>
  <si>
    <t>Cupressus lusitanica-Liquidambar styraciflua-Pinus maximinoi</t>
  </si>
  <si>
    <t>Mexican Cypress | Sweetgum | Thinleaf Pine</t>
  </si>
  <si>
    <t>Cupressus lusitanica | Liquidambar styraciflua | Pinus maximinoi</t>
  </si>
  <si>
    <t>GTM_76</t>
  </si>
  <si>
    <t>Swietenia macrophylla-Terminalia amazonia</t>
  </si>
  <si>
    <t>Swietenia macrophylla | Terminalia amazonia</t>
  </si>
  <si>
    <t>GTM_77</t>
  </si>
  <si>
    <t>Cedrela odorata-Dalbergia pervillei-Eucalyptus camaldulensis-Gmelina arborea-Khaya senegalensis (Desr) A. Juss-Tabebuia rosea</t>
  </si>
  <si>
    <t>Spanish Cedar | Unknown | Red Gum | Gamhar | African Mahogany | Pink Poui</t>
  </si>
  <si>
    <t>Cedrela odorata | Dalbergia pervillei | Eucalyptus camaldulensis | Gmelina arborea | Khaya senegalensis (Desr) A. Juss | Tabebuia rosea</t>
  </si>
  <si>
    <t>Deciduous | Deciduous | Evergreen | Deciduous | Deciduous | Deciduous</t>
  </si>
  <si>
    <t>GTM_78</t>
  </si>
  <si>
    <t>Cedrela odorata-Roseodendron donnell-smithii-Swietenia macrophylla-Tabebuia rosea</t>
  </si>
  <si>
    <t>Spanish Cedar | Primavera | Big Leaf Mahogany | Pink Poui</t>
  </si>
  <si>
    <t>Cedrela odorata | Roseodendron donnell-smithii | Swietenia macrophylla | Tabebuia rosea</t>
  </si>
  <si>
    <t>GTM_79</t>
  </si>
  <si>
    <t>Cedrela odorata-Pinus maximinoi-Swietenia macrophylla</t>
  </si>
  <si>
    <t>Spanish Cedar | Thinleaf Pine | Big Leaf Mahogany</t>
  </si>
  <si>
    <t>Cedrela odorata | Pinus maximinoi | Swietenia macrophylla</t>
  </si>
  <si>
    <t>GTM_8</t>
  </si>
  <si>
    <t>Cupressus lusitanica-Pinus maximinoi</t>
  </si>
  <si>
    <t>Mexican Cypress | Thinleaf Pine</t>
  </si>
  <si>
    <t>Cupressus lusitanica | Pinus maximinoi</t>
  </si>
  <si>
    <t>GTM_80</t>
  </si>
  <si>
    <t>Cedrela odorata-Dalbergia Retusa-Haematoxylum campechianum-Swietenia macrophylla</t>
  </si>
  <si>
    <t>Spanish Cedar | Nicaraguan Rosewood | Bloodwood | Big Leaf Mahogany</t>
  </si>
  <si>
    <t>Cedrela odorata | Dalbergia Retusa | Haematoxylum campechianum | Swietenia macrophylla</t>
  </si>
  <si>
    <t>Deciduous | Deciduous | Semi | Deciduous | Evergreen</t>
  </si>
  <si>
    <t>GTM_81</t>
  </si>
  <si>
    <t>Calophyllum brasiliense-Cedrela odorata-Swietenia macrophylla-Tectona grandis</t>
  </si>
  <si>
    <t>Santa Maria | Spanish Cedar | Big Leaf Mahogany | Teak</t>
  </si>
  <si>
    <t>Calophyllum brasiliense | Cedrela odorata | Swietenia macrophylla | Tectona grandis</t>
  </si>
  <si>
    <t>Evergreen | Deciduous | Evergreen | Deciduous</t>
  </si>
  <si>
    <t>GTM_82</t>
  </si>
  <si>
    <t>Guatemala fir</t>
  </si>
  <si>
    <t>GTM_83</t>
  </si>
  <si>
    <t>GTM_84</t>
  </si>
  <si>
    <t>Cupressus lusitanica-Pinus strobus var. chiapensis</t>
  </si>
  <si>
    <t>Cupressus lusitanica | Pinus strobus var. chiapensis</t>
  </si>
  <si>
    <t>GTM_85</t>
  </si>
  <si>
    <t>Pinus caribaea-Pinus maximinoi</t>
  </si>
  <si>
    <t>Caribbean Pine | Thinleaf Pine</t>
  </si>
  <si>
    <t>Pinus caribaea | Pinus maximinoi</t>
  </si>
  <si>
    <t>GTM_86</t>
  </si>
  <si>
    <t>Astronium graveolens-Calophyllum brasiliense-Cedrela odorata-Cojoba arborea-Dalbergia stevensonii-Swietenia macrophylla-Vochysia guatemalensis</t>
  </si>
  <si>
    <t>Glassywood | Santa Maria | Spanish Cedar | Wild Tamarind | Honduras Rosewood | Big Leaf Mahogany | Unknown</t>
  </si>
  <si>
    <t>Astronium graveolens | Calophyllum brasiliense | Cedrela odorata | Cojoba arborea | Dalbergia stevensonii | Swietenia macrophylla | Vochysia guatemalensis</t>
  </si>
  <si>
    <t>Deciduous | Evergreen | Deciduous | Evergreen | Deciduous | Evergreen | Deciduous</t>
  </si>
  <si>
    <t>GTM_87</t>
  </si>
  <si>
    <t>Cupressus lusitanica-Handroanthus impetiginosus-Pinus maximinoi-Tabebuia rosea</t>
  </si>
  <si>
    <t>Mexican Cypress | Pink Trumpet Tree | Thinleaf Pine | Pink Poui</t>
  </si>
  <si>
    <t>Cupressus lusitanica | Handroanthus impetiginosus | Pinus maximinoi | Tabebuia rosea</t>
  </si>
  <si>
    <t>Handroanthus impetiginosus</t>
  </si>
  <si>
    <t>GTM_88</t>
  </si>
  <si>
    <t>GTM_89</t>
  </si>
  <si>
    <t>GTM_9</t>
  </si>
  <si>
    <t>Cedrela odorata-Tectona grandis</t>
  </si>
  <si>
    <t>Spanish Cedar | Teak</t>
  </si>
  <si>
    <t>Cedrela odorata | Tectona grandis</t>
  </si>
  <si>
    <t>GTM_90</t>
  </si>
  <si>
    <t>Astronium graveolens-Calophyllum brasiliense-Cedrela odorata-Dalbergia stevensonii-Swietenia macrophylla-Terminalia amazonia</t>
  </si>
  <si>
    <t>Glassywood | Santa Maria | Spanish Cedar | Honduras Rosewood | Big Leaf Mahogany | Unknown</t>
  </si>
  <si>
    <t>Astronium graveolens | Calophyllum brasiliense | Cedrela odorata | Dalbergia stevensonii | Swietenia macrophylla | Terminalia amazonia</t>
  </si>
  <si>
    <t>Deciduous | Evergreen | Deciduous | Deciduous | Evergreen | Evergreen</t>
  </si>
  <si>
    <t>GTM_91</t>
  </si>
  <si>
    <t>Brosimum alicastrum-Calophyllum brasiliense-Cedrela odorata-Cojoba arborea-Dalbergia cuscatlanica-Genipa americana-Gmelina arborea-Simira salvadorensis-Swietenia macrophylla-Tectona grandis-Terminalia amazonia-Vatairea lundellii-Vochysia guatemalensis</t>
  </si>
  <si>
    <t>Breadnut | Santa Maria | Spanish Cedar | Wild Tamarind | Unknown | Jagua | Gamhar | Unknown | Big Leaf Mahogany | Teak | Unknown | Unknown | Unknown</t>
  </si>
  <si>
    <t>Brosimum alicastrum | Calophyllum brasiliense | Cedrela odorata | Cojoba arborea | Dalbergia cuscatlanica | Genipa americana | Gmelina arborea | Simira salvadorensis | Swietenia macrophylla | Tectona grandis | Terminalia amazonia | Vatairea lundellii | Vochysia guatemalensis</t>
  </si>
  <si>
    <t>Dalbergia cuscatlanica</t>
  </si>
  <si>
    <t>NA | Evergreen | Deciduous | Evergreen | Deciduous | NA | Deciduous | Unknown | Evergreen | Deciduous | Evergreen | Deciduous | Deciduous</t>
  </si>
  <si>
    <t>NA | Broadleaf | Broadleaf | Broadleaf | Broadleaf | NA | Broadleaf | Unknown | Broadleaf | Broadleaf | Broadleaf | Broadleaf | Broadleaf</t>
  </si>
  <si>
    <t>NA | Hardwood | Hardwood | Hardwood | Hardwood | NA | Hardwood | Unknown | Hardwood | Hardwood | Hardwood | Hardwood | Hardwood</t>
  </si>
  <si>
    <t>GTM_92</t>
  </si>
  <si>
    <t>Cedrela odorata-Gliricidia sepium-Swietenia macrophylla</t>
  </si>
  <si>
    <t>Spanish Cedar | Mexican Lilac | Big Leaf Mahogany</t>
  </si>
  <si>
    <t>Cedrela odorata | Gliricidia sepium | Swietenia macrophylla</t>
  </si>
  <si>
    <t>GTM_93</t>
  </si>
  <si>
    <t>Calophyllum brasiliense-Cojoba arborea-Cordia alliodora-Swietenia macrophylla-Terminalia amazonia</t>
  </si>
  <si>
    <t>Santa Maria | Wild Tamarind | Laurel | Big Leaf Mahogany | Unknown</t>
  </si>
  <si>
    <t>Calophyllum brasiliense | Cojoba arborea | Cordia alliodora | Swietenia macrophylla | Terminalia amazonia</t>
  </si>
  <si>
    <t>Evergreen | Evergreen | Deciduous | Evergreen | Evergreen</t>
  </si>
  <si>
    <t>GTM_94</t>
  </si>
  <si>
    <t>Calophyllum brasiliense-Cojoba arborea-Dalbergia tucurensis-Swietenia macrophylla</t>
  </si>
  <si>
    <t>Santa Maria | Wild Tamarind | Yucatan Rosewood | Big Leaf Mahogany</t>
  </si>
  <si>
    <t>Calophyllum brasiliense | Cojoba arborea | Dalbergia tucurensis | Swietenia macrophylla</t>
  </si>
  <si>
    <t>Evergreen | Evergreen | Deciduous | Evergreen</t>
  </si>
  <si>
    <t>GTM_95</t>
  </si>
  <si>
    <t>GTM_96</t>
  </si>
  <si>
    <t>Cedrela odorata-Dalbergia stevensonii-Gmelina arborea-Swietenia macrophylla-Tabebuia rosea</t>
  </si>
  <si>
    <t>Spanish Cedar | Honduras Rosewood | Gamhar | Big Leaf Mahogany | Pink Poui</t>
  </si>
  <si>
    <t>Cedrela odorata | Dalbergia stevensonii | Gmelina arborea | Swietenia macrophylla | Tabebuia rosea</t>
  </si>
  <si>
    <t>GTM_97</t>
  </si>
  <si>
    <t>Calophyllum brasiliense-Cedrela odorata-Pinus caribaea</t>
  </si>
  <si>
    <t>Santa Maria | Spanish Cedar | Caribbean Pine</t>
  </si>
  <si>
    <t>Calophyllum brasiliense | Cedrela odorata | Pinus caribaea</t>
  </si>
  <si>
    <t>GTM_98</t>
  </si>
  <si>
    <t>Cedrela odorata-Swietenia macrophylla-Tabebuia rosea-Tectona grandis</t>
  </si>
  <si>
    <t>Spanish Cedar | Big Leaf Mahogany | Pink Poui | Teak</t>
  </si>
  <si>
    <t>Cedrela odorata | Swietenia macrophylla | Tabebuia rosea | Tectona grandis</t>
  </si>
  <si>
    <t>GTM_99</t>
  </si>
  <si>
    <t>Calophyllum brasiliense-Swietenia macrophylla-Tabebuia rosea</t>
  </si>
  <si>
    <t>Santa Maria | Big Leaf Mahogany | Pink Poui</t>
  </si>
  <si>
    <t>Calophyllum brasiliense | Swietenia macrophylla | Tabebuia rosea</t>
  </si>
  <si>
    <t>GUF_32</t>
  </si>
  <si>
    <t>GUF</t>
  </si>
  <si>
    <t>GF</t>
  </si>
  <si>
    <t>French Guiana</t>
  </si>
  <si>
    <t>HND_1</t>
  </si>
  <si>
    <t>HND</t>
  </si>
  <si>
    <t>HN</t>
  </si>
  <si>
    <t>Honduras</t>
  </si>
  <si>
    <t>HND_14</t>
  </si>
  <si>
    <t>Coffee shops</t>
  </si>
  <si>
    <t>National Institute of Conservation and Forest Development, Protected Areas, and Wildlife</t>
  </si>
  <si>
    <t>HND_15</t>
  </si>
  <si>
    <t>African palm</t>
  </si>
  <si>
    <t>HND_7215</t>
  </si>
  <si>
    <t>HTI_32</t>
  </si>
  <si>
    <t>HTI</t>
  </si>
  <si>
    <t>HT</t>
  </si>
  <si>
    <t>Haiti</t>
  </si>
  <si>
    <t>HTI_7215</t>
  </si>
  <si>
    <t>IDN_1</t>
  </si>
  <si>
    <t>IDN</t>
  </si>
  <si>
    <t>ID</t>
  </si>
  <si>
    <t>Indonesia</t>
  </si>
  <si>
    <t>Clearing,  very young plantation, Acacia, transparent world</t>
  </si>
  <si>
    <t>IDN_10</t>
  </si>
  <si>
    <t>Large industrial plantation, Oil palm, Acacia, transparent world</t>
  </si>
  <si>
    <t>Oil palm | Acacia</t>
  </si>
  <si>
    <t>Elaeis guineensis | Acacia sp.</t>
  </si>
  <si>
    <t>Oil palm mix</t>
  </si>
  <si>
    <t>IDN_100</t>
  </si>
  <si>
    <t>Mosaic of medium-sized plantations, Hevea, Teak, transparent world</t>
  </si>
  <si>
    <t>Rubber | Teak</t>
  </si>
  <si>
    <t>Hevea brasiliensis | Tectona sp.</t>
  </si>
  <si>
    <t>IDN_101</t>
  </si>
  <si>
    <t>Mosaic of medium-sized plantations, Hevea, Unknown, transparent world</t>
  </si>
  <si>
    <t>Hevea brasiliensis Mix</t>
  </si>
  <si>
    <t>IDN_102</t>
  </si>
  <si>
    <t>Mosaic of medium-sized plantations, Oil palm, transparent world</t>
  </si>
  <si>
    <t>IDN_105</t>
  </si>
  <si>
    <t>Mosaic of medium-sized plantations, Oil palm, Banana, transparent world</t>
  </si>
  <si>
    <t>Oil palm | Banana</t>
  </si>
  <si>
    <t>Elaeis guineensis | Musa sp.</t>
  </si>
  <si>
    <t>IDN_106</t>
  </si>
  <si>
    <t>Mosaic of medium-sized plantations, Oil palm, Cacao, transparent world</t>
  </si>
  <si>
    <t>Oil palm | Cacao</t>
  </si>
  <si>
    <t>Elaeis guineensis | Theobroma cacao</t>
  </si>
  <si>
    <t>IDN_109</t>
  </si>
  <si>
    <t>Mosaic of medium-sized plantations, Oil palm, Fruit, transparent world</t>
  </si>
  <si>
    <t>Oil palm | Fruit</t>
  </si>
  <si>
    <t>Elaeis guineensis | Unknown</t>
  </si>
  <si>
    <t>IDN_11</t>
  </si>
  <si>
    <t>Large industrial plantation, Acacia, Unknown, transparent world</t>
  </si>
  <si>
    <t>Acacia mix</t>
  </si>
  <si>
    <t>Acacia sp. mix</t>
  </si>
  <si>
    <t>IDN_111</t>
  </si>
  <si>
    <t>Mosaic of medium-sized plantations, Oil palm, gr-gr-Fruit, transparent world</t>
  </si>
  <si>
    <t>IDN_114</t>
  </si>
  <si>
    <t>Mosaic of medium-sized plantations, Oil palm, Unknown, transparent world</t>
  </si>
  <si>
    <t>Elaeis guineensis Mix</t>
  </si>
  <si>
    <t>IDN_115</t>
  </si>
  <si>
    <t>Mosaic of medium-sized plantations, Paraserianthes, Unknown, transparent world</t>
  </si>
  <si>
    <t>Albizia mix</t>
  </si>
  <si>
    <t>Paraserianthes sp. Mix</t>
  </si>
  <si>
    <t>IDN_116</t>
  </si>
  <si>
    <t>Mosaic of medium-sized plantations, Pine, transparent world</t>
  </si>
  <si>
    <t>IDN_117</t>
  </si>
  <si>
    <t>Mosaic of medium-sized plantations, Pine, Acacia, transparent world</t>
  </si>
  <si>
    <t>Pine | Acacia</t>
  </si>
  <si>
    <t>Pinus sp. | Acacia sp.</t>
  </si>
  <si>
    <t>IDN_118</t>
  </si>
  <si>
    <t>Mosaic of medium-sized plantations, Teak, transparent world</t>
  </si>
  <si>
    <t>IDN_119</t>
  </si>
  <si>
    <t>Mosaic of medium-sized plantations, Teak, Cadam, transparent world</t>
  </si>
  <si>
    <t>Teak | Cadam</t>
  </si>
  <si>
    <t>Tectona sp. | Neolamarckia cadamba</t>
  </si>
  <si>
    <t>Neolamarckia cadamba</t>
  </si>
  <si>
    <t>IDN_121</t>
  </si>
  <si>
    <t>IDN_122</t>
  </si>
  <si>
    <t>Mosaic of small-sized plantations, Acacia, transparent world</t>
  </si>
  <si>
    <t>IDN_123</t>
  </si>
  <si>
    <t>Mosaic of small-sized plantations, Oil palm, Acacia, transparent world</t>
  </si>
  <si>
    <t>IDN_124</t>
  </si>
  <si>
    <t>Mosaic of small-sized plantations, Areca, transparent world</t>
  </si>
  <si>
    <t>Areca palm</t>
  </si>
  <si>
    <t>Areca sp.</t>
  </si>
  <si>
    <t>IDN_126</t>
  </si>
  <si>
    <t>Mosaic of small-sized plantations, Coconut palm, Areca, transparent world</t>
  </si>
  <si>
    <t>Coconut palm | Areca palm</t>
  </si>
  <si>
    <t>Cocos nucifera | Areca sp.</t>
  </si>
  <si>
    <t>IDN_127</t>
  </si>
  <si>
    <t>Mosaic of small-sized plantations, Hevea, Areca, transparent world</t>
  </si>
  <si>
    <t>Rubber | Areca palm</t>
  </si>
  <si>
    <t>Hevea brasiliensis | Areca sp.</t>
  </si>
  <si>
    <t>IDN_128</t>
  </si>
  <si>
    <t>Mosaic of small-sized plantations, Oil palm, Areca, transparent world</t>
  </si>
  <si>
    <t>Oil palm | Areca palm</t>
  </si>
  <si>
    <t>Elaeis guineensis | Areca sp.</t>
  </si>
  <si>
    <t>IDN_129</t>
  </si>
  <si>
    <t>Mosaic of small-sized plantations, Cacao, transparent world</t>
  </si>
  <si>
    <t>IDN_131</t>
  </si>
  <si>
    <t>Mosaic of small-sized plantations, Coconut palm, transparent world</t>
  </si>
  <si>
    <t>IDN_133</t>
  </si>
  <si>
    <t>Mosaic of small-sized plantations, Coconut palm, gr-Fruit, transparent world</t>
  </si>
  <si>
    <t>Coconut palm | Fruit</t>
  </si>
  <si>
    <t>Cocos nucifera | Unknown</t>
  </si>
  <si>
    <t>IDN_134</t>
  </si>
  <si>
    <t>Mosaic of small-sized plantations, Coconut palm, gr-Mixture, transparent world</t>
  </si>
  <si>
    <t>Coconut palm mix</t>
  </si>
  <si>
    <t>Cocos nucifera Mix</t>
  </si>
  <si>
    <t>IDN_135</t>
  </si>
  <si>
    <t>Mosaic of small-sized plantations, Hevea, Coconut palm, transparent world</t>
  </si>
  <si>
    <t>Rubber | Coconut palm</t>
  </si>
  <si>
    <t>Hevea brasiliensis | Cocos nucifera</t>
  </si>
  <si>
    <t>IDN_136</t>
  </si>
  <si>
    <t>Mosaic of small-sized plantations, Oil palm, Coconut palm, transparent world</t>
  </si>
  <si>
    <t>Oil palm | Coconut palm</t>
  </si>
  <si>
    <t>Elaeis guineensis | Cocos nucifera</t>
  </si>
  <si>
    <t>IDN_137</t>
  </si>
  <si>
    <t>Mosaic of small-sized plantations, Coconut palm, Unknown, transparent world</t>
  </si>
  <si>
    <t>IDN_138</t>
  </si>
  <si>
    <t>Mosaic of small-sized plantations, Coffee, transparent world</t>
  </si>
  <si>
    <t>IDN_139</t>
  </si>
  <si>
    <t>Mosaic of small-sized plantations, Coffee, gr-Mixture, transparent world</t>
  </si>
  <si>
    <t>Coffee mix</t>
  </si>
  <si>
    <t>Coffea sp. Mix</t>
  </si>
  <si>
    <t>IDN_140</t>
  </si>
  <si>
    <t>Mosaic of small-sized plantations, Coffee, Oil palm, transparent world</t>
  </si>
  <si>
    <t>Coffee | Oil palm</t>
  </si>
  <si>
    <t>Coffea sp. | Elaeis guineensis</t>
  </si>
  <si>
    <t>IDN_141</t>
  </si>
  <si>
    <t>Mosaic of small-sized plantations, Fruit, transparent world</t>
  </si>
  <si>
    <t>IDN_142</t>
  </si>
  <si>
    <t>Mosaic of small-sized plantations, Hevea, Fruit, transparent world</t>
  </si>
  <si>
    <t>Rubber | Fruit</t>
  </si>
  <si>
    <t>Hevea brasiliensis | Unknown</t>
  </si>
  <si>
    <t>IDN_143</t>
  </si>
  <si>
    <t>Mosaic of small-sized plantations, Fruit, Oil palm, transparent world</t>
  </si>
  <si>
    <t>Fruit | Oil palm</t>
  </si>
  <si>
    <t>Unknown | Elaeis guineensis</t>
  </si>
  <si>
    <t>IDN_144</t>
  </si>
  <si>
    <t>Mosaic of small-sized plantations, gr-Fruit, transparent world</t>
  </si>
  <si>
    <t>IDN_146</t>
  </si>
  <si>
    <t>Mosaic of small-sized plantations, gr-Fruit, Cacao, transparent world</t>
  </si>
  <si>
    <t>Fruit | Cacao</t>
  </si>
  <si>
    <t>Unknown | Theobroma cacao</t>
  </si>
  <si>
    <t>IDN_148</t>
  </si>
  <si>
    <t>Mosaic of small-sized plantations, Hevea, gr-Fruit, transparent world</t>
  </si>
  <si>
    <t>IDN_149</t>
  </si>
  <si>
    <t>Mosaic of small-sized plantations, Oil palm, gr-Fruit, transparent world</t>
  </si>
  <si>
    <t>IDN_15</t>
  </si>
  <si>
    <t>Large industrial plantation, Cacao, transparent world</t>
  </si>
  <si>
    <t>IDN_150</t>
  </si>
  <si>
    <t>Mosaic of small-sized plantations, gr-Mixture,, transparent world</t>
  </si>
  <si>
    <t>IDN_151</t>
  </si>
  <si>
    <t>Mosaic of small-sized plantations, Hevea, gr-Mixture, transparent world</t>
  </si>
  <si>
    <t>IDN_152</t>
  </si>
  <si>
    <t>Mosaic of small-sized plantations, Oil palm, gr-Mixture, transparent world</t>
  </si>
  <si>
    <t>IDN_153</t>
  </si>
  <si>
    <t>Mosaic of small-sized plantations, gr-Mixture, Pine, transparent world</t>
  </si>
  <si>
    <t>Pine mix</t>
  </si>
  <si>
    <t>Pinus sp. Mix</t>
  </si>
  <si>
    <t>IDN_155</t>
  </si>
  <si>
    <t>Mosaic of small-sized plantations, gr-Palms, gr-Mixture, transparent world</t>
  </si>
  <si>
    <t>IDN_156</t>
  </si>
  <si>
    <t>Mosaic of small-sized plantations, Hevea, transparent world</t>
  </si>
  <si>
    <t>IDN_159</t>
  </si>
  <si>
    <t>Mosaic of small-sized plantations, Hevea, Eucalyptus, transparent world</t>
  </si>
  <si>
    <t>Rubber | Eucalyptus</t>
  </si>
  <si>
    <t>Hevea brasiliensis | Eucalyptus sp.</t>
  </si>
  <si>
    <t>IDN_163</t>
  </si>
  <si>
    <t>Mosaic of small-sized plantations, Oil palm, Hevea, transparent world</t>
  </si>
  <si>
    <t>Oil palm | Rubber</t>
  </si>
  <si>
    <t>Elaeis guineensis | Hevea brasiliensis</t>
  </si>
  <si>
    <t>IDN_164</t>
  </si>
  <si>
    <t>Mosaic of small-sized plantations, Hevea, Unknown, transparent world</t>
  </si>
  <si>
    <t>IDN_166</t>
  </si>
  <si>
    <t>Mosaic of small-sized plantations, Oil palm, transparent world</t>
  </si>
  <si>
    <t>IDN_169</t>
  </si>
  <si>
    <t>Mosaic of small-sized plantations, Oil palm, Banana, transparent world</t>
  </si>
  <si>
    <t>IDN_170</t>
  </si>
  <si>
    <t>Mosaic of small-sized plantations, Oil palm, Cacao, transparent world</t>
  </si>
  <si>
    <t>IDN_173</t>
  </si>
  <si>
    <t>Mosaic of small-sized plantations, Oil palm, Eucalyptus, transparent world</t>
  </si>
  <si>
    <t>Oil palm | Eucalyptus</t>
  </si>
  <si>
    <t>Elaeis guineensis | Eucalyptus sp.</t>
  </si>
  <si>
    <t>IDN_177</t>
  </si>
  <si>
    <t>Mosaic of small-sized plantations, Oil palm, Unknown, transparent world</t>
  </si>
  <si>
    <t>IDN_178</t>
  </si>
  <si>
    <t>Mosaic of small-sized plantations, Paraserianthes, Unknown, transparent world</t>
  </si>
  <si>
    <t>IDN_179</t>
  </si>
  <si>
    <t>Mosaic of small-sized plantations, Teak, gr-Mixture, transparent world</t>
  </si>
  <si>
    <t>Teak mix</t>
  </si>
  <si>
    <t>Tectona sp. Mix</t>
  </si>
  <si>
    <t>IDN_18</t>
  </si>
  <si>
    <t>IDN_180</t>
  </si>
  <si>
    <t>Mosaic of small-sized plantations, Unknown, transparent world</t>
  </si>
  <si>
    <t>IDN_181</t>
  </si>
  <si>
    <t>oil palm, kemen</t>
  </si>
  <si>
    <t>Austin et al. (2017)</t>
  </si>
  <si>
    <t>IDN_182</t>
  </si>
  <si>
    <t>oil palm, jukka</t>
  </si>
  <si>
    <t>Miettinen et al. (2016)</t>
  </si>
  <si>
    <t>IDN_183</t>
  </si>
  <si>
    <t>timber, jukka</t>
  </si>
  <si>
    <t>IDN_184</t>
  </si>
  <si>
    <t>other, jukka</t>
  </si>
  <si>
    <t>IDN_185</t>
  </si>
  <si>
    <t>oil palm, gaveau</t>
  </si>
  <si>
    <t>Gaveau et al. (2016)</t>
  </si>
  <si>
    <t>IDN_186</t>
  </si>
  <si>
    <t>timber, gaveau</t>
  </si>
  <si>
    <t>IDN_19</t>
  </si>
  <si>
    <t>IDN_2</t>
  </si>
  <si>
    <t>Clearing,  very young plantation, Coffee, transparent world</t>
  </si>
  <si>
    <t>IDN_20</t>
  </si>
  <si>
    <t>Large industrial plantation, Coffee, gr-Mixture, transparent world</t>
  </si>
  <si>
    <t>IDN_201</t>
  </si>
  <si>
    <t>Condro et al. (2020)</t>
  </si>
  <si>
    <t>2017-2019</t>
  </si>
  <si>
    <t>IDN_202</t>
  </si>
  <si>
    <t>IDN_203</t>
  </si>
  <si>
    <t>IDN_205</t>
  </si>
  <si>
    <t>IDN_206</t>
  </si>
  <si>
    <t>Convolutional Neural Network (CNN)</t>
  </si>
  <si>
    <t>IDN_21</t>
  </si>
  <si>
    <t>IDN_22</t>
  </si>
  <si>
    <t>Large industrial plantation, Fruit, transparent world</t>
  </si>
  <si>
    <t>IDN_25</t>
  </si>
  <si>
    <t>IDN_26</t>
  </si>
  <si>
    <t>Large industrial plantation, gr-Mixture,, transparent world</t>
  </si>
  <si>
    <t>IDN_27</t>
  </si>
  <si>
    <t>IDN_29</t>
  </si>
  <si>
    <t>IDN_3</t>
  </si>
  <si>
    <t>Clearing,  very young plantation, Hevea, transparent world</t>
  </si>
  <si>
    <t>IDN_30</t>
  </si>
  <si>
    <t>Large industrial plantation, Hevea, Coffee, transparent world</t>
  </si>
  <si>
    <t>Rubber | Coffee</t>
  </si>
  <si>
    <t>Hevea brasiliensis | Coffea sp.</t>
  </si>
  <si>
    <t>IDN_31</t>
  </si>
  <si>
    <t>Large industrial plantation, Hevea, Mango, transparent world</t>
  </si>
  <si>
    <t>Rubber | Mango</t>
  </si>
  <si>
    <t>Hevea brasiliensis | Mangifera sp.</t>
  </si>
  <si>
    <t>IDN_32</t>
  </si>
  <si>
    <t>Large industrial plantation, Oil palm, Hevea, transparent world</t>
  </si>
  <si>
    <t>IDN_33</t>
  </si>
  <si>
    <t>Large industrial plantation, Hevea, Pinus, transparent world</t>
  </si>
  <si>
    <t>Rubber | Pine</t>
  </si>
  <si>
    <t>Hevea brasiliensis | Pinus sp.</t>
  </si>
  <si>
    <t>IDN_35</t>
  </si>
  <si>
    <t>Large industrial plantation, Hevea, Teak, transparent world</t>
  </si>
  <si>
    <t>IDN_36</t>
  </si>
  <si>
    <t>Large industrial plantation, Hevea, Unknown, transparent world</t>
  </si>
  <si>
    <t>IDN_37</t>
  </si>
  <si>
    <t>Large industrial plantation, Mixture,, transparent world</t>
  </si>
  <si>
    <t>IDN_38</t>
  </si>
  <si>
    <t>IDN_4</t>
  </si>
  <si>
    <t>Clearing,  very young plantation, Hevea, Oil palm, transparent world</t>
  </si>
  <si>
    <t>Rubber | Oil palm</t>
  </si>
  <si>
    <t>Hevea brasiliensis | Elaeis guineensis</t>
  </si>
  <si>
    <t>IDN_40</t>
  </si>
  <si>
    <t>Large industrial plantation, Oil palm, Banana, transparent world</t>
  </si>
  <si>
    <t>IDN_41</t>
  </si>
  <si>
    <t>Large industrial plantation, Oil palm, Coconut palm, transparent world</t>
  </si>
  <si>
    <t>IDN_42</t>
  </si>
  <si>
    <t>Large industrial plantation, Oil palm, gr-Mixture, transparent world</t>
  </si>
  <si>
    <t>IDN_44</t>
  </si>
  <si>
    <t>Large industrial plantation, Oil palm, Unknown, transparent world</t>
  </si>
  <si>
    <t>IDN_45</t>
  </si>
  <si>
    <t>Large industrial plantation, Pecan, transparent world</t>
  </si>
  <si>
    <t>Pecan</t>
  </si>
  <si>
    <t>Carya illinoinensis</t>
  </si>
  <si>
    <t>IDN_46</t>
  </si>
  <si>
    <t>IDN_47</t>
  </si>
  <si>
    <t>Large industrial plantation, Pine, gr-Mixture, transparent world</t>
  </si>
  <si>
    <t>IDN_48</t>
  </si>
  <si>
    <t>Large industrial plantation, Teak, transparent world</t>
  </si>
  <si>
    <t>IDN_49</t>
  </si>
  <si>
    <t>Large industrial plantation, Teak, gr-Mixture, transparent world</t>
  </si>
  <si>
    <t>IDN_5</t>
  </si>
  <si>
    <t>IDN_51</t>
  </si>
  <si>
    <t>IDN_52</t>
  </si>
  <si>
    <t>Mosaic of medium-sized plantations, Acacia, transparent world</t>
  </si>
  <si>
    <t>IDN_53</t>
  </si>
  <si>
    <t>Mosaic of medium-sized plantations, Coffee, Acacia, transparent world</t>
  </si>
  <si>
    <t>Coffee | Acacia</t>
  </si>
  <si>
    <t>Coffea sp. | Acacia sp.</t>
  </si>
  <si>
    <t>IDN_54</t>
  </si>
  <si>
    <t>Mosaic of medium-sized plantations, Hevea, Acacia, transparent world</t>
  </si>
  <si>
    <t>Rubber | Acacia</t>
  </si>
  <si>
    <t>Hevea brasiliensis | Acacia sp.</t>
  </si>
  <si>
    <t>IDN_55</t>
  </si>
  <si>
    <t>Mosaic of medium-sized plantations, Oil palm, Acacia, transparent world</t>
  </si>
  <si>
    <t>IDN_56</t>
  </si>
  <si>
    <t>Mosaic of medium-sized plantations, Acacia, Teak, transparent world</t>
  </si>
  <si>
    <t>Acacia | Teak</t>
  </si>
  <si>
    <t>Acacia sp. | Tectona sp.</t>
  </si>
  <si>
    <t>IDN_57</t>
  </si>
  <si>
    <t>Mosaic of medium-sized plantations, Acacia, Unknown, transparent world</t>
  </si>
  <si>
    <t>IDN_59</t>
  </si>
  <si>
    <t>Mosaic of medium-sized plantations, Coconut palm, Areca, transparent world</t>
  </si>
  <si>
    <t>IDN_6</t>
  </si>
  <si>
    <t>Clearing,  very young plantation, Oil palm, transparent world</t>
  </si>
  <si>
    <t>IDN_62</t>
  </si>
  <si>
    <t>Mosaic of medium-sized plantations, Oil palm, Areca, transparent world</t>
  </si>
  <si>
    <t>IDN_64</t>
  </si>
  <si>
    <t>Mosaic of medium-sized plantations, Cacao, transparent world</t>
  </si>
  <si>
    <t>IDN_67</t>
  </si>
  <si>
    <t>Mosaic of medium-sized plantations, Clove, transparent world</t>
  </si>
  <si>
    <t>Clove</t>
  </si>
  <si>
    <t>Syzygium aromaticum</t>
  </si>
  <si>
    <t>IDN_68</t>
  </si>
  <si>
    <t>IDN_7</t>
  </si>
  <si>
    <t>Clearing,  very young plantation, Teak, transparent world</t>
  </si>
  <si>
    <t>IDN_70</t>
  </si>
  <si>
    <t>Mosaic of medium-sized plantations, Coconut palm, gr-Fruit, transparent world</t>
  </si>
  <si>
    <t>IDN_71</t>
  </si>
  <si>
    <t>Mosaic of medium-sized plantations, Hevea, Coconut palm, transparent world</t>
  </si>
  <si>
    <t>IDN_72</t>
  </si>
  <si>
    <t>Mosaic of medium-sized plantations, Oil palm, Coconut palm, transparent world</t>
  </si>
  <si>
    <t>IDN_7215</t>
  </si>
  <si>
    <t>IDN_73</t>
  </si>
  <si>
    <t>Mosaic of medium-sized plantations, Coconut palm, Unknown, transparent world</t>
  </si>
  <si>
    <t>IDN_74</t>
  </si>
  <si>
    <t>Mosaic of medium-sized plantations, Coffee, transparent world</t>
  </si>
  <si>
    <t>IDN_76</t>
  </si>
  <si>
    <t>Mosaic of medium-sized plantations, Coffee, gr-Mixture, transparent world</t>
  </si>
  <si>
    <t>IDN_77</t>
  </si>
  <si>
    <t>Mosaic of medium-sized plantations, Coffee, Paraserianthes, transparent world</t>
  </si>
  <si>
    <t>Coffee | Albizia</t>
  </si>
  <si>
    <t xml:space="preserve">Coffea sp. | Paraserianthes sp. </t>
  </si>
  <si>
    <t>Paraserianthes sp.</t>
  </si>
  <si>
    <t>NA | Unknown</t>
  </si>
  <si>
    <t>IDN_79</t>
  </si>
  <si>
    <t>Mosaic of medium-sized plantations, Hevea, Fruit, transparent world</t>
  </si>
  <si>
    <t>IDN_8</t>
  </si>
  <si>
    <t>IDN_80</t>
  </si>
  <si>
    <t>IDN_82</t>
  </si>
  <si>
    <t>Mosaic of medium-sized plantations, gr-Fruit, gr-Mixture, transparent world</t>
  </si>
  <si>
    <t>Unknown Mix</t>
  </si>
  <si>
    <t>IDN_83</t>
  </si>
  <si>
    <t>Mosaic of medium-sized plantations, gr-Fruit, Hevea, transparent world</t>
  </si>
  <si>
    <t>IDN_84</t>
  </si>
  <si>
    <t>Mosaic of medium-sized plantations, Oil palm, gr-Fruit, transparent world</t>
  </si>
  <si>
    <t>IDN_85</t>
  </si>
  <si>
    <t>Mosaic of medium-sized plantations, gr-Mixture,, transparent world</t>
  </si>
  <si>
    <t>IDN_86</t>
  </si>
  <si>
    <t>Mosaic of medium-sized plantations, Hevea, gr-Mixture, transparent world</t>
  </si>
  <si>
    <t>IDN_87</t>
  </si>
  <si>
    <t>Mosaic of medium-sized plantations, Oil palm, gr-Mixture, transparent world</t>
  </si>
  <si>
    <t>IDN_9</t>
  </si>
  <si>
    <t>IDN_90</t>
  </si>
  <si>
    <t>IDN_94</t>
  </si>
  <si>
    <t>Mosaic of medium-sized plantations, Hevea, Coffee, transparent world</t>
  </si>
  <si>
    <t>IDN_98</t>
  </si>
  <si>
    <t>Mosaic of medium-sized plantations, Oil palm, Hevea, transparent world</t>
  </si>
  <si>
    <t>IDN_99</t>
  </si>
  <si>
    <t>Mosaic of medium-sized plantations, Hevea, Pine, transparent world</t>
  </si>
  <si>
    <t>IND_1</t>
  </si>
  <si>
    <t>IND</t>
  </si>
  <si>
    <t>IN</t>
  </si>
  <si>
    <t>India</t>
  </si>
  <si>
    <t>IND_100</t>
  </si>
  <si>
    <t>Cryptomeria</t>
  </si>
  <si>
    <t>Japanese Red Cedar</t>
  </si>
  <si>
    <t>Cryptomeria japonica</t>
  </si>
  <si>
    <t>Roy et al. (2016)</t>
  </si>
  <si>
    <t>IND_101</t>
  </si>
  <si>
    <t>Alnus</t>
  </si>
  <si>
    <t>IND_102</t>
  </si>
  <si>
    <t>Mixed plantation</t>
  </si>
  <si>
    <t>IND_103</t>
  </si>
  <si>
    <t>Gliricidia plantation</t>
  </si>
  <si>
    <t>Gliricidia</t>
  </si>
  <si>
    <t>Gliricidia sp.</t>
  </si>
  <si>
    <t>IND_150</t>
  </si>
  <si>
    <t>IND_151</t>
  </si>
  <si>
    <t>Tea</t>
  </si>
  <si>
    <t>Thea sinensis</t>
  </si>
  <si>
    <t>IND_152</t>
  </si>
  <si>
    <t>IND_153</t>
  </si>
  <si>
    <t>Areca</t>
  </si>
  <si>
    <t>IND_154</t>
  </si>
  <si>
    <t>IND_155</t>
  </si>
  <si>
    <t>IND_156</t>
  </si>
  <si>
    <t>IND_157</t>
  </si>
  <si>
    <t>IND_160</t>
  </si>
  <si>
    <t>IND_163</t>
  </si>
  <si>
    <t>Padauk</t>
  </si>
  <si>
    <t>Pterocarpus sp.</t>
  </si>
  <si>
    <t>Evergreen or Deciduous</t>
  </si>
  <si>
    <t>IND_164</t>
  </si>
  <si>
    <t>IND_165</t>
  </si>
  <si>
    <t>Almonds</t>
  </si>
  <si>
    <t>Almond</t>
  </si>
  <si>
    <t>Prunus dulcis</t>
  </si>
  <si>
    <t>IND_166</t>
  </si>
  <si>
    <t>Apples</t>
  </si>
  <si>
    <t>Apple</t>
  </si>
  <si>
    <t>Malus pumila</t>
  </si>
  <si>
    <t>IND_36</t>
  </si>
  <si>
    <t>Sal</t>
  </si>
  <si>
    <t>Shorea robusta</t>
  </si>
  <si>
    <t>IND_37</t>
  </si>
  <si>
    <t>IND_41</t>
  </si>
  <si>
    <t>IND_59</t>
  </si>
  <si>
    <t>IND_7215</t>
  </si>
  <si>
    <t>IND_91</t>
  </si>
  <si>
    <t>IND_92</t>
  </si>
  <si>
    <t>IND_93</t>
  </si>
  <si>
    <t>IND_94</t>
  </si>
  <si>
    <t>IND_95</t>
  </si>
  <si>
    <t>IND_96</t>
  </si>
  <si>
    <t>Casuriana</t>
  </si>
  <si>
    <t>Casuarina</t>
  </si>
  <si>
    <t>IND_97</t>
  </si>
  <si>
    <t>Cashew nut</t>
  </si>
  <si>
    <t>IND_98</t>
  </si>
  <si>
    <t>IND_99</t>
  </si>
  <si>
    <t>Red oil palm</t>
  </si>
  <si>
    <t>IRN_31</t>
  </si>
  <si>
    <t>IRN</t>
  </si>
  <si>
    <t>IR</t>
  </si>
  <si>
    <t>Iran</t>
  </si>
  <si>
    <t>IRN_32</t>
  </si>
  <si>
    <t>IRN_7215</t>
  </si>
  <si>
    <t>IRQ_31</t>
  </si>
  <si>
    <t>IRQ</t>
  </si>
  <si>
    <t>IQ</t>
  </si>
  <si>
    <t>Iraq</t>
  </si>
  <si>
    <t>IRQ_7215</t>
  </si>
  <si>
    <t>ISR_31</t>
  </si>
  <si>
    <t>ISR</t>
  </si>
  <si>
    <t>IL</t>
  </si>
  <si>
    <t>Israel</t>
  </si>
  <si>
    <t>ISR_32</t>
  </si>
  <si>
    <t>ISR_7215</t>
  </si>
  <si>
    <t>JAM_32</t>
  </si>
  <si>
    <t>JAM</t>
  </si>
  <si>
    <t>JM</t>
  </si>
  <si>
    <t>Jamaica</t>
  </si>
  <si>
    <t>JAM_7215</t>
  </si>
  <si>
    <t>JOR_31</t>
  </si>
  <si>
    <t>JOR</t>
  </si>
  <si>
    <t>JO</t>
  </si>
  <si>
    <t>Jordan</t>
  </si>
  <si>
    <t>JOR_32</t>
  </si>
  <si>
    <t>JOR_7215</t>
  </si>
  <si>
    <t>JPN_0</t>
  </si>
  <si>
    <t>JPN</t>
  </si>
  <si>
    <t>JP</t>
  </si>
  <si>
    <t>Japan</t>
  </si>
  <si>
    <t>Abies sp.</t>
  </si>
  <si>
    <t>Fir</t>
  </si>
  <si>
    <t>JPN_10</t>
  </si>
  <si>
    <t>JPN_2</t>
  </si>
  <si>
    <t>Camellia sp.</t>
  </si>
  <si>
    <t xml:space="preserve">Camellia </t>
  </si>
  <si>
    <t>JPN_4</t>
  </si>
  <si>
    <t>JPN_5</t>
  </si>
  <si>
    <t>JPN_6</t>
  </si>
  <si>
    <t>JPN_7215</t>
  </si>
  <si>
    <t>JPN_8</t>
  </si>
  <si>
    <t>JPN_9</t>
  </si>
  <si>
    <t>Picea sp.</t>
  </si>
  <si>
    <t>Spruce</t>
  </si>
  <si>
    <t>KAZ_31</t>
  </si>
  <si>
    <t>KAZ</t>
  </si>
  <si>
    <t>KZ</t>
  </si>
  <si>
    <t>Kazakhstan</t>
  </si>
  <si>
    <t>KAZ_7215</t>
  </si>
  <si>
    <t>KEN_1</t>
  </si>
  <si>
    <t>KEN</t>
  </si>
  <si>
    <t>KE</t>
  </si>
  <si>
    <t>Kenya</t>
  </si>
  <si>
    <t>plantation forest</t>
  </si>
  <si>
    <t>Kenya Forest Service</t>
  </si>
  <si>
    <t>KEN_7215</t>
  </si>
  <si>
    <t>KGZ_31</t>
  </si>
  <si>
    <t>KGZ</t>
  </si>
  <si>
    <t>KG</t>
  </si>
  <si>
    <t>Kyrgyzstan</t>
  </si>
  <si>
    <t>KGZ_7215</t>
  </si>
  <si>
    <t>KHM_1</t>
  </si>
  <si>
    <t>KHM</t>
  </si>
  <si>
    <t>KH</t>
  </si>
  <si>
    <t>Cambodia</t>
  </si>
  <si>
    <t>KHM_10</t>
  </si>
  <si>
    <t>Xiao et al. (2021)</t>
  </si>
  <si>
    <t xml:space="preserve"> 2013-2018</t>
  </si>
  <si>
    <t>Multiple lines of evidence | Supervised classification</t>
  </si>
  <si>
    <t>KHM_29</t>
  </si>
  <si>
    <t>KHM_38</t>
  </si>
  <si>
    <t>KHM_4</t>
  </si>
  <si>
    <t>Converted forestry LSLA</t>
  </si>
  <si>
    <t>Acacia sp. | Tectona grandis</t>
  </si>
  <si>
    <t>Large-scale</t>
  </si>
  <si>
    <t>Debonne et al. (2019)</t>
  </si>
  <si>
    <t>KHM_5</t>
  </si>
  <si>
    <t>KHM_51</t>
  </si>
  <si>
    <t>KHM_6</t>
  </si>
  <si>
    <t>Converted perennial crops LSLA</t>
  </si>
  <si>
    <t>KHM_7215</t>
  </si>
  <si>
    <t>KHM_9</t>
  </si>
  <si>
    <t>KHM_90</t>
  </si>
  <si>
    <t>KHM_98</t>
  </si>
  <si>
    <t>KOR_1</t>
  </si>
  <si>
    <t>KOR</t>
  </si>
  <si>
    <t>KR</t>
  </si>
  <si>
    <t>South Korea</t>
  </si>
  <si>
    <t>Kim et al. (2009)</t>
  </si>
  <si>
    <t>KOR_110</t>
  </si>
  <si>
    <t>other coniferous species as mentioned above</t>
  </si>
  <si>
    <t>Korean Forest Service</t>
  </si>
  <si>
    <t>KOR_111</t>
  </si>
  <si>
    <t>Korean red pine</t>
  </si>
  <si>
    <t>Korean Red Pine</t>
  </si>
  <si>
    <t>Pinus densiflora</t>
  </si>
  <si>
    <t>KOR_112</t>
  </si>
  <si>
    <t>Korean pine</t>
  </si>
  <si>
    <t>Korean Pine</t>
  </si>
  <si>
    <t>Pinus koraiensis</t>
  </si>
  <si>
    <t>KOR_113</t>
  </si>
  <si>
    <t>KOR_114</t>
  </si>
  <si>
    <t>Rigida pine</t>
  </si>
  <si>
    <t>Pitch Pine</t>
  </si>
  <si>
    <t>Pinus rigida</t>
  </si>
  <si>
    <t>KOR_115</t>
  </si>
  <si>
    <t>Black pine</t>
  </si>
  <si>
    <t>Japanese Black Pine</t>
  </si>
  <si>
    <t>Pinus thunbergii</t>
  </si>
  <si>
    <t>KOR_116</t>
  </si>
  <si>
    <t>Needle fur</t>
  </si>
  <si>
    <t>KOR_117</t>
  </si>
  <si>
    <t>KOR_118</t>
  </si>
  <si>
    <t>Cedar</t>
  </si>
  <si>
    <t>Cedrus sp.</t>
  </si>
  <si>
    <t>KOR_119</t>
  </si>
  <si>
    <t>Dark-bark spruce</t>
  </si>
  <si>
    <t>Black Spruce</t>
  </si>
  <si>
    <t>Picea mariana</t>
  </si>
  <si>
    <t>KOR_121</t>
  </si>
  <si>
    <t>Ginkgo</t>
  </si>
  <si>
    <t>Ginkgo biloba</t>
  </si>
  <si>
    <t>KOR_130</t>
  </si>
  <si>
    <t>Other deciduous broad-leaved trees</t>
  </si>
  <si>
    <t>KOR_131</t>
  </si>
  <si>
    <t>Sawtooth oak</t>
  </si>
  <si>
    <t>Sawtooth Oak</t>
  </si>
  <si>
    <t>Quercus acutissima</t>
  </si>
  <si>
    <t>KOR_133</t>
  </si>
  <si>
    <t>Oriental cork oak</t>
  </si>
  <si>
    <t>Chinese Cork Oak</t>
  </si>
  <si>
    <t>Quercus variabilis</t>
  </si>
  <si>
    <t>KOR_134</t>
  </si>
  <si>
    <t>other oak</t>
  </si>
  <si>
    <t>KOR_135</t>
  </si>
  <si>
    <t>Alder tree</t>
  </si>
  <si>
    <t>KOR_136</t>
  </si>
  <si>
    <t>Mono maple</t>
  </si>
  <si>
    <t>Mono Maple</t>
  </si>
  <si>
    <t>Acer pictum</t>
  </si>
  <si>
    <t>KOR_137</t>
  </si>
  <si>
    <t xml:space="preserve">East Asian white birch </t>
  </si>
  <si>
    <t xml:space="preserve">East Asian White Birch </t>
  </si>
  <si>
    <t>Betula pendula</t>
  </si>
  <si>
    <t>KOR_139</t>
  </si>
  <si>
    <t>Korean castanea</t>
  </si>
  <si>
    <t>Korean Chestnut</t>
  </si>
  <si>
    <t>Castanea crenata</t>
  </si>
  <si>
    <t>KOR_140</t>
  </si>
  <si>
    <t>East Asian ashe</t>
  </si>
  <si>
    <t>East Asian Ash</t>
  </si>
  <si>
    <t>Fraxinus rhynchophylla</t>
  </si>
  <si>
    <t>KOR_141</t>
  </si>
  <si>
    <t>Loose-flower honbeam</t>
  </si>
  <si>
    <t>Loose | Flower Honbeam</t>
  </si>
  <si>
    <t>Carpinus laxiflora</t>
  </si>
  <si>
    <t>KOR_143</t>
  </si>
  <si>
    <t>Walnut tree, spruce tree</t>
  </si>
  <si>
    <t>Walnut | Spruce</t>
  </si>
  <si>
    <t>Juglans sp. | Picea sp.</t>
  </si>
  <si>
    <t>KOR_144</t>
  </si>
  <si>
    <t>Tulyp tree, tulyp magnolia</t>
  </si>
  <si>
    <t>Tulip Poplar | Tulip Magnolia</t>
  </si>
  <si>
    <t>Liriodendron sp. | Magnolia sp.</t>
  </si>
  <si>
    <t>Liriodendron sp.</t>
  </si>
  <si>
    <t>Magnolia sp.</t>
  </si>
  <si>
    <t>KOR_145</t>
  </si>
  <si>
    <t>KOR_146</t>
  </si>
  <si>
    <t>Oriental flowing cherry</t>
  </si>
  <si>
    <t>Japanese Flowering Cherry</t>
  </si>
  <si>
    <t>Prunus serrulata</t>
  </si>
  <si>
    <t>KOR_147</t>
  </si>
  <si>
    <t>Sawleaf Zelkova</t>
  </si>
  <si>
    <t>Zelkova serrata</t>
  </si>
  <si>
    <t>KOR_148</t>
  </si>
  <si>
    <t>Wedding cake tree</t>
  </si>
  <si>
    <t>Wedding Cake</t>
  </si>
  <si>
    <t xml:space="preserve">Cornus controversa </t>
  </si>
  <si>
    <t>KOR_149</t>
  </si>
  <si>
    <t>Black locust</t>
  </si>
  <si>
    <t>Black Locust</t>
  </si>
  <si>
    <t>Robinia pseudoacacia</t>
  </si>
  <si>
    <t>KOR_160</t>
  </si>
  <si>
    <t>other evergreen broad-leaved trees</t>
  </si>
  <si>
    <t>KOR_165</t>
  </si>
  <si>
    <t>Korean dendropanex</t>
  </si>
  <si>
    <t>Korean Dendropanax</t>
  </si>
  <si>
    <t>Dendropanax morbiferus</t>
  </si>
  <si>
    <t>KOR_166</t>
  </si>
  <si>
    <t>East Asian eurya</t>
  </si>
  <si>
    <t>East Asian Eurya</t>
  </si>
  <si>
    <t>Eurya japonica</t>
  </si>
  <si>
    <t>KOR_167</t>
  </si>
  <si>
    <t>Thunbery's bay tree</t>
  </si>
  <si>
    <t>Japanese Bay Tree</t>
  </si>
  <si>
    <t>Machilus thunbergii</t>
  </si>
  <si>
    <t>KOR_168</t>
  </si>
  <si>
    <t>irregular streak newlitse</t>
  </si>
  <si>
    <t>Neolitsea aciculata</t>
  </si>
  <si>
    <t>KOR_177</t>
  </si>
  <si>
    <t>mixed forest (coniferous and deciduos trees)</t>
  </si>
  <si>
    <t>KOR_178</t>
  </si>
  <si>
    <t>Bamboo forests</t>
  </si>
  <si>
    <t>KOR_281</t>
  </si>
  <si>
    <t>(Temporary) non-forest area</t>
  </si>
  <si>
    <t>KOR_7215</t>
  </si>
  <si>
    <t>KOR_95</t>
  </si>
  <si>
    <t>orchard</t>
  </si>
  <si>
    <t>LAO_7215</t>
  </si>
  <si>
    <t>LAO</t>
  </si>
  <si>
    <t>LA</t>
  </si>
  <si>
    <t>Laos</t>
  </si>
  <si>
    <t>LAO_9</t>
  </si>
  <si>
    <t>LBN_31</t>
  </si>
  <si>
    <t>LBN</t>
  </si>
  <si>
    <t>LB</t>
  </si>
  <si>
    <t>Lebanon</t>
  </si>
  <si>
    <t>LBN_7215</t>
  </si>
  <si>
    <t>LBR_1</t>
  </si>
  <si>
    <t>LBR</t>
  </si>
  <si>
    <t>LR</t>
  </si>
  <si>
    <t>Liberia</t>
  </si>
  <si>
    <t>LBR_27</t>
  </si>
  <si>
    <t>LBR_5</t>
  </si>
  <si>
    <t>LBR_51</t>
  </si>
  <si>
    <t>LBR_6</t>
  </si>
  <si>
    <t>LBR_7215</t>
  </si>
  <si>
    <t>LBY_31</t>
  </si>
  <si>
    <t>LBY</t>
  </si>
  <si>
    <t>LY</t>
  </si>
  <si>
    <t>Libya</t>
  </si>
  <si>
    <t>LBY_7215</t>
  </si>
  <si>
    <t>LKA_0</t>
  </si>
  <si>
    <t>LKA</t>
  </si>
  <si>
    <t>LK</t>
  </si>
  <si>
    <t>Sri Lanka</t>
  </si>
  <si>
    <t>LKA_1</t>
  </si>
  <si>
    <t>LKA_7215</t>
  </si>
  <si>
    <t>LSO_32</t>
  </si>
  <si>
    <t>LSO</t>
  </si>
  <si>
    <t>LS</t>
  </si>
  <si>
    <t>Lesotho</t>
  </si>
  <si>
    <t>LSO_7215</t>
  </si>
  <si>
    <t>MAR_31</t>
  </si>
  <si>
    <t>MAR</t>
  </si>
  <si>
    <t>MA</t>
  </si>
  <si>
    <t>Morocco</t>
  </si>
  <si>
    <t>MAR_32</t>
  </si>
  <si>
    <t>MAR_7215</t>
  </si>
  <si>
    <t>MDG_32</t>
  </si>
  <si>
    <t>MDG</t>
  </si>
  <si>
    <t>MG</t>
  </si>
  <si>
    <t>Madagascar</t>
  </si>
  <si>
    <t>MDG_7215</t>
  </si>
  <si>
    <t>MEX_0</t>
  </si>
  <si>
    <t>MEX</t>
  </si>
  <si>
    <t>MX</t>
  </si>
  <si>
    <t>Mexico</t>
  </si>
  <si>
    <t>SWIETENIA MACROPHYLLA, TABEBUIA ROSEA</t>
  </si>
  <si>
    <t xml:space="preserve">Mahogany | Pink Poui </t>
  </si>
  <si>
    <t>Mexico Conafor Comision Nacional Forestal</t>
  </si>
  <si>
    <t>2010-2021</t>
  </si>
  <si>
    <t>MEX_1</t>
  </si>
  <si>
    <t>TABEBUIA DONNELL-SMITHII</t>
  </si>
  <si>
    <t xml:space="preserve">Trumpet Tree </t>
  </si>
  <si>
    <t>MEX_10</t>
  </si>
  <si>
    <t>HEVEA BRASILIENSIS</t>
  </si>
  <si>
    <t>MEX_100</t>
  </si>
  <si>
    <t>ABIES RELIGIOSA, PSEUDOTSUGA MENZIESII</t>
  </si>
  <si>
    <t xml:space="preserve">Oyamel Fir | Douglas Fir </t>
  </si>
  <si>
    <t>Abies religiosa | Pseudotsuga menziesii</t>
  </si>
  <si>
    <t>Abies religiosa</t>
  </si>
  <si>
    <t>Pseudotsuga menziesii</t>
  </si>
  <si>
    <t>MEX_101</t>
  </si>
  <si>
    <t>GMELINA ARBOREA, TECTONA GRANDIS, SWIETENIA HUMILIS</t>
  </si>
  <si>
    <t xml:space="preserve">Gamhar | Teak | Pacific Coast Mahogany </t>
  </si>
  <si>
    <t>Gmelina arborea | Tectona grandis | Swietenia humilis</t>
  </si>
  <si>
    <t>MEX_102</t>
  </si>
  <si>
    <t>ABIES RELIGIOSA, PINUS AYACAHUITE</t>
  </si>
  <si>
    <t xml:space="preserve">Oyamel Fir | Mexican White Pine </t>
  </si>
  <si>
    <t>Abies religiosa | Pinus ayacahuite</t>
  </si>
  <si>
    <t>MEX_103</t>
  </si>
  <si>
    <t>PSEUDOTSUGA MENZIESII, ABIES RELIGIOSA, PINUS PSEUDOSTROBUS, PINUS MONTEZUMAE, PINUS PATULA</t>
  </si>
  <si>
    <t xml:space="preserve">Douglas Fir | Oyamel Fir | Smooth | Mark Mexican Pine | Montezuma Pine | Patula Pine </t>
  </si>
  <si>
    <t>Pseudotsuga menziesii | Abies religiosa | Pinus pseudostrobus | Pinus montezumae | Pinus patula</t>
  </si>
  <si>
    <t>MEX_104</t>
  </si>
  <si>
    <t>PINUS LEIOPHYLLA, PINUS ELLIOTTII, PINUS PRINGLEI</t>
  </si>
  <si>
    <t xml:space="preserve">Chihuahua Pine | Slash Pine | Pringle's Pine </t>
  </si>
  <si>
    <t>Pinus leiophylla | Pinus elliottii | Pinus pringlei</t>
  </si>
  <si>
    <t>Pinus leiophylla</t>
  </si>
  <si>
    <t>Pinus elliottii</t>
  </si>
  <si>
    <t>Pinus pringlei</t>
  </si>
  <si>
    <t>MEX_105</t>
  </si>
  <si>
    <t>PINUS DEVONIANA, PINUS GREGGII</t>
  </si>
  <si>
    <t xml:space="preserve">Michoacan Pine | Gregg's Pine </t>
  </si>
  <si>
    <t>Pinus devoniana | Pinus greggii</t>
  </si>
  <si>
    <t>Pinus devoniana</t>
  </si>
  <si>
    <t>Pinus greggii</t>
  </si>
  <si>
    <t>MEX_106</t>
  </si>
  <si>
    <t>PINUS PATULA, PINUS DEVONIANA</t>
  </si>
  <si>
    <t xml:space="preserve">Patula Pine | Michoacan Pine </t>
  </si>
  <si>
    <t>Pinus patula | Pinus devoniana</t>
  </si>
  <si>
    <t>MEX_107</t>
  </si>
  <si>
    <t>PINUS PRINGLEI, PINUS LAWSONII</t>
  </si>
  <si>
    <t xml:space="preserve">Pringle's Pine | Lawson's Pine </t>
  </si>
  <si>
    <t>Pinus pringlei | Pinus lawsonii</t>
  </si>
  <si>
    <t>Pinus lawsonii</t>
  </si>
  <si>
    <t>MEX_108</t>
  </si>
  <si>
    <t>TABEBUIA ROSEA, SWIETENIA MACROPHYLLA</t>
  </si>
  <si>
    <t xml:space="preserve">Pink Poui | Mahogany </t>
  </si>
  <si>
    <t>Tabebuia rosea | Swietenia macrophylla</t>
  </si>
  <si>
    <t>MEX_109</t>
  </si>
  <si>
    <t>PINUS PSEUDOSTROBUS, PINUS PATULA, PINUS AYACAHUITE</t>
  </si>
  <si>
    <t xml:space="preserve">Smooth | Mark Mexican Pine | Patula Pine | Mexican White Pine </t>
  </si>
  <si>
    <t>Pinus pseudostrobus | Pinus patula | Pinus ayacahuite</t>
  </si>
  <si>
    <t>MEX_11</t>
  </si>
  <si>
    <t>CEDRELA ODORATA</t>
  </si>
  <si>
    <t>MEX_110</t>
  </si>
  <si>
    <t>PINUS PATULA, PINUS MONTEZUMAE</t>
  </si>
  <si>
    <t xml:space="preserve">Patula Pine | Montezuma Pine </t>
  </si>
  <si>
    <t>Pinus patula | Pinus montezumae</t>
  </si>
  <si>
    <t>MEX_111</t>
  </si>
  <si>
    <t>PINUS GREGGII, PINUS PSEUDOSTROBUS, PINUS MONTEZUMAE</t>
  </si>
  <si>
    <t xml:space="preserve">Gregg's Pine | Smooth | Mark Mexican Pine | Montezuma Pine </t>
  </si>
  <si>
    <t>Pinus greggii | Pinus pseudostrobus | Pinus montezumae</t>
  </si>
  <si>
    <t>MEX_112</t>
  </si>
  <si>
    <t>GMELINA ARBOREA, OCOTEA PUBERULA</t>
  </si>
  <si>
    <t xml:space="preserve">Gamhar | Unknown </t>
  </si>
  <si>
    <t>Gmelina arborea | Ocotea puberula</t>
  </si>
  <si>
    <t>Ocotea puberula</t>
  </si>
  <si>
    <t>MEX_113</t>
  </si>
  <si>
    <t>CHAMAECYPARIS THYOIDES, CHAMAECYPARIS LAWSONIANA</t>
  </si>
  <si>
    <t xml:space="preserve">Atlantic White Cedar | Port Orford Cedar </t>
  </si>
  <si>
    <t>Chamaecyparis thyoides | Chamaecyparis lawsoniana</t>
  </si>
  <si>
    <t>Chamaecyparis thyoides</t>
  </si>
  <si>
    <t>Chamaecyparis lawsoniana</t>
  </si>
  <si>
    <t>MEX_114</t>
  </si>
  <si>
    <t>PINUS MONTEZUMAE, PINUS PATULA, PINUS PSEUDOSTROBUS</t>
  </si>
  <si>
    <t xml:space="preserve">Montezuma Pine | Patula Pine | Smooth | Mark Mexican Pine </t>
  </si>
  <si>
    <t>Pinus montezumae | Pinus patula | Pinus pseudostrobus</t>
  </si>
  <si>
    <t>MEX_115</t>
  </si>
  <si>
    <t>OCOTEA PUBERULA</t>
  </si>
  <si>
    <t>MEX_116</t>
  </si>
  <si>
    <t>KHAYA SENEGALENSIS, SWIETENIA MACROPHYLLA, TABEBUIA ROSEA, TECTONA GRANDIS</t>
  </si>
  <si>
    <t xml:space="preserve">African Mahogany | Mahogany | Pink Poui | Teak </t>
  </si>
  <si>
    <t>Khaya senegalensis | Swietenia macrophylla | Tabebuia rosea | Tectona grandis</t>
  </si>
  <si>
    <t>Deciduous | Deciduous | Deciduous | Deciduous</t>
  </si>
  <si>
    <t>MEX_117</t>
  </si>
  <si>
    <t>EUCALYPTUS UROGRANDIS, EUCALYPTUS GRANDIS</t>
  </si>
  <si>
    <t xml:space="preserve">Hybrid Eucalyptus | Flooded Gum </t>
  </si>
  <si>
    <t>Eucalyptus urograndis | Eucalyptus grandis</t>
  </si>
  <si>
    <t>MEX_118</t>
  </si>
  <si>
    <t>EUCALYPTUS PELLITA</t>
  </si>
  <si>
    <t xml:space="preserve">Large | Fruited Red Mahogany </t>
  </si>
  <si>
    <t>Eucalyptus pellita</t>
  </si>
  <si>
    <t>MEX_119</t>
  </si>
  <si>
    <t>ACACIA MANGIUM, EUCALYPTUS PELLITA</t>
  </si>
  <si>
    <t xml:space="preserve">Acacia | Large | Fruited Red Mahogany </t>
  </si>
  <si>
    <t>Acacia mangium | Eucalyptus pellita</t>
  </si>
  <si>
    <t>Acacia mangium</t>
  </si>
  <si>
    <t>MEX_12</t>
  </si>
  <si>
    <t>PINUS COOPERI</t>
  </si>
  <si>
    <t xml:space="preserve">Cooper's Pine </t>
  </si>
  <si>
    <t>Pinus cooperi</t>
  </si>
  <si>
    <t>MEX_120</t>
  </si>
  <si>
    <t>GMELINA ARBOREA, EUCALYPTUS UROGRANDIS</t>
  </si>
  <si>
    <t xml:space="preserve">Gamhar | Hybrid Eucalyptus </t>
  </si>
  <si>
    <t>Gmelina arborea | Eucalyptus urograndis</t>
  </si>
  <si>
    <t>MEX_121</t>
  </si>
  <si>
    <t>GMELINA ARBOREA, TECTONA GRANDIS, SWIETENIA MACROPHYLLA, TABEBUIA DONNELL-SMITHII</t>
  </si>
  <si>
    <t xml:space="preserve">Gamhar | Teak | Mahogany | Trumpet Tree </t>
  </si>
  <si>
    <t>Gmelina arborea | Tectona grandis | Swietenia macrophylla | Tabebuia donnell-smithii</t>
  </si>
  <si>
    <t>Deciduous | Deciduous | Deciduous | Unknown</t>
  </si>
  <si>
    <t>MEX_122</t>
  </si>
  <si>
    <t>CORDIA ALLIADORA, TABEBUIA DONNELL-SMITHII</t>
  </si>
  <si>
    <t xml:space="preserve">Spanish Elm | Trumpet Tree </t>
  </si>
  <si>
    <t>Cordia alliadora | Tabebuia donnell-smithii</t>
  </si>
  <si>
    <t>Cordia alliadora</t>
  </si>
  <si>
    <t>Semi Evergreen | Unknown</t>
  </si>
  <si>
    <t>MEX_123</t>
  </si>
  <si>
    <t>CORDIA ALLIADORA</t>
  </si>
  <si>
    <t xml:space="preserve">Spanish Elm </t>
  </si>
  <si>
    <t>MEX_124</t>
  </si>
  <si>
    <t>CEDRELA ODORATA, SWIETENIA MACROPHYLLA, TABEBUIA ROSEA, TABEBUIA DONNELL-SMITHII</t>
  </si>
  <si>
    <t xml:space="preserve">Spanish Cedar | Mahogany | Pink Poui | Trumpet Tree </t>
  </si>
  <si>
    <t>Cedrela odorata | Swietenia macrophylla | Tabebuia rosea | Tabebuia donnell-smithii</t>
  </si>
  <si>
    <t>Evergreen | Deciduous | Deciduous | Unknown</t>
  </si>
  <si>
    <t>MEX_125</t>
  </si>
  <si>
    <t>GMELINA ARBOREA, TECTONA GRANDIS, TABEBUIA ROSEA</t>
  </si>
  <si>
    <t xml:space="preserve">Gamhar | Teak | Pink Poui </t>
  </si>
  <si>
    <t>Gmelina arborea | Tectona grandis | Tabebuia rosea</t>
  </si>
  <si>
    <t>MEX_126</t>
  </si>
  <si>
    <t>CORDIA DODECANDRA</t>
  </si>
  <si>
    <t>MEX_127</t>
  </si>
  <si>
    <t>CEDRELA ODORATA, TABEBUIA DONNELL-SMITHII</t>
  </si>
  <si>
    <t xml:space="preserve">Spanish Cedar | Trumpet Tree </t>
  </si>
  <si>
    <t>MEX_128</t>
  </si>
  <si>
    <t>TABEBUIA DONNELL-SMITHII, CEDRELA ODORATA</t>
  </si>
  <si>
    <t xml:space="preserve">Trumpet Tree | Spanish Cedar </t>
  </si>
  <si>
    <t>Tabebuia donnell-smithii | Cedrela odorata</t>
  </si>
  <si>
    <t>MEX_129</t>
  </si>
  <si>
    <t>TECTONA GRANDIS, SWIETENIA MACROPHYLLA, TABEBUIA ROSEA</t>
  </si>
  <si>
    <t xml:space="preserve">Teak | Mahogany | Pink Poui </t>
  </si>
  <si>
    <t>Tectona grandis | Swietenia macrophylla | Tabebuia rosea</t>
  </si>
  <si>
    <t>MEX_13</t>
  </si>
  <si>
    <t>PINUS AYACAHUITE, PSEUDOTSUGA MENZIESII</t>
  </si>
  <si>
    <t xml:space="preserve">Mexican White Pine | Douglas Fir </t>
  </si>
  <si>
    <t>Pinus ayacahuite | Pseudotsuga menziesii</t>
  </si>
  <si>
    <t>MEX_130</t>
  </si>
  <si>
    <t>PINUS COOPERI, PINUS DURANGENSIS, PINUS ENGELMANNII</t>
  </si>
  <si>
    <t xml:space="preserve">Cooper's Pine | Durango Pine | Apache Pine </t>
  </si>
  <si>
    <t>Pinus cooperi | Pinus durangensis | Pinus engelmannii</t>
  </si>
  <si>
    <t>Pinus durangensis</t>
  </si>
  <si>
    <t>Pinus engelmannii</t>
  </si>
  <si>
    <t>MEX_131</t>
  </si>
  <si>
    <t>PINUS ENGELMANNII, PINUS COOPERI</t>
  </si>
  <si>
    <t xml:space="preserve">Apache Pine | Cooper's Pine </t>
  </si>
  <si>
    <t>Pinus engelmannii | Pinus cooperi</t>
  </si>
  <si>
    <t>MEX_132</t>
  </si>
  <si>
    <t>PINUS COOPERI, PINUS ENGELMANNII</t>
  </si>
  <si>
    <t xml:space="preserve">Cooper's Pine | Apache Pine </t>
  </si>
  <si>
    <t>Pinus cooperi | Pinus engelmannii</t>
  </si>
  <si>
    <t>MEX_133</t>
  </si>
  <si>
    <t>PINUS ELDARICA</t>
  </si>
  <si>
    <t xml:space="preserve">Calabrian Pine </t>
  </si>
  <si>
    <t>Pinus eldarica</t>
  </si>
  <si>
    <t>MEX_134</t>
  </si>
  <si>
    <t>MEX_135</t>
  </si>
  <si>
    <t>SWIETENIA HUMILIS, TABEBUIA ROSEA, GMELINA ARBOREA, TECTONA GRANDIS</t>
  </si>
  <si>
    <t xml:space="preserve">Pacific Coast Mahogany | Pink Poui | Gamhar | Teak </t>
  </si>
  <si>
    <t>Swietenia humilis | Tabebuia rosea | Gmelina arborea | Tectona grandis</t>
  </si>
  <si>
    <t>MEX_136</t>
  </si>
  <si>
    <t>TABEBUIA ROSEA, GMELINA ARBOREA, TECTONA GRANDIS</t>
  </si>
  <si>
    <t xml:space="preserve">Pink Poui | Gamhar | Teak </t>
  </si>
  <si>
    <t>Tabebuia rosea | Gmelina arborea | Tectona grandis</t>
  </si>
  <si>
    <t>MEX_137</t>
  </si>
  <si>
    <t>SWIETENIA HUMILIS, TABEBUIA ROSEA</t>
  </si>
  <si>
    <t xml:space="preserve">Pacific Coast Mahogany | Pink Poui </t>
  </si>
  <si>
    <t>Swietenia humilis | Tabebuia rosea</t>
  </si>
  <si>
    <t>MEX_138</t>
  </si>
  <si>
    <t>PINUS PATULA, PINUS PSEUDOSTROBUS, PINUS MONTEZUMAE, PINUS LEIOPHYLLA</t>
  </si>
  <si>
    <t xml:space="preserve">Patula Pine | Smooth | Mark Mexican Pine | Montezuma Pine | Chihuahua Pine </t>
  </si>
  <si>
    <t>Pinus patula | Pinus pseudostrobus | Pinus montezumae | Pinus leiophylla</t>
  </si>
  <si>
    <t>MEX_139</t>
  </si>
  <si>
    <t>PINUS AYACAHUITE, PSEUDOTSUGA MENZIESII, CUPRESSUS LINDLEYI</t>
  </si>
  <si>
    <t xml:space="preserve">Mexican White Pine | Douglas Fir | Mexican Cypress </t>
  </si>
  <si>
    <t>Pinus ayacahuite | Pseudotsuga menziesii | Cupressus lindleyi</t>
  </si>
  <si>
    <t>Cupressus lindleyi</t>
  </si>
  <si>
    <t>MEX_14</t>
  </si>
  <si>
    <t>PINUS GREGGII, PINUS MONTEZUMAE</t>
  </si>
  <si>
    <t xml:space="preserve">Gregg's Pine | Montezuma Pine </t>
  </si>
  <si>
    <t>Pinus greggii | Pinus montezumae</t>
  </si>
  <si>
    <t>MEX_140</t>
  </si>
  <si>
    <t>ABIES RELIGIOSA, PSEUDOTSUGA MENZIESII, PINUS AYACAHUITE</t>
  </si>
  <si>
    <t xml:space="preserve">Oyamel Fir | Douglas Fir | Mexican White Pine </t>
  </si>
  <si>
    <t>Abies religiosa | Pseudotsuga menziesii | Pinus ayacahuite</t>
  </si>
  <si>
    <t>MEX_141</t>
  </si>
  <si>
    <t>PINUS AYACAHUITE, PSEUDOTSUGA MENZIESII, ABIES RELIGIOSA</t>
  </si>
  <si>
    <t xml:space="preserve">Mexican White Pine | Douglas Fir | Oyamel Fir </t>
  </si>
  <si>
    <t>Pinus ayacahuite | Pseudotsuga menziesii | Abies religiosa</t>
  </si>
  <si>
    <t>MEX_142</t>
  </si>
  <si>
    <t>PINUS AYACAHUITE, PINUS HARTWEGII</t>
  </si>
  <si>
    <t xml:space="preserve">Mexican White Pine | Hartweg's Pine </t>
  </si>
  <si>
    <t>MEX_143</t>
  </si>
  <si>
    <t>PINUS GREGGII, PINUS PATULA, PINUS PSEUDOSTROBUS</t>
  </si>
  <si>
    <t xml:space="preserve">Gregg's Pine | Patula Pine | Smooth | Mark Mexican Pine </t>
  </si>
  <si>
    <t>Pinus greggii | Pinus patula | Pinus pseudostrobus</t>
  </si>
  <si>
    <t>MEX_144</t>
  </si>
  <si>
    <t>PINUS GREGGII, PINUS MONTEZUMAE, PINUS PSEUDOSTROBUS</t>
  </si>
  <si>
    <t xml:space="preserve">Gregg's Pine | Montezuma Pine | Smooth | Mark Mexican Pine </t>
  </si>
  <si>
    <t>Pinus greggii | Pinus montezumae | Pinus pseudostrobus</t>
  </si>
  <si>
    <t>MEX_145</t>
  </si>
  <si>
    <t>PINUS DEVONIANA, PINUS PSEUDOSTROBUS</t>
  </si>
  <si>
    <t xml:space="preserve">Michoacan Pine | Smooth | Mark Mexican Pine </t>
  </si>
  <si>
    <t>Pinus devoniana | Pinus pseudostrobus</t>
  </si>
  <si>
    <t>MEX_146</t>
  </si>
  <si>
    <t>PINUS OOCARPA, PINUS PRINGLEI Y PINUS ELLIOTTII</t>
  </si>
  <si>
    <t xml:space="preserve">Ocote Pine | Pringle's Pine | Slash Pine </t>
  </si>
  <si>
    <t>Pinus oocarpa | Pinus pringlei | Pinus elliottii</t>
  </si>
  <si>
    <t>MEX_147</t>
  </si>
  <si>
    <t>PINUS LEIOPHYLLA, PINUS LAWSONII</t>
  </si>
  <si>
    <t xml:space="preserve">Chihuahua Pine | Lawson's Pine </t>
  </si>
  <si>
    <t>Pinus leiophylla | Pinus lawsonii</t>
  </si>
  <si>
    <t>MEX_148</t>
  </si>
  <si>
    <t>PINUS DOUGLASIANA, PINUS OOCARPA</t>
  </si>
  <si>
    <t xml:space="preserve">Douglas Pine | Ocote Pine </t>
  </si>
  <si>
    <t>Pinus douglasiana | Pinus oocarpa</t>
  </si>
  <si>
    <t>Pinus douglasiana</t>
  </si>
  <si>
    <t>MEX_149</t>
  </si>
  <si>
    <t>ACACIA FARNESIANA, LEUCAENA LEUCOCEPHALA</t>
  </si>
  <si>
    <t xml:space="preserve">Sweet Acacia | River Tamarind </t>
  </si>
  <si>
    <t>Acacia farnesiana | Leucaena leucocephala</t>
  </si>
  <si>
    <t>Acacia farnesiana</t>
  </si>
  <si>
    <t>MEX_15</t>
  </si>
  <si>
    <t>PINUS OOCARPA</t>
  </si>
  <si>
    <t xml:space="preserve">Ocote Pine </t>
  </si>
  <si>
    <t>MEX_150</t>
  </si>
  <si>
    <t>PINUS GREGGII, PINUS OAXACANA</t>
  </si>
  <si>
    <t xml:space="preserve">Gregg's Pine | Oaxacan Pine </t>
  </si>
  <si>
    <t>Pinus greggii | Pinus oaxacana</t>
  </si>
  <si>
    <t>Pinus oaxacana</t>
  </si>
  <si>
    <t>MEX_151</t>
  </si>
  <si>
    <t>PINUS PATULA, PINUS PSEUDOSTROBUS, PINUS AYACAHUITE</t>
  </si>
  <si>
    <t xml:space="preserve">Patula Pine | Smooth | Mark Mexican Pine | Mexican White Pine </t>
  </si>
  <si>
    <t>Pinus patula | Pinus pseudostrobus | Pinus ayacahuite</t>
  </si>
  <si>
    <t>MEX_152</t>
  </si>
  <si>
    <t>PINUS CEMBROIDES, PINUS PSEUDOSTROBUS</t>
  </si>
  <si>
    <t xml:space="preserve">Pinyon Pine | Smooth | Mark Mexican Pine </t>
  </si>
  <si>
    <t>Pinus cembroides | Pinus pseudostrobus</t>
  </si>
  <si>
    <t>Pinus cembroides</t>
  </si>
  <si>
    <t>MEX_153</t>
  </si>
  <si>
    <t>SWIETENIA MACROPHYLLA, GMELINA ARBOREA</t>
  </si>
  <si>
    <t xml:space="preserve">Mahogany | Gamhar </t>
  </si>
  <si>
    <t>Swietenia macrophylla | Gmelina arborea</t>
  </si>
  <si>
    <t>MEX_154</t>
  </si>
  <si>
    <t>PINUS PSEUDOSTROBUS, PINUS TEOCOTE</t>
  </si>
  <si>
    <t xml:space="preserve">Smooth | Mark Mexican Pine | Aztec Pine </t>
  </si>
  <si>
    <t>Pinus pseudostrobus | Pinus teocote</t>
  </si>
  <si>
    <t>Pinus teocote</t>
  </si>
  <si>
    <t>MEX_155</t>
  </si>
  <si>
    <t>PINUS MONTEZUMAE, PINUS GREGGII</t>
  </si>
  <si>
    <t xml:space="preserve">Montezuma Pine | Gregg's Pine </t>
  </si>
  <si>
    <t>Pinus montezumae | Pinus greggii</t>
  </si>
  <si>
    <t>MEX_156</t>
  </si>
  <si>
    <t>SWIETENIA MACROPHYLLA, CEDRELA ODORATA, TABEBUIA ROSEA</t>
  </si>
  <si>
    <t xml:space="preserve">Mahogany | Spanish Cedar | Pink Poui </t>
  </si>
  <si>
    <t>Swietenia macrophylla | Cedrela odorata | Tabebuia rosea</t>
  </si>
  <si>
    <t>MEX_157</t>
  </si>
  <si>
    <t>KHAYA SENEGALENSIS</t>
  </si>
  <si>
    <t xml:space="preserve">African Mahogany </t>
  </si>
  <si>
    <t>MEX_158</t>
  </si>
  <si>
    <t>TABEBUIA ROSEA, SWIETENIA MACROPHYLLA, KHAYA SENEGALENSIS, TECTONA GRANDIS</t>
  </si>
  <si>
    <t xml:space="preserve">Pink Poui | Mahogany | African Mahogany | Teak </t>
  </si>
  <si>
    <t>Tabebuia rosea | Swietenia macrophylla | Khaya senegalensis | Tectona grandis</t>
  </si>
  <si>
    <t>MEX_159</t>
  </si>
  <si>
    <t>HEVEA BRASILIENSIS, SWIETENIA MACROPHYLLA</t>
  </si>
  <si>
    <t xml:space="preserve">Rubber | Mahogany </t>
  </si>
  <si>
    <t>Hevea brasiliensis | Swietenia macrophylla</t>
  </si>
  <si>
    <t>MEX_16</t>
  </si>
  <si>
    <t>LEUCAENA LEUCOCEPHALA</t>
  </si>
  <si>
    <t xml:space="preserve">River Tamarind </t>
  </si>
  <si>
    <t>MEX_160</t>
  </si>
  <si>
    <t>TECTONA GRANDIS, EUCALYPTUS GRANDIS</t>
  </si>
  <si>
    <t xml:space="preserve">Teak | Flooded Gum </t>
  </si>
  <si>
    <t>Tectona grandis | Eucalyptus grandis</t>
  </si>
  <si>
    <t>MEX_161</t>
  </si>
  <si>
    <t>GMELINA ARBOREA, TECTONA GRANDIS</t>
  </si>
  <si>
    <t xml:space="preserve">Gamhar | Teak </t>
  </si>
  <si>
    <t>MEX_162</t>
  </si>
  <si>
    <t>TECTONA GRANDIS, CORDIA ALLIADORA, GMELINA ARBOREA</t>
  </si>
  <si>
    <t xml:space="preserve">Teak | Spanish Elm | Gamhar </t>
  </si>
  <si>
    <t>Tectona grandis | Cordia alliadora | Gmelina arborea</t>
  </si>
  <si>
    <t>MEX_163</t>
  </si>
  <si>
    <t>PINUS CEMBROIDES, PINUS GREGGII</t>
  </si>
  <si>
    <t xml:space="preserve">Pinyon Pine | Gregg's Pine </t>
  </si>
  <si>
    <t>Pinus cembroides | Pinus greggii</t>
  </si>
  <si>
    <t>MEX_164</t>
  </si>
  <si>
    <t>YUCCA SCHIDIGERA</t>
  </si>
  <si>
    <t xml:space="preserve">Mojave Yucca </t>
  </si>
  <si>
    <t>Yucca schidigera</t>
  </si>
  <si>
    <t>MEX_165</t>
  </si>
  <si>
    <t>TECTONA GRANDIS, CEDRELA ODORATA</t>
  </si>
  <si>
    <t xml:space="preserve">Teak | Spanish Cedar </t>
  </si>
  <si>
    <t>Tectona grandis | Cedrela odorata</t>
  </si>
  <si>
    <t>MEX_167</t>
  </si>
  <si>
    <t>JATROPHA CURCAS</t>
  </si>
  <si>
    <t xml:space="preserve">Physic Nut </t>
  </si>
  <si>
    <t>Jatropha curcas</t>
  </si>
  <si>
    <t>MEX_168</t>
  </si>
  <si>
    <t>TABEBUIA DONNELL-SMITHII, TECTONA GRANDIS</t>
  </si>
  <si>
    <t xml:space="preserve">Trumpet Tree | Teak </t>
  </si>
  <si>
    <t>MEX_169</t>
  </si>
  <si>
    <t>TABEBUIA DONNELL-SMITHII, TABEBUIA ROSEA, TECTONA GRANDIS</t>
  </si>
  <si>
    <t xml:space="preserve">Trumpet Tree | Pink Poui | Teak </t>
  </si>
  <si>
    <t>MEX_17</t>
  </si>
  <si>
    <t>CAESALPINIA PLATYLOBA</t>
  </si>
  <si>
    <t>Caesalpinia platyloba</t>
  </si>
  <si>
    <t>MEX_170</t>
  </si>
  <si>
    <t>ACROCARPUS FRAXINIFOLIUS, GMELINA ARBOREA</t>
  </si>
  <si>
    <t xml:space="preserve">Pink Cedar | Gamhar </t>
  </si>
  <si>
    <t>MEX_171</t>
  </si>
  <si>
    <t>TABEBUIA DONNELL-SMITHII, TECTONA GRANDIS Y TABEBUIA ROSEA</t>
  </si>
  <si>
    <t xml:space="preserve">Trumpet Tree | Teak | Pink Poui </t>
  </si>
  <si>
    <t>Tabebuia donnell-smithii | Tectona grandis y tabebuia rosea</t>
  </si>
  <si>
    <t>Tectona grandis y tabebuia rosea</t>
  </si>
  <si>
    <t>MEX_172</t>
  </si>
  <si>
    <t>TABEBUIA DONNELL-SMITHII, TABEBUIA ROSEA</t>
  </si>
  <si>
    <t xml:space="preserve">Trumpet Tree | Pink Poui </t>
  </si>
  <si>
    <t>MEX_173</t>
  </si>
  <si>
    <t>TABEBUIA ROSEA, TABEBUIA DONNELL-SMITHII, TECTONA GRANDIS, SWIETENIA MACROPHYLLA</t>
  </si>
  <si>
    <t xml:space="preserve">Pink Poui | Trumpet Tree | Teak | Mahogany </t>
  </si>
  <si>
    <t>Tabebuia rosea | Tabebuia donnell-smithii | Tectona grandis | Swietenia macrophylla</t>
  </si>
  <si>
    <t>Deciduous | Unknown | Deciduous | Deciduous</t>
  </si>
  <si>
    <t>MEX_174</t>
  </si>
  <si>
    <t>SWIETENIA MACROPHYLLA, TABEBUIA DONNELL-SMITHII</t>
  </si>
  <si>
    <t xml:space="preserve">Mahogany | Trumpet Tree </t>
  </si>
  <si>
    <t>Swietenia macrophylla | Tabebuia donnell-smithii</t>
  </si>
  <si>
    <t>MEX_176</t>
  </si>
  <si>
    <t>PINUS GREGGII, PINUS ELDARICA</t>
  </si>
  <si>
    <t xml:space="preserve">Gregg's Pine | Calabrian Pine </t>
  </si>
  <si>
    <t>Pinus greggii | Pinus eldarica</t>
  </si>
  <si>
    <t>MEX_177</t>
  </si>
  <si>
    <t>PINUS AYACAHUITE, PSEUDOTSUGA TAXIFOLIA</t>
  </si>
  <si>
    <t>Pinus ayacahuite | Pseudotsuga taxifolia</t>
  </si>
  <si>
    <t>Pseudotsuga taxifolia</t>
  </si>
  <si>
    <t>MEX_178</t>
  </si>
  <si>
    <t>PINUS PATULA, PINUS GREGGII, PINUS PSEUDOSTROBUS, CUPRESSUS LINDLEYI</t>
  </si>
  <si>
    <t xml:space="preserve">Patula Pine | Gregg's Pine | Smooth | Mark Mexican Pine | Mexican Cypress </t>
  </si>
  <si>
    <t>Pinus patula | Pinus greggii | Pinus pseudostrobus | Cupressus lindleyi</t>
  </si>
  <si>
    <t>MEX_179</t>
  </si>
  <si>
    <t>TABEBUIA ROSEA, SWIETENIA HUMILIS, ACACIA GUATEMALENSIS, SWIETENIA MACROPHYLLA, ENTEROLOBIUM CYCLOCARPUM</t>
  </si>
  <si>
    <t xml:space="preserve">Pink Poui | Pacific Coast Mahogany | Acacia | Mahogany | Guanacaste </t>
  </si>
  <si>
    <t>Tabebuia rosea | Swietenia humilis | Acacia guatemalensis | Swietenia macrophylla | Enterolobium cyclocarpum</t>
  </si>
  <si>
    <t>Acacia guatemalensis</t>
  </si>
  <si>
    <t>Deciduous | Deciduous | Deciduous | Deciduous | Deciduous</t>
  </si>
  <si>
    <t>MEX_18</t>
  </si>
  <si>
    <t>CAESALPINIA PLATYLOBA, TABEBUIA ROSEA</t>
  </si>
  <si>
    <t xml:space="preserve">Unknown | Pink Poui </t>
  </si>
  <si>
    <t>Caesalpinia platyloba | Tabebuia rosea</t>
  </si>
  <si>
    <t>MEX_180</t>
  </si>
  <si>
    <t>PINUS PATULA, PINUS GREGGII, FRAXINUS UHDEI</t>
  </si>
  <si>
    <t xml:space="preserve">Patula Pine | Gregg's Pine | Tropical Ash </t>
  </si>
  <si>
    <t>Pinus patula | Pinus greggii | Fraxinus uhdei</t>
  </si>
  <si>
    <t>Fraxinus uhdei</t>
  </si>
  <si>
    <t>MEX_181</t>
  </si>
  <si>
    <t>PINUS AYACAHUITE, PINUS PATULA</t>
  </si>
  <si>
    <t xml:space="preserve">Mexican White Pine | Patula Pine </t>
  </si>
  <si>
    <t>Pinus ayacahuite | Pinus patula</t>
  </si>
  <si>
    <t>MEX_182</t>
  </si>
  <si>
    <t>PINUS PATULA, PINUS MONTEZUMAE, PINUS PSEUDOSTROBUS, PINUS GREGGII</t>
  </si>
  <si>
    <t xml:space="preserve">Patula Pine | Montezuma Pine | Smooth | Mark Mexican Pine | Gregg's Pine </t>
  </si>
  <si>
    <t>Pinus patula | Pinus montezumae | Pinus pseudostrobus | Pinus greggii</t>
  </si>
  <si>
    <t>MEX_183</t>
  </si>
  <si>
    <t>EUCALYPTUS SP., TABEBUIA ROSEA, GMELINA ARBOREA</t>
  </si>
  <si>
    <t xml:space="preserve">Eucalyptus | Pink Poui | Gamhar </t>
  </si>
  <si>
    <t>Eucalyptus sp. | Tabebuia rosea | Gmelina arborea</t>
  </si>
  <si>
    <t>MEX_184</t>
  </si>
  <si>
    <t>PINUS HARTWEGII</t>
  </si>
  <si>
    <t>MEX_185</t>
  </si>
  <si>
    <t>PINUS HARTWEGII, PINUS MONTEZUMAE</t>
  </si>
  <si>
    <t xml:space="preserve">Hartweg's Pine | Montezuma Pine </t>
  </si>
  <si>
    <t>Pinus hartwegii | Pinus montezumae</t>
  </si>
  <si>
    <t>MEX_186</t>
  </si>
  <si>
    <t>PINUS AYACAHUITE, PINUS PATULA, PINUS PSEUDOSTROBUS</t>
  </si>
  <si>
    <t xml:space="preserve">Mexican White Pine | Patula Pine | Smooth | Mark Mexican Pine </t>
  </si>
  <si>
    <t>Pinus ayacahuite | Pinus patula | Pinus pseudostrobus</t>
  </si>
  <si>
    <t>MEX_187</t>
  </si>
  <si>
    <t>PINUS PATULA, PINUS GREGGII, PINUS PSEUDOSTROBUS</t>
  </si>
  <si>
    <t xml:space="preserve">Patula Pine | Gregg's Pine | Smooth | Mark Mexican Pine </t>
  </si>
  <si>
    <t>Pinus patula | Pinus greggii | Pinus pseudostrobus</t>
  </si>
  <si>
    <t>MEX_188</t>
  </si>
  <si>
    <t>PSEUDOTSUGA MENZIESII, ABIES RELIGIOSA, PINUS AYACAHUITE</t>
  </si>
  <si>
    <t xml:space="preserve">Douglas Fir | Oyamel Fir | Mexican White Pine </t>
  </si>
  <si>
    <t>Pseudotsuga menziesii | Abies religiosa | Pinus ayacahuite</t>
  </si>
  <si>
    <t>MEX_189</t>
  </si>
  <si>
    <t>PINUS AYACAHUITE, PSEUDOTSUGA MENZIESII, ABIES RELIGIOSA, PINUS MONTEZUMAE</t>
  </si>
  <si>
    <t xml:space="preserve">Mexican White Pine | Douglas Fir | Oyamel Fir | Montezuma Pine </t>
  </si>
  <si>
    <t>Pinus ayacahuite | Pseudotsuga menziesii | Abies religiosa | Pinus montezumae</t>
  </si>
  <si>
    <t>MEX_19</t>
  </si>
  <si>
    <t>PINUS MONTEZUMAE</t>
  </si>
  <si>
    <t xml:space="preserve">Montezuma Pine </t>
  </si>
  <si>
    <t>MEX_190</t>
  </si>
  <si>
    <t>PINUS AYACAHUITE, PINUS MONTEZUMAE</t>
  </si>
  <si>
    <t xml:space="preserve">Mexican White Pine | Montezuma Pine </t>
  </si>
  <si>
    <t>Pinus ayacahuite | Pinus montezumae</t>
  </si>
  <si>
    <t>MEX_191</t>
  </si>
  <si>
    <t>TABEBUIA ROSEA, CAESALPINIA PLATYLOBA</t>
  </si>
  <si>
    <t xml:space="preserve">Pink Poui | Unknown </t>
  </si>
  <si>
    <t>Tabebuia rosea | Caesalpinia platyloba</t>
  </si>
  <si>
    <t>MEX_192</t>
  </si>
  <si>
    <t>CEDRELA ODORATA, SWIETENIA MACROPHYLLA, TABEBUIA ROSEA</t>
  </si>
  <si>
    <t xml:space="preserve">Spanish Cedar | Mahogany | Pink Poui </t>
  </si>
  <si>
    <t>MEX_193</t>
  </si>
  <si>
    <t>TECTONA GRANDIS, SWIETENIA MACROPHYLLA, GMELINA ARBOREA</t>
  </si>
  <si>
    <t xml:space="preserve">Teak | Mahogany | Gamhar </t>
  </si>
  <si>
    <t>Tectona grandis | Swietenia macrophylla | Gmelina arborea</t>
  </si>
  <si>
    <t>MEX_194</t>
  </si>
  <si>
    <t>SWIETENIA MACROPHYLLA, CORDIA ALLIADORA Y TABEBUIA ROSEA</t>
  </si>
  <si>
    <t xml:space="preserve">Mahogany | Spanish Elm | Pink Poui </t>
  </si>
  <si>
    <t>Swietenia macrophylla | Cordia alliadora y tabebuia rosea</t>
  </si>
  <si>
    <t>Cordia alliadora y tabebuia rosea</t>
  </si>
  <si>
    <t>MEX_195</t>
  </si>
  <si>
    <t>SWIETENIA MACROPHYLLA, CEDRELA ODORATA</t>
  </si>
  <si>
    <t xml:space="preserve">Mahogany | Spanish Cedar </t>
  </si>
  <si>
    <t>Swietenia macrophylla | Cedrela odorata</t>
  </si>
  <si>
    <t>MEX_196</t>
  </si>
  <si>
    <t>CEDRELA ODORATA, SWIETENIA MACROPHYLLA</t>
  </si>
  <si>
    <t xml:space="preserve">Spanish Cedar | Mahogany </t>
  </si>
  <si>
    <t>MEX_197</t>
  </si>
  <si>
    <t>PINUS MONTEZUMAE, PINUS GREGGII, PINUS PSEUDOSTROBUS</t>
  </si>
  <si>
    <t xml:space="preserve">Montezuma Pine | Gregg's Pine | Smooth | Mark Mexican Pine </t>
  </si>
  <si>
    <t>Pinus montezumae | Pinus greggii | Pinus pseudostrobus</t>
  </si>
  <si>
    <t>MEX_198</t>
  </si>
  <si>
    <t>PINUS PATULA, PINUS MONTEZUMAE, PINUS GREGGII</t>
  </si>
  <si>
    <t xml:space="preserve">Patula Pine | Montezuma Pine | Gregg's Pine </t>
  </si>
  <si>
    <t>Pinus patula | Pinus montezumae | Pinus greggii</t>
  </si>
  <si>
    <t>MEX_199</t>
  </si>
  <si>
    <t>PINUS TEOCOTE</t>
  </si>
  <si>
    <t xml:space="preserve">Aztec Pine </t>
  </si>
  <si>
    <t>MEX_2</t>
  </si>
  <si>
    <t>PINUS GREGGII</t>
  </si>
  <si>
    <t xml:space="preserve">Gregg's Pine </t>
  </si>
  <si>
    <t>MEX_20</t>
  </si>
  <si>
    <t>PINUS PATULA</t>
  </si>
  <si>
    <t xml:space="preserve">Patula Pine </t>
  </si>
  <si>
    <t>MEX_200</t>
  </si>
  <si>
    <t>PINUS PATULA, PINUS TEOCOTE</t>
  </si>
  <si>
    <t xml:space="preserve">Patula Pine | Aztec Pine </t>
  </si>
  <si>
    <t>Pinus patula | Pinus teocote</t>
  </si>
  <si>
    <t>MEX_201</t>
  </si>
  <si>
    <t>EUCALYPTUS GLOBULUS</t>
  </si>
  <si>
    <t xml:space="preserve">Tasmanian Bluegum </t>
  </si>
  <si>
    <t>MEX_202</t>
  </si>
  <si>
    <t>GMELINA ARBOREA, EUCALYPTUS SP.</t>
  </si>
  <si>
    <t xml:space="preserve">Gamhar | Eucalyptus </t>
  </si>
  <si>
    <t>Gmelina arborea | Eucalyptus sp.</t>
  </si>
  <si>
    <t>MEX_203</t>
  </si>
  <si>
    <t>SWIETENIA MACROPHYLLA, CEDRELA ODORATA, GMELINA  ARBOREA, TECTONA GRANDIS</t>
  </si>
  <si>
    <t xml:space="preserve">Mahogany | Spanish Cedar | Gamhar | Teak </t>
  </si>
  <si>
    <t>Swietenia macrophylla | Cedrela odorata | Gmelina arborea | Tectona grandis</t>
  </si>
  <si>
    <t>Deciduous | Evergreen | Deciduous | Deciduous</t>
  </si>
  <si>
    <t>MEX_204</t>
  </si>
  <si>
    <t>PROSOPIS JULIFLORA</t>
  </si>
  <si>
    <t xml:space="preserve">Mesquite </t>
  </si>
  <si>
    <t>MEX_205</t>
  </si>
  <si>
    <t>PROSOPIS GLANDULOSA, PROSOPIS LAEVIGATA</t>
  </si>
  <si>
    <t xml:space="preserve">Honey Mesquite | Smooth Mesquite </t>
  </si>
  <si>
    <t>Prosopis glandulosa | Prosopis laevigata</t>
  </si>
  <si>
    <t>Prosopis glandulosa</t>
  </si>
  <si>
    <t>Prosopis laevigata</t>
  </si>
  <si>
    <t>MEX_206</t>
  </si>
  <si>
    <t>EUCALYPTUS PELLITA, TECTONA GRANDIS</t>
  </si>
  <si>
    <t xml:space="preserve">Large | Fruited Red Mahogany | Teak </t>
  </si>
  <si>
    <t>Eucalyptus pellita | Tectona grandis</t>
  </si>
  <si>
    <t>MEX_207</t>
  </si>
  <si>
    <t>PINUS TEOCOTE, CUPRESSUS SP.</t>
  </si>
  <si>
    <t xml:space="preserve">Aztec Pine | Cypress </t>
  </si>
  <si>
    <t>Pinus teocote | Cupressus sp.</t>
  </si>
  <si>
    <t>Cupressus sp.</t>
  </si>
  <si>
    <t>MEX_208</t>
  </si>
  <si>
    <t>PINUS GREGGII, CUPRESSUS SP.</t>
  </si>
  <si>
    <t xml:space="preserve">Gregg's Pine | Cypress </t>
  </si>
  <si>
    <t>Pinus greggii | Cupressus sp.</t>
  </si>
  <si>
    <t>MEX_209</t>
  </si>
  <si>
    <t>PINUS PSEUDOSTROBUS, PINUS AYACAHUITE</t>
  </si>
  <si>
    <t xml:space="preserve">Smooth | Mark Mexican Pine | Mexican White Pine </t>
  </si>
  <si>
    <t>Pinus pseudostrobus | Pinus ayacahuite</t>
  </si>
  <si>
    <t>MEX_21</t>
  </si>
  <si>
    <t>BAMBUSA OLDHAMII</t>
  </si>
  <si>
    <t xml:space="preserve">Giant Timber Bamboo </t>
  </si>
  <si>
    <t>Bambusa oldhamii</t>
  </si>
  <si>
    <t>MEX_210</t>
  </si>
  <si>
    <t>CUPRESSUS SP., PINUS PSEUDOSTROBUS</t>
  </si>
  <si>
    <t xml:space="preserve">Cypress | Smooth | Mark Mexican Pine </t>
  </si>
  <si>
    <t>Cupressus sp. | Pinus pseudostrobus</t>
  </si>
  <si>
    <t>MEX_211</t>
  </si>
  <si>
    <t>PINUS PATULA, CUPRESSUS LINDLEYI, PINUS MONTEZUMAE</t>
  </si>
  <si>
    <t xml:space="preserve">Patula Pine | Mexican Cypress | Montezuma Pine </t>
  </si>
  <si>
    <t>Pinus patula | Cupressus lindleyi | Pinus montezumae</t>
  </si>
  <si>
    <t>MEX_212</t>
  </si>
  <si>
    <t>GMELINA ARBOREA, EUCALYPTUS UROPHYLLA</t>
  </si>
  <si>
    <t xml:space="preserve">Gamhar | Timor White Gum </t>
  </si>
  <si>
    <t>Gmelina arborea | Eucalyptus urophylla</t>
  </si>
  <si>
    <t>MEX_213</t>
  </si>
  <si>
    <t>CEIBA PENTANDRA</t>
  </si>
  <si>
    <t xml:space="preserve">Kapok </t>
  </si>
  <si>
    <t>Ceiba pentandra</t>
  </si>
  <si>
    <t>MEX_214</t>
  </si>
  <si>
    <t>YUCCA FILIFERA</t>
  </si>
  <si>
    <t xml:space="preserve">Palma China </t>
  </si>
  <si>
    <t>Yucca filifera</t>
  </si>
  <si>
    <t>MEX_215</t>
  </si>
  <si>
    <t>GMELINA ARBOREA, TABEBUIA ROSEA, TABEBUIA DONNELL-SMITHII</t>
  </si>
  <si>
    <t xml:space="preserve">Gamhar | Pink Poui | Trumpet Tree </t>
  </si>
  <si>
    <t>Gmelina arborea | Tabebuia rosea | Tabebuia donnell-smithii</t>
  </si>
  <si>
    <t>Deciduous | Deciduous | Unknown</t>
  </si>
  <si>
    <t>MEX_216</t>
  </si>
  <si>
    <t>TABEBUIA ROSEA, SWIETENIA HUMILIS</t>
  </si>
  <si>
    <t xml:space="preserve">Pink Poui | Pacific Coast Mahogany </t>
  </si>
  <si>
    <t>Tabebuia rosea | Swietenia humilis</t>
  </si>
  <si>
    <t>MEX_218</t>
  </si>
  <si>
    <t>SWIETENIA MACROPHYLLA, TECTONA GRANDIS, TABEBUIA ROSEA,TABEBUIA DONNELL-SMITHII</t>
  </si>
  <si>
    <t xml:space="preserve">Mahogany | Teak | Pink Poui | Trumpet Tree </t>
  </si>
  <si>
    <t>Swietenia macrophylla | Tectona grandis | Tabebuia rosea | Tabebuia donnell-smithii</t>
  </si>
  <si>
    <t>MEX_219</t>
  </si>
  <si>
    <t>EUCALYPTUS NITENS</t>
  </si>
  <si>
    <t>MEX_22</t>
  </si>
  <si>
    <t>PINUS PATULA, PINUS PSEUDOSTROBUS</t>
  </si>
  <si>
    <t xml:space="preserve">Patula Pine | Smooth | Mark Mexican Pine </t>
  </si>
  <si>
    <t>Pinus patula | Pinus pseudostrobus</t>
  </si>
  <si>
    <t>MEX_220</t>
  </si>
  <si>
    <t>ABIES RELIGIOSA, PSEUDOTSUGA SPP., CUPRESSUS LINDLEYI, PINUS AYACAHUITE</t>
  </si>
  <si>
    <t xml:space="preserve">Oyamel Fir | Douglas Fir | Mexican Cypress | Mexican White Pine </t>
  </si>
  <si>
    <t>Abies religiosa | Pseudotsuga sp. | Cupressus lindleyi | Pinus ayacahuite</t>
  </si>
  <si>
    <t>MEX_221</t>
  </si>
  <si>
    <t>CEDRELA ODORATA, SWIETENIA MACROPHYLLA, QUERCUS MAGNOLIIFOLIA, ENTEROLOBIUM CYCLOCARPUM</t>
  </si>
  <si>
    <t xml:space="preserve">Spanish Cedar | Mahogany | Encino Amarillo | Guanacaste </t>
  </si>
  <si>
    <t>Cedrela odorata | Swietenia macrophylla | Quercus magnoliifolia | Enterolobium cyclocarpum</t>
  </si>
  <si>
    <t>Quercus magnoliifolia</t>
  </si>
  <si>
    <t>MEX_222</t>
  </si>
  <si>
    <t>SWIETENIA MACROPHYLLA, TABEBUIA PALMERI</t>
  </si>
  <si>
    <t xml:space="preserve">Mahogany | Pink Trumpet Tree </t>
  </si>
  <si>
    <t>Swietenia macrophylla | Tabebuia palmeri</t>
  </si>
  <si>
    <t>Tabebuia palmeri</t>
  </si>
  <si>
    <t>MEX_223</t>
  </si>
  <si>
    <t>GMELINA ARBOREA, SWIETENIA HUMILIS, ENTEROLOBIUM CYCLOCARPUM, EUCALYPTUS CAMALDULENSIS, QUERCUS MAGNOLIIFOLIA</t>
  </si>
  <si>
    <t xml:space="preserve">Gamhar | Pacific Coast Mahogany | Guanacaste | River Red Gum | Encino Amarillo </t>
  </si>
  <si>
    <t>Gmelina arborea | Swietenia humilis | Enterolobium cyclocarpum | Eucalyptus camaldulensis | Quercus magnoliifolia</t>
  </si>
  <si>
    <t>Deciduous | Deciduous | Deciduous | Evergreen | Evergreen</t>
  </si>
  <si>
    <t>MEX_224</t>
  </si>
  <si>
    <t>CEDRELA ODORATA, TABEBUIA ROSEA</t>
  </si>
  <si>
    <t xml:space="preserve">Spanish Cedar | Pink Poui </t>
  </si>
  <si>
    <t>MEX_225</t>
  </si>
  <si>
    <t>ENTEROLOBIUM CYCLOCARPUM, TABEBUIA ROSEA</t>
  </si>
  <si>
    <t xml:space="preserve">Guanacaste | Pink Poui </t>
  </si>
  <si>
    <t>Enterolobium cyclocarpum | Tabebuia rosea</t>
  </si>
  <si>
    <t>MEX_226</t>
  </si>
  <si>
    <t>PINUS OOCARPA, PINUS CARIBAEA</t>
  </si>
  <si>
    <t xml:space="preserve">Ocote Pine | Caribbean Pine </t>
  </si>
  <si>
    <t>Pinus oocarpa | Pinus caribaea</t>
  </si>
  <si>
    <t>MEX_227</t>
  </si>
  <si>
    <t>SWIETENIA MACROPHYLLA, TABEBUIA DONNELL-SMITHII, CEDRELA ODORATA</t>
  </si>
  <si>
    <t xml:space="preserve">Mahogany | Trumpet Tree | Spanish Cedar </t>
  </si>
  <si>
    <t>Swietenia macrophylla | Tabebuia donnell-smithii | Cedrela odorata</t>
  </si>
  <si>
    <t>MEX_228</t>
  </si>
  <si>
    <t>PINUS PATULA, PINUS AYACAHUITE, PINUS MONTEZUMAE</t>
  </si>
  <si>
    <t xml:space="preserve">Patula Pine | Mexican White Pine | Montezuma Pine </t>
  </si>
  <si>
    <t>Pinus patula | Pinus ayacahuite | Pinus montezumae</t>
  </si>
  <si>
    <t>MEX_229</t>
  </si>
  <si>
    <t>BAMBUSA OLDHAMII, GUADUA ANGUSTIFOLIA</t>
  </si>
  <si>
    <t xml:space="preserve">Giant Timber Bamboo | Giant Timber Bamboo </t>
  </si>
  <si>
    <t>Bambusa oldhamii | Guadua angustifolia</t>
  </si>
  <si>
    <t>Guadua angustifolia</t>
  </si>
  <si>
    <t>MEX_23</t>
  </si>
  <si>
    <t>PINUS PSEUDOSTROBUS</t>
  </si>
  <si>
    <t xml:space="preserve">Smooth | Mark Mexican Pine </t>
  </si>
  <si>
    <t>MEX_230</t>
  </si>
  <si>
    <t>PINUS CHIAPENSIS, PINUS GREGGII, PINUS AYACAHUITE</t>
  </si>
  <si>
    <t xml:space="preserve">Chiapas Pine | Gregg's Pine | Mexican White Pine </t>
  </si>
  <si>
    <t>Pinus chiapensis | Pinus greggii | Pinus ayacahuite</t>
  </si>
  <si>
    <t>MEX_231</t>
  </si>
  <si>
    <t>PINUS PATULA, PINUS PSEUDOSTROBUS, PINUS GREGGII</t>
  </si>
  <si>
    <t xml:space="preserve">Patula Pine | Smooth | Mark Mexican Pine | Gregg's Pine </t>
  </si>
  <si>
    <t>Pinus patula | Pinus pseudostrobus | Pinus greggii</t>
  </si>
  <si>
    <t>MEX_232</t>
  </si>
  <si>
    <t>PINUS PATULA, PINUS MONTEZUMAE, PINUS PSEUDOSTROBUS</t>
  </si>
  <si>
    <t xml:space="preserve">Patula Pine | Montezuma Pine | Smooth | Mark Mexican Pine </t>
  </si>
  <si>
    <t>Pinus patula | Pinus montezumae | Pinus pseudostrobus</t>
  </si>
  <si>
    <t>MEX_233</t>
  </si>
  <si>
    <t>ENTEROLOBIUM CYCLOCARPUM, SWIETENIA MACROPHYLLA</t>
  </si>
  <si>
    <t xml:space="preserve">Guanacaste | Mahogany </t>
  </si>
  <si>
    <t>Enterolobium cyclocarpum | Swietenia macrophylla</t>
  </si>
  <si>
    <t>MEX_234</t>
  </si>
  <si>
    <t>CEDRELA ODORATA, TABEBUIA ROSEA, SWIETENIA MACROPHYLLA, GMELINA ARBOREA</t>
  </si>
  <si>
    <t xml:space="preserve">Spanish Cedar | Pink Poui | Mahogany | Gamhar </t>
  </si>
  <si>
    <t>Cedrela odorata | Tabebuia rosea | Swietenia macrophylla | Gmelina arborea</t>
  </si>
  <si>
    <t>Evergreen | Deciduous | Deciduous | Deciduous</t>
  </si>
  <si>
    <t>MEX_235</t>
  </si>
  <si>
    <t>TECTONA GRANDIS, TABEBUIA ROSEA, CEDRELA ODORATA</t>
  </si>
  <si>
    <t xml:space="preserve">Teak | Pink Poui | Spanish Cedar </t>
  </si>
  <si>
    <t>Tectona grandis | Tabebuia rosea | Cedrela odorata</t>
  </si>
  <si>
    <t>MEX_236</t>
  </si>
  <si>
    <t>GMELINA ARBOREA, EUCALYPTUS CAMALDULENSIS</t>
  </si>
  <si>
    <t xml:space="preserve">Gamhar | River Red Gum </t>
  </si>
  <si>
    <t>Gmelina arborea | Eucalyptus camaldulensis</t>
  </si>
  <si>
    <t>MEX_237</t>
  </si>
  <si>
    <t>PINUS AYACAHUITE, PINUS MONTEZUMAE, PINUS GREGGII, PINUS CEMBROIDES</t>
  </si>
  <si>
    <t xml:space="preserve">Mexican White Pine | Montezuma Pine | Gregg's Pine | Pinyon Pine </t>
  </si>
  <si>
    <t>Pinus ayacahuite | Pinus montezumae | Pinus greggii | Pinus cembroides</t>
  </si>
  <si>
    <t>MEX_238</t>
  </si>
  <si>
    <t>TECTONA GRANDIS, SWIETENIA MACROPHYLLA, CEDRELA ODORATA, TABEBUIA ROSEA</t>
  </si>
  <si>
    <t xml:space="preserve">Teak | Mahogany | Spanish Cedar | Pink Poui </t>
  </si>
  <si>
    <t>Tectona grandis | Swietenia macrophylla | Cedrela odorata | Tabebuia rosea</t>
  </si>
  <si>
    <t>MEX_239</t>
  </si>
  <si>
    <t>PINUS ENGELMANNII</t>
  </si>
  <si>
    <t xml:space="preserve">Apache Pine </t>
  </si>
  <si>
    <t>MEX_24</t>
  </si>
  <si>
    <t>PINUS MONTEZUMAE, PINUS PATULA</t>
  </si>
  <si>
    <t xml:space="preserve">Montezuma Pine | Patula Pine </t>
  </si>
  <si>
    <t>Pinus montezumae | Pinus patula</t>
  </si>
  <si>
    <t>MEX_240</t>
  </si>
  <si>
    <t>PINUS PATULA, PINUS MONTEZUMAE, PINUS PSEUDOSTROBUS, PINUS TEOCOTE</t>
  </si>
  <si>
    <t xml:space="preserve">Patula Pine | Montezuma Pine | Smooth | Mark Mexican Pine | Aztec Pine </t>
  </si>
  <si>
    <t>Pinus patula | Pinus montezumae | Pinus pseudostrobus | Pinus teocote</t>
  </si>
  <si>
    <t>MEX_241</t>
  </si>
  <si>
    <t>GMELINA ARBOREA, TABEBUIA ROSEA</t>
  </si>
  <si>
    <t xml:space="preserve">Gamhar | Pink Poui </t>
  </si>
  <si>
    <t>MEX_242</t>
  </si>
  <si>
    <t>TABEBUIA ROSEA, SWIETENIA HUMILIS, CORDIA ELAEAGNOIDES</t>
  </si>
  <si>
    <t xml:space="preserve">Pink Poui | Pacific Coast Mahogany | Bocote </t>
  </si>
  <si>
    <t>Tabebuia rosea | Swietenia humilis | Cordia elaeagnoides</t>
  </si>
  <si>
    <t>Cordia elaeagnoides</t>
  </si>
  <si>
    <t>MEX_243</t>
  </si>
  <si>
    <t>CEDRELA ODORATA, TABEBUIA DONNELL-SMITHII, SWIETENIA MACROPHYLLA</t>
  </si>
  <si>
    <t xml:space="preserve">Spanish Cedar | Trumpet Tree | Mahogany </t>
  </si>
  <si>
    <t>Cedrela odorata | Tabebuia donnell-smithii | Swietenia macrophylla</t>
  </si>
  <si>
    <t>Evergreen | Unknown | Deciduous</t>
  </si>
  <si>
    <t>MEX_244</t>
  </si>
  <si>
    <t>CEDRELA ODORATA, ACROCARPUS FRAXINIFOLIUS</t>
  </si>
  <si>
    <t xml:space="preserve">Spanish Cedar | Pink Cedar </t>
  </si>
  <si>
    <t>Cedrela odorata | Acrocarpus fraxinifolius</t>
  </si>
  <si>
    <t>MEX_245</t>
  </si>
  <si>
    <t>TABEBUIA ROSEA, CEDRELA ODORATA, TABEBUIA DONNELL-SMITHII</t>
  </si>
  <si>
    <t xml:space="preserve">Pink Poui | Spanish Cedar | Primavera Tree </t>
  </si>
  <si>
    <t>Tabebuia rosea | Cedrela odorata | Tabebuia donnell-smithii</t>
  </si>
  <si>
    <t>MEX_246</t>
  </si>
  <si>
    <t>TABEBUIA ROSEA, ENTEROLOBIUM CYCLOCARPUM</t>
  </si>
  <si>
    <t xml:space="preserve">Pink Poui | Guanacaste </t>
  </si>
  <si>
    <t>Tabebuia rosea | Enterolobium cyclocarpum</t>
  </si>
  <si>
    <t>MEX_247</t>
  </si>
  <si>
    <t>TABEBUIA ROSEA, TABEBUIA DONNELL-SMITHII, SWIETENIA HUMILIS</t>
  </si>
  <si>
    <t xml:space="preserve">Pink Poui | Trumpet Tree | Pacific Coast Mahogany </t>
  </si>
  <si>
    <t>Tabebuia rosea | Tabebuia donnell-smithii | Swietenia humilis</t>
  </si>
  <si>
    <t>MEX_248</t>
  </si>
  <si>
    <t>TABEBUIA ROSEA, TABEBUIA DONNELL-SMITHII, HURA POLYANDRA, ENTEROLOBIUM CYCLOCARPUM</t>
  </si>
  <si>
    <t xml:space="preserve">Pink Poui | Trumpet Tree | Unknown | Guanacaste </t>
  </si>
  <si>
    <t>Tabebuia rosea | Tabebuia donnell-smithii | Hura polyandra | Enterolobium cyclocarpum</t>
  </si>
  <si>
    <t>Hura polyandra</t>
  </si>
  <si>
    <t>MEX_249</t>
  </si>
  <si>
    <t>PINUS PRINGLEI, PINUS LEIOPHYLLA</t>
  </si>
  <si>
    <t xml:space="preserve">Pringle's Pine | Chihuahua Pine </t>
  </si>
  <si>
    <t>Pinus pringlei | Pinus leiophylla</t>
  </si>
  <si>
    <t>MEX_25</t>
  </si>
  <si>
    <t>PINUS GREGGII, PINUS PSEUDOSTROBUS</t>
  </si>
  <si>
    <t xml:space="preserve">Gregg's Pine | Smooth | Mark Mexican Pine </t>
  </si>
  <si>
    <t>Pinus greggii | Pinus pseudostrobus</t>
  </si>
  <si>
    <t>MEX_250</t>
  </si>
  <si>
    <t>PINUS LEIOPHYLLA, PINUS PRINGLEI</t>
  </si>
  <si>
    <t xml:space="preserve">Chihuahua Pine | Pringle's Pine </t>
  </si>
  <si>
    <t>Pinus leiophylla | Pinus pringlei</t>
  </si>
  <si>
    <t>MEX_251</t>
  </si>
  <si>
    <t>TABEBUIA ROSEA, SWIETENIA MACROPHYLLA, EBENOPSIS EBANO, MELIA AZEDARACH, PINUS GREGGII</t>
  </si>
  <si>
    <t xml:space="preserve">Pink Poui | Mahogany | Texas Ebony | Chinaberry | Gregg's Pine </t>
  </si>
  <si>
    <t>Tabebuia rosea | Swietenia macrophylla | Ebenopsis ebano | Melia azedarach | Pinus greggii</t>
  </si>
  <si>
    <t>Ebenopsis ebano</t>
  </si>
  <si>
    <t>Deciduous | Deciduous | Semi Evergreen | Deciduous | Evergreen</t>
  </si>
  <si>
    <t>MEX_252</t>
  </si>
  <si>
    <t>PROSOPIS VELUTINA</t>
  </si>
  <si>
    <t xml:space="preserve">Velvet Mesquite </t>
  </si>
  <si>
    <t>Prosopis velutina</t>
  </si>
  <si>
    <t>MEX_253</t>
  </si>
  <si>
    <t>TECTONA GRANDIS, EUCALYPTUS UROPHYLLA</t>
  </si>
  <si>
    <t xml:space="preserve">Teak | Timor White Gum </t>
  </si>
  <si>
    <t>Tectona grandis | Eucalyptus urophylla</t>
  </si>
  <si>
    <t>MEX_254</t>
  </si>
  <si>
    <t>TECTONA GRANDIS, TABEBUIA ROSEA, GMELINA ARBOREA, SWIETENIA MACROPHYLLA</t>
  </si>
  <si>
    <t xml:space="preserve">Teak | Pink Poui | Gamhar | Mahogany </t>
  </si>
  <si>
    <t>Tectona grandis | Tabebuia rosea | Gmelina arborea | Swietenia macrophylla</t>
  </si>
  <si>
    <t>MEX_255</t>
  </si>
  <si>
    <t>EUCALYPTUS CAMALDULENSIS, GMELINA ARBOREA, TABEBUIA ROSEA</t>
  </si>
  <si>
    <t xml:space="preserve">River Red Gum | Gamhar | Pink Poui </t>
  </si>
  <si>
    <t>Eucalyptus camaldulensis | Gmelina arborea | Tabebuia rosea</t>
  </si>
  <si>
    <t>MEX_256</t>
  </si>
  <si>
    <t>TABEBUIA DONNELL-SMITHII, TABEBUIA ROSEA, GMELINA ARBOREA, TECTONA GRANDIS</t>
  </si>
  <si>
    <t xml:space="preserve">Trumpet Tree | Pink Poui | Gamhar | Teak </t>
  </si>
  <si>
    <t>Tabebuia donnell-smithii | Tabebuia rosea | Gmelina arborea | Tectona grandis</t>
  </si>
  <si>
    <t>Unknown | Deciduous | Deciduous | Deciduous</t>
  </si>
  <si>
    <t>MEX_257</t>
  </si>
  <si>
    <t>TABEBUIA DONNELL-SMITHII, TABEBUIA ROSEA, GMELINA ARBOREA</t>
  </si>
  <si>
    <t xml:space="preserve">Trumpet Tree | Pink Poui | Gamhar </t>
  </si>
  <si>
    <t>Tabebuia donnell-smithii | Tabebuia rosea | Gmelina arborea</t>
  </si>
  <si>
    <t>MEX_258</t>
  </si>
  <si>
    <t>ACROCARPUS FRAXINIFOLIUS</t>
  </si>
  <si>
    <t xml:space="preserve">Pink Cedar </t>
  </si>
  <si>
    <t>MEX_259</t>
  </si>
  <si>
    <t>SWIETENIA MACROPHYLLA, TECTONA GRANDIS, TABEBUIA ROSEA</t>
  </si>
  <si>
    <t xml:space="preserve">Mahogany | Teak | Pink Poui </t>
  </si>
  <si>
    <t>Swietenia macrophylla | Tectona grandis | Tabebuia rosea</t>
  </si>
  <si>
    <t>MEX_26</t>
  </si>
  <si>
    <t>EUCALYPTUS PELLITA, TABEBUIA ROSEA</t>
  </si>
  <si>
    <t xml:space="preserve">Large | Fruited Red Mahogany | Pink Poui </t>
  </si>
  <si>
    <t>Eucalyptus pellita | Tabebuia rosea</t>
  </si>
  <si>
    <t>MEX_260</t>
  </si>
  <si>
    <t>SWIETENIA HUMILIS</t>
  </si>
  <si>
    <t xml:space="preserve">Pacific Coast Mahogany </t>
  </si>
  <si>
    <t>MEX_261</t>
  </si>
  <si>
    <t>ENTEROLOBIUM CYCLOCARPUM, SWIETENIA HUMILIS, TABEBUIA ROSEA</t>
  </si>
  <si>
    <t xml:space="preserve">Guanacaste | Pacific Coast Mahogany | Pink Poui </t>
  </si>
  <si>
    <t>Enterolobium cyclocarpum | Swietenia humilis | Tabebuia rosea</t>
  </si>
  <si>
    <t>MEX_262</t>
  </si>
  <si>
    <t>TABEBUIA ROSEA, ENTEROLOBIUM CYCLOCARPUM, CEDRELA ODORATA</t>
  </si>
  <si>
    <t xml:space="preserve">Pink Poui | Guanacaste | Spanish Cedar </t>
  </si>
  <si>
    <t>Tabebuia rosea | Enterolobium cyclocarpum | Cedrela odorata</t>
  </si>
  <si>
    <t>MEX_263</t>
  </si>
  <si>
    <t>TABEBUIA ROSEA, SWIETENIA HUMILIS, ENTEROLOBIUM CYCLOCARPUM</t>
  </si>
  <si>
    <t xml:space="preserve">Pink Poui | Pacific Coast Mahogany | Guanacaste </t>
  </si>
  <si>
    <t>Tabebuia rosea | Swietenia humilis | Enterolobium cyclocarpum</t>
  </si>
  <si>
    <t>MEX_264</t>
  </si>
  <si>
    <t>CEDRELA ODORATA, ENTEROLOBIUM CYCLOCARPUM, SWIETENIA HUMILIS, TABEBUIA ROSEA</t>
  </si>
  <si>
    <t xml:space="preserve">Spanish Cedar | Guanacaste | Pacific Coast Mahogany | Pink Poui </t>
  </si>
  <si>
    <t>Cedrela odorata | Enterolobium cyclocarpum | Swietenia humilis | Tabebuia rosea</t>
  </si>
  <si>
    <t>MEX_265</t>
  </si>
  <si>
    <t>SABAL MEXICANA</t>
  </si>
  <si>
    <t xml:space="preserve">Rio Grande Palmetto </t>
  </si>
  <si>
    <t>Sabal mexicana</t>
  </si>
  <si>
    <t>MEX_266</t>
  </si>
  <si>
    <t>PINUS PATULA, PINUS MONTEZUMAE, CUPRESSUS LINDLEYI</t>
  </si>
  <si>
    <t xml:space="preserve">Patula Pine | Montezuma Pine | Mexican Cypress </t>
  </si>
  <si>
    <t>Pinus patula | Pinus montezumae | Cupressus lindleyi</t>
  </si>
  <si>
    <t>MEX_267</t>
  </si>
  <si>
    <t>PINUS OOCARPA, PINUS LAWSONII</t>
  </si>
  <si>
    <t xml:space="preserve">Ocote Pine | Lawson's Pine </t>
  </si>
  <si>
    <t>Pinus oocarpa | Pinus lawsonii</t>
  </si>
  <si>
    <t>MEX_268</t>
  </si>
  <si>
    <t>PINUS  ELLIOTTII, PINUS OOCARPA, PINUS CARIBAEA, PINUS PRINGLEI, PINUS LAWSONII</t>
  </si>
  <si>
    <t xml:space="preserve">Slash Pine | Ocote Pine | Caribbean Pine | Pringle's Pine | Lawson's Pine </t>
  </si>
  <si>
    <t>Pinus elliottii | Pinus oocarpa | Pinus caribaea | Pinus pringlei | Pinus lawsonii</t>
  </si>
  <si>
    <t>MEX_269</t>
  </si>
  <si>
    <t>PINUS PSEUDOSTROBUS, PINUS AYACAHUITE, PINUS PATULA</t>
  </si>
  <si>
    <t xml:space="preserve">Smooth | Mark Mexican Pine | Mexican White Pine | Patula Pine </t>
  </si>
  <si>
    <t>Pinus pseudostrobus | Pinus ayacahuite | Pinus patula</t>
  </si>
  <si>
    <t>MEX_27</t>
  </si>
  <si>
    <t>TECTONA GRANDIS</t>
  </si>
  <si>
    <t xml:space="preserve">Teak </t>
  </si>
  <si>
    <t>MEX_270</t>
  </si>
  <si>
    <t>MORINGA OLEIFERA</t>
  </si>
  <si>
    <t xml:space="preserve">Moringa </t>
  </si>
  <si>
    <t>Moringa oleifera</t>
  </si>
  <si>
    <t>MEX_271</t>
  </si>
  <si>
    <t>CEDRELA ODORATA, GMELINA ARBOREA, SWIETENIA MACROPHYLLA</t>
  </si>
  <si>
    <t xml:space="preserve">Spanish Cedar | Gamhar | Mahogany </t>
  </si>
  <si>
    <t>MEX_272</t>
  </si>
  <si>
    <t>CEDRELA ODORATA, TECTONA GRANDIS, GMELINA ARBOREA, TABEBUIA ROSEA, SWIETENIA</t>
  </si>
  <si>
    <t xml:space="preserve">Spanish Cedar | Teak | Gamhar | Pink Poui | Mahogany </t>
  </si>
  <si>
    <t>Cedrela odorata | Tectona grandis | Gmelina arborea | Tabebuia rosea | Swietenia</t>
  </si>
  <si>
    <t>Swietenia</t>
  </si>
  <si>
    <t>Evergreen | Deciduous | Deciduous | Deciduous | Deciduous</t>
  </si>
  <si>
    <t>Conifer | Broadleaf | Broadleaf | Broadleaf | Broadleaf</t>
  </si>
  <si>
    <t>Softwood | Hardwood | Hardwood | Hardwood | Hardwood</t>
  </si>
  <si>
    <t>MEX_273</t>
  </si>
  <si>
    <t>CEDRELA ODORATA, TABEBUIA ROSEA, TECTONA GRANDIS</t>
  </si>
  <si>
    <t xml:space="preserve">Spanish Cedar | Pink Poui | Teak </t>
  </si>
  <si>
    <t>MEX_274</t>
  </si>
  <si>
    <t>HAEMATOXYLUM CAMPECHIANUM, GMELINA ARBOREA</t>
  </si>
  <si>
    <t xml:space="preserve">Logwood | Gamhar </t>
  </si>
  <si>
    <t>Haematoxylum campechianum | Gmelina arborea</t>
  </si>
  <si>
    <t>MEX_275</t>
  </si>
  <si>
    <t>BLEPHARIDIUM MEXICANUM</t>
  </si>
  <si>
    <t>Blepharidium mexicanum</t>
  </si>
  <si>
    <t>MEX_276</t>
  </si>
  <si>
    <t>GMELINA ARBOREA, EUCALYPTUS GRANDIS</t>
  </si>
  <si>
    <t xml:space="preserve">Gamhar | Flooded Gum </t>
  </si>
  <si>
    <t>Gmelina arborea | Eucalyptus grandis</t>
  </si>
  <si>
    <t>MEX_277</t>
  </si>
  <si>
    <t>EUCALYPTUS UROPHYLLA, HEVEA BRASILIENSIS, SWIETENIA MACROPHYLLA</t>
  </si>
  <si>
    <t xml:space="preserve">Timor White Gum | Rubber | Mahogany </t>
  </si>
  <si>
    <t>Eucalyptus urophylla | Hevea brasiliensis | Swietenia macrophylla</t>
  </si>
  <si>
    <t>MEX_278</t>
  </si>
  <si>
    <t>HEVEA BRASILIENSIS, EUCALYPTUS UROPHYLLA</t>
  </si>
  <si>
    <t xml:space="preserve">Rubber | Timor White Gum </t>
  </si>
  <si>
    <t>Hevea brasiliensis | Eucalyptus urophylla</t>
  </si>
  <si>
    <t>MEX_279</t>
  </si>
  <si>
    <t>EUCALYPTUS SP., GMELINA ARBOREA</t>
  </si>
  <si>
    <t xml:space="preserve">Eucalyptus | Gamhar </t>
  </si>
  <si>
    <t>Eucalyptus sp. | Gmelina arborea</t>
  </si>
  <si>
    <t>MEX_28</t>
  </si>
  <si>
    <t>ACACIA MANGIUM</t>
  </si>
  <si>
    <t>MEX_280</t>
  </si>
  <si>
    <t>TECTONA GRANDIS, SWIETENIA MACROPHYLLA</t>
  </si>
  <si>
    <t xml:space="preserve">Teak | Mahogany </t>
  </si>
  <si>
    <t>Tectona grandis | Swietenia macrophylla</t>
  </si>
  <si>
    <t>MEX_281</t>
  </si>
  <si>
    <t>EUCALYPTUS UROPHYLLA, EUCALYPTUS GRANDIS, GMELINA ARBOREA</t>
  </si>
  <si>
    <t xml:space="preserve">Timor White Gum | Flooded Gum | Gamhar </t>
  </si>
  <si>
    <t>Eucalyptus urophylla | Eucalyptus grandis | Gmelina arborea</t>
  </si>
  <si>
    <t>MEX_282</t>
  </si>
  <si>
    <t>EUCALYPTUS NITENS, EUCALYPTUS GLOBULUS, GMELINA ARBOREA</t>
  </si>
  <si>
    <t xml:space="preserve">Shining Gum | Tasmanian Blue Gum | Gamhar </t>
  </si>
  <si>
    <t>Eucalyptus nitens | Eucalyptus globulus | Gmelina arborea</t>
  </si>
  <si>
    <t>MEX_283</t>
  </si>
  <si>
    <t>HEVEA BRASILIENSIS, TABEBUIA ROSEA</t>
  </si>
  <si>
    <t xml:space="preserve">Rubber | Pink Poui </t>
  </si>
  <si>
    <t>Hevea brasiliensis | Tabebuia rosea</t>
  </si>
  <si>
    <t>MEX_285</t>
  </si>
  <si>
    <t>HEVEA BRASILIENSIS, TABEBUIA ROSEA, CEDRELA ODORATA</t>
  </si>
  <si>
    <t xml:space="preserve">Rubber | Pink Poui | Spanish Cedar </t>
  </si>
  <si>
    <t>Hevea brasiliensis | Tabebuia rosea | Cedrela odorata</t>
  </si>
  <si>
    <t>NA | Broadleaf | Conifer</t>
  </si>
  <si>
    <t>NA | Hardwood | Softwood</t>
  </si>
  <si>
    <t>MEX_286</t>
  </si>
  <si>
    <t>AZADIRACHTA INDICA</t>
  </si>
  <si>
    <t xml:space="preserve">Neem </t>
  </si>
  <si>
    <t>MEX_287</t>
  </si>
  <si>
    <t>CEDRELA ODORATA, SWIETENIA MACROPHYLLA, TECTONA GRANDIS</t>
  </si>
  <si>
    <t xml:space="preserve">Spanish Cedar | Mahogany | Teak </t>
  </si>
  <si>
    <t>MEX_288</t>
  </si>
  <si>
    <t>CHAMAEDOREA ELEGANS</t>
  </si>
  <si>
    <t xml:space="preserve">Parlor palm </t>
  </si>
  <si>
    <t>Chamaedorea elegans</t>
  </si>
  <si>
    <t>MEX_289</t>
  </si>
  <si>
    <t>CAESALPINIA PLATYLOBA, ACACIA MANGIUM</t>
  </si>
  <si>
    <t>Unknown | Acacia</t>
  </si>
  <si>
    <t>Caesalpinia platyloba | Acacia mangium</t>
  </si>
  <si>
    <t>MEX_29</t>
  </si>
  <si>
    <t>EUCALYPTUS CAMALDULENSIS</t>
  </si>
  <si>
    <t xml:space="preserve">River Red Gum </t>
  </si>
  <si>
    <t>MEX_290</t>
  </si>
  <si>
    <t>GMELINA ARBOREA, PROSOPIS LAEVIGATA, TECTONA GRANDIS</t>
  </si>
  <si>
    <t xml:space="preserve">Gamhar | Smooth Mesquite | Teak </t>
  </si>
  <si>
    <t>Gmelina arborea | Prosopis laevigata | Tectona grandis</t>
  </si>
  <si>
    <t>MEX_291</t>
  </si>
  <si>
    <t>PINUS GREGGII, PINUS MONTEZUMAE, PINUS PATULA</t>
  </si>
  <si>
    <t xml:space="preserve">Gregg's Pine | Montezuma Pine | Patula Pine </t>
  </si>
  <si>
    <t>Pinus greggii | Pinus montezumae | Pinus patula</t>
  </si>
  <si>
    <t>MEX_292</t>
  </si>
  <si>
    <t>PINUS PATULA, PINUS AYACAHUITE, PINUS PSEUDOSTROBUS</t>
  </si>
  <si>
    <t xml:space="preserve">Patula Pine | Mexican White Pine | Smooth | Mark Mexican Pine </t>
  </si>
  <si>
    <t>Pinus patula | Pinus ayacahuite | Pinus pseudostrobus</t>
  </si>
  <si>
    <t>MEX_293</t>
  </si>
  <si>
    <t>PINUS AYACAHUITE, PINUS MONTEZUMAE, PINUS PATULA</t>
  </si>
  <si>
    <t xml:space="preserve">Mexican White Pine | Montezuma Pine | Patula Pine </t>
  </si>
  <si>
    <t>Pinus ayacahuite | Pinus montezumae | Pinus patula</t>
  </si>
  <si>
    <t>MEX_294</t>
  </si>
  <si>
    <t>PINUS MONTEZUMAE, PINUS PSEUDOSTROBUS, PINUS PATULA</t>
  </si>
  <si>
    <t xml:space="preserve">Montezuma Pine | Smooth | Mark Mexican Pine | Patula Pine </t>
  </si>
  <si>
    <t>Pinus montezumae | Pinus pseudostrobus | Pinus patula</t>
  </si>
  <si>
    <t>MEX_295</t>
  </si>
  <si>
    <t>PINUS GREGGII, CAESALPINIA PLATYLOBA, LEUCAENA LEUCOCEPHALA</t>
  </si>
  <si>
    <t xml:space="preserve">Gregg's Pine | Unknown | River Tamarind </t>
  </si>
  <si>
    <t>Pinus greggii | Caesalpinia platyloba | Leucaena leucocephala</t>
  </si>
  <si>
    <t>MEX_296</t>
  </si>
  <si>
    <t>MEX_297</t>
  </si>
  <si>
    <t>TABEBUIA DONNELL-SMITHII, SWIETENIA MACROPHYLLA</t>
  </si>
  <si>
    <t xml:space="preserve">Trumpet Tree | Mahogany </t>
  </si>
  <si>
    <t>Tabebuia donnell-smithii | Swietenia macrophylla</t>
  </si>
  <si>
    <t>MEX_298</t>
  </si>
  <si>
    <t>HAEMATOXYLUM CAMPECHIANUM, TABEBUIA ROSEA</t>
  </si>
  <si>
    <t xml:space="preserve">Logwood | Pink Poui </t>
  </si>
  <si>
    <t>Haematoxylum campechianum | Tabebuia rosea</t>
  </si>
  <si>
    <t>MEX_299</t>
  </si>
  <si>
    <t>TABEBUIA ROSEA, CORDIA ELAEAGNOIDES, TECTONA GRANDIS, SWIETENIA HUMILIS</t>
  </si>
  <si>
    <t xml:space="preserve">Pink Poui | Bocote | Teak | Pacific Coast Mahogany </t>
  </si>
  <si>
    <t>Tabebuia rosea | Cordia elaeagnoides | Tectona grandis | Swietenia humilis</t>
  </si>
  <si>
    <t>MEX_3</t>
  </si>
  <si>
    <t>MEX_30</t>
  </si>
  <si>
    <t>PROSOPIS GLANDULOSA</t>
  </si>
  <si>
    <t xml:space="preserve">Honey Mesquite </t>
  </si>
  <si>
    <t>MEX_300</t>
  </si>
  <si>
    <t>CHAMAEDOREA ELEGANS, CHAMAEDOREA TEPEJILOTE</t>
  </si>
  <si>
    <t xml:space="preserve">Parlor palm | Pacaya palm </t>
  </si>
  <si>
    <t>Chamaedorea elegans | Chamaedorea tepejilote</t>
  </si>
  <si>
    <t>Chamaedorea tepejilote</t>
  </si>
  <si>
    <t>MEX_301</t>
  </si>
  <si>
    <t>PINUS CARIBAEA, PINUS ELLIOTTII</t>
  </si>
  <si>
    <t xml:space="preserve">Caribbean Pine | Slash Pine </t>
  </si>
  <si>
    <t>Pinus caribaea | Pinus elliottii</t>
  </si>
  <si>
    <t>MEX_302</t>
  </si>
  <si>
    <t xml:space="preserve">Pink Poui | Spanish Cedar | Trumpet Tree </t>
  </si>
  <si>
    <t>MEX_303</t>
  </si>
  <si>
    <t>GMELINA ARBOREA, ACACIA MANGIUM</t>
  </si>
  <si>
    <t xml:space="preserve">Gamhar | Acacia </t>
  </si>
  <si>
    <t>Gmelina arborea | Acacia mangium</t>
  </si>
  <si>
    <t>MEX_304</t>
  </si>
  <si>
    <t>TECTONA GRANDIS, CEDRELA ODORATA, TABEBUIA DONNELL-SMITHII</t>
  </si>
  <si>
    <t xml:space="preserve">Teak | Spanish Cedar | Trumpet Tree </t>
  </si>
  <si>
    <t>Tectona grandis | Cedrela odorata | Tabebuia donnell-smithii</t>
  </si>
  <si>
    <t>MEX_305</t>
  </si>
  <si>
    <t>Induced Forest</t>
  </si>
  <si>
    <t>Instituto Nacional de Estadística y Geografía (INEGI)</t>
  </si>
  <si>
    <t>MEX_306</t>
  </si>
  <si>
    <t>Induced Palm Grove</t>
  </si>
  <si>
    <t>MEX_307</t>
  </si>
  <si>
    <t xml:space="preserve">Oil palm </t>
  </si>
  <si>
    <t>MEX_31</t>
  </si>
  <si>
    <t>PROSOPIS LAEVIGATA</t>
  </si>
  <si>
    <t xml:space="preserve">Smooth Mesquite </t>
  </si>
  <si>
    <t>MEX_32</t>
  </si>
  <si>
    <t>PINUS CARIBAEA</t>
  </si>
  <si>
    <t xml:space="preserve">Caribbean Pine </t>
  </si>
  <si>
    <t>MEX_33</t>
  </si>
  <si>
    <t>GMELINA ARBOREA, SWIETENIA MACROPHYLLA, TECTONA GRANDIS</t>
  </si>
  <si>
    <t xml:space="preserve">Gamhar | Mahogany | Teak </t>
  </si>
  <si>
    <t>Gmelina arborea | Swietenia macrophylla | Tectona grandis</t>
  </si>
  <si>
    <t>MEX_34</t>
  </si>
  <si>
    <t>PINUS AYACAHUITE</t>
  </si>
  <si>
    <t xml:space="preserve">Mexican White Pine </t>
  </si>
  <si>
    <t>MEX_35</t>
  </si>
  <si>
    <t>PINUS PATULA, PINUS GREGGII</t>
  </si>
  <si>
    <t xml:space="preserve">Patula Pine | Gregg's Pine </t>
  </si>
  <si>
    <t>Pinus patula | Pinus greggii</t>
  </si>
  <si>
    <t>MEX_36</t>
  </si>
  <si>
    <t>PINUS GREGGII, PINUS PATULA</t>
  </si>
  <si>
    <t xml:space="preserve">Gregg's Pine | Patula Pine </t>
  </si>
  <si>
    <t>Pinus greggii | Pinus patula</t>
  </si>
  <si>
    <t>MEX_37</t>
  </si>
  <si>
    <t>EUCALYPTUS UROPHYLLA</t>
  </si>
  <si>
    <t>MEX_38</t>
  </si>
  <si>
    <t>MEX_39</t>
  </si>
  <si>
    <t>PINUS AYACAHUITE, ABIES RELIGIOSA, PSEUDOTSUGA MENZIESII</t>
  </si>
  <si>
    <t xml:space="preserve">Mexican White Pine | Oyamel Fir | Douglas Fir </t>
  </si>
  <si>
    <t>Pinus ayacahuite | Abies religiosa | Pseudotsuga menziesii</t>
  </si>
  <si>
    <t>MEX_4</t>
  </si>
  <si>
    <t>GMELINA ARBOREA</t>
  </si>
  <si>
    <t xml:space="preserve">Gamhar </t>
  </si>
  <si>
    <t>MEX_40</t>
  </si>
  <si>
    <t>PINUS MONTEZUMAE, PINUS HARTWEGII</t>
  </si>
  <si>
    <t xml:space="preserve">Montezuma Pine | Hartweg's Pine </t>
  </si>
  <si>
    <t>Pinus montezumae | Pinus hartwegii</t>
  </si>
  <si>
    <t>MEX_41</t>
  </si>
  <si>
    <t>PINUS GREGGII, PINUS CEMBROIDES</t>
  </si>
  <si>
    <t xml:space="preserve">Gregg's Pine | Pinyon Pine </t>
  </si>
  <si>
    <t>Pinus greggii | Pinus cembroides</t>
  </si>
  <si>
    <t>MEX_42</t>
  </si>
  <si>
    <t>CHAMAEDOREA POCHUTLENSIS</t>
  </si>
  <si>
    <t xml:space="preserve">Cannelilla </t>
  </si>
  <si>
    <t>Chamaedorea pochutlensis</t>
  </si>
  <si>
    <t>MEX_43</t>
  </si>
  <si>
    <t>SWIETENIA MACROPHYLLA, TECTONA GRANDIS</t>
  </si>
  <si>
    <t xml:space="preserve">Mahogany | Teak </t>
  </si>
  <si>
    <t>MEX_44</t>
  </si>
  <si>
    <t>TECTONA GRANDIS, GMELINA ARBOREA</t>
  </si>
  <si>
    <t xml:space="preserve">Teak | Gamhar </t>
  </si>
  <si>
    <t>Tectona grandis | Gmelina arborea</t>
  </si>
  <si>
    <t>MEX_45</t>
  </si>
  <si>
    <t>CEDRELA ODORATA, SWIETENIA MACROPHYLLA, TABEBUIA DONNELL-SMITHII, TABEBUIA ROSEA, CORDIA BICOLOR, CORDIA ALLIADORA, ENTEROLOBIUM CYCLOCARPUM, TECTONA GRANDIS, GMELINA ARBOREA.</t>
  </si>
  <si>
    <t>Spanish Cedar | Mahogany | Trumpet Tree | Pink Poui | Bocote | Spanish Elm | Guanacaste | Teak | Gamhar</t>
  </si>
  <si>
    <t>Cedrela odorata | Swietenia macrophylla | Tabebuia donnell-smithii | Tabebuia rosea | Cordia bicolor | Cordia alliadora | Enterolobium cyclocarpum | Tectona grandis | Gmelina arborea</t>
  </si>
  <si>
    <t>Cordia bicolor</t>
  </si>
  <si>
    <t>Evergreen | Deciduous | Unknown | Deciduous | Evergreen | correct spelling | Deciduous | Deciduous | Deciduous</t>
  </si>
  <si>
    <t>Conifer | Broadleaf | Broadleaf | Broadleaf | Broadleaf | Broadleaf | Broadleaf | Broadleaf | Broadleaf</t>
  </si>
  <si>
    <t>Softwood | Hardwood | Hardwood | Hardwood | Hardwood | Hardwood | Hardwood | Hardwood | Hardwood</t>
  </si>
  <si>
    <t>MEX_46</t>
  </si>
  <si>
    <t>PINUS PSEUDOSTROBUS, PINUS MONTEZUMAE, PINUS PATULA</t>
  </si>
  <si>
    <t xml:space="preserve">Smooth | Mark Mexican Pine | Montezuma Pine | Patula Pine </t>
  </si>
  <si>
    <t>Pinus pseudostrobus | Pinus montezumae | Pinus patula</t>
  </si>
  <si>
    <t>MEX_47</t>
  </si>
  <si>
    <t>PINUS PSEUDOSTROBUS, PINUS PATULA</t>
  </si>
  <si>
    <t xml:space="preserve">Smooth | Mark Mexican Pine | Patula Pine </t>
  </si>
  <si>
    <t>Pinus pseudostrobus | Pinus patula</t>
  </si>
  <si>
    <t>MEX_48</t>
  </si>
  <si>
    <t>KHAYA SENEGALENSIS, TABEBUIA ROSEA</t>
  </si>
  <si>
    <t xml:space="preserve">African Mahogany | Pink Poui </t>
  </si>
  <si>
    <t>Khaya senegalensis | Tabebuia rosea</t>
  </si>
  <si>
    <t>MEX_49</t>
  </si>
  <si>
    <t>EUCALYPTUS CAMALDULENSIS, EUCALIPTUS UROPHYLLA</t>
  </si>
  <si>
    <t xml:space="preserve">River Red Gum | Timor White Gum </t>
  </si>
  <si>
    <t>Eucalyptus camaldulensis | Eucaliptus urophylla</t>
  </si>
  <si>
    <t>Eucaliptus urophylla</t>
  </si>
  <si>
    <t>MEX_5</t>
  </si>
  <si>
    <t>SWIETENIA MACROPHYLLA</t>
  </si>
  <si>
    <t xml:space="preserve">Mahogany </t>
  </si>
  <si>
    <t>MEX_50</t>
  </si>
  <si>
    <t>MELIA AZEDARACH</t>
  </si>
  <si>
    <t xml:space="preserve">Chinaberry </t>
  </si>
  <si>
    <t>MEX_51</t>
  </si>
  <si>
    <t>TECTONA GRANDIS, TABEBUIA ROSEA, TABEBUIA DONNELL-SMITHII</t>
  </si>
  <si>
    <t xml:space="preserve">Teak | Pink Poui | Trumpet Tree </t>
  </si>
  <si>
    <t>Tectona grandis | Tabebuia rosea | Tabebuia donnell-smithii</t>
  </si>
  <si>
    <t>MEX_52</t>
  </si>
  <si>
    <t>PINUS MONTEZUMAE, PINUS PSEUDOSTROBUS</t>
  </si>
  <si>
    <t xml:space="preserve">Montezuma Pine | Smooth | Mark Mexican Pine </t>
  </si>
  <si>
    <t>MEX_53</t>
  </si>
  <si>
    <t>PINUS GREGGII, PINUS PATULA, PINUS MONTEZUMAE, QUERCUS SPP.</t>
  </si>
  <si>
    <t xml:space="preserve">Gregg's Pine | Patula Pine | Montezuma Pine | Oak </t>
  </si>
  <si>
    <t>Pinus greggii | Pinus patula | Pinus montezumae | Quercus sp.</t>
  </si>
  <si>
    <t>Conifer | Conifer | Conifer | Broadleaf</t>
  </si>
  <si>
    <t>Softwood | Softwood | Softwood | Hardwood</t>
  </si>
  <si>
    <t>MEX_54</t>
  </si>
  <si>
    <t>PINUS LEIOPHYLLA</t>
  </si>
  <si>
    <t xml:space="preserve">Chihuahua Pine </t>
  </si>
  <si>
    <t>MEX_55</t>
  </si>
  <si>
    <t>PINUS DOUGLASIANA, PINUS DEVONIANA</t>
  </si>
  <si>
    <t xml:space="preserve">Douglas Pine | Michoacan Pine </t>
  </si>
  <si>
    <t>Pinus douglasiana | Pinus devoniana</t>
  </si>
  <si>
    <t>MEX_56</t>
  </si>
  <si>
    <t>PINUS PATULA, PINUS AYACAHUITE</t>
  </si>
  <si>
    <t xml:space="preserve">Patula Pine | Mexican White Pine </t>
  </si>
  <si>
    <t>Pinus patula | Pinus ayacahuite</t>
  </si>
  <si>
    <t>MEX_57</t>
  </si>
  <si>
    <t>ENTEROLOBIUM CYCLOCARPUM</t>
  </si>
  <si>
    <t xml:space="preserve">Guanacaste </t>
  </si>
  <si>
    <t>MEX_58</t>
  </si>
  <si>
    <t>TECTONA GRANDIS, TABEBUIA ROSEA</t>
  </si>
  <si>
    <t xml:space="preserve">Teak | Pink Poui </t>
  </si>
  <si>
    <t>Tectona grandis | Tabebuia rosea</t>
  </si>
  <si>
    <t>MEX_59</t>
  </si>
  <si>
    <t>EUCALYPTUS SP.</t>
  </si>
  <si>
    <t>MEX_6</t>
  </si>
  <si>
    <t>CORDIA DODECANDRA, PLATYMISCIUM YUCATANUM</t>
  </si>
  <si>
    <t xml:space="preserve">Bocote | Macacaúba </t>
  </si>
  <si>
    <t>Cordia dodecandra | Platymiscium yucatanum</t>
  </si>
  <si>
    <t>Platymiscium yucatanum</t>
  </si>
  <si>
    <t>MEX_60</t>
  </si>
  <si>
    <t>KHAYA SENEGALENSIS, SWIETENIA MACROPHYLLA, TECTONA GRANDIS</t>
  </si>
  <si>
    <t xml:space="preserve">African Mahogany | Mahogany | Teak </t>
  </si>
  <si>
    <t>Khaya senegalensis | Swietenia macrophylla | Tectona grandis</t>
  </si>
  <si>
    <t>MEX_61</t>
  </si>
  <si>
    <t>PINUS CHIAPENSIS</t>
  </si>
  <si>
    <t>MEX_62</t>
  </si>
  <si>
    <t>PSEUDOTSUGA MENZIESII</t>
  </si>
  <si>
    <t>MEX_63</t>
  </si>
  <si>
    <t>PINUS AYACAHUITE, ABIES RELIGIOSA</t>
  </si>
  <si>
    <t xml:space="preserve">Mexican White Pine | Oyamel Fir </t>
  </si>
  <si>
    <t>Pinus ayacahuite | Abies religiosa</t>
  </si>
  <si>
    <t>MEX_64</t>
  </si>
  <si>
    <t>GUADUA ANGUSTIFOLIA, BAMBUSA OLDHAMII</t>
  </si>
  <si>
    <t>Guadua angustifolia | Bambusa oldhamii</t>
  </si>
  <si>
    <t>MEX_65</t>
  </si>
  <si>
    <t>TECTONA GRANDIS, SWIETENIA MACROPHYLLA, CEDRELA ODORATA</t>
  </si>
  <si>
    <t xml:space="preserve">Teak | Mahogany | Spanish Cedar </t>
  </si>
  <si>
    <t>Tectona grandis | Swietenia macrophylla | Cedrela odorata</t>
  </si>
  <si>
    <t>MEX_66</t>
  </si>
  <si>
    <t>EUCALYPTUS PELLITA, ACACIA MANGIUM</t>
  </si>
  <si>
    <t xml:space="preserve">Large | Fruited Red Mahogany | Acacia </t>
  </si>
  <si>
    <t>Eucalyptus pellita | Acacia mangium</t>
  </si>
  <si>
    <t>MEX_67</t>
  </si>
  <si>
    <t>TABEBUIA ROSEA, CORDIA DODECANDRA, SWIETENIA MACROPHYLLA</t>
  </si>
  <si>
    <t xml:space="preserve">Pink Poui | Bocote | Mahogany </t>
  </si>
  <si>
    <t>Tabebuia rosea | Cordia dodecandra | Swietenia macrophylla</t>
  </si>
  <si>
    <t>MEX_68</t>
  </si>
  <si>
    <t>GUADUA ANGUSTIFOLIA</t>
  </si>
  <si>
    <t>MEX_69</t>
  </si>
  <si>
    <t>TABEBUIA ROSEA, TECTONA GRANDIS</t>
  </si>
  <si>
    <t xml:space="preserve">Pink Poui | Teak </t>
  </si>
  <si>
    <t>MEX_7</t>
  </si>
  <si>
    <t>HAEMATOXYLUM CAMPECHIANUM</t>
  </si>
  <si>
    <t xml:space="preserve">Logwood </t>
  </si>
  <si>
    <t>MEX_70</t>
  </si>
  <si>
    <t>BAMBUSA VULGARIS, BAMBUSA OLDHAMII, GUADUA ANGUSTIFOLIA</t>
  </si>
  <si>
    <t xml:space="preserve">Common Bamboo | Giant Timber Bamboo | Giant Timber Bamboo </t>
  </si>
  <si>
    <t>Bambusa vulgaris | Bambusa oldhamii | Guadua angustifolia</t>
  </si>
  <si>
    <t>Bambusa vulgaris</t>
  </si>
  <si>
    <t>NA | NA | NA</t>
  </si>
  <si>
    <t>MEX_71</t>
  </si>
  <si>
    <t>BAMBUSA VULGARIS, GUADUA ANGUSTIFOLIA</t>
  </si>
  <si>
    <t xml:space="preserve">Common Bamboo | Giant Timber Bamboo </t>
  </si>
  <si>
    <t>Bambusa vulgaris | Guadua angustifolia</t>
  </si>
  <si>
    <t>MEX_72</t>
  </si>
  <si>
    <t>ABIES RELIGIOSA</t>
  </si>
  <si>
    <t xml:space="preserve">Oyamel Fir </t>
  </si>
  <si>
    <t>MEX_7215</t>
  </si>
  <si>
    <t>MEX_73</t>
  </si>
  <si>
    <t>PINUS PATULA, PINUS GREGGII, PINUS PSEUDOSTROBUS, PINUS MONTEZUMAE</t>
  </si>
  <si>
    <t xml:space="preserve">Patula Pine | Gregg's Pine | Smooth | Mark Mexican Pine | Montezuma Pine </t>
  </si>
  <si>
    <t>Pinus patula | Pinus greggii | Pinus pseudostrobus | Pinus montezumae</t>
  </si>
  <si>
    <t>MEX_74</t>
  </si>
  <si>
    <t>PINUS AYACAHUITE, PINUS PSEUDOSTROBUS</t>
  </si>
  <si>
    <t xml:space="preserve">Mexican White Pine | Smooth | Mark Mexican Pine </t>
  </si>
  <si>
    <t>MEX_75</t>
  </si>
  <si>
    <t>GMELINA ARBOREA, SWIETENIA HUMILIS</t>
  </si>
  <si>
    <t xml:space="preserve">Gamhar | Pacific Coast Mahogany </t>
  </si>
  <si>
    <t>Gmelina arborea | Swietenia humilis</t>
  </si>
  <si>
    <t>MEX_76</t>
  </si>
  <si>
    <t>ABIES RELIGIOSA, PINUS MONTEZUMAE, PINUS PATULA</t>
  </si>
  <si>
    <t xml:space="preserve">Oyamel Fir | Montezuma Pine | Patula Pine </t>
  </si>
  <si>
    <t>Abies religiosa | Pinus montezumae | Pinus patula</t>
  </si>
  <si>
    <t>MEX_77</t>
  </si>
  <si>
    <t>PINUS PATULA, PINUS GREGGII, PINUS AYACAHUITE, PINUS MONTEZUMAE</t>
  </si>
  <si>
    <t xml:space="preserve">Patula Pine | Gregg's Pine | Mexican White Pine | Montezuma Pine </t>
  </si>
  <si>
    <t>Pinus patula | Pinus greggii | Pinus ayacahuite | Pinus montezumae</t>
  </si>
  <si>
    <t>MEX_78</t>
  </si>
  <si>
    <t>ACACIA GUATEMALENSIS, GMELINA ARBOREA</t>
  </si>
  <si>
    <t xml:space="preserve">Acacia | Gamhar </t>
  </si>
  <si>
    <t>Acacia guatemalensis | Gmelina arborea</t>
  </si>
  <si>
    <t>MEX_79</t>
  </si>
  <si>
    <t>PINUS LEIOPHYLLA, PINUS PSEUDOSTROBUS</t>
  </si>
  <si>
    <t xml:space="preserve">Chihuahua Pine | Smooth | Mark Mexican Pine </t>
  </si>
  <si>
    <t>Pinus leiophylla | Pinus pseudostrobus</t>
  </si>
  <si>
    <t>MEX_8</t>
  </si>
  <si>
    <t>GMELINA ARBOREA, SWIETENIA MACROPHYLLA</t>
  </si>
  <si>
    <t xml:space="preserve">Gamhar | Mahogany </t>
  </si>
  <si>
    <t>MEX_80</t>
  </si>
  <si>
    <t>PINUS DOUGLASIANA</t>
  </si>
  <si>
    <t xml:space="preserve">Douglas Pine </t>
  </si>
  <si>
    <t>MEX_81</t>
  </si>
  <si>
    <t>PINUS DEVONIANA</t>
  </si>
  <si>
    <t xml:space="preserve">Michoacan Pine </t>
  </si>
  <si>
    <t>MEX_82</t>
  </si>
  <si>
    <t>LEUCAENA LEUCOCEPHALA, CAESALPINIA PLATYLOBA</t>
  </si>
  <si>
    <t xml:space="preserve">River Tamarind | Unknown </t>
  </si>
  <si>
    <t>Leucaena leucocephala | Caesalpinia platyloba</t>
  </si>
  <si>
    <t>MEX_83</t>
  </si>
  <si>
    <t>PINUS PSEUDOSTROBUS, PINUS DEVONIANA</t>
  </si>
  <si>
    <t xml:space="preserve">Smooth | Mark Mexican Pine | Michoacan Pine </t>
  </si>
  <si>
    <t>Pinus pseudostrobus | Pinus devoniana</t>
  </si>
  <si>
    <t>MEX_84</t>
  </si>
  <si>
    <t>PINUS PSEUDOSTROBUS, PINUS GREGGII</t>
  </si>
  <si>
    <t xml:space="preserve">Smooth | Mark Mexican Pine | Gregg's Pine </t>
  </si>
  <si>
    <t>Pinus pseudostrobus | Pinus greggii</t>
  </si>
  <si>
    <t>MEX_85</t>
  </si>
  <si>
    <t>MEX_86</t>
  </si>
  <si>
    <t>PINUS PSEUDOSTROBUS, PINUS MONTEZUMAE</t>
  </si>
  <si>
    <t xml:space="preserve">Smooth | Mark Mexican Pine | Montezuma Pine </t>
  </si>
  <si>
    <t>Pinus pseudostrobus | Pinus montezumae</t>
  </si>
  <si>
    <t>MEX_87</t>
  </si>
  <si>
    <t>PINUS CEMBROIDES</t>
  </si>
  <si>
    <t xml:space="preserve">Pinyon Pine </t>
  </si>
  <si>
    <t>MEX_88</t>
  </si>
  <si>
    <t>PINUS PATULA, PINUS GREGGII, PINUS MONTEZUMAE</t>
  </si>
  <si>
    <t xml:space="preserve">Patula Pine | Gregg's Pine | Montezuma Pine </t>
  </si>
  <si>
    <t>Pinus patula | Pinus greggii | Pinus montezumae</t>
  </si>
  <si>
    <t>MEX_89</t>
  </si>
  <si>
    <t>PINUS PATULA, PINUS PSEUDOSTROBUS, PINUS MONTEZUMAE</t>
  </si>
  <si>
    <t xml:space="preserve">Patula Pine | Smooth | Mark Mexican Pine | Montezuma Pine </t>
  </si>
  <si>
    <t>Pinus patula | Pinus pseudostrobus | Pinus montezumae</t>
  </si>
  <si>
    <t>MEX_9</t>
  </si>
  <si>
    <t>TABEBUIA ROSEA</t>
  </si>
  <si>
    <t>MEX_90</t>
  </si>
  <si>
    <t>KHAYA SENEGALENSIS, TABEBUIA ROSEA, SWIETENIA MACROPHYLLA, TECTONA GRANDIS</t>
  </si>
  <si>
    <t xml:space="preserve">African Mahogany | Pink Poui | Mahogany | Teak </t>
  </si>
  <si>
    <t>Khaya senegalensis | Tabebuia rosea | Swietenia macrophylla | Tectona grandis</t>
  </si>
  <si>
    <t>MEX_91</t>
  </si>
  <si>
    <t>EUCALYPTUS UROPHYLLA, TECTONA GRANDIS</t>
  </si>
  <si>
    <t xml:space="preserve">Timor White Gum | Teak </t>
  </si>
  <si>
    <t>Eucalyptus urophylla | Tectona grandis</t>
  </si>
  <si>
    <t>MEX_92</t>
  </si>
  <si>
    <t>EUCALYPTUS UROGRANDIS</t>
  </si>
  <si>
    <t xml:space="preserve">Hybrid Eucalyptus </t>
  </si>
  <si>
    <t>MEX_93</t>
  </si>
  <si>
    <t>EUCALYPTUS GRANDIS</t>
  </si>
  <si>
    <t xml:space="preserve">Flooded Gum </t>
  </si>
  <si>
    <t>MEX_94</t>
  </si>
  <si>
    <t>CHAMAEDOREA RADICALIS</t>
  </si>
  <si>
    <t>Chamaedorea radicalis</t>
  </si>
  <si>
    <t>MEX_95</t>
  </si>
  <si>
    <t>EUCALYPTUS CAMALDULENSIS, TECTONA GRANDIS</t>
  </si>
  <si>
    <t xml:space="preserve">River Red Gum | Teak </t>
  </si>
  <si>
    <t>MEX_96</t>
  </si>
  <si>
    <t>PSEUDOTSUGA SP.</t>
  </si>
  <si>
    <t>MEX_97</t>
  </si>
  <si>
    <t>PINUS CHIAPENSIS, PINUS PATULA</t>
  </si>
  <si>
    <t xml:space="preserve">Chiapas Pine | Patula Pine </t>
  </si>
  <si>
    <t>Pinus chiapensis | Pinus patula</t>
  </si>
  <si>
    <t>MEX_98</t>
  </si>
  <si>
    <t>TECTONA GRANDIS, GMELINA ARBOREA, TABEBUIA DONNELL-SMITHII, TABEBUIA ROSEA</t>
  </si>
  <si>
    <t xml:space="preserve">Teak | Gamhar | Trumpet Tree | Pink Poui </t>
  </si>
  <si>
    <t>Tectona grandis | Gmelina arborea | Tabebuia donnell-smithii | Tabebuia rosea</t>
  </si>
  <si>
    <t>MEX_99</t>
  </si>
  <si>
    <t>TABEBUIA ROSEA, TABEBUIA DONNELL-SMITHII</t>
  </si>
  <si>
    <t xml:space="preserve">Pink Poui | Trumpet Tree </t>
  </si>
  <si>
    <t>Tabebuia rosea | Tabebuia donnell-smithii</t>
  </si>
  <si>
    <t>MLI_6</t>
  </si>
  <si>
    <t>MLI</t>
  </si>
  <si>
    <t>ML</t>
  </si>
  <si>
    <t>Mali</t>
  </si>
  <si>
    <t>MLI_7215</t>
  </si>
  <si>
    <t>MMR_1</t>
  </si>
  <si>
    <t>MMR</t>
  </si>
  <si>
    <t>MM</t>
  </si>
  <si>
    <t>Myanmar</t>
  </si>
  <si>
    <t>MMR_11</t>
  </si>
  <si>
    <t>plantations</t>
  </si>
  <si>
    <t>Bhagwat et al. (2015)</t>
  </si>
  <si>
    <t>MMR_21</t>
  </si>
  <si>
    <t>new plantations</t>
  </si>
  <si>
    <t>MMR_7215</t>
  </si>
  <si>
    <t>MMR_9</t>
  </si>
  <si>
    <t>MNG_31</t>
  </si>
  <si>
    <t>MNG</t>
  </si>
  <si>
    <t>MN</t>
  </si>
  <si>
    <t>Mongolia</t>
  </si>
  <si>
    <t>MNG_7215</t>
  </si>
  <si>
    <t>MOZ_32</t>
  </si>
  <si>
    <t>MOZ</t>
  </si>
  <si>
    <t>MZ</t>
  </si>
  <si>
    <t>Mozambique</t>
  </si>
  <si>
    <t>MOZ_7215</t>
  </si>
  <si>
    <t>MRT_6</t>
  </si>
  <si>
    <t>MRT</t>
  </si>
  <si>
    <t>MR</t>
  </si>
  <si>
    <t>Mauritania</t>
  </si>
  <si>
    <t>MRT_7215</t>
  </si>
  <si>
    <t>MWI_1</t>
  </si>
  <si>
    <t>MWI</t>
  </si>
  <si>
    <t>MW</t>
  </si>
  <si>
    <t>Malawi</t>
  </si>
  <si>
    <t>Tree Plantation</t>
  </si>
  <si>
    <t>Malawi Department of Forestry | Food and Agriculture Organization (FAO)</t>
  </si>
  <si>
    <t xml:space="preserve"> 2012 | 2015</t>
  </si>
  <si>
    <t>Unknown | Manual polygon delineation</t>
  </si>
  <si>
    <t>MWI_7215</t>
  </si>
  <si>
    <t>MYS_1</t>
  </si>
  <si>
    <t>MYS</t>
  </si>
  <si>
    <t>MY</t>
  </si>
  <si>
    <t>Malaysia</t>
  </si>
  <si>
    <t>Xu et al. (2020)</t>
  </si>
  <si>
    <t>MYS_102</t>
  </si>
  <si>
    <t>MYS_121</t>
  </si>
  <si>
    <t>MYS_122</t>
  </si>
  <si>
    <t>MYS_124</t>
  </si>
  <si>
    <t>Mosaic of small-sized plantations, Areca,, transparent world</t>
  </si>
  <si>
    <t>MYS_126</t>
  </si>
  <si>
    <t>MYS_127</t>
  </si>
  <si>
    <t>MYS_128</t>
  </si>
  <si>
    <t>MYS_131</t>
  </si>
  <si>
    <t>MYS_135</t>
  </si>
  <si>
    <t>MYS_136</t>
  </si>
  <si>
    <t>MYS_144</t>
  </si>
  <si>
    <t>MYS_145</t>
  </si>
  <si>
    <t>Mosaic of small-sized plantations, gr-Fruit, Areca, transparent world</t>
  </si>
  <si>
    <t>Fruit | Areca palm</t>
  </si>
  <si>
    <t>Unknown | Areca sp.</t>
  </si>
  <si>
    <t>MYS_148</t>
  </si>
  <si>
    <t>MYS_149</t>
  </si>
  <si>
    <t>MYS_156</t>
  </si>
  <si>
    <t>MYS_163</t>
  </si>
  <si>
    <t>MYS_166</t>
  </si>
  <si>
    <t>MYS_18</t>
  </si>
  <si>
    <t>MYS_182</t>
  </si>
  <si>
    <t>MYS_183</t>
  </si>
  <si>
    <t>MYS_184</t>
  </si>
  <si>
    <t>MYS_185</t>
  </si>
  <si>
    <t>MYS_186</t>
  </si>
  <si>
    <t>MYS_187</t>
  </si>
  <si>
    <t>oil palm, gunarso</t>
  </si>
  <si>
    <t>Gunarso et al. (2013)</t>
  </si>
  <si>
    <t>MYS_2</t>
  </si>
  <si>
    <t>MYS_25</t>
  </si>
  <si>
    <t>MYS_29</t>
  </si>
  <si>
    <t>MYS_38</t>
  </si>
  <si>
    <t>MYS_5</t>
  </si>
  <si>
    <t>MYS_51</t>
  </si>
  <si>
    <t>MYS_52</t>
  </si>
  <si>
    <t>MYS_58</t>
  </si>
  <si>
    <t>Mosaic of medium-sized plantations, Areca,, transparent world</t>
  </si>
  <si>
    <t>MYS_59</t>
  </si>
  <si>
    <t>MYS_60</t>
  </si>
  <si>
    <t>Mosaic of medium-sized plantations, gr-Fruit, Areca, transparent world</t>
  </si>
  <si>
    <t>MYS_61</t>
  </si>
  <si>
    <t>Mosaic of medium-sized plantations, Hevea, Areca, transparent world</t>
  </si>
  <si>
    <t>MYS_62</t>
  </si>
  <si>
    <t>MYS_68</t>
  </si>
  <si>
    <t>MYS_71</t>
  </si>
  <si>
    <t>MYS_72</t>
  </si>
  <si>
    <t>MYS_7215</t>
  </si>
  <si>
    <t>MYS_80</t>
  </si>
  <si>
    <t>MYS_83</t>
  </si>
  <si>
    <t>Mosaic of medium-sized plantations, Hevea, gr-Fruit, transparent world</t>
  </si>
  <si>
    <t>MYS_84</t>
  </si>
  <si>
    <t>MYS_9</t>
  </si>
  <si>
    <t>MYS_90</t>
  </si>
  <si>
    <t>MYS_98</t>
  </si>
  <si>
    <t>NCL_32</t>
  </si>
  <si>
    <t>NCL</t>
  </si>
  <si>
    <t>NC</t>
  </si>
  <si>
    <t>New Caledonia</t>
  </si>
  <si>
    <t>NCL_7215</t>
  </si>
  <si>
    <t>NGA_0</t>
  </si>
  <si>
    <t>NGA</t>
  </si>
  <si>
    <t>NG</t>
  </si>
  <si>
    <t>Nigeria</t>
  </si>
  <si>
    <t>NGA_1</t>
  </si>
  <si>
    <t>NGA_20</t>
  </si>
  <si>
    <t>NGA_6</t>
  </si>
  <si>
    <t>NGA_7215</t>
  </si>
  <si>
    <t>NIC_1</t>
  </si>
  <si>
    <t>NIC</t>
  </si>
  <si>
    <t>NI</t>
  </si>
  <si>
    <t>Nicaragua</t>
  </si>
  <si>
    <t>NIC_2</t>
  </si>
  <si>
    <t>NIC_7215</t>
  </si>
  <si>
    <t>NPL_1</t>
  </si>
  <si>
    <t>NPL</t>
  </si>
  <si>
    <t>NP</t>
  </si>
  <si>
    <t>Nepal</t>
  </si>
  <si>
    <t>Ministry of Forest and Soil Conservation</t>
  </si>
  <si>
    <t>NPL_7215</t>
  </si>
  <si>
    <t>NZL_72</t>
  </si>
  <si>
    <t>NZL</t>
  </si>
  <si>
    <t>NZ</t>
  </si>
  <si>
    <t>New Zealand</t>
  </si>
  <si>
    <t>pre-1990 planted forest</t>
  </si>
  <si>
    <t>New Zealand Ministry for the Environment</t>
  </si>
  <si>
    <t xml:space="preserve"> 2016-2017</t>
  </si>
  <si>
    <t>NZL_7215</t>
  </si>
  <si>
    <t>NZL_73</t>
  </si>
  <si>
    <t>post-1989 planted forest</t>
  </si>
  <si>
    <t>OMN_31</t>
  </si>
  <si>
    <t>OMN</t>
  </si>
  <si>
    <t>OM</t>
  </si>
  <si>
    <t>Oman</t>
  </si>
  <si>
    <t>OMN_32</t>
  </si>
  <si>
    <t>OMN_7215</t>
  </si>
  <si>
    <t>PAK_1</t>
  </si>
  <si>
    <t>PAK</t>
  </si>
  <si>
    <t>PK</t>
  </si>
  <si>
    <t>Pakistan</t>
  </si>
  <si>
    <t>planted forest</t>
  </si>
  <si>
    <t>Pakistan Forestry | Environment and Wildlife Department</t>
  </si>
  <si>
    <t>PAK_7215</t>
  </si>
  <si>
    <t>PAN_1</t>
  </si>
  <si>
    <t>PAN</t>
  </si>
  <si>
    <t>PA</t>
  </si>
  <si>
    <t>Panama</t>
  </si>
  <si>
    <t>Ministerio de Ambiente</t>
  </si>
  <si>
    <t>PAN_14</t>
  </si>
  <si>
    <t>PAN_15</t>
  </si>
  <si>
    <t>PAN_17</t>
  </si>
  <si>
    <t>Plantain, Banana</t>
  </si>
  <si>
    <t>Plantain | Banana</t>
  </si>
  <si>
    <t>PAN_2</t>
  </si>
  <si>
    <t>PAN_7</t>
  </si>
  <si>
    <t>Planted Coniferous Forest</t>
  </si>
  <si>
    <t>PAN_7215</t>
  </si>
  <si>
    <t>PAN_8</t>
  </si>
  <si>
    <t>Planted Broadleaf Forest</t>
  </si>
  <si>
    <t>PER_1</t>
  </si>
  <si>
    <t>PER</t>
  </si>
  <si>
    <t>PE</t>
  </si>
  <si>
    <t>Peru</t>
  </si>
  <si>
    <t>PER_102</t>
  </si>
  <si>
    <t>PER_121</t>
  </si>
  <si>
    <t>PER_180</t>
  </si>
  <si>
    <t>PER_24</t>
  </si>
  <si>
    <t>Large industrial plantation, gr-Coniferous, transparent world</t>
  </si>
  <si>
    <t>PER_25</t>
  </si>
  <si>
    <t>PER_38</t>
  </si>
  <si>
    <t>PER_46</t>
  </si>
  <si>
    <t>PER_5</t>
  </si>
  <si>
    <t>PER_51</t>
  </si>
  <si>
    <t>PER_7215</t>
  </si>
  <si>
    <t>PHL_1</t>
  </si>
  <si>
    <t>PHL</t>
  </si>
  <si>
    <t>PH</t>
  </si>
  <si>
    <t>Philippines</t>
  </si>
  <si>
    <t>perennial crop</t>
  </si>
  <si>
    <t>National Mapping and Resource Information Authority (NAMRIA)</t>
  </si>
  <si>
    <t>PHL_2</t>
  </si>
  <si>
    <t>PHL_23</t>
  </si>
  <si>
    <t>Forest plantation, mangrove</t>
  </si>
  <si>
    <t>Mangrove</t>
  </si>
  <si>
    <t>PHL_7215</t>
  </si>
  <si>
    <t>PHL_8</t>
  </si>
  <si>
    <t>Forest plantation, broadleaved</t>
  </si>
  <si>
    <t>PHL_9</t>
  </si>
  <si>
    <t>Forest plantation, coniferous</t>
  </si>
  <si>
    <t>PNG_1</t>
  </si>
  <si>
    <t>PNG</t>
  </si>
  <si>
    <t>PG</t>
  </si>
  <si>
    <t>Papua New Guinea</t>
  </si>
  <si>
    <t>estate oil palm</t>
  </si>
  <si>
    <t>Estate</t>
  </si>
  <si>
    <t>Papua New Guinea Forest Authority (PNGFA) | New Britain Palm Oil Ltd (NBPOL)</t>
  </si>
  <si>
    <t>PNG_2</t>
  </si>
  <si>
    <t>small holder oil palm</t>
  </si>
  <si>
    <t>Small Holder</t>
  </si>
  <si>
    <t>PNG_3</t>
  </si>
  <si>
    <t>forest plantation</t>
  </si>
  <si>
    <t>PNG_4</t>
  </si>
  <si>
    <t>mixed estate and small holder oil palm</t>
  </si>
  <si>
    <t>PNG_5</t>
  </si>
  <si>
    <t>PNG_7215</t>
  </si>
  <si>
    <t>PRK_0</t>
  </si>
  <si>
    <t>PRK</t>
  </si>
  <si>
    <t>KP</t>
  </si>
  <si>
    <t>North Korea</t>
  </si>
  <si>
    <t xml:space="preserve">Abies sp. </t>
  </si>
  <si>
    <t>PRK_10</t>
  </si>
  <si>
    <t>PRK_12</t>
  </si>
  <si>
    <t>Locusts</t>
  </si>
  <si>
    <t>PRK_3</t>
  </si>
  <si>
    <t>PRK_7</t>
  </si>
  <si>
    <t>PRK_7215</t>
  </si>
  <si>
    <t>PRY_32</t>
  </si>
  <si>
    <t>PRY</t>
  </si>
  <si>
    <t>PY</t>
  </si>
  <si>
    <t>Paraguay</t>
  </si>
  <si>
    <t>PRY_7215</t>
  </si>
  <si>
    <t>RUS_31</t>
  </si>
  <si>
    <t>RUS</t>
  </si>
  <si>
    <t>RU</t>
  </si>
  <si>
    <t>Russia</t>
  </si>
  <si>
    <t>RUS_32</t>
  </si>
  <si>
    <t>RUS_7215</t>
  </si>
  <si>
    <t>RWA_1</t>
  </si>
  <si>
    <t>RWA</t>
  </si>
  <si>
    <t>RW</t>
  </si>
  <si>
    <t>Rwanda</t>
  </si>
  <si>
    <t>Government of Rwanda</t>
  </si>
  <si>
    <t>RWA_103</t>
  </si>
  <si>
    <t>Mixed (Eucalyptus, Pinus, Grevillea, Cypress)</t>
  </si>
  <si>
    <t>Eucalyptus | Pine | Grevillea  |Cypress</t>
  </si>
  <si>
    <t>Eucalyptus sp. | Pinus sp. | Grevillea sp. | Unknown</t>
  </si>
  <si>
    <t>RWA_119</t>
  </si>
  <si>
    <t>Mixed (Grevillea, Cypress)</t>
  </si>
  <si>
    <t>Grevillea | Cypress</t>
  </si>
  <si>
    <t>Grevillea sp. | Unknown</t>
  </si>
  <si>
    <t>RWA_121</t>
  </si>
  <si>
    <t>Mixed (Grevillea, Callitris)</t>
  </si>
  <si>
    <t>Grevillea | Cypress Pine</t>
  </si>
  <si>
    <t>Grevillea sp. | Callitris sp.</t>
  </si>
  <si>
    <t>Callitris sp.</t>
  </si>
  <si>
    <t>RWA_124</t>
  </si>
  <si>
    <t>Mixed (Grevillea, Pinus)</t>
  </si>
  <si>
    <t>Grevillea | Pine</t>
  </si>
  <si>
    <t>Grevillea sp. | Pinus sp.</t>
  </si>
  <si>
    <t>RWA_125</t>
  </si>
  <si>
    <t>Mixed (Grevillea, Pinus, Callitris, Cypress)</t>
  </si>
  <si>
    <t>Grevillea | Pine | Cypress Pine  |Cypress</t>
  </si>
  <si>
    <t>Grevillea sp. | Pinus sp. | Callitris sp. | Unknown</t>
  </si>
  <si>
    <t>RWA_126</t>
  </si>
  <si>
    <t>Mixed (Jacaranda, Eucalyptus)</t>
  </si>
  <si>
    <t>Jacaranda | Eucalyptus</t>
  </si>
  <si>
    <t>Jacaranda sp. | Eucalyptus sp.</t>
  </si>
  <si>
    <t>RWA_13</t>
  </si>
  <si>
    <t>RWA_137</t>
  </si>
  <si>
    <t>Mixed (Pinus, Eucalyptus, Acacia, Cypress)</t>
  </si>
  <si>
    <t>Pine | Eucalyptus | Acacia  |Cypress</t>
  </si>
  <si>
    <t>Pinus sp. | Eucalyptus sp. | Acacia sp. | Unknown</t>
  </si>
  <si>
    <t>RWA_140</t>
  </si>
  <si>
    <t>Mixed (Bamboo, Eucalyptus)</t>
  </si>
  <si>
    <t>Bamboo | Eucalyptus</t>
  </si>
  <si>
    <t>Unknown | Eucalyptus sp.</t>
  </si>
  <si>
    <t>RWA_141</t>
  </si>
  <si>
    <t>Others (Bamboo)</t>
  </si>
  <si>
    <t>RWA_143</t>
  </si>
  <si>
    <t>Mixed (Eucalyptus, Pinus, Bamboo)</t>
  </si>
  <si>
    <t>Eucalyptus | Pine | Bamboo</t>
  </si>
  <si>
    <t>Eucalyptus sp. | Pinus sp. | Unknown</t>
  </si>
  <si>
    <t>Hardwood | Softwood | NA</t>
  </si>
  <si>
    <t>RWA_144</t>
  </si>
  <si>
    <t>Mixed (Eucalyptus, Pinus, Bamboo, Maesopsis)</t>
  </si>
  <si>
    <t>Eucalyptus | Pine | Bamboo  |Umbrella Tree</t>
  </si>
  <si>
    <t>Eucalyptus sp. | Pinus sp. | Unknown | Maesopsis sp.</t>
  </si>
  <si>
    <t>Maesopsis sp.</t>
  </si>
  <si>
    <t>Hardwood | Softwood | NA | Unknown</t>
  </si>
  <si>
    <t>RWA_145</t>
  </si>
  <si>
    <t>Mixed (Fruits, Others)</t>
  </si>
  <si>
    <t>RWA_146</t>
  </si>
  <si>
    <t>Others (Senna)</t>
  </si>
  <si>
    <t>Senna</t>
  </si>
  <si>
    <t>Senna sp.</t>
  </si>
  <si>
    <t>RWA_147</t>
  </si>
  <si>
    <t>Mixed (Acacia, Krikii)</t>
  </si>
  <si>
    <t>Acacia | Kirkii</t>
  </si>
  <si>
    <t>Acacia sp. | Unknown</t>
  </si>
  <si>
    <t>RWA_148</t>
  </si>
  <si>
    <t>Others (Acacia)</t>
  </si>
  <si>
    <t>RWA_15</t>
  </si>
  <si>
    <t>RWA_150</t>
  </si>
  <si>
    <t>RWA_16</t>
  </si>
  <si>
    <t>Maesopsis</t>
  </si>
  <si>
    <t>Umbrella Tree</t>
  </si>
  <si>
    <t>RWA_17</t>
  </si>
  <si>
    <t>Melanoxylon</t>
  </si>
  <si>
    <t>Australian Blackwood</t>
  </si>
  <si>
    <t>Acacia melanoxylon</t>
  </si>
  <si>
    <t>RWA_18</t>
  </si>
  <si>
    <t>Mixed (Eucalyptus, Grevillea)</t>
  </si>
  <si>
    <t>Eucalyptus | Grevillea</t>
  </si>
  <si>
    <t>Eucalyptus sp. | Grevillea sp.</t>
  </si>
  <si>
    <t>RWA_19</t>
  </si>
  <si>
    <t>Mixed</t>
  </si>
  <si>
    <t>RWA_2</t>
  </si>
  <si>
    <t>Arboretum</t>
  </si>
  <si>
    <t>RWA_20</t>
  </si>
  <si>
    <t>Mixed (Cypress, Eucalyptus)</t>
  </si>
  <si>
    <t>Cypress | Eucalyptus</t>
  </si>
  <si>
    <t>RWA_21</t>
  </si>
  <si>
    <t>Mixed (Eucalyptus, Pinus)</t>
  </si>
  <si>
    <t>RWA_22</t>
  </si>
  <si>
    <t>Mixed (Eucalyptus, Bamboo)</t>
  </si>
  <si>
    <t>Eucalyptus | Bamboo</t>
  </si>
  <si>
    <t>Eucalyptus sp. | Unknown</t>
  </si>
  <si>
    <t>RWA_23</t>
  </si>
  <si>
    <t>Mixed (Eucalyptus, Pinus, Cypress)</t>
  </si>
  <si>
    <t>Eucalyptus | Pine | Cypress</t>
  </si>
  <si>
    <t>RWA_24</t>
  </si>
  <si>
    <t>Mixed (Callitris, Eucalyptus, Pinus)</t>
  </si>
  <si>
    <t>Cypress Pine | Eucalyptus | Pine</t>
  </si>
  <si>
    <t>Callitris sp. | Eucalyptus sp. | Pinus sp.</t>
  </si>
  <si>
    <t>RWA_26</t>
  </si>
  <si>
    <t>Mixed (Bamboo, Eucalyptus, Black wattle)</t>
  </si>
  <si>
    <t>Bamboo | Eucalyptus | Acacia</t>
  </si>
  <si>
    <t>Unknown | Eucalyptus sp. | Acacia mearnsii</t>
  </si>
  <si>
    <t>Acacia mearnsii</t>
  </si>
  <si>
    <t>RWA_27</t>
  </si>
  <si>
    <t>Mixed (Callitris, Eucalyptus)</t>
  </si>
  <si>
    <t>Cypress Pine | Eucalyptus</t>
  </si>
  <si>
    <t>Callitris sp. | Eucalyptus sp.</t>
  </si>
  <si>
    <t>RWA_29</t>
  </si>
  <si>
    <t>Mixed (Callitris, Pinus)</t>
  </si>
  <si>
    <t>Cypress Pine | Pine</t>
  </si>
  <si>
    <t>Callitris sp. | Pinus sp.</t>
  </si>
  <si>
    <t>RWA_3</t>
  </si>
  <si>
    <t>RWA_33</t>
  </si>
  <si>
    <t>Mixed (Eucalyptus, Pinus, Melanoxylon)</t>
  </si>
  <si>
    <t>Eucalyptus | Pine | Australian Blackwood</t>
  </si>
  <si>
    <t>Eucalyptus sp. | Pinus sp. | Acacia melanoxylon</t>
  </si>
  <si>
    <t>RWA_34</t>
  </si>
  <si>
    <t>Mixed (Eucalyptus, Black wattle)</t>
  </si>
  <si>
    <t>Eucalyptus | Acacia</t>
  </si>
  <si>
    <t>Eucalyptus sp. | Acacia mearnsii</t>
  </si>
  <si>
    <t>RWA_4</t>
  </si>
  <si>
    <t>Black wattle</t>
  </si>
  <si>
    <t>RWA_44</t>
  </si>
  <si>
    <t>Mixed (Eucalyptus, Maesopsis)</t>
  </si>
  <si>
    <t>Eucalyptus | Umbrella Tree</t>
  </si>
  <si>
    <t>Eucalyptus sp. | Maesopsis sp.</t>
  </si>
  <si>
    <t>RWA_45</t>
  </si>
  <si>
    <t>Mixed (Eucalyptus, Maesopsis, Pinus)</t>
  </si>
  <si>
    <t>Eucalyptus | Umbrella Tree | Pine</t>
  </si>
  <si>
    <t>Eucalyptus sp. | Maesopsis sp. | Pinus sp.</t>
  </si>
  <si>
    <t>RWA_46</t>
  </si>
  <si>
    <t>Mixed (Eucalyptus, Melanoxylon)</t>
  </si>
  <si>
    <t>Eucalyptus | Australian Blackwood</t>
  </si>
  <si>
    <t>Eucalyptus sp. | Acacia melanoxylon</t>
  </si>
  <si>
    <t>RWA_47</t>
  </si>
  <si>
    <t>Mixed (Eucalyptus, Others)</t>
  </si>
  <si>
    <t>Eucalyptus sp. Mix</t>
  </si>
  <si>
    <t>RWA_5</t>
  </si>
  <si>
    <t>Callitris</t>
  </si>
  <si>
    <t>Cypress Pine</t>
  </si>
  <si>
    <t>RWA_51</t>
  </si>
  <si>
    <t>Mixed (Eucalyptus, Grevillea, Pinus)</t>
  </si>
  <si>
    <t>Eucalyptus | Grevillea | Pine</t>
  </si>
  <si>
    <t>Eucalyptus sp. | Grevillea sp. | Pinus sp.</t>
  </si>
  <si>
    <t>RWA_52</t>
  </si>
  <si>
    <t>Mixed (Eucalyptus, Bamboo, Maesopsis)</t>
  </si>
  <si>
    <t>Eucalyptus | Bamboo | Umbrella Tree</t>
  </si>
  <si>
    <t>Eucalyptus sp. | Unknown | Maesopsis sp.</t>
  </si>
  <si>
    <t>Hardwood | NA | Unknown</t>
  </si>
  <si>
    <t>RWA_56</t>
  </si>
  <si>
    <t>Mixed (Eucalyptus, Cypress, Pinus)</t>
  </si>
  <si>
    <t>Eucalyptus | Cypress | Pine</t>
  </si>
  <si>
    <t>Eucalyptus sp. | Unknown | Pinus sp.</t>
  </si>
  <si>
    <t>RWA_6</t>
  </si>
  <si>
    <t>RWA_61</t>
  </si>
  <si>
    <t>Mixed (Jacaranda, Eucalyptus, Ac Spectabilis)</t>
  </si>
  <si>
    <t>Jacaranda | Eucalyptus | Spectacular Cassia</t>
  </si>
  <si>
    <t>Jacaranda sp. | Eucalyptus sp. | Cassia spectabilis</t>
  </si>
  <si>
    <t>Cassia spectabilis</t>
  </si>
  <si>
    <t>Hardwood | Hardwood | Unknown</t>
  </si>
  <si>
    <t>RWA_64</t>
  </si>
  <si>
    <t>Mixed (Pinus, Others)</t>
  </si>
  <si>
    <t>RWA_66</t>
  </si>
  <si>
    <t>Mixed (Grevillea, Senna)</t>
  </si>
  <si>
    <t>Grevillea | Senna</t>
  </si>
  <si>
    <t>Grevillea sp. | Senna sp.</t>
  </si>
  <si>
    <t>RWA_67</t>
  </si>
  <si>
    <t>Mixed (Grevillea, Senna, Gacia)</t>
  </si>
  <si>
    <t>Grevillea | Senna | Unknown</t>
  </si>
  <si>
    <t>Grevillea sp. | Senna sp. | Unknown</t>
  </si>
  <si>
    <t>RWA_68</t>
  </si>
  <si>
    <t>Mixed (Eucalyptus)</t>
  </si>
  <si>
    <t>Eucalyptus spp. Mix</t>
  </si>
  <si>
    <t>Eucalyptus spp.</t>
  </si>
  <si>
    <t>RWA_7</t>
  </si>
  <si>
    <t>RWA_72</t>
  </si>
  <si>
    <t>Mixed (Eucalyptus, Pinus, Alnus)</t>
  </si>
  <si>
    <t>Eucalyptus | Pine | Alder</t>
  </si>
  <si>
    <t>Eucalyptus sp. | Pinus sp. | Alnus sp.</t>
  </si>
  <si>
    <t>RWA_7215</t>
  </si>
  <si>
    <t>RWA_74</t>
  </si>
  <si>
    <t>Mixed (Acacia, Eucalyptus)</t>
  </si>
  <si>
    <t>Acacia | Eucalyptus</t>
  </si>
  <si>
    <t>Acacia sp. | Eucalyptus sp.</t>
  </si>
  <si>
    <t>RWA_75</t>
  </si>
  <si>
    <t>Mixed (Alnus, Grevillea)</t>
  </si>
  <si>
    <t>Alder | Grevillea</t>
  </si>
  <si>
    <t>Alnus sp. | Grevillea sp.</t>
  </si>
  <si>
    <t>RWA_8</t>
  </si>
  <si>
    <t>RWA_80</t>
  </si>
  <si>
    <t>Mixed (Cypress, Grevillea, Eucalyptus)</t>
  </si>
  <si>
    <t>Cypress | Grevillea | Eucalyptus</t>
  </si>
  <si>
    <t>Unknown | Grevillea sp. | Eucalyptus sp.</t>
  </si>
  <si>
    <t>RWA_81</t>
  </si>
  <si>
    <t>Mixed (Cypress, Others)</t>
  </si>
  <si>
    <t>Cypress mix</t>
  </si>
  <si>
    <t>RWA_82</t>
  </si>
  <si>
    <t>Mixed (Cypress, Pinus)</t>
  </si>
  <si>
    <t>Cypress | Pine</t>
  </si>
  <si>
    <t>Unknown | Pinus sp.</t>
  </si>
  <si>
    <t>RWA_94</t>
  </si>
  <si>
    <t>Mixed (Eucalyptus, Callitris, Cypress)</t>
  </si>
  <si>
    <t>Eucalyptus | Cypress Pine | Cypress</t>
  </si>
  <si>
    <t>Eucalyptus sp. | Callitris sp. | Unknown</t>
  </si>
  <si>
    <t>SEN_6</t>
  </si>
  <si>
    <t>SEN</t>
  </si>
  <si>
    <t>SN</t>
  </si>
  <si>
    <t>Senegal</t>
  </si>
  <si>
    <t>SEN_7215</t>
  </si>
  <si>
    <t>SLB_0</t>
  </si>
  <si>
    <t>SLB</t>
  </si>
  <si>
    <t>SB</t>
  </si>
  <si>
    <t>Solomon Islands</t>
  </si>
  <si>
    <t>SLB_1</t>
  </si>
  <si>
    <t>SLB_7215</t>
  </si>
  <si>
    <t>SLE_1</t>
  </si>
  <si>
    <t>SLE</t>
  </si>
  <si>
    <t>SL</t>
  </si>
  <si>
    <t>Sierra Leone</t>
  </si>
  <si>
    <t>SLE_6</t>
  </si>
  <si>
    <t>SLE_7215</t>
  </si>
  <si>
    <t>SLV_1</t>
  </si>
  <si>
    <t>SLV</t>
  </si>
  <si>
    <t>SV</t>
  </si>
  <si>
    <t>El Salvador</t>
  </si>
  <si>
    <t>SLV_7215</t>
  </si>
  <si>
    <t>SOM_32</t>
  </si>
  <si>
    <t>SOM</t>
  </si>
  <si>
    <t>SO</t>
  </si>
  <si>
    <t>Somalia</t>
  </si>
  <si>
    <t>SOM_7215</t>
  </si>
  <si>
    <t>SSD_32</t>
  </si>
  <si>
    <t>SSD</t>
  </si>
  <si>
    <t>SS</t>
  </si>
  <si>
    <t>South Sudan</t>
  </si>
  <si>
    <t>SSD_7215</t>
  </si>
  <si>
    <t>STP_1</t>
  </si>
  <si>
    <t>STP</t>
  </si>
  <si>
    <t>ST</t>
  </si>
  <si>
    <t>Sao Tome and Principe</t>
  </si>
  <si>
    <t>STP_7215</t>
  </si>
  <si>
    <t>SUR_32</t>
  </si>
  <si>
    <t>SUR</t>
  </si>
  <si>
    <t>SR</t>
  </si>
  <si>
    <t>Suriname</t>
  </si>
  <si>
    <t>SUR_7215</t>
  </si>
  <si>
    <t>SWZ_32</t>
  </si>
  <si>
    <t>SWZ</t>
  </si>
  <si>
    <t>SZ</t>
  </si>
  <si>
    <t>Swaziland</t>
  </si>
  <si>
    <t>SWZ_7215</t>
  </si>
  <si>
    <t>SYR_31</t>
  </si>
  <si>
    <t>SYR</t>
  </si>
  <si>
    <t>SY</t>
  </si>
  <si>
    <t>Syria</t>
  </si>
  <si>
    <t>SYR_7215</t>
  </si>
  <si>
    <t>TGO_1</t>
  </si>
  <si>
    <t>TGO</t>
  </si>
  <si>
    <t>TG</t>
  </si>
  <si>
    <t>Togo</t>
  </si>
  <si>
    <t>TGO_20</t>
  </si>
  <si>
    <t>TGO_6</t>
  </si>
  <si>
    <t>TGO_7215</t>
  </si>
  <si>
    <t>THA_1</t>
  </si>
  <si>
    <t>THA</t>
  </si>
  <si>
    <t>TH</t>
  </si>
  <si>
    <t>Thailand</t>
  </si>
  <si>
    <t>THA_131</t>
  </si>
  <si>
    <t>Thai Royal Forestry Department</t>
  </si>
  <si>
    <t>THA_133</t>
  </si>
  <si>
    <t>Eucalyptus Plantation</t>
  </si>
  <si>
    <t>THA_7215</t>
  </si>
  <si>
    <t>THA_9</t>
  </si>
  <si>
    <t>TJK_31</t>
  </si>
  <si>
    <t>TJK</t>
  </si>
  <si>
    <t>TJ</t>
  </si>
  <si>
    <t>Tajikistan</t>
  </si>
  <si>
    <t>TJK_7215</t>
  </si>
  <si>
    <t>TTO_32</t>
  </si>
  <si>
    <t>TTO</t>
  </si>
  <si>
    <t>TT</t>
  </si>
  <si>
    <t>Trinidad and Tobago</t>
  </si>
  <si>
    <t>Helmer et al. (2012)</t>
  </si>
  <si>
    <t>TTO_33</t>
  </si>
  <si>
    <t>Caribbean pine</t>
  </si>
  <si>
    <t>TTO_34</t>
  </si>
  <si>
    <t>Other Plantation</t>
  </si>
  <si>
    <t>TUN_31</t>
  </si>
  <si>
    <t>TUN</t>
  </si>
  <si>
    <t>TN</t>
  </si>
  <si>
    <t>Tunisia</t>
  </si>
  <si>
    <t>TUN_7215</t>
  </si>
  <si>
    <t>TUR_31</t>
  </si>
  <si>
    <t>TUR</t>
  </si>
  <si>
    <t>TR</t>
  </si>
  <si>
    <t>Turkey</t>
  </si>
  <si>
    <t>TUR_32</t>
  </si>
  <si>
    <t>TUR_7215</t>
  </si>
  <si>
    <t>TZA_1</t>
  </si>
  <si>
    <t>TZA</t>
  </si>
  <si>
    <t>TZ</t>
  </si>
  <si>
    <t>Tanzania</t>
  </si>
  <si>
    <t>TZA_7215</t>
  </si>
  <si>
    <t>UGA_1</t>
  </si>
  <si>
    <t>UGA</t>
  </si>
  <si>
    <t>UG</t>
  </si>
  <si>
    <t>Uganda</t>
  </si>
  <si>
    <t>UGA_7215</t>
  </si>
  <si>
    <t>URY_1</t>
  </si>
  <si>
    <t>URY</t>
  </si>
  <si>
    <t>UY</t>
  </si>
  <si>
    <t>Uruguay</t>
  </si>
  <si>
    <t>Frutales, Ãreas Â Terrestres Cultivadas y Manejadas</t>
  </si>
  <si>
    <t>Dirección Nacional de Ordenamiento Territorial (DINOT), within Ministerio de Vivienda, Ordenamiento Territorial y Medio Ambiente (MVOTMA)</t>
  </si>
  <si>
    <t>URY_10</t>
  </si>
  <si>
    <t>Shelter mounts and curtains</t>
  </si>
  <si>
    <t>Uruguay Ministry of Livestock, Agriculture, and Fisheries</t>
  </si>
  <si>
    <t>URY_11</t>
  </si>
  <si>
    <t>Other Eucalyptus sp.</t>
  </si>
  <si>
    <t>URY_12</t>
  </si>
  <si>
    <t>Eucalyptus dunnii</t>
  </si>
  <si>
    <t>URY_13</t>
  </si>
  <si>
    <t>Eucalyptus globulus, E. maidenii, E. bicostata</t>
  </si>
  <si>
    <t>Eucalyptus globulus | E. maidenii | E. bicostata</t>
  </si>
  <si>
    <t>E. maidenii</t>
  </si>
  <si>
    <t>E. bicostata</t>
  </si>
  <si>
    <t>URY_14</t>
  </si>
  <si>
    <t>Eucalyptus grandis (including hybrids and clones), and E. saligna</t>
  </si>
  <si>
    <t>Eucalyptus grandis | E. saligna</t>
  </si>
  <si>
    <t>E. saligna</t>
  </si>
  <si>
    <t>URY_15</t>
  </si>
  <si>
    <t>Mix of Species</t>
  </si>
  <si>
    <t>URY_16</t>
  </si>
  <si>
    <t>Pinus elliottii and Pinus taeda</t>
  </si>
  <si>
    <t>Pinus elliottii | Pinus taeda</t>
  </si>
  <si>
    <t>Pinus taeda</t>
  </si>
  <si>
    <t>URY_17</t>
  </si>
  <si>
    <t>Salix sp. and Populus sp.</t>
  </si>
  <si>
    <t>Willow | Poplar</t>
  </si>
  <si>
    <t>Salix sp. | Populus sp.</t>
  </si>
  <si>
    <t>URY_18</t>
  </si>
  <si>
    <t>Pinus pinaster</t>
  </si>
  <si>
    <t>URY_2</t>
  </si>
  <si>
    <t>Plantacion Forestal, Ãreas  Terrestres Cultivadas y Manejadas</t>
  </si>
  <si>
    <t>URY_7215</t>
  </si>
  <si>
    <t>USA_11</t>
  </si>
  <si>
    <t>USA</t>
  </si>
  <si>
    <t>US</t>
  </si>
  <si>
    <t>Slash Pine, Family</t>
  </si>
  <si>
    <t>Slash Pine</t>
  </si>
  <si>
    <t>Family</t>
  </si>
  <si>
    <t>WRI analysis based on data from USDA Forest Service (ownership, forest type, timberland extent), US Geological Survey (protected areas), Pan et al. 2011 (stand age)</t>
  </si>
  <si>
    <t>USA_12</t>
  </si>
  <si>
    <t>Loblolly Pine, Family, southeast</t>
  </si>
  <si>
    <t>Loblolly Pine</t>
  </si>
  <si>
    <t>USA_13</t>
  </si>
  <si>
    <t>Shortleaf Pine, Family, southeast</t>
  </si>
  <si>
    <t>Shortleaf Pine</t>
  </si>
  <si>
    <t>Pinus echinata</t>
  </si>
  <si>
    <t>USA_14</t>
  </si>
  <si>
    <t>Douglas Fir, Family</t>
  </si>
  <si>
    <t>USA_15</t>
  </si>
  <si>
    <t>Shortleaf Pine/Oak, Family, southeast</t>
  </si>
  <si>
    <t>Shortleaf Pine mix</t>
  </si>
  <si>
    <t>Pinus echinata mix</t>
  </si>
  <si>
    <t>USA_16</t>
  </si>
  <si>
    <t>Loblolly Pine/Hardwood, Family, southeast</t>
  </si>
  <si>
    <t>Loblolly Pine mix</t>
  </si>
  <si>
    <t>Pinus taeda mix</t>
  </si>
  <si>
    <t>USA_17</t>
  </si>
  <si>
    <t>Slash Pine/Hardwood, Family, southeast</t>
  </si>
  <si>
    <t>Slash Pine mix</t>
  </si>
  <si>
    <t>Pinus elliottii mix</t>
  </si>
  <si>
    <t>USA_204</t>
  </si>
  <si>
    <t>Pistachios</t>
  </si>
  <si>
    <t>Pistachio</t>
  </si>
  <si>
    <t>Pistacia vera</t>
  </si>
  <si>
    <t>United States National Agricultural Statistics Service (NASS)</t>
  </si>
  <si>
    <t>USA_21</t>
  </si>
  <si>
    <t>Slash Pine, Corporate</t>
  </si>
  <si>
    <t>Corporate</t>
  </si>
  <si>
    <t>USA_210</t>
  </si>
  <si>
    <t>Prunes</t>
  </si>
  <si>
    <t>Prune</t>
  </si>
  <si>
    <t>Prunus sp.</t>
  </si>
  <si>
    <t>USA_211</t>
  </si>
  <si>
    <t>Olives</t>
  </si>
  <si>
    <t>Olive</t>
  </si>
  <si>
    <t>Olea europaea</t>
  </si>
  <si>
    <t>USA_212</t>
  </si>
  <si>
    <t>Oranges</t>
  </si>
  <si>
    <t>USA_217</t>
  </si>
  <si>
    <t>Pomegranates</t>
  </si>
  <si>
    <t>Pomegranate</t>
  </si>
  <si>
    <t>Punica granatum</t>
  </si>
  <si>
    <t>USA_218</t>
  </si>
  <si>
    <t>Nectarines</t>
  </si>
  <si>
    <t>Nectarine</t>
  </si>
  <si>
    <t>Prunus persica</t>
  </si>
  <si>
    <t>USA_22</t>
  </si>
  <si>
    <t>Loblolly Pine, Corporate, southeast</t>
  </si>
  <si>
    <t>USA_220</t>
  </si>
  <si>
    <t>Plums</t>
  </si>
  <si>
    <t>Plum</t>
  </si>
  <si>
    <t>USA_223</t>
  </si>
  <si>
    <t>Apricots</t>
  </si>
  <si>
    <t>Apricot</t>
  </si>
  <si>
    <t>Prunus armeniaca</t>
  </si>
  <si>
    <t>USA_23</t>
  </si>
  <si>
    <t>Shortleaf Pine, Corporate, southeast</t>
  </si>
  <si>
    <t>USA_24</t>
  </si>
  <si>
    <t>Douglas Fir, Corporate</t>
  </si>
  <si>
    <t>USA_25</t>
  </si>
  <si>
    <t>Shortleaf Pine/Oak, Corporate, southeast</t>
  </si>
  <si>
    <t>USA_26</t>
  </si>
  <si>
    <t>Loblolly Pine/Hardwood, Corporate, southeast</t>
  </si>
  <si>
    <t>USA_27</t>
  </si>
  <si>
    <t>Slash Pine/Hardwood, Corporate, southeast</t>
  </si>
  <si>
    <t>USA_28</t>
  </si>
  <si>
    <t>California Mixed Conifer</t>
  </si>
  <si>
    <t>USA_29</t>
  </si>
  <si>
    <t>USA_30</t>
  </si>
  <si>
    <t>Sitka spruce</t>
  </si>
  <si>
    <t>Sitka Spruce</t>
  </si>
  <si>
    <t>Picea sitchensis</t>
  </si>
  <si>
    <t>USA_31</t>
  </si>
  <si>
    <t>USA_32</t>
  </si>
  <si>
    <t>Eastern Hemlock</t>
  </si>
  <si>
    <t>Tsuga canadensis</t>
  </si>
  <si>
    <t>USA_33</t>
  </si>
  <si>
    <t>USA_34</t>
  </si>
  <si>
    <t>Mountain Hemlock</t>
  </si>
  <si>
    <t>Tsuga mertensiana</t>
  </si>
  <si>
    <t>USA_35</t>
  </si>
  <si>
    <t>USA_36</t>
  </si>
  <si>
    <t>Western Hemlock</t>
  </si>
  <si>
    <t>Tsuga heterophylla</t>
  </si>
  <si>
    <t>USA_37</t>
  </si>
  <si>
    <t>USA_38</t>
  </si>
  <si>
    <t>Loblolly Pine, Family, south central</t>
  </si>
  <si>
    <t>USA_39</t>
  </si>
  <si>
    <t>Shortleaf Pine, Family, south central</t>
  </si>
  <si>
    <t>USA_40</t>
  </si>
  <si>
    <t>Shortleaf Pine/Oak, Family, south central</t>
  </si>
  <si>
    <t>USA_41</t>
  </si>
  <si>
    <t>Loblolly Pine/Hardwood, Family, south central</t>
  </si>
  <si>
    <t>USA_42</t>
  </si>
  <si>
    <t>Slash Pine/Hardwood, Family, south central</t>
  </si>
  <si>
    <t>USA_43</t>
  </si>
  <si>
    <t>Loblolly Pine, Corporate, south central</t>
  </si>
  <si>
    <t>USA_44</t>
  </si>
  <si>
    <t>Shortleaf Pine, Corporate, south central</t>
  </si>
  <si>
    <t>USA_45</t>
  </si>
  <si>
    <t>Shortleaf Pine/Oak, Corporate, south central</t>
  </si>
  <si>
    <t>USA_46</t>
  </si>
  <si>
    <t>Loblolly Pine/Hardwood, Corporate, south central</t>
  </si>
  <si>
    <t>USA_47</t>
  </si>
  <si>
    <t>Slash Pine/Hardwood, Corporate, south central</t>
  </si>
  <si>
    <t>USA_66</t>
  </si>
  <si>
    <t>Cherries</t>
  </si>
  <si>
    <t>Cherry</t>
  </si>
  <si>
    <t>USA_67</t>
  </si>
  <si>
    <t>Peaches</t>
  </si>
  <si>
    <t>Peach</t>
  </si>
  <si>
    <t>USA_68</t>
  </si>
  <si>
    <t>USA_70</t>
  </si>
  <si>
    <t>Christmas Trees</t>
  </si>
  <si>
    <t>Christmas Tree</t>
  </si>
  <si>
    <t>USA_71</t>
  </si>
  <si>
    <t>Other tree crops</t>
  </si>
  <si>
    <t>USA_72</t>
  </si>
  <si>
    <t>USA_74</t>
  </si>
  <si>
    <t>Pecans</t>
  </si>
  <si>
    <t>USA_75</t>
  </si>
  <si>
    <t>USA_76</t>
  </si>
  <si>
    <t>Walnuts</t>
  </si>
  <si>
    <t>USA_77</t>
  </si>
  <si>
    <t>Pears</t>
  </si>
  <si>
    <t>Pear</t>
  </si>
  <si>
    <t>Pyrus sp.</t>
  </si>
  <si>
    <t>UZB_31</t>
  </si>
  <si>
    <t>UZB</t>
  </si>
  <si>
    <t>UZ</t>
  </si>
  <si>
    <t>Uzbekistan</t>
  </si>
  <si>
    <t>UZB_7215</t>
  </si>
  <si>
    <t>VEN_1</t>
  </si>
  <si>
    <t>VEN</t>
  </si>
  <si>
    <t>VE</t>
  </si>
  <si>
    <t>Venezuela</t>
  </si>
  <si>
    <t>VEN_2</t>
  </si>
  <si>
    <t>VEN_7215</t>
  </si>
  <si>
    <t>VNM_1</t>
  </si>
  <si>
    <t>VNM</t>
  </si>
  <si>
    <t>VN</t>
  </si>
  <si>
    <t>Vietnam</t>
  </si>
  <si>
    <t>Plantation on soil mountain</t>
  </si>
  <si>
    <t>Government of Vietnam</t>
  </si>
  <si>
    <t>VNM_10</t>
  </si>
  <si>
    <t>Palm and coconut tree plantation on sandy soil</t>
  </si>
  <si>
    <t>Palm | Coconut palm</t>
  </si>
  <si>
    <t>Unknown | Cocos nucifera</t>
  </si>
  <si>
    <t>VNM_11</t>
  </si>
  <si>
    <t>Other plantation on soil mountain</t>
  </si>
  <si>
    <t>VNM_12</t>
  </si>
  <si>
    <t>Other plantation on rocky mountain</t>
  </si>
  <si>
    <t>VNM_13</t>
  </si>
  <si>
    <t>VNM_14</t>
  </si>
  <si>
    <t>VNM_2</t>
  </si>
  <si>
    <t>Plantation on rocky mountain</t>
  </si>
  <si>
    <t>VNM_3</t>
  </si>
  <si>
    <t xml:space="preserve">Mangrove plantation </t>
  </si>
  <si>
    <t>VNM_4</t>
  </si>
  <si>
    <t>Plantation on alkaline wetland</t>
  </si>
  <si>
    <t>VNM_5</t>
  </si>
  <si>
    <t>Plantation on sandy soil</t>
  </si>
  <si>
    <t>VNM_6</t>
  </si>
  <si>
    <t>Bamboo plantation on soil mountain</t>
  </si>
  <si>
    <t>VNM_7</t>
  </si>
  <si>
    <t>Bamboo plantation on rocky mountain</t>
  </si>
  <si>
    <t>VNM_7215</t>
  </si>
  <si>
    <t>VNM_8</t>
  </si>
  <si>
    <t>Palm and coconut tree plantation on soil mountain</t>
  </si>
  <si>
    <t>VNM_9</t>
  </si>
  <si>
    <t>Palm and coconut tree plantation on freshwater wetland</t>
  </si>
  <si>
    <t>VUT_1</t>
  </si>
  <si>
    <t>VUT</t>
  </si>
  <si>
    <t>VU</t>
  </si>
  <si>
    <t>Vanuatu</t>
  </si>
  <si>
    <t>VUT_7215</t>
  </si>
  <si>
    <t>ZAF_35</t>
  </si>
  <si>
    <t>ZAF</t>
  </si>
  <si>
    <t>ZA</t>
  </si>
  <si>
    <t>South Africa</t>
  </si>
  <si>
    <t>Cultivated commercial permanent orchards</t>
  </si>
  <si>
    <t>South Africa Department of Forestry, Fisheries, and the Environment</t>
  </si>
  <si>
    <t>ZAF_5</t>
  </si>
  <si>
    <t>Contiguous &amp; dense plantation forest</t>
  </si>
  <si>
    <t>ZAF_6</t>
  </si>
  <si>
    <t>Open &amp; sparce plantation forest</t>
  </si>
  <si>
    <t>ZAF_7</t>
  </si>
  <si>
    <t>Temporary unplanted (clear-felled) plantation forest</t>
  </si>
  <si>
    <t>ZAF_7215</t>
  </si>
  <si>
    <t>ZMB_32</t>
  </si>
  <si>
    <t>ZMB</t>
  </si>
  <si>
    <t>ZM</t>
  </si>
  <si>
    <t>Zambia</t>
  </si>
  <si>
    <t>ZMB_7215</t>
  </si>
  <si>
    <t>ZWE_32</t>
  </si>
  <si>
    <t>ZWE</t>
  </si>
  <si>
    <t>ZW</t>
  </si>
  <si>
    <t>Zimbabwe</t>
  </si>
  <si>
    <t>ZWE_7215</t>
  </si>
  <si>
    <t>SD_source</t>
  </si>
  <si>
    <t>wood_density_source</t>
  </si>
  <si>
    <t>mai_min</t>
  </si>
  <si>
    <t>mai_max</t>
  </si>
  <si>
    <t>mai_sd (m3/ha/yr)</t>
  </si>
  <si>
    <t>mai_cv</t>
  </si>
  <si>
    <t>wood_density (kg/m3)</t>
  </si>
  <si>
    <t>bef_source</t>
  </si>
  <si>
    <t>bef</t>
  </si>
  <si>
    <t>root_source</t>
  </si>
  <si>
    <t>cf_source</t>
  </si>
  <si>
    <t>root_ratio</t>
  </si>
  <si>
    <t>carbon_fraction</t>
  </si>
  <si>
    <t>agc (t C/ha/yr)</t>
  </si>
  <si>
    <t>bgc (t C/ha/yr)</t>
  </si>
  <si>
    <t>combined_uncertainty</t>
  </si>
  <si>
    <t>agc_uncertainty</t>
  </si>
  <si>
    <t>bgc_uncertainty</t>
  </si>
  <si>
    <t>mai_mean (m3/ha/yr)</t>
  </si>
  <si>
    <t>IPCC 2019 Refinement Cropland Table 5.3</t>
  </si>
  <si>
    <t>Tropical</t>
  </si>
  <si>
    <t>sd_source</t>
  </si>
  <si>
    <t>Mokany et al. 2006</t>
  </si>
  <si>
    <t>FAO 2006 Planted Forest Assessment Table 6a</t>
  </si>
  <si>
    <t>IPCC 2019 Refinement MAI Table 4.11</t>
  </si>
  <si>
    <t>IPCC 2019 Refinement Cropland Table 5.2</t>
  </si>
  <si>
    <t>S America tropical wet shaded perennial default rates:  AGB 2.96 +/- 75% t C/ha/yr and BGB  0.71 t C/ha/yr</t>
  </si>
  <si>
    <t>C America tropical wet shaded perennial default rates: AGB 2.28 +/- 42% t C/ha/yr and BGB 0.51 t C/ha/yr</t>
  </si>
  <si>
    <t>Asia tropical wet shaded perennial default rates: AGB 1.79 +/- 75% t C/ha/yr and BGB 0.42 t C/ha/yr</t>
  </si>
  <si>
    <t>Asia - tropical wet</t>
  </si>
  <si>
    <t>Africa tropical wet shaded perennial default rates: AGB 3.16 +/- 75% t C/ha/yr and BGB 0.71 t C/ha/yr</t>
  </si>
  <si>
    <t>Africa - tropical wet</t>
  </si>
  <si>
    <t>Asia - tropical moist</t>
  </si>
  <si>
    <t>Asia tropical moist shaded perennial default rates: AGB 2.07 +/- 36% t C/ha/yr and BGB 0.50 t C/ha/yr</t>
  </si>
  <si>
    <t>Temperate</t>
  </si>
  <si>
    <t>Temperate orchard default rate: AGB 0.43 +/- 46% t C/ha/yr. Added in BGB (x0.26)</t>
  </si>
  <si>
    <t>0.2-1.2 t/ac/yr --&gt; average 0.7 t/ac/yr --&gt; 1.7 t C/ha/yr. Added in BGB (x0.26)</t>
  </si>
  <si>
    <t xml:space="preserve">Africa tropical wet multistrata default rate: AGB 2.89 +/- 75% t C/ha/yr and BGB 0.69 t C/ha/yr. </t>
  </si>
  <si>
    <t>Africa</t>
  </si>
  <si>
    <t>World</t>
  </si>
  <si>
    <t>Assume MAI range is 95% confidence interval so 1/4 of the range is 1 standard deviation</t>
  </si>
  <si>
    <t>Standard deviation calculated from uncertainty value provided in removal factor source</t>
  </si>
  <si>
    <t>Africa - tropical moist</t>
  </si>
  <si>
    <t xml:space="preserve">Africa tropical moist multistrata default rate: AGB 2.98 +/- 28% t C/ha/yr and BGB 0.72  t C/ha/yr. </t>
  </si>
  <si>
    <t>Africa - tropical dry</t>
  </si>
  <si>
    <t xml:space="preserve">Africa tropical dry multistrata default rate: AGB 1.63 +/- 26% t C/ha/yr and BGB 0.46 t C/ha/yr. </t>
  </si>
  <si>
    <t>Asia tropical wet multistrata default rate: AGB 4.83 +/- 50% t C/ha/yr and BGB 1.16  t C/ha/yr</t>
  </si>
  <si>
    <t>MAI values for Asia</t>
  </si>
  <si>
    <t>Asia</t>
  </si>
  <si>
    <t>MAI values for S and SE Asia</t>
  </si>
  <si>
    <t>S and SE Asia</t>
  </si>
  <si>
    <t>MAI values 19 - 40 for S and SE Asia. Wood density of 0.54. Added in BGB (x0.26)</t>
  </si>
  <si>
    <t>https://www.researchgate.net/profile/Rico_Marin/publication/315046582_Carbon_Sequestration_Potential_of_Fruit_Tree_Plantations_in_Southern_Philippines/links/58c8f83192851c2b9d563cec/Carbon-Sequestration-Potential-of-Fruit-Tree-Plantations-in-Southern-Philippines.pdf</t>
  </si>
  <si>
    <t>See Table 3. Average of ABG and BGB for mango, ranbutan and santol. Total C stock divided by age (15 for mango, 12 for rambutan, 32 for santol).</t>
  </si>
  <si>
    <t>https://www.researchgate.net/profile/Rodel_Lasco/publication/37619310_Philippine_forest_ecosystems_and_climate_change_Carbon_stocks_rate_of_sequestration_and_the_Kyoto_Protocol/links/00b49525fc671defc7000000.pdf</t>
  </si>
  <si>
    <t>See Table 3. Average AGB of 4.2. Added in BGB (x0.25).</t>
  </si>
  <si>
    <t>Average of productive and productive semi-natural.</t>
  </si>
  <si>
    <t>Asia tropical mosit multistrata default rate: AGB 3.03 +/- 30% t C/ha/yr and BGB 0.73 t C/ha/yr</t>
  </si>
  <si>
    <t>See table 6. Average of on abandoned ag land and degraded forest land for bole component. Add in 25% for roots.</t>
  </si>
  <si>
    <t>MAI values 10 - 20 for Brazil. Added in BGB (x0.26).</t>
  </si>
  <si>
    <t>Assume Acacia: https://www.iucn.org/news/viet-nam/201807/how-increase-value-vietnams-forestry-sector</t>
  </si>
  <si>
    <t>Assume 20% uncertainty</t>
  </si>
  <si>
    <t>Average of C. equisetifolia and C. junghuhniana</t>
  </si>
  <si>
    <t>MAI values 10 - 20 for S America. Added in BGB (x0.26).</t>
  </si>
  <si>
    <t xml:space="preserve">South America tropical wet multistrata default rate: AGB 2.6 +/- 42% t C/ha/yr and BGB 0.70 t C/ha/yr. </t>
  </si>
  <si>
    <t>South America</t>
  </si>
  <si>
    <t xml:space="preserve">AGB 5.9 +/-27% t ha/yr for 20 year stand of Alnus acuminata in Ecuador. Calculated carbon fraction (0.47). Added in BGB (x0.26) </t>
  </si>
  <si>
    <t>AGB 6 - 7.6 t C/ha/yr. Added in 25% for roots based on Mokany et al. plantations</t>
  </si>
  <si>
    <t>https://doi.org/10.1186/s13021-018-0106-4</t>
  </si>
  <si>
    <t>MAI values 36 - 48 for mix of E. grandis/urograndis in Brazil. Wood density of 0.5090. Average BEF of 1.16675. Root ratio of 0.170. Carbon fraction of 0.463.</t>
  </si>
  <si>
    <t xml:space="preserve">MAI values 22 - 32 for Brazil (assume Pinus taeda). Average wood density of 0.35025. Average BEF of 1.81825. Average root ratio of 0.34635. Carbon fraction of 0.4536. (https://doi.org/10.1186/s13021-018-0106-4) </t>
  </si>
  <si>
    <t>MAI values 20 - 31 for Brazil (assume Acacia mearnsii). Wood density of 0.6345. BEF of 1.2468. Root ratio of 0.1309. Carbon fraction of 0.4410.</t>
  </si>
  <si>
    <t>Assume similar to Eucalyptus sp in Brazil. MAI values 36 - 48. Wood density of 0.541. Average BEF of 1.16675. Root ratio of 0.170. Carbon fraction of 0.463.</t>
  </si>
  <si>
    <t>Assume similar to Eucalyptus sp in Brazil. MAI values 36 - 48. Wood density of 0.517. Average BEF of 1.16675. Root ratio of 0.170. Carbon fraction of 0.463.</t>
  </si>
  <si>
    <t>GPG Table 3A.1.9-2</t>
  </si>
  <si>
    <t>https://link.springer.com/article/10.1023/B:NEFO.0000040940.32574.22</t>
  </si>
  <si>
    <t xml:space="preserve">Assume similar to Gmelina arborea in Guatemala. MAI values 12 - 19. Wood density of 0.45. Carbon fraction of 0.47. Added in BGB (x0.26) </t>
  </si>
  <si>
    <t>MAI values 10 - 20 for Ecuador. Wood density of 0.347. Carbon fraction of 0.47. Added in BGB (x0.26)</t>
  </si>
  <si>
    <t>GWDD</t>
  </si>
  <si>
    <t>MAI values 9 - 16 for Ecuador. Wood density of 0.55. Carbon fraction of 0.47. Added in BGB (x0.26)</t>
  </si>
  <si>
    <t>MAI values 15 - 23 for Ecuador. Wood density of 0.53. Carbon fraction of 0.47. Added in BGB (x0.26)</t>
  </si>
  <si>
    <t>MAI values 17 - 30 for tropics. Wood density of 0.3. Carbon fraction of 0.47. Added in BGB (x0.26).</t>
  </si>
  <si>
    <t>mix</t>
  </si>
  <si>
    <t xml:space="preserve">Assume average of all broadleaf deciduous species in Ecuador: Schizolobium parahybum, Alnus acuminata, Gmelina arborea, Tectona grandis, and Cordia alliodora. </t>
  </si>
  <si>
    <t>Oil palm default rate: AGB 2.4 +/- 41% t C/ha/yr. Added in BGB (x0.26).</t>
  </si>
  <si>
    <t>Tropical rubber default rate: AGB 3.0 +/- 0 13% t C/ha/yr. Added in BGB (x0.26)</t>
  </si>
  <si>
    <t>MAI values in Table 4.11</t>
  </si>
  <si>
    <t>https://www.fpl.fs.fed.us/documnts/TechSheets/Chudnoff/SEAsian_Oceanic/htmlDocs_SEAsian/Nothofagusspp.html</t>
  </si>
  <si>
    <t>MAI values  13 - 21 for Pinus sp in Argentina</t>
  </si>
  <si>
    <t>MAI values for South America</t>
  </si>
  <si>
    <t xml:space="preserve"> MAI values 20 - 25 for Salix sp. in Argentina</t>
  </si>
  <si>
    <t>Assume same as general pine mix: https://gain.fas.usda.gov/Recent%20GAIN%20Publications/Wood%20Production%20-%20Argentina%202013_Buenos%20Aires_Argentina_7-2-2013.pdf.</t>
  </si>
  <si>
    <t>https://www.sciencedirect.com/science/article/pii/S0378112702005807</t>
  </si>
  <si>
    <t xml:space="preserve">Total above- and below-ground carbon stock is 73.2 tC/ha for 45 yr old forest, 73.2/45 = 1.62. </t>
  </si>
  <si>
    <t>MAI values 21 - 27 for Argentina</t>
  </si>
  <si>
    <t>Assume average of Pinus caribaea and Pinus ellioti. https://www.fao.org/3/W4354E/W4354E02.htm</t>
  </si>
  <si>
    <t>Oceania</t>
  </si>
  <si>
    <t xml:space="preserve">All region tropical wet multistrata default rate: AGB 3.25 +/- 31% t C/ha/yr and BGB 0.91 t C/ha/yr. </t>
  </si>
  <si>
    <t>Tropical wet</t>
  </si>
  <si>
    <t>Tropical moist</t>
  </si>
  <si>
    <t xml:space="preserve">MAI values 25 - 40 for Pinus sp. in S America. Wood density of 0.45. Carbon fraction of 0.47. Added BGB (x0.26). </t>
  </si>
  <si>
    <t xml:space="preserve">Central America tropical wet multistrata default rate: AGB 3.25 +/- 75% t C/ha/yr and BGB 0.78 t C/ha/yr. </t>
  </si>
  <si>
    <t>Assume Tectona grandis. https://forestlegality.org/risk-tool/country/panama</t>
  </si>
  <si>
    <t>MAI values 15 - 50 for E. grandis. Wood density of 0.541. Carbon fraction of 0.47. Added in BGB (x 0.26).</t>
  </si>
  <si>
    <t>MAI values 20 - 60 for E. urophylla. Wood density of 0.541. Carbon fraction of 0.47. Added in BGB (x 0.26).</t>
  </si>
  <si>
    <t>MAI values 10 - 40 for E. globulus. Wood density of 0.517. Carbon fraction of 0.47. Added in BGB (x 0.26).</t>
  </si>
  <si>
    <t xml:space="preserve">Assume MAI values for Eucalyptus sp. similar to Mexico. MAI values 18.8 - 28.6. Wood density of 0.541. Carbon fraction of 0.47. Added in BGB (x0.26). </t>
  </si>
  <si>
    <t>MAI values 15 - 30 for E. camaldulensis. Wood density of 0.541 Carbon fraction of 0.47. Added in BGB (x 0.26).</t>
  </si>
  <si>
    <t xml:space="preserve">MAI values 18.8 - 28.6. Wood density of 0.541. Carbon fraction of 0.47. Added in BGB (x0.26). </t>
  </si>
  <si>
    <t>MAI values 8 - 21 for Eucalyptus sp. in Chile. Wood density of 0.517. Carbon fraction of 0.47. Added in BGB (x0.26).</t>
  </si>
  <si>
    <t>Average removal factor of all Eucalyptus sp. in Guatemala.</t>
  </si>
  <si>
    <t xml:space="preserve">MAI values 12 -19 for Guatemala. Wood density of 0.41. Carbon fraction of 0.47. Added in BGB (x0.26) </t>
  </si>
  <si>
    <t xml:space="preserve">MAI values 13.6 -22.9 for Mexico. Wood density of 0.41. Carbon fraction of 0.47. Added in BGB (x0.26) </t>
  </si>
  <si>
    <t>https://www.jstor.org/stable/42608661</t>
  </si>
  <si>
    <t>https://www.scielo.org.mx/pdf/mb/v21n1/v21n1a10.pdf</t>
  </si>
  <si>
    <t>https://www.spikevm.com/list/Specific-Gravity-Shrinkage.php</t>
  </si>
  <si>
    <t>https://doi.org/10.3832/ifor1980-010</t>
  </si>
  <si>
    <t>N and C America</t>
  </si>
  <si>
    <t>MAI values 9 - 10 for N and C America (assume similar to Pinus taeda). Wood density of 0.55. Added in BGB (x0.26)</t>
  </si>
  <si>
    <t>MAI values 9 - 10 for Pinus sp. in Mexico. Wood density of 0.55. Added in BGB (x0.26)</t>
  </si>
  <si>
    <t>MAI values 9 - 10 for Pinus sp. in Mexico. Wood density of 0.351. Added in BGB (x0.26)</t>
  </si>
  <si>
    <t>MAI values 9 - 10 for Pinus sp. in Mexico. Wood density of 0.37. Added in BGB (x0.26)</t>
  </si>
  <si>
    <t>MAI values 9 - 10 for Pinus sp. in Mexico. Wood density of 0.45. Added in BGB (x0.26)</t>
  </si>
  <si>
    <t>MAI values 9 - 10 for Pinus sp. in Mexico. Wood density of 0.46. Added in BGB (x0.26)</t>
  </si>
  <si>
    <t>MAI values 9 - 10 for Pinus sp. in Mexico. Wood density of 0.496. Added in BGB (x0.26)</t>
  </si>
  <si>
    <t>MAI values 9 - 10 for N and C America (assume similar to Pinus taeda). Wood density of 0.44. Added in BGB (x0.26)</t>
  </si>
  <si>
    <t>MAI values 9 - 10 for N and C America (assume similar to Pinus taeda). Wood density of 0.351. Added in BGB (x0.26)</t>
  </si>
  <si>
    <t>MAI values 9 - 10 for N and C America (assume similar to Pinus taeda). Wood density of 0.496. Added in BGB (x0.26)</t>
  </si>
  <si>
    <t>MAI values 9 - 10 for N and C America (assume similar to Pinus taeda). Wood density of 0.48. Added in BGB (x0.26)</t>
  </si>
  <si>
    <t>MAI values 9 - 10 for N and C America (assume similar to Pinus taeda). Wood density of 0.53. Added in BGB (x0.26)</t>
  </si>
  <si>
    <t>MAI values 9 - 10 for N and C America (assume similar to Pinus taeda). Wood density of 0.46. Added in BGB (x0.26)</t>
  </si>
  <si>
    <t>MAI values 9 - 10 for N and C America (assume similar to Pinus taeda). Wood density of 0.45. Added in BGB (x0.26)</t>
  </si>
  <si>
    <t>MAI values 9 - 10 for N and C America (assume similar to Pinus taeda). Wood density of 0.37. Added in BGB (x0.26)</t>
  </si>
  <si>
    <t xml:space="preserve">Assume Pinus caribaea var. caribaea. MAI values 10 - 28. Wood density of 0.51. Carbon fraction of 0.47. Added BGB (x0.26). </t>
  </si>
  <si>
    <t xml:space="preserve">Assume average of Pinus caribaea var. caribaea and Pinus caribaea var. hondurensis. </t>
  </si>
  <si>
    <t xml:space="preserve">MAI values 10 - 28. Wood density of 0.51. Carbon fraction of 0.47. Added BGB (x0.26). </t>
  </si>
  <si>
    <t xml:space="preserve">MAI values 20 - 50. Wood density of 0.51. Carbon fraction of 0.47. Added BGB (x0.26). </t>
  </si>
  <si>
    <t xml:space="preserve">Average of all Pinus sp for Guatemala. </t>
  </si>
  <si>
    <t>Smith et al 2006</t>
  </si>
  <si>
    <t xml:space="preserve">MAI values 15 - 23 for Pinus radiata in Chile. Wood density of 0.4. Carbon fraction of 0.47. Added in BGB (x0.26). </t>
  </si>
  <si>
    <t>MAI values 8 - 21 for Eucalyptus sp. in Chile. Wood density of 0.541. Carbon fraction of 0.47. Added in BGB (x0.26).</t>
  </si>
  <si>
    <t xml:space="preserve">MAI values 3 - 4 for Acacia nilotica for China. Wood density of 0.73. Carbon fraction of 0.47. Added in BGB (x0.26). </t>
  </si>
  <si>
    <t xml:space="preserve">MAI values 4 - 15 for Pinus sp. for Asia. Wood density of 0.515. Carbon fraction of 0.47. Added in BGB (x0.26). </t>
  </si>
  <si>
    <t>GPG Table 3A.1.9-1</t>
  </si>
  <si>
    <t xml:space="preserve">Mean aboveground carbon sequestration rate for R. pseudoacacia is 1.81 t C/ha/yr. Added in BGB (x0.26). </t>
  </si>
  <si>
    <t xml:space="preserve">MAI values 1 - 6 for China (assume Castanea mollissima). Wood density of 0.574. Carbon fraction of 0.47. Added in BGB (x0.26). </t>
  </si>
  <si>
    <t>Assume similar to Cryptomeria sp. in Japan (see JPN_4).</t>
  </si>
  <si>
    <t>E and S Asia</t>
  </si>
  <si>
    <t xml:space="preserve">MAI values 2.5 - 13.5 for E and S Asia (assume Cunninghamia lanceolata). Wood density of 0.4. Carbon fraction of 0.47. Added in BGB (x0.26). </t>
  </si>
  <si>
    <t>http://www.worldagroforestry.org/treedb/AFTPDFS/Cunninghamia_lanceolata.PDF</t>
  </si>
  <si>
    <t xml:space="preserve">MAI values 8 - 12 for Eucalyptus sp. in China. Wood density of 0.541. Carbon fraction of 0.47. Added in BGB (x0.26).  </t>
  </si>
  <si>
    <t xml:space="preserve">MAI values 4 - 9 for China. Wood density of 0.475. Carbon fraction of 0.47. Added in BGB (x0.26). </t>
  </si>
  <si>
    <t xml:space="preserve">MAI values 2 - 8 for China (assume Morus alba). Wood density of 0.556. Carbon fraction of 0.47. Added in BGB (x0.26). </t>
  </si>
  <si>
    <t>Table 2 suggests 2.2 t C/ha/yr in AGB and BGB across all Japan plantations.</t>
  </si>
  <si>
    <t xml:space="preserve">Assume similar to Eucalyptus sp. in China (see CHN_6). </t>
  </si>
  <si>
    <t xml:space="preserve">Average of all Europe Union wood fiber/ timber planted forest classes from SDPT verion 1. </t>
  </si>
  <si>
    <t xml:space="preserve">Average of all Europe Union planted forest classes from sdpt verion 1. </t>
  </si>
  <si>
    <t>Europe</t>
  </si>
  <si>
    <t>Central America tropical wet shaded perennial default rates: AGB 2.28 +/- 42% t C/ha/yr and BGB 0.51 t C/ha/yr</t>
  </si>
  <si>
    <t>Assume 85% Pinus patula, 15% average of Eucalyptus grandis/nitens: http://www.fao.org/3/a-ab585e.pdf</t>
  </si>
  <si>
    <t xml:space="preserve">Assume Pinus sp. MAI values 4 - 15 for Asia. Temperate average wood density of 0.4. Carbon fraction of 0.47. Added in BGB (x0.26). </t>
  </si>
  <si>
    <t>https://www.sciencedirect.com/science/article/pii/037811279090169C</t>
  </si>
  <si>
    <t>Mean annual increment for biomass productivity over the 13-year life of the plantation ranged from 4.52 to 7.23 t per ha per year across the six treatments tested. Average 2.94 t C/ha/yr and add in 25% for roots based on Mokany et al</t>
  </si>
  <si>
    <t xml:space="preserve">MAI values 4 - 15 for Pinus sp. for Asia. Average temperate wood density of 0.4. Carbon fraction of 0.47. Added in BGB (x0.26). </t>
  </si>
  <si>
    <t xml:space="preserve">Assume similar to Abies sp. in South Korea (see KOR_116). </t>
  </si>
  <si>
    <t xml:space="preserve">South Korea </t>
  </si>
  <si>
    <t xml:space="preserve">Calculated based on KFS statistics, growth rates weighted by age class for all forest types. Combination of Table 2 and Table 5. </t>
  </si>
  <si>
    <t xml:space="preserve">Assume similar to Robinia sp. in China (see CHN_12). </t>
  </si>
  <si>
    <t xml:space="preserve">Assume similar to Castanea sp. in China (see CHN_3). </t>
  </si>
  <si>
    <t xml:space="preserve">Assume similar to Larix sp. in China (see CHN_7). </t>
  </si>
  <si>
    <t>E and S Africa</t>
  </si>
  <si>
    <t>Boreal</t>
  </si>
  <si>
    <t>IPCC 2019 Refinement Table 4.12</t>
  </si>
  <si>
    <t xml:space="preserve">Boreal planted forest default rate: AGB 1.0 t dry matter/ha/yr. Carbon fraction of 0.47. Added in BGB (x0.26). </t>
  </si>
  <si>
    <t xml:space="preserve">MAI values 16 - 25 for Uruguay. Wood density of 0.541. Carbon fraction of 0.47. Added in BGB (x0.26) </t>
  </si>
  <si>
    <t>MAI values 14 - 17 (assume similar to P. taeda in Argentina). Wood density of 0.44. Carbon fraction of 0.47. Added in BGB (x0.26)</t>
  </si>
  <si>
    <t>Assume Eucalyptus sp. https://www.aftaweb.org/146-2020-vol-26/volume-26-no-2-june-2020/267-silvopasture-for-shelter-and-shade-from-an-economic-and-social-perspective-in-uruguay.html</t>
  </si>
  <si>
    <t xml:space="preserve">Average of Pinus sp and Eucalyptus sp for Uruguay. </t>
  </si>
  <si>
    <t>Assume Swietenia macrophylla. https://www.fao.org/forestry/country/18316/en/glp/</t>
  </si>
  <si>
    <t xml:space="preserve">Average of all Pinus sp and Eucalyptus species for E and S Africa and general Africa. </t>
  </si>
  <si>
    <t>MAI values 6 - 18. Wood density of 0.55. Carbon fraction 0.47. Added in BGB (x0.26).</t>
  </si>
  <si>
    <t>MAI values 10 - 28. Wood density of 0.51. Carbon fraction 0.47. Added in BGB (x0.26).</t>
  </si>
  <si>
    <t>Loblolly/shortleaf, high productivity sites, updated by R. Birdsey, live biomass (AG+BG) only</t>
  </si>
  <si>
    <t>Douglas fir, high productivity sites, updated by R. Birdsey, live biomass (AG+BG) only</t>
  </si>
  <si>
    <t>Oak-pine, updated by R. Birdsey, live biomass (AG+BG) only</t>
  </si>
  <si>
    <t>Hemlock-Sitka Spruce, high productivity, updated by R. Birdsey</t>
  </si>
  <si>
    <t>Longleaf/slash pine, high productivity sites, Southeast, updated by R. Birdsey, live biomass (AG+BG) only</t>
  </si>
  <si>
    <t>MAI values 9 - 10 for Pinus sp. in Mexico. Wood density of 0.43. Added in BGB (x0.26)</t>
  </si>
  <si>
    <r>
      <t xml:space="preserve">Miles, P. D. (2009). </t>
    </r>
    <r>
      <rPr>
        <i/>
        <sz val="11"/>
        <color theme="1"/>
        <rFont val="Calibri"/>
        <family val="2"/>
        <scheme val="minor"/>
      </rPr>
      <t>Specific gravity and other properties of wood and bark for 156 tree species found in North America</t>
    </r>
    <r>
      <rPr>
        <sz val="11"/>
        <color theme="1"/>
        <rFont val="Calibri"/>
        <family val="2"/>
        <scheme val="minor"/>
      </rPr>
      <t xml:space="preserve"> (Vol. 38). US Department of Agriculture, Forest Service, Northern Research Station.</t>
    </r>
  </si>
  <si>
    <t xml:space="preserve">MAI values 18.8 - 28.6. Wood density of 0.52. Carbon fraction of 0.47. Added in BGB (x0.26). </t>
  </si>
  <si>
    <t xml:space="preserve">Assume similar to oil palm. </t>
  </si>
  <si>
    <t xml:space="preserve">Assume average of all conifer species in Mexico. </t>
  </si>
  <si>
    <t>Assume similar to Alnus acuminata in Ecuador.</t>
  </si>
  <si>
    <t>MAI values 9.8 - 13 for Mexico. Wood density of 0.55. Carbon fraction of 0.47. Added in BGB (x0.26)</t>
  </si>
  <si>
    <t>Assume similar to Cedrela odorata in Mexico.</t>
  </si>
  <si>
    <t>MAI values 6 - 20 for C. lusitanica. Wood density of 0.81. Carbon fraction of 0.47. Added in BGB (x 0.26).</t>
  </si>
  <si>
    <t xml:space="preserve">Assume average of all conifer species in Guatemala. </t>
  </si>
  <si>
    <t xml:space="preserve">Assume average of all removal factor classes for Guatemala. </t>
  </si>
  <si>
    <t xml:space="preserve">Assume average of all removal factor classes for Mexico. </t>
  </si>
  <si>
    <t>FAO 2000 Global Forest Products Outlook Table 6</t>
  </si>
  <si>
    <t>Standard deviation calculated from combined standard deviations of input classes</t>
  </si>
  <si>
    <t>Central America - tropical wet</t>
  </si>
  <si>
    <t>South America - tropical wet</t>
  </si>
  <si>
    <t>removal_factor_region</t>
  </si>
  <si>
    <t xml:space="preserve">All region tropical moist multistrata default rate: AGB 3.02 +/- 66% t C/ha/y and BGB 0.73 t C/ha/y. </t>
  </si>
  <si>
    <t>https://www.researchgate.net/publication/283487192_Evaluation_of_Acacia_Mangium_in_Structural_Size_at_Green_Condition</t>
  </si>
  <si>
    <t>Assume Acacia mangium for S and SE Asia</t>
  </si>
  <si>
    <t>Assume average of Pinus caribaea and Swietenia macrophylla.</t>
  </si>
  <si>
    <t>Assume average of Pinus caribaea and Swietenia macrophylla. https://www.sprep.org/att/IRC/eCOPIES/Countries/Fiji/139.pdf</t>
  </si>
  <si>
    <t>Assume average of Pinus caribaea and Swietenia macrophylla. https://www.forestry.gov.jm/productDetails?product-id=7</t>
  </si>
  <si>
    <t>Assume Eucalyptus globulus for Oceania.</t>
  </si>
  <si>
    <t>Assume average of Pinus radiata and Eucalyptus globulus for Oceania.</t>
  </si>
  <si>
    <t xml:space="preserve">MAI values 25 - 40 for Pinus sp. in South America. Wood density of 0.515. Carbon fraction of 0.47. Added BGB (x0.26). </t>
  </si>
  <si>
    <t>Assume average of Eucalyptus sp and Pinus radiata for Argentina.</t>
  </si>
  <si>
    <t>Assume average of pine and brazilian rubber.</t>
  </si>
  <si>
    <t>Assume average of wood fiber/ timber removal factor classes for USA. Added in BGB (x0.26)</t>
  </si>
  <si>
    <t xml:space="preserve">Assume Eucalyptus sp. Use minimum MAI value of 8 for old plantations. Assume uncertainty from MAI range (8 - 21). Wood density of 0.541. Carbon fraction of 0.47. Added in BGB (x0.26). </t>
  </si>
  <si>
    <t xml:space="preserve">Assume average of productive semi-natural values for Acacia nilotica, Acacia senegal, and Acacia seyal for Africa. </t>
  </si>
  <si>
    <t>Assume average of Tectona grandis, Gmelina, and Cordia. https://www.cifor.org/library/1648/</t>
  </si>
  <si>
    <t>Assume average of Pinus sp. and Eucalyptus sp.: https://www.traffic.org/site/assets/files/8617/flegt-ecuador.pdf</t>
  </si>
  <si>
    <t xml:space="preserve">Assume average of Swietenia macrophylla, Casuarina equisetfolia, and Alnus sp. for Guatemala. </t>
  </si>
  <si>
    <t>Assume average of Tectona grandis and Gmelina arborea for Guatemala.</t>
  </si>
  <si>
    <t>Assume mix of Cypress (53%), Pinus patula (22%) and Eucalyptus (25%). http://afforum.org/sites/default/files/English/English_11.pdf</t>
  </si>
  <si>
    <t>Assume average of Eucalyptus grandis, Eucalyptus nitens, and Pinus ellioti for E and S Africa. Average value calculated from removal factors using temperate BEF and wood density values. Source: https://www.fao.org/3/x6817e/x6817e.pdf</t>
  </si>
  <si>
    <t xml:space="preserve">Assume average of Casuarina alliadora and oil palm. </t>
  </si>
  <si>
    <t xml:space="preserve">Assume average of Gmelina arborea, Swietenia macrophylla, and Tectona grandis for Mexico. </t>
  </si>
  <si>
    <t xml:space="preserve">Assume average of Acacia, bamboo, Eucalyptus, Cypress, and pine. </t>
  </si>
  <si>
    <t xml:space="preserve">Assume average of Tectona grandis and Pinus caribaea var caribaea for Trinidad and Tobago. </t>
  </si>
  <si>
    <t xml:space="preserve">Assume similar to Populus sp. in South America. </t>
  </si>
  <si>
    <t>Assume Pinus radiata for Oceania.</t>
  </si>
  <si>
    <t>Assume Pinus radiata for Chile. Use minimum MAI value of 15 for old plantations. Assume uncertainty from MAI range 15 -23. Wood density of 0.4. Carbon fraction of 0.47. Added in BGB (x0.26).</t>
  </si>
  <si>
    <t>Assume similar to Eucalyptus grandis/urograndis in Brazil. Wood density of 0.5090. Average BEF of 1.16675. Root ratio of 0.170. Carbon fraction of 0.463.</t>
  </si>
  <si>
    <t xml:space="preserve">Assume Pinus caribaea var caribaea. https://www.fao.org/forestry/country/57478/en/guy/ </t>
  </si>
  <si>
    <t xml:space="preserve">Assume Pinus caribaea var caribaea. </t>
  </si>
  <si>
    <t xml:space="preserve">Assume similar to Cunninghamia lanceolata for E and S Asia. </t>
  </si>
  <si>
    <t>Assume Tectona grandis.</t>
  </si>
  <si>
    <t>Assume Pinus radiata. https://www.nzfoa.org.nz/images/stories/pdfs/ff_2016_web.pdf.</t>
  </si>
  <si>
    <t>Assume Pinus caribaea var caribaea. https://forestlegality.org/risk-tool/country/panama</t>
  </si>
  <si>
    <t xml:space="preserve">Assume Pinus sp. </t>
  </si>
  <si>
    <t>MAI values 15 - 30 for South America. Wood density of 0.545. Carbon fraction of 0.47. Added in BGB (x0.26).</t>
  </si>
  <si>
    <t>https://www.wood-database.com/monkey-puzzle/</t>
  </si>
  <si>
    <t>MAI values 3.2 - 7.1 for Cedrela odorata in Mexico. Wood density of 0.46. Added in BGB (x0.26)</t>
  </si>
  <si>
    <t xml:space="preserve">MAI values 20 - 25 for China. Wood density of 0.35. Carbon fraction of 0.47. Added in BGB (x0.26). </t>
  </si>
  <si>
    <t>MAI values 8 - 40. Wood density of 0.44. Carbon fraction of 0.47. Added in BGB (x 0.26).</t>
  </si>
  <si>
    <t xml:space="preserve">Assume MAI values similar to Cordia alliadora (10 - 20). Wood density of 0.74 (Cordia sp. - gerascanthus group). Carbon fraction of 0.47. Added in BGB (x0.26). </t>
  </si>
  <si>
    <t xml:space="preserve">MAI values 10 - 20 (assume Cordia alliadora). Wood density of 0.48. Carbon fraction of 0.47. Added BGB (x0.26). </t>
  </si>
  <si>
    <t xml:space="preserve">MAI values 10 - 20. Wood density of 0.48. Carbon fraction of 0.47. Added BGB (x0.26). </t>
  </si>
  <si>
    <t xml:space="preserve">AGB 4.3 +/- 22% t C/ha/yr for Tectona grandis in Ecuador. Added in BGB (x0.26) </t>
  </si>
  <si>
    <t>MAI values 6 -18 for Tectona grandis. Wood density of 0.55. Carbon fraction of 0.47. Added in BGB (x 0.26).</t>
  </si>
  <si>
    <t xml:space="preserve">MAI values 4 - 17.3 for Asia. Wood density of 0.55. Carbon fraction of 0.47. Added in BGB (x0.26). </t>
  </si>
  <si>
    <t xml:space="preserve">MAI values 5 - 11 for India. Wood density of 0.55. Carbon fraction of 0.47. Added in BGB (x0.26). </t>
  </si>
  <si>
    <t xml:space="preserve">Average of MAI 10 - 15 for Swietenia in South America. </t>
  </si>
  <si>
    <t>Assume MAI values similar to Swietenia macrophylla in Mexico (3.2 - 5.8). Wood density of 0.54. Carbon fraction of 0.47. Added in BGB (x 0.26).</t>
  </si>
  <si>
    <t>MAI values 3.2 - 5.8 for Mexico. Wood density of 0.54. Carbon fraction of 0.47. Added in BGB (x0.26).</t>
  </si>
  <si>
    <t>https://www.nrcresearchpress.com/doi/abs/10.1139/x98-204#.XTTteuhKjIU</t>
  </si>
  <si>
    <t>MAI values 19 - 40 for S and SE Asia (assume Acacia mangium). Wood density of 0.54. Added in BGB (x0.26)</t>
  </si>
  <si>
    <t>https://www.wood-database.com/radiata-pine/</t>
  </si>
  <si>
    <t xml:space="preserve">MAI values 14 - 34 for Pinus radiata in South America. Wood density of 0.515. Carbon fraction of 0.47. Added BGB (x0.26). </t>
  </si>
  <si>
    <t>Assume Pinus radiata. MAI values 14 - 34 for Pinus radiata in South America. Wood density of 0.515. Carbon fraction of 0.47. Added BGB (x0.26). https://www.fao.org/forestry/country/18316/en/bol/</t>
  </si>
  <si>
    <t>Assume Pinus caribaea var caribaea. MAI values 10 - 28. Wood density of 0.55. Carbon fraction of 0.47. Added BGB (x0.26). https://www.fao.org/forestry/country/18316/en/sur/</t>
  </si>
  <si>
    <t>https://apps.worldagroforestry.org/treesnmarkets/wood/data.php#</t>
  </si>
  <si>
    <t xml:space="preserve"> </t>
  </si>
  <si>
    <t>Assume MAI values similar to Swietenia macrophylla (3.2 - 5.8). Wood density of 0.54 (assume similar to Swietenia macrophylla). Carbon fraction of 0.47. Added in BGB (x0.26).</t>
  </si>
  <si>
    <t>Assume MAI values similar to Swietenia macrophylla in Mexico (3.2 - 5.8). Wood density of 0.54 (assume similar to Swietenia macrophylla). Carbon fraction of 0.47. Added in BGB (x 0.26).</t>
  </si>
  <si>
    <t xml:space="preserve">Assume average of productive and protective Eucalyptus sp and Tectona grandis for Africa. https://www.fao.org/forestry/country/18316/en/bfa/ </t>
  </si>
  <si>
    <t>Assume average of Eucalyptus grandis, Eucalyptus nitens, and Acacia mearnsii for E and S Africa. https://www.fao.org/forestry/country/18316/en/eri/</t>
  </si>
  <si>
    <t xml:space="preserve">Assume Prosopis juliflora: https://www.fao.org/forestry/country/18316/en/cpv/. Use Africa tropical dry multistrata default rate: AGB 1.63 +/- 26% t C/ha/yr and BGB 0.46 t C/ha/yr. </t>
  </si>
  <si>
    <t>Assume average of Eucalyptus grandis and Eucalyptus nitens for E and S Africa and Cupressus sp. for Africa. https://www.fao.org/forestry/country/18316/en/eth/</t>
  </si>
  <si>
    <t>N Africa</t>
  </si>
  <si>
    <t>Assume average of productive Eucalyptus sp. and Acacia nilotica for N Africa. https://www.fao.org/3/E3200E/e3200e02.htm</t>
  </si>
  <si>
    <t>W and C Africa</t>
  </si>
  <si>
    <t>Assume Eucalyptus sp. for W and C Africa. https://www.fao.org/forestry/country/18316/en/mli/</t>
  </si>
  <si>
    <t>Assume average of productive and productive semi-natural for Acacia senegal and Acacia nilotica for N Africa a. https://www.fao.org/forestry/country/18316/en/mrt/</t>
  </si>
  <si>
    <t>Assume average of productive Eucalyptus sp, Acacia nilotica, Acacia seyal, and Tectona grandis for Africa. https://www.fao.org/forestry/country/18316/en/sen/</t>
  </si>
  <si>
    <t>Assume average of Eucalyptus grandis, Eucalyptus nitens, and Acacia mearnsii for E and S Africa and Casuarina equisetifolia for the world. https://www.fao.org/forestry/country/18316/en/som/</t>
  </si>
  <si>
    <t>Assume average of Pinus elliotti, Acacia mearnsii, and Eucalyptus grandis for E and S Africa. https://www.fao.org/forestry/country/18316/en/swz/</t>
  </si>
  <si>
    <t>Assume average of productive and protective Tectona grandis and Khaya sp. for Africa. https://www.fao.org/forestry/country/18316/en/ben/</t>
  </si>
  <si>
    <t>Assume average of rubber and Tectona grandis for Africa. https://www.fao.org/forestry/country/18316/en/civ/</t>
  </si>
  <si>
    <t>Assume Gmelina arborea for Gambia. https://www.fao.org/forestry/country/18316/en/gmb/</t>
  </si>
  <si>
    <t>https://www.researchgate.net/publication/276277615_Wood_density_variation_and_tree_ring_demarcation_in_Gmelina_arborea_trees_using_X-ray_densitometry</t>
  </si>
  <si>
    <t>Assume Khaya sp. for Africa. https://unfccc.int/sites/default/files/resource/Complete_NC2.pdf</t>
  </si>
  <si>
    <t>Assume weighted average of 33% rubber and  67% Tectona grandis for Africa. https://www.fao.org/forestry/country/18316/en/gha/</t>
  </si>
  <si>
    <t>Assume average of Gmelina arborea, Terminalia ivorensis, Terminalia superba, Tectona grandis, and Pinus patula for Africa. https://www.fao.org/forestry/country/18316/en/gin/</t>
  </si>
  <si>
    <t xml:space="preserve">Assume Eucalyptus sp for Africa. </t>
  </si>
  <si>
    <t>Assume average of Tectona grandis and Gmelina arborea for Africa. https://www.fao.org/forestry/20406-0d1f56d9ee7a6fd2079bcd520715362c3.pdf</t>
  </si>
  <si>
    <t>Assume average of Eucalyptus sp. and Tectona grandis for Africa. https://www.fao.org/forestry/country/18316/en/tgo/</t>
  </si>
  <si>
    <t>Assume weighted average of 80% Eucalyptus sp. and 20% Pinus patula/ Pinus radiata mix. https://www.fao.org/forestry/country/18316/en/zmb/</t>
  </si>
  <si>
    <t>Assume weighted average of 69% Pinus elliotti, 15% Acacia mearnsii, and 16% Eucalyptus grandis/ Eucalyptus nitens mix for E and S Africa. https://www.fao.org/3/am325e/am325e.pdf</t>
  </si>
  <si>
    <t>Assume average of Eucalyptus sp. and Acaica sp. for the Congo, Pinus elliotti for N and C Africa, Gmelina arborea for Africa, and Terminalia superba for the world. https://www.fao.org/forestry/country/18316/en/cod/</t>
  </si>
  <si>
    <t>Assume Hevea brasiliensis. Oil palm default rate: AGB 2.4 +/- 41% t C/ha/yr. Added in BGB (x0.26).</t>
  </si>
  <si>
    <t>Assume average of Eucalyptus sp., Acacia sp., and Gmelina arborea for Africa and Terminalia ivorensis for the world. https://www.fao.org/forestry/country/18316/en/sle/</t>
  </si>
  <si>
    <t xml:space="preserve">Global tea default rate: AGB 0.7 +/- 25% t C/ha/yr. Added in BGB (x0.26). </t>
  </si>
  <si>
    <t xml:space="preserve">MAI values 8 -21 for Eucalyptus sp. in India. Wood density of 0.541. Carbon fraction of 0.47. Added in BGB (x0.26). </t>
  </si>
  <si>
    <t>http://www.worldagroforestry.org/treesandmarkets/wood/#</t>
  </si>
  <si>
    <t xml:space="preserve">MAI values 18 -20 for Acacia mearnsii in India. Wood density of 0.595. Carbon fraction of 0.47. Added in BGB (x0.26). </t>
  </si>
  <si>
    <t xml:space="preserve">MAI values 4 -15 for Pinus sp. in Asia. Average Pinus sp. wood density of 0.5 for tropical Asia. Carbon fraction of 0.47. Added in BGB (x0.26). </t>
  </si>
  <si>
    <t xml:space="preserve">Mean annual AGB + BGB accumulation rate for sal in India is 2.6 Mg/ha/yr. Carbon fraction of 0.47. </t>
  </si>
  <si>
    <t xml:space="preserve">Assume similar to Tectona grandis for India. </t>
  </si>
  <si>
    <t>Assume average of Acacia sp., Eucalyptus sp. and Tectona grandis for India. https://www.fao.org/forestry/country/18316/en/ind/</t>
  </si>
  <si>
    <t xml:space="preserve">MAI values 5 - 11 for Tectona grandis for India. Wood density of 0.55. Carbon fraction of 0.47. Added in BGB (x0.26). </t>
  </si>
  <si>
    <t xml:space="preserve">Assume average of Eucalyptus sp., Populus sp., Acer insigne, and Alnus subcordata for Iran. </t>
  </si>
  <si>
    <t xml:space="preserve">AGB value of 28.8 Mg/ha/yr for agave. Carbon fraction of 0.47. Added in BGB (x0.26). </t>
  </si>
  <si>
    <t>Crawford et al 2022. https://doi.org/10.3389/fceng.2022.1039675</t>
  </si>
  <si>
    <r>
      <t xml:space="preserve">Fierros 2012. Programa de Desarrollo de Plantaciones Forestales Comerciales: a 15 años de su creación. </t>
    </r>
    <r>
      <rPr>
        <i/>
        <sz val="11"/>
        <color theme="1"/>
        <rFont val="Calibri"/>
        <family val="2"/>
        <scheme val="minor"/>
      </rPr>
      <t>CONAFOR, Jalisco, México</t>
    </r>
    <r>
      <rPr>
        <sz val="11"/>
        <color theme="1"/>
        <rFont val="Calibri"/>
        <family val="2"/>
        <scheme val="minor"/>
      </rPr>
      <t>. https://www.conafor.gob.mx/biblioteca/documentos/PROGRAMA_DE_DESARROLLO_DE_PFC_A_15_ANOS_DE_SU_CREACION.PDF</t>
    </r>
  </si>
  <si>
    <t xml:space="preserve">Assume proportion of total planted area is is 52% pine (Pinus patula/Pinus elliotti/Pinus taeda), 40% Eucalyptus sp.,  and 8% Acacia sp. See http://planet.uwc.ac.za/nisl/Gwen's%20Files/GeoCourse/Integrated%20Environmental%20Management/Issues/Peer_Reviewed/ForestGeldenhuys.pdf. </t>
  </si>
  <si>
    <t>Sasaki and Kim 2009. https://doi.org/10.1093/forestry/cpn049</t>
  </si>
  <si>
    <t>Alder 1999. https://bio-met.co.uk/pdf/ffjmd3.pdf</t>
  </si>
  <si>
    <t>Reinhardt et al 2009. https://christmastrees.ces.ncsu.edu/wp-content/uploads/2015/02/ewq_reinhardt_emanuel1.pdf</t>
  </si>
  <si>
    <t>Fehse et al 2002. https://doi.org/10.1016/S0378-1127(01)00535-7</t>
  </si>
  <si>
    <t>An et al 2019. https://doi.org/10.1080/21580103.2019.1596843</t>
  </si>
  <si>
    <t xml:space="preserve">Veintimilla et al 2021. https://doi.org/10.1093/forestry/cpaa017 </t>
  </si>
  <si>
    <t xml:space="preserve">Sanquetta et al 2018. https://doi.org/10.1186/s13021-018-0106-4 </t>
  </si>
  <si>
    <t>Wang et al 2019. https://doi.org/10.7717/peerj.7708</t>
  </si>
  <si>
    <t>Xu et al 2018. https://journals.plos.org/plosone/article?id=10.1371/journal.pone.0193024</t>
  </si>
  <si>
    <t>Kaul et al 2010. https://link.springer.com/article/10.1007/s11027-010-9230-5</t>
  </si>
  <si>
    <t>Maikhuri et al 2000. https://link.springer.com/content/pdf/10.1023%2FA%3A1006344812127.pdf</t>
  </si>
  <si>
    <t>Webb et al 1984. https://ora.ox.ac.uk/objects/uuid:75b64a6f-1b38-4b41-bc8d-070a841106e8</t>
  </si>
  <si>
    <t>Moreno et al. 2017. https://doi.org/10.3390/f8120506</t>
  </si>
  <si>
    <t xml:space="preserve">MAI 6 - 10 m3/ha/yr. Wood density of 490. </t>
  </si>
  <si>
    <t>IPCC 2013 Wetlands Supplement Table 4.4</t>
  </si>
  <si>
    <t>Standard deviation calculated from 95% confidence interval provided in removal factor source</t>
  </si>
  <si>
    <t xml:space="preserve">Tropical wet default rate: AGB 9.9 tonnes/ha/yr. BGB ratio of 0.49.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</si>
</sst>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14" fillId="0" borderId="0" xfId="0" applyFont="1"/>
    <xf numFmtId="0" fontId="0" fillId="33" borderId="0" xfId="0" applyFill="1"/>
    <xf numFmtId="0" fontId="0" fillId="0" borderId="0" xfId="0" applyFill="1"/>
    <xf numFmtId="0" fontId="18" fillId="0" borderId="0" xfId="42"/>
    <xf numFmtId="0" fontId="0" fillId="34" borderId="0" xfId="0" applyFill="1"/>
    <xf numFmtId="0" fontId="0" fillId="35" borderId="0" xfId="0" applyFill="1"/>
    <xf numFmtId="0" fontId="18" fillId="0" borderId="0" xfId="42" applyFill="1"/>
    <xf numFmtId="0" fontId="0" fillId="36" borderId="0" xfId="0" applyFill="1"/>
    <xf numFmtId="0" fontId="0" fillId="0" borderId="0" xfId="0" applyAlignment="1">
      <alignment wrapText="1"/>
    </xf>
    <xf numFmtId="0" fontId="0" fillId="37" borderId="0" xfId="0" applyFill="1"/>
    <xf numFmtId="0" fontId="0" fillId="0" borderId="0" xfId="0" applyAlignment="1"/>
    <xf numFmtId="0" fontId="0" fillId="0" borderId="0" xfId="0" applyFill="1" applyBorder="1"/>
    <xf numFmtId="0" fontId="0" fillId="38" borderId="0" xfId="0" applyFill="1"/>
    <xf numFmtId="0" fontId="0" fillId="0" borderId="0" xfId="0" applyFill="1" applyAlignment="1"/>
    <xf numFmtId="0" fontId="21" fillId="34" borderId="0" xfId="0" applyFont="1" applyFill="1"/>
    <xf numFmtId="0" fontId="21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0</xdr:colOff>
      <xdr:row>0</xdr:row>
      <xdr:rowOff>0</xdr:rowOff>
    </xdr:from>
    <xdr:to>
      <xdr:col>54</xdr:col>
      <xdr:colOff>20577</xdr:colOff>
      <xdr:row>860</xdr:row>
      <xdr:rowOff>97155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5CD9DC-FEF6-B890-C2E5-9B6A636D7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32425" y="0"/>
          <a:ext cx="5503167" cy="35242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0</xdr:row>
      <xdr:rowOff>0</xdr:rowOff>
    </xdr:from>
    <xdr:to>
      <xdr:col>63</xdr:col>
      <xdr:colOff>95250</xdr:colOff>
      <xdr:row>857</xdr:row>
      <xdr:rowOff>135255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4A9BF9-D5D2-41D7-BAB8-548D1186A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78080" y="0"/>
          <a:ext cx="5570220" cy="306133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el Rose" id="{E822DA94-B448-4C91-B9FF-BEA77EBEAB4D}" userId="S::Melissa.Rose@wri.org::40cd81bd-2ffd-421e-a335-323c43311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1" dT="2023-08-03T18:50:37.80" personId="{E822DA94-B448-4C91-B9FF-BEA77EBEAB4D}" id="{D13FCD1C-669E-4B14-9C6D-4CE69101A5B3}">
    <text>https://www.nature.com/articles/s41598-021-97089-7</text>
    <extLst>
      <x:ext xmlns:xltc2="http://schemas.microsoft.com/office/spreadsheetml/2020/threadedcomments2" uri="{F7C98A9C-CBB3-438F-8F68-D28B6AF4A901}">
        <xltc2:checksum>2452618784</xltc2:checksum>
        <xltc2:hyperlink startIndex="0" length="50" url="https://www.nature.com/articles/s41598-021-97089-7"/>
      </x:ext>
    </extLst>
  </threadedComment>
</ThreadedComment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7717/peerj.7708" TargetMode="External"/><Relationship Id="rId18" Type="http://schemas.openxmlformats.org/officeDocument/2006/relationships/hyperlink" Target="https://www.wood-database.com/monkey-puzzle/" TargetMode="External"/><Relationship Id="rId26" Type="http://schemas.openxmlformats.org/officeDocument/2006/relationships/hyperlink" Target="https://doi.org/10.1016/S0378-1127(01)00535-7" TargetMode="External"/><Relationship Id="rId39" Type="http://schemas.openxmlformats.org/officeDocument/2006/relationships/hyperlink" Target="https://doi.org/10.1186/s13021-018-0106-4" TargetMode="External"/><Relationship Id="rId21" Type="http://schemas.openxmlformats.org/officeDocument/2006/relationships/hyperlink" Target="https://link.springer.com/article/10.1007/s11027-010-9230-5" TargetMode="External"/><Relationship Id="rId34" Type="http://schemas.openxmlformats.org/officeDocument/2006/relationships/hyperlink" Target="https://doi.org/10.1186/s13021-018-0106-4" TargetMode="External"/><Relationship Id="rId42" Type="http://schemas.openxmlformats.org/officeDocument/2006/relationships/hyperlink" Target="https://journals.plos.org/plosone/article?id=10.1371/journal.pone.0193024" TargetMode="External"/><Relationship Id="rId47" Type="http://schemas.openxmlformats.org/officeDocument/2006/relationships/hyperlink" Target="https://journals.plos.org/plosone/article?id=10.1371/journal.pone.0193024" TargetMode="External"/><Relationship Id="rId50" Type="http://schemas.openxmlformats.org/officeDocument/2006/relationships/hyperlink" Target="https://www.ipcc-nggip.iges.or.jp/public/wetlands/pdf/Wetlands_separate_files/WS_Chp4_Coastal_Wetlands.pdf" TargetMode="External"/><Relationship Id="rId55" Type="http://schemas.microsoft.com/office/2017/10/relationships/threadedComment" Target="../threadedComments/threadedComment1.xml"/><Relationship Id="rId7" Type="http://schemas.openxmlformats.org/officeDocument/2006/relationships/hyperlink" Target="https://www.scielo.org.mx/pdf/mb/v21n1/v21n1a10.pdf" TargetMode="External"/><Relationship Id="rId2" Type="http://schemas.openxmlformats.org/officeDocument/2006/relationships/hyperlink" Target="https://www.researchgate.net/profile/Rodel_Lasco/publication/37619310_Philippine_forest_ecosystems_and_climate_change_Carbon_stocks_rate_of_sequestration_and_the_Kyoto_Protocol/links/00b49525fc671defc7000000.pdf" TargetMode="External"/><Relationship Id="rId16" Type="http://schemas.openxmlformats.org/officeDocument/2006/relationships/hyperlink" Target="https://doi.org/10.1080/21580103.2019.1596843" TargetMode="External"/><Relationship Id="rId29" Type="http://schemas.openxmlformats.org/officeDocument/2006/relationships/hyperlink" Target="https://doi.org/10.1080/21580103.2019.1596843" TargetMode="External"/><Relationship Id="rId11" Type="http://schemas.openxmlformats.org/officeDocument/2006/relationships/hyperlink" Target="https://doi.org/10.3832/ifor1980-010" TargetMode="External"/><Relationship Id="rId24" Type="http://schemas.openxmlformats.org/officeDocument/2006/relationships/hyperlink" Target="https://academic.oup.com/forestry/article/82/1/105/528043" TargetMode="External"/><Relationship Id="rId32" Type="http://schemas.openxmlformats.org/officeDocument/2006/relationships/hyperlink" Target="https://doi.org/10.1093/forestry/cpaa017" TargetMode="External"/><Relationship Id="rId37" Type="http://schemas.openxmlformats.org/officeDocument/2006/relationships/hyperlink" Target="https://doi.org/10.1186/s13021-018-0106-4" TargetMode="External"/><Relationship Id="rId40" Type="http://schemas.openxmlformats.org/officeDocument/2006/relationships/hyperlink" Target="https://doi.org/10.7717/peerj.7708" TargetMode="External"/><Relationship Id="rId45" Type="http://schemas.openxmlformats.org/officeDocument/2006/relationships/hyperlink" Target="https://journals.plos.org/plosone/article?id=10.1371/journal.pone.0193024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s://doi.org/10.3832/ifor1980-010" TargetMode="External"/><Relationship Id="rId10" Type="http://schemas.openxmlformats.org/officeDocument/2006/relationships/hyperlink" Target="https://doi.org/10.3832/ifor1980-010" TargetMode="External"/><Relationship Id="rId19" Type="http://schemas.openxmlformats.org/officeDocument/2006/relationships/hyperlink" Target="https://www.nrcresearchpress.com/doi/abs/10.1139/x98-204" TargetMode="External"/><Relationship Id="rId31" Type="http://schemas.openxmlformats.org/officeDocument/2006/relationships/hyperlink" Target="https://doi.org/10.1080/21580103.2019.1596843" TargetMode="External"/><Relationship Id="rId44" Type="http://schemas.openxmlformats.org/officeDocument/2006/relationships/hyperlink" Target="https://journals.plos.org/plosone/article?id=10.1371/journal.pone.0193024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www.ipcc-nggip.iges.or.jp/public/wetlands/pdf/Wetlands_separate_files/WS_Chp4_Coastal_Wetlands.pdf" TargetMode="External"/><Relationship Id="rId9" Type="http://schemas.openxmlformats.org/officeDocument/2006/relationships/hyperlink" Target="https://doi.org/10.3832/ifor1980-010" TargetMode="External"/><Relationship Id="rId14" Type="http://schemas.openxmlformats.org/officeDocument/2006/relationships/hyperlink" Target="https://academic.oup.com/forestry/article/82/1/105/528043" TargetMode="External"/><Relationship Id="rId22" Type="http://schemas.openxmlformats.org/officeDocument/2006/relationships/hyperlink" Target="https://link.springer.com/content/pdf/10.1023%2FA%3A1006344812127.pdf" TargetMode="External"/><Relationship Id="rId27" Type="http://schemas.openxmlformats.org/officeDocument/2006/relationships/hyperlink" Target="https://doi.org/10.1016/S0378-1127(01)00535-7" TargetMode="External"/><Relationship Id="rId30" Type="http://schemas.openxmlformats.org/officeDocument/2006/relationships/hyperlink" Target="https://doi.org/10.1080/21580103.2019.1596843" TargetMode="External"/><Relationship Id="rId35" Type="http://schemas.openxmlformats.org/officeDocument/2006/relationships/hyperlink" Target="https://doi.org/10.1186/s13021-018-0106-4" TargetMode="External"/><Relationship Id="rId43" Type="http://schemas.openxmlformats.org/officeDocument/2006/relationships/hyperlink" Target="https://journals.plos.org/plosone/article?id=10.1371/journal.pone.0193024" TargetMode="External"/><Relationship Id="rId48" Type="http://schemas.openxmlformats.org/officeDocument/2006/relationships/hyperlink" Target="https://link.springer.com/article/10.1007/s11027-010-9230-5" TargetMode="External"/><Relationship Id="rId8" Type="http://schemas.openxmlformats.org/officeDocument/2006/relationships/hyperlink" Target="https://doi.org/10.3832/ifor1980-01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researchgate.net/profile/Rodel_Lasco/publication/37619310_Philippine_forest_ecosystems_and_climate_change_Carbon_stocks_rate_of_sequestration_and_the_Kyoto_Protocol/links/00b49525fc671defc7000000.pdf" TargetMode="External"/><Relationship Id="rId12" Type="http://schemas.openxmlformats.org/officeDocument/2006/relationships/hyperlink" Target="https://doi.org/10.3832/ifor1980-010" TargetMode="External"/><Relationship Id="rId17" Type="http://schemas.openxmlformats.org/officeDocument/2006/relationships/hyperlink" Target="https://doi.org/10.1016/S0378-1127(01)00535-7" TargetMode="External"/><Relationship Id="rId25" Type="http://schemas.openxmlformats.org/officeDocument/2006/relationships/hyperlink" Target="https://doi.org/10.1016/S0378-1127(01)00535-7" TargetMode="External"/><Relationship Id="rId33" Type="http://schemas.openxmlformats.org/officeDocument/2006/relationships/hyperlink" Target="https://doi.org/10.1186/s13021-018-0106-4" TargetMode="External"/><Relationship Id="rId38" Type="http://schemas.openxmlformats.org/officeDocument/2006/relationships/hyperlink" Target="https://doi.org/10.1186/s13021-018-0106-4" TargetMode="External"/><Relationship Id="rId46" Type="http://schemas.openxmlformats.org/officeDocument/2006/relationships/hyperlink" Target="https://journals.plos.org/plosone/article?id=10.1371/journal.pone.0193024" TargetMode="External"/><Relationship Id="rId20" Type="http://schemas.openxmlformats.org/officeDocument/2006/relationships/hyperlink" Target="https://www.nrcresearchpress.com/doi/abs/10.1139/x98-204" TargetMode="External"/><Relationship Id="rId41" Type="http://schemas.openxmlformats.org/officeDocument/2006/relationships/hyperlink" Target="https://journals.plos.org/plosone/article?id=10.1371/journal.pone.0193024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s://www.researchgate.net/profile/Rico_Marin/publication/315046582_Carbon_Sequestration_Potential_of_Fruit_Tree_Plantations_in_Southern_Philippines/links/58c8f83192851c2b9d563cec/Carbon-Sequestration-Potential-of-Fruit-Tree-Plantations-in-Southern-Philippines.pdf" TargetMode="External"/><Relationship Id="rId6" Type="http://schemas.openxmlformats.org/officeDocument/2006/relationships/hyperlink" Target="https://doi.org/10.3832/ifor1980-010" TargetMode="External"/><Relationship Id="rId15" Type="http://schemas.openxmlformats.org/officeDocument/2006/relationships/hyperlink" Target="http://www.worldagroforestry.org/treedb/AFTPDFS/Cunninghamia_lanceolata.PDF" TargetMode="External"/><Relationship Id="rId23" Type="http://schemas.openxmlformats.org/officeDocument/2006/relationships/hyperlink" Target="https://academic.oup.com/forestry/article/82/1/105/528043" TargetMode="External"/><Relationship Id="rId28" Type="http://schemas.openxmlformats.org/officeDocument/2006/relationships/hyperlink" Target="https://doi.org/10.1016/S0378-1127(01)00535-7" TargetMode="External"/><Relationship Id="rId36" Type="http://schemas.openxmlformats.org/officeDocument/2006/relationships/hyperlink" Target="https://doi.org/10.1186/s13021-018-0106-4" TargetMode="External"/><Relationship Id="rId49" Type="http://schemas.openxmlformats.org/officeDocument/2006/relationships/hyperlink" Target="https://doi.org/10.3390/f8120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1888"/>
  <sheetViews>
    <sheetView workbookViewId="0">
      <selection activeCell="H1248" sqref="H1248"/>
    </sheetView>
  </sheetViews>
  <sheetFormatPr defaultRowHeight="14.4" x14ac:dyDescent="0.3"/>
  <cols>
    <col min="5" max="5" width="24.44140625" customWidth="1"/>
    <col min="8" max="8" width="110.5546875" customWidth="1"/>
    <col min="10" max="10" width="29.44140625" customWidth="1"/>
    <col min="30" max="30" width="52.44140625" customWidth="1"/>
    <col min="32" max="32" width="23.33203125" customWidth="1"/>
    <col min="33" max="33" width="37.109375" bestFit="1" customWidth="1"/>
    <col min="34" max="34" width="40.5546875" bestFit="1" customWidth="1"/>
    <col min="35" max="35" width="24.109375" bestFit="1" customWidth="1"/>
    <col min="36" max="36" width="23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1</v>
      </c>
      <c r="G2">
        <v>1</v>
      </c>
      <c r="H2" t="s">
        <v>41</v>
      </c>
      <c r="I2" t="s">
        <v>42</v>
      </c>
      <c r="J2" t="s">
        <v>41</v>
      </c>
      <c r="K2" t="s">
        <v>42</v>
      </c>
      <c r="X2" t="s">
        <v>43</v>
      </c>
      <c r="Y2" t="s">
        <v>44</v>
      </c>
      <c r="Z2" t="s">
        <v>44</v>
      </c>
      <c r="AA2" t="s">
        <v>44</v>
      </c>
      <c r="AB2" t="s">
        <v>45</v>
      </c>
      <c r="AC2" t="s">
        <v>45</v>
      </c>
      <c r="AD2" t="s">
        <v>46</v>
      </c>
      <c r="AE2">
        <v>2019</v>
      </c>
      <c r="AF2" t="s">
        <v>47</v>
      </c>
    </row>
    <row r="3" spans="1:36" x14ac:dyDescent="0.3">
      <c r="A3" t="s">
        <v>48</v>
      </c>
      <c r="B3" t="s">
        <v>37</v>
      </c>
      <c r="C3" t="s">
        <v>38</v>
      </c>
      <c r="D3" t="s">
        <v>39</v>
      </c>
      <c r="E3" t="s">
        <v>49</v>
      </c>
      <c r="F3">
        <v>7215</v>
      </c>
      <c r="G3">
        <v>7215</v>
      </c>
      <c r="H3" t="s">
        <v>45</v>
      </c>
      <c r="I3" t="s">
        <v>45</v>
      </c>
      <c r="J3" t="s">
        <v>45</v>
      </c>
      <c r="K3" t="s">
        <v>45</v>
      </c>
      <c r="X3" t="s">
        <v>43</v>
      </c>
      <c r="Y3" t="s">
        <v>44</v>
      </c>
      <c r="Z3" t="s">
        <v>44</v>
      </c>
      <c r="AA3" t="s">
        <v>44</v>
      </c>
      <c r="AB3" t="s">
        <v>45</v>
      </c>
      <c r="AC3" t="s">
        <v>45</v>
      </c>
      <c r="AD3" t="s">
        <v>50</v>
      </c>
      <c r="AE3" t="s">
        <v>51</v>
      </c>
      <c r="AF3" t="s">
        <v>52</v>
      </c>
    </row>
    <row r="4" spans="1:36" x14ac:dyDescent="0.3">
      <c r="A4" t="s">
        <v>53</v>
      </c>
      <c r="B4" t="s">
        <v>54</v>
      </c>
      <c r="C4" t="s">
        <v>38</v>
      </c>
      <c r="D4" t="s">
        <v>55</v>
      </c>
      <c r="E4" t="s">
        <v>56</v>
      </c>
      <c r="F4">
        <v>1</v>
      </c>
      <c r="G4">
        <v>1</v>
      </c>
      <c r="H4" t="s">
        <v>56</v>
      </c>
      <c r="I4" t="s">
        <v>57</v>
      </c>
      <c r="J4" t="s">
        <v>58</v>
      </c>
      <c r="K4" t="s">
        <v>57</v>
      </c>
      <c r="X4" t="s">
        <v>59</v>
      </c>
      <c r="Y4" t="s">
        <v>60</v>
      </c>
      <c r="Z4" t="s">
        <v>61</v>
      </c>
      <c r="AA4" t="s">
        <v>62</v>
      </c>
      <c r="AB4" t="s">
        <v>45</v>
      </c>
      <c r="AC4" t="s">
        <v>45</v>
      </c>
      <c r="AD4" t="s">
        <v>63</v>
      </c>
      <c r="AE4">
        <v>2013</v>
      </c>
      <c r="AF4" t="s">
        <v>47</v>
      </c>
    </row>
    <row r="5" spans="1:36" x14ac:dyDescent="0.3">
      <c r="A5" t="s">
        <v>64</v>
      </c>
      <c r="B5" t="s">
        <v>54</v>
      </c>
      <c r="C5" t="s">
        <v>65</v>
      </c>
      <c r="D5" t="s">
        <v>55</v>
      </c>
      <c r="E5" t="s">
        <v>66</v>
      </c>
      <c r="F5">
        <v>10</v>
      </c>
      <c r="G5">
        <v>10</v>
      </c>
      <c r="H5" t="s">
        <v>66</v>
      </c>
      <c r="I5" t="s">
        <v>67</v>
      </c>
      <c r="J5" t="s">
        <v>58</v>
      </c>
      <c r="K5" t="s">
        <v>67</v>
      </c>
      <c r="X5" t="s">
        <v>59</v>
      </c>
      <c r="Y5" t="s">
        <v>68</v>
      </c>
      <c r="Z5" t="s">
        <v>61</v>
      </c>
      <c r="AA5" t="s">
        <v>62</v>
      </c>
      <c r="AB5" t="s">
        <v>45</v>
      </c>
      <c r="AC5" t="s">
        <v>45</v>
      </c>
      <c r="AD5" t="s">
        <v>63</v>
      </c>
      <c r="AE5">
        <v>2013</v>
      </c>
      <c r="AF5" t="s">
        <v>47</v>
      </c>
    </row>
    <row r="6" spans="1:36" x14ac:dyDescent="0.3">
      <c r="A6" t="s">
        <v>69</v>
      </c>
      <c r="B6" t="s">
        <v>54</v>
      </c>
      <c r="C6" t="s">
        <v>65</v>
      </c>
      <c r="D6" t="s">
        <v>55</v>
      </c>
      <c r="E6" t="s">
        <v>70</v>
      </c>
      <c r="F6">
        <v>11</v>
      </c>
      <c r="G6">
        <v>11</v>
      </c>
      <c r="H6" t="s">
        <v>71</v>
      </c>
      <c r="I6" t="s">
        <v>72</v>
      </c>
      <c r="J6" t="s">
        <v>58</v>
      </c>
      <c r="K6" t="s">
        <v>72</v>
      </c>
      <c r="X6" t="s">
        <v>59</v>
      </c>
      <c r="Y6" t="s">
        <v>60</v>
      </c>
      <c r="Z6" t="s">
        <v>61</v>
      </c>
      <c r="AA6" t="s">
        <v>45</v>
      </c>
      <c r="AB6" t="s">
        <v>45</v>
      </c>
      <c r="AC6" t="s">
        <v>45</v>
      </c>
      <c r="AD6" t="s">
        <v>63</v>
      </c>
      <c r="AE6">
        <v>2013</v>
      </c>
      <c r="AF6" t="s">
        <v>47</v>
      </c>
    </row>
    <row r="7" spans="1:36" x14ac:dyDescent="0.3">
      <c r="A7" t="s">
        <v>73</v>
      </c>
      <c r="B7" t="s">
        <v>54</v>
      </c>
      <c r="C7" t="s">
        <v>65</v>
      </c>
      <c r="D7" t="s">
        <v>55</v>
      </c>
      <c r="E7" t="s">
        <v>74</v>
      </c>
      <c r="F7">
        <v>12</v>
      </c>
      <c r="G7">
        <v>12</v>
      </c>
      <c r="H7" t="s">
        <v>74</v>
      </c>
      <c r="I7" t="s">
        <v>75</v>
      </c>
      <c r="J7" t="s">
        <v>58</v>
      </c>
      <c r="K7" t="s">
        <v>75</v>
      </c>
      <c r="X7" t="s">
        <v>59</v>
      </c>
      <c r="Y7" t="s">
        <v>60</v>
      </c>
      <c r="Z7" t="s">
        <v>61</v>
      </c>
      <c r="AA7" t="s">
        <v>62</v>
      </c>
      <c r="AB7" t="s">
        <v>45</v>
      </c>
      <c r="AC7" t="s">
        <v>45</v>
      </c>
      <c r="AD7" t="s">
        <v>63</v>
      </c>
      <c r="AE7">
        <v>2013</v>
      </c>
      <c r="AF7" t="s">
        <v>47</v>
      </c>
    </row>
    <row r="8" spans="1:36" x14ac:dyDescent="0.3">
      <c r="A8" t="s">
        <v>76</v>
      </c>
      <c r="B8" t="s">
        <v>54</v>
      </c>
      <c r="C8" t="s">
        <v>65</v>
      </c>
      <c r="D8" t="s">
        <v>55</v>
      </c>
      <c r="E8" t="s">
        <v>77</v>
      </c>
      <c r="F8">
        <v>14</v>
      </c>
      <c r="G8">
        <v>14</v>
      </c>
      <c r="H8" t="s">
        <v>78</v>
      </c>
      <c r="I8" t="s">
        <v>79</v>
      </c>
      <c r="J8" t="s">
        <v>80</v>
      </c>
      <c r="K8" t="s">
        <v>79</v>
      </c>
      <c r="X8" t="s">
        <v>43</v>
      </c>
      <c r="Y8" t="s">
        <v>60</v>
      </c>
      <c r="Z8" t="s">
        <v>61</v>
      </c>
      <c r="AA8" t="s">
        <v>62</v>
      </c>
      <c r="AB8" t="s">
        <v>45</v>
      </c>
      <c r="AC8" t="s">
        <v>45</v>
      </c>
      <c r="AD8" t="s">
        <v>63</v>
      </c>
      <c r="AE8">
        <v>2013</v>
      </c>
      <c r="AF8" t="s">
        <v>47</v>
      </c>
    </row>
    <row r="9" spans="1:36" x14ac:dyDescent="0.3">
      <c r="A9" t="s">
        <v>81</v>
      </c>
      <c r="B9" t="s">
        <v>54</v>
      </c>
      <c r="C9" t="s">
        <v>65</v>
      </c>
      <c r="D9" t="s">
        <v>55</v>
      </c>
      <c r="E9" t="s">
        <v>82</v>
      </c>
      <c r="F9">
        <v>15</v>
      </c>
      <c r="G9">
        <v>15</v>
      </c>
      <c r="H9" t="s">
        <v>83</v>
      </c>
      <c r="I9" t="s">
        <v>84</v>
      </c>
      <c r="J9" t="s">
        <v>58</v>
      </c>
      <c r="K9" t="s">
        <v>84</v>
      </c>
      <c r="X9" t="s">
        <v>59</v>
      </c>
      <c r="Y9" t="s">
        <v>60</v>
      </c>
      <c r="Z9" t="s">
        <v>61</v>
      </c>
      <c r="AA9" t="s">
        <v>62</v>
      </c>
      <c r="AB9" t="s">
        <v>45</v>
      </c>
      <c r="AC9" t="s">
        <v>45</v>
      </c>
      <c r="AD9" t="s">
        <v>63</v>
      </c>
      <c r="AE9">
        <v>2013</v>
      </c>
      <c r="AF9" t="s">
        <v>47</v>
      </c>
    </row>
    <row r="10" spans="1:36" x14ac:dyDescent="0.3">
      <c r="A10" t="s">
        <v>85</v>
      </c>
      <c r="B10" t="s">
        <v>54</v>
      </c>
      <c r="C10" t="s">
        <v>65</v>
      </c>
      <c r="D10" t="s">
        <v>55</v>
      </c>
      <c r="E10" t="s">
        <v>86</v>
      </c>
      <c r="F10">
        <v>16</v>
      </c>
      <c r="G10">
        <v>16</v>
      </c>
      <c r="H10" t="s">
        <v>45</v>
      </c>
      <c r="I10" t="s">
        <v>45</v>
      </c>
      <c r="J10" t="s">
        <v>45</v>
      </c>
      <c r="K10" t="s">
        <v>45</v>
      </c>
      <c r="X10" t="s">
        <v>59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63</v>
      </c>
      <c r="AE10">
        <v>2013</v>
      </c>
      <c r="AF10" t="s">
        <v>47</v>
      </c>
    </row>
    <row r="11" spans="1:36" x14ac:dyDescent="0.3">
      <c r="A11" t="s">
        <v>87</v>
      </c>
      <c r="B11" t="s">
        <v>54</v>
      </c>
      <c r="C11" t="s">
        <v>65</v>
      </c>
      <c r="D11" t="s">
        <v>55</v>
      </c>
      <c r="E11" t="s">
        <v>88</v>
      </c>
      <c r="F11">
        <v>17</v>
      </c>
      <c r="G11">
        <v>17</v>
      </c>
      <c r="H11" t="s">
        <v>45</v>
      </c>
      <c r="I11" t="s">
        <v>45</v>
      </c>
      <c r="J11" t="s">
        <v>45</v>
      </c>
      <c r="K11" t="s">
        <v>45</v>
      </c>
      <c r="X11" t="s">
        <v>59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63</v>
      </c>
      <c r="AE11">
        <v>2013</v>
      </c>
      <c r="AF11" t="s">
        <v>47</v>
      </c>
    </row>
    <row r="12" spans="1:36" x14ac:dyDescent="0.3">
      <c r="A12" t="s">
        <v>89</v>
      </c>
      <c r="B12" t="s">
        <v>54</v>
      </c>
      <c r="C12" t="s">
        <v>65</v>
      </c>
      <c r="D12" t="s">
        <v>55</v>
      </c>
      <c r="E12" t="s">
        <v>90</v>
      </c>
      <c r="F12">
        <v>18</v>
      </c>
      <c r="G12">
        <v>18</v>
      </c>
      <c r="H12" t="s">
        <v>91</v>
      </c>
      <c r="I12" t="s">
        <v>92</v>
      </c>
      <c r="J12" t="s">
        <v>58</v>
      </c>
      <c r="K12" t="s">
        <v>92</v>
      </c>
      <c r="X12" t="s">
        <v>59</v>
      </c>
      <c r="Y12" t="s">
        <v>60</v>
      </c>
      <c r="Z12" t="s">
        <v>61</v>
      </c>
      <c r="AA12" t="s">
        <v>62</v>
      </c>
      <c r="AB12" t="s">
        <v>45</v>
      </c>
      <c r="AC12" t="s">
        <v>45</v>
      </c>
      <c r="AD12" t="s">
        <v>63</v>
      </c>
      <c r="AE12">
        <v>2013</v>
      </c>
      <c r="AF12" t="s">
        <v>47</v>
      </c>
    </row>
    <row r="13" spans="1:36" x14ac:dyDescent="0.3">
      <c r="A13" t="s">
        <v>93</v>
      </c>
      <c r="B13" t="s">
        <v>54</v>
      </c>
      <c r="C13" t="s">
        <v>65</v>
      </c>
      <c r="D13" t="s">
        <v>55</v>
      </c>
      <c r="E13" t="s">
        <v>94</v>
      </c>
      <c r="F13">
        <v>19</v>
      </c>
      <c r="G13">
        <v>19</v>
      </c>
      <c r="H13" t="s">
        <v>95</v>
      </c>
      <c r="I13" t="s">
        <v>96</v>
      </c>
      <c r="J13" t="s">
        <v>58</v>
      </c>
      <c r="K13" t="s">
        <v>96</v>
      </c>
      <c r="X13" t="s">
        <v>59</v>
      </c>
      <c r="Y13" t="s">
        <v>60</v>
      </c>
      <c r="Z13" t="s">
        <v>61</v>
      </c>
      <c r="AA13" t="s">
        <v>45</v>
      </c>
      <c r="AB13" t="s">
        <v>45</v>
      </c>
      <c r="AC13" t="s">
        <v>45</v>
      </c>
      <c r="AD13" t="s">
        <v>63</v>
      </c>
      <c r="AE13">
        <v>2013</v>
      </c>
      <c r="AF13" t="s">
        <v>47</v>
      </c>
    </row>
    <row r="14" spans="1:36" x14ac:dyDescent="0.3">
      <c r="A14" t="s">
        <v>97</v>
      </c>
      <c r="B14" t="s">
        <v>54</v>
      </c>
      <c r="C14" t="s">
        <v>65</v>
      </c>
      <c r="D14" t="s">
        <v>55</v>
      </c>
      <c r="E14" t="s">
        <v>98</v>
      </c>
      <c r="F14">
        <v>2</v>
      </c>
      <c r="G14">
        <v>2</v>
      </c>
      <c r="H14" t="s">
        <v>99</v>
      </c>
      <c r="I14" t="s">
        <v>100</v>
      </c>
      <c r="J14" t="s">
        <v>58</v>
      </c>
      <c r="K14" t="s">
        <v>100</v>
      </c>
      <c r="X14" t="s">
        <v>59</v>
      </c>
      <c r="Y14" t="s">
        <v>68</v>
      </c>
      <c r="Z14" t="s">
        <v>101</v>
      </c>
      <c r="AA14" t="s">
        <v>102</v>
      </c>
      <c r="AB14" t="s">
        <v>45</v>
      </c>
      <c r="AC14" t="s">
        <v>45</v>
      </c>
      <c r="AD14" t="s">
        <v>63</v>
      </c>
      <c r="AE14">
        <v>2013</v>
      </c>
      <c r="AF14" t="s">
        <v>47</v>
      </c>
    </row>
    <row r="15" spans="1:36" x14ac:dyDescent="0.3">
      <c r="A15" t="s">
        <v>103</v>
      </c>
      <c r="B15" t="s">
        <v>54</v>
      </c>
      <c r="C15" t="s">
        <v>65</v>
      </c>
      <c r="D15" t="s">
        <v>55</v>
      </c>
      <c r="E15" t="s">
        <v>104</v>
      </c>
      <c r="F15">
        <v>20</v>
      </c>
      <c r="G15">
        <v>20</v>
      </c>
      <c r="H15" t="s">
        <v>104</v>
      </c>
      <c r="I15" t="s">
        <v>105</v>
      </c>
      <c r="J15" t="s">
        <v>58</v>
      </c>
      <c r="K15" t="s">
        <v>105</v>
      </c>
      <c r="X15" t="s">
        <v>59</v>
      </c>
      <c r="Y15" t="s">
        <v>60</v>
      </c>
      <c r="Z15" t="s">
        <v>61</v>
      </c>
      <c r="AA15" t="s">
        <v>62</v>
      </c>
      <c r="AB15" t="s">
        <v>45</v>
      </c>
      <c r="AC15" t="s">
        <v>45</v>
      </c>
      <c r="AD15" t="s">
        <v>63</v>
      </c>
      <c r="AE15">
        <v>2013</v>
      </c>
      <c r="AF15" t="s">
        <v>47</v>
      </c>
    </row>
    <row r="16" spans="1:36" x14ac:dyDescent="0.3">
      <c r="A16" t="s">
        <v>106</v>
      </c>
      <c r="B16" t="s">
        <v>54</v>
      </c>
      <c r="C16" t="s">
        <v>65</v>
      </c>
      <c r="D16" t="s">
        <v>55</v>
      </c>
      <c r="E16" t="s">
        <v>107</v>
      </c>
      <c r="F16">
        <v>21</v>
      </c>
      <c r="G16">
        <v>21</v>
      </c>
      <c r="H16" t="s">
        <v>108</v>
      </c>
      <c r="I16" t="s">
        <v>109</v>
      </c>
      <c r="J16" t="s">
        <v>58</v>
      </c>
      <c r="K16" t="s">
        <v>109</v>
      </c>
      <c r="X16" t="s">
        <v>59</v>
      </c>
      <c r="Y16" t="s">
        <v>68</v>
      </c>
      <c r="Z16" t="s">
        <v>101</v>
      </c>
      <c r="AA16" t="s">
        <v>102</v>
      </c>
      <c r="AB16" t="s">
        <v>45</v>
      </c>
      <c r="AC16" t="s">
        <v>45</v>
      </c>
      <c r="AD16" t="s">
        <v>63</v>
      </c>
      <c r="AE16">
        <v>2013</v>
      </c>
      <c r="AF16" t="s">
        <v>47</v>
      </c>
    </row>
    <row r="17" spans="1:32" x14ac:dyDescent="0.3">
      <c r="A17" t="s">
        <v>110</v>
      </c>
      <c r="B17" t="s">
        <v>54</v>
      </c>
      <c r="C17" t="s">
        <v>65</v>
      </c>
      <c r="D17" t="s">
        <v>55</v>
      </c>
      <c r="E17" t="s">
        <v>111</v>
      </c>
      <c r="F17">
        <v>22</v>
      </c>
      <c r="G17">
        <v>22</v>
      </c>
      <c r="H17" t="s">
        <v>112</v>
      </c>
      <c r="I17" t="s">
        <v>113</v>
      </c>
      <c r="J17" t="s">
        <v>58</v>
      </c>
      <c r="K17" t="s">
        <v>113</v>
      </c>
      <c r="X17" t="s">
        <v>59</v>
      </c>
      <c r="Y17" t="s">
        <v>60</v>
      </c>
      <c r="Z17" t="s">
        <v>61</v>
      </c>
      <c r="AA17" t="s">
        <v>62</v>
      </c>
      <c r="AB17" t="s">
        <v>45</v>
      </c>
      <c r="AC17" t="s">
        <v>45</v>
      </c>
      <c r="AD17" t="s">
        <v>63</v>
      </c>
      <c r="AE17">
        <v>2013</v>
      </c>
      <c r="AF17" t="s">
        <v>47</v>
      </c>
    </row>
    <row r="18" spans="1:32" x14ac:dyDescent="0.3">
      <c r="A18" t="s">
        <v>114</v>
      </c>
      <c r="B18" t="s">
        <v>54</v>
      </c>
      <c r="C18" t="s">
        <v>65</v>
      </c>
      <c r="D18" t="s">
        <v>55</v>
      </c>
      <c r="E18" t="s">
        <v>115</v>
      </c>
      <c r="F18">
        <v>23</v>
      </c>
      <c r="G18">
        <v>23</v>
      </c>
      <c r="H18" t="s">
        <v>116</v>
      </c>
      <c r="I18" t="s">
        <v>117</v>
      </c>
      <c r="J18" t="s">
        <v>58</v>
      </c>
      <c r="K18" t="s">
        <v>117</v>
      </c>
      <c r="X18" t="s">
        <v>59</v>
      </c>
      <c r="Y18" t="s">
        <v>60</v>
      </c>
      <c r="Z18" t="s">
        <v>61</v>
      </c>
      <c r="AA18" t="s">
        <v>62</v>
      </c>
      <c r="AB18" t="s">
        <v>45</v>
      </c>
      <c r="AC18" t="s">
        <v>45</v>
      </c>
      <c r="AD18" t="s">
        <v>63</v>
      </c>
      <c r="AE18">
        <v>2013</v>
      </c>
      <c r="AF18" t="s">
        <v>47</v>
      </c>
    </row>
    <row r="19" spans="1:32" x14ac:dyDescent="0.3">
      <c r="A19" t="s">
        <v>118</v>
      </c>
      <c r="B19" t="s">
        <v>54</v>
      </c>
      <c r="C19" t="s">
        <v>65</v>
      </c>
      <c r="D19" t="s">
        <v>55</v>
      </c>
      <c r="E19" t="s">
        <v>119</v>
      </c>
      <c r="F19">
        <v>24</v>
      </c>
      <c r="G19">
        <v>24</v>
      </c>
      <c r="H19" t="s">
        <v>120</v>
      </c>
      <c r="I19" t="s">
        <v>121</v>
      </c>
      <c r="J19" t="s">
        <v>58</v>
      </c>
      <c r="K19" t="s">
        <v>121</v>
      </c>
      <c r="X19" t="s">
        <v>59</v>
      </c>
      <c r="Y19" t="s">
        <v>68</v>
      </c>
      <c r="Z19" t="s">
        <v>101</v>
      </c>
      <c r="AA19" t="s">
        <v>102</v>
      </c>
      <c r="AB19" t="s">
        <v>45</v>
      </c>
      <c r="AC19" t="s">
        <v>45</v>
      </c>
      <c r="AD19" t="s">
        <v>63</v>
      </c>
      <c r="AE19">
        <v>2013</v>
      </c>
      <c r="AF19" t="s">
        <v>47</v>
      </c>
    </row>
    <row r="20" spans="1:32" x14ac:dyDescent="0.3">
      <c r="A20" t="s">
        <v>122</v>
      </c>
      <c r="B20" t="s">
        <v>54</v>
      </c>
      <c r="C20" t="s">
        <v>65</v>
      </c>
      <c r="D20" t="s">
        <v>55</v>
      </c>
      <c r="E20" t="s">
        <v>123</v>
      </c>
      <c r="F20">
        <v>25</v>
      </c>
      <c r="G20">
        <v>25</v>
      </c>
      <c r="H20" t="s">
        <v>124</v>
      </c>
      <c r="I20" t="s">
        <v>125</v>
      </c>
      <c r="J20" t="s">
        <v>58</v>
      </c>
      <c r="K20" t="s">
        <v>125</v>
      </c>
      <c r="X20" t="s">
        <v>59</v>
      </c>
      <c r="Y20" t="s">
        <v>60</v>
      </c>
      <c r="Z20" t="s">
        <v>61</v>
      </c>
      <c r="AA20" t="s">
        <v>62</v>
      </c>
      <c r="AB20" t="s">
        <v>45</v>
      </c>
      <c r="AC20" t="s">
        <v>45</v>
      </c>
      <c r="AD20" t="s">
        <v>63</v>
      </c>
      <c r="AE20">
        <v>2013</v>
      </c>
      <c r="AF20" t="s">
        <v>47</v>
      </c>
    </row>
    <row r="21" spans="1:32" x14ac:dyDescent="0.3">
      <c r="A21" t="s">
        <v>126</v>
      </c>
      <c r="B21" t="s">
        <v>54</v>
      </c>
      <c r="C21" t="s">
        <v>65</v>
      </c>
      <c r="D21" t="s">
        <v>55</v>
      </c>
      <c r="E21" t="s">
        <v>127</v>
      </c>
      <c r="F21">
        <v>26</v>
      </c>
      <c r="G21">
        <v>26</v>
      </c>
      <c r="H21" t="s">
        <v>128</v>
      </c>
      <c r="I21" t="s">
        <v>129</v>
      </c>
      <c r="J21" t="s">
        <v>58</v>
      </c>
      <c r="K21" t="s">
        <v>129</v>
      </c>
      <c r="X21" t="s">
        <v>59</v>
      </c>
      <c r="Y21" t="s">
        <v>60</v>
      </c>
      <c r="Z21" t="s">
        <v>61</v>
      </c>
      <c r="AA21" t="s">
        <v>62</v>
      </c>
      <c r="AB21" t="s">
        <v>45</v>
      </c>
      <c r="AC21" t="s">
        <v>45</v>
      </c>
      <c r="AD21" t="s">
        <v>63</v>
      </c>
      <c r="AE21">
        <v>2013</v>
      </c>
      <c r="AF21" t="s">
        <v>47</v>
      </c>
    </row>
    <row r="22" spans="1:32" x14ac:dyDescent="0.3">
      <c r="A22" t="s">
        <v>130</v>
      </c>
      <c r="B22" t="s">
        <v>54</v>
      </c>
      <c r="C22" t="s">
        <v>65</v>
      </c>
      <c r="D22" t="s">
        <v>55</v>
      </c>
      <c r="E22" t="s">
        <v>131</v>
      </c>
      <c r="F22">
        <v>27</v>
      </c>
      <c r="G22">
        <v>27</v>
      </c>
      <c r="H22" t="s">
        <v>132</v>
      </c>
      <c r="I22" t="s">
        <v>133</v>
      </c>
      <c r="J22" t="s">
        <v>58</v>
      </c>
      <c r="K22" t="s">
        <v>133</v>
      </c>
      <c r="X22" t="s">
        <v>59</v>
      </c>
      <c r="Y22" t="s">
        <v>134</v>
      </c>
      <c r="Z22" t="s">
        <v>61</v>
      </c>
      <c r="AA22" t="s">
        <v>45</v>
      </c>
      <c r="AB22" t="s">
        <v>45</v>
      </c>
      <c r="AC22" t="s">
        <v>45</v>
      </c>
      <c r="AD22" t="s">
        <v>63</v>
      </c>
      <c r="AE22">
        <v>2013</v>
      </c>
      <c r="AF22" t="s">
        <v>47</v>
      </c>
    </row>
    <row r="23" spans="1:32" x14ac:dyDescent="0.3">
      <c r="A23" t="s">
        <v>135</v>
      </c>
      <c r="B23" t="s">
        <v>54</v>
      </c>
      <c r="C23" t="s">
        <v>65</v>
      </c>
      <c r="D23" t="s">
        <v>55</v>
      </c>
      <c r="E23" t="s">
        <v>136</v>
      </c>
      <c r="F23">
        <v>28</v>
      </c>
      <c r="G23">
        <v>28</v>
      </c>
      <c r="H23" t="s">
        <v>136</v>
      </c>
      <c r="I23" t="s">
        <v>137</v>
      </c>
      <c r="J23" t="s">
        <v>58</v>
      </c>
      <c r="K23" t="s">
        <v>137</v>
      </c>
      <c r="X23" t="s">
        <v>59</v>
      </c>
      <c r="Y23" t="s">
        <v>138</v>
      </c>
      <c r="Z23" t="s">
        <v>101</v>
      </c>
      <c r="AA23" t="s">
        <v>102</v>
      </c>
      <c r="AB23" t="s">
        <v>45</v>
      </c>
      <c r="AC23" t="s">
        <v>45</v>
      </c>
      <c r="AD23" t="s">
        <v>63</v>
      </c>
      <c r="AE23">
        <v>2013</v>
      </c>
      <c r="AF23" t="s">
        <v>47</v>
      </c>
    </row>
    <row r="24" spans="1:32" x14ac:dyDescent="0.3">
      <c r="A24" t="s">
        <v>139</v>
      </c>
      <c r="B24" t="s">
        <v>54</v>
      </c>
      <c r="C24" t="s">
        <v>65</v>
      </c>
      <c r="D24" t="s">
        <v>55</v>
      </c>
      <c r="E24" t="s">
        <v>140</v>
      </c>
      <c r="F24">
        <v>29</v>
      </c>
      <c r="G24">
        <v>29</v>
      </c>
      <c r="H24" t="s">
        <v>141</v>
      </c>
      <c r="I24" t="s">
        <v>142</v>
      </c>
      <c r="J24" t="s">
        <v>58</v>
      </c>
      <c r="K24" t="s">
        <v>142</v>
      </c>
      <c r="X24" t="s">
        <v>59</v>
      </c>
      <c r="Y24" t="s">
        <v>60</v>
      </c>
      <c r="Z24" t="s">
        <v>61</v>
      </c>
      <c r="AA24" t="s">
        <v>62</v>
      </c>
      <c r="AB24" t="s">
        <v>45</v>
      </c>
      <c r="AC24" t="s">
        <v>45</v>
      </c>
      <c r="AD24" t="s">
        <v>63</v>
      </c>
      <c r="AE24">
        <v>2013</v>
      </c>
      <c r="AF24" t="s">
        <v>47</v>
      </c>
    </row>
    <row r="25" spans="1:32" x14ac:dyDescent="0.3">
      <c r="A25" t="s">
        <v>143</v>
      </c>
      <c r="B25" t="s">
        <v>54</v>
      </c>
      <c r="C25" t="s">
        <v>65</v>
      </c>
      <c r="D25" t="s">
        <v>55</v>
      </c>
      <c r="E25" t="s">
        <v>144</v>
      </c>
      <c r="F25">
        <v>3</v>
      </c>
      <c r="G25">
        <v>3</v>
      </c>
      <c r="H25" t="s">
        <v>145</v>
      </c>
      <c r="I25" t="s">
        <v>146</v>
      </c>
      <c r="J25" t="s">
        <v>58</v>
      </c>
      <c r="K25" t="s">
        <v>146</v>
      </c>
      <c r="X25" t="s">
        <v>59</v>
      </c>
      <c r="Y25" t="s">
        <v>68</v>
      </c>
      <c r="Z25" t="s">
        <v>101</v>
      </c>
      <c r="AA25" t="s">
        <v>102</v>
      </c>
      <c r="AB25" t="s">
        <v>45</v>
      </c>
      <c r="AC25" t="s">
        <v>45</v>
      </c>
      <c r="AD25" t="s">
        <v>63</v>
      </c>
      <c r="AE25">
        <v>2013</v>
      </c>
      <c r="AF25" t="s">
        <v>47</v>
      </c>
    </row>
    <row r="26" spans="1:32" x14ac:dyDescent="0.3">
      <c r="A26" t="s">
        <v>147</v>
      </c>
      <c r="B26" t="s">
        <v>54</v>
      </c>
      <c r="C26" t="s">
        <v>65</v>
      </c>
      <c r="D26" t="s">
        <v>55</v>
      </c>
      <c r="E26" t="s">
        <v>148</v>
      </c>
      <c r="F26">
        <v>30</v>
      </c>
      <c r="G26">
        <v>30</v>
      </c>
      <c r="H26" t="s">
        <v>149</v>
      </c>
      <c r="I26" t="s">
        <v>150</v>
      </c>
      <c r="J26" t="s">
        <v>58</v>
      </c>
      <c r="K26" t="s">
        <v>150</v>
      </c>
      <c r="X26" t="s">
        <v>59</v>
      </c>
      <c r="Y26" t="s">
        <v>60</v>
      </c>
      <c r="Z26" t="s">
        <v>61</v>
      </c>
      <c r="AA26" t="s">
        <v>62</v>
      </c>
      <c r="AB26" t="s">
        <v>45</v>
      </c>
      <c r="AC26" t="s">
        <v>45</v>
      </c>
      <c r="AD26" t="s">
        <v>63</v>
      </c>
      <c r="AE26">
        <v>2013</v>
      </c>
      <c r="AF26" t="s">
        <v>47</v>
      </c>
    </row>
    <row r="27" spans="1:32" x14ac:dyDescent="0.3">
      <c r="A27" t="s">
        <v>151</v>
      </c>
      <c r="B27" t="s">
        <v>54</v>
      </c>
      <c r="C27" t="s">
        <v>65</v>
      </c>
      <c r="D27" t="s">
        <v>55</v>
      </c>
      <c r="E27" t="s">
        <v>152</v>
      </c>
      <c r="F27">
        <v>31</v>
      </c>
      <c r="G27">
        <v>31</v>
      </c>
      <c r="H27" t="s">
        <v>153</v>
      </c>
      <c r="I27" t="s">
        <v>154</v>
      </c>
      <c r="J27" t="s">
        <v>58</v>
      </c>
      <c r="K27" t="s">
        <v>154</v>
      </c>
      <c r="X27" t="s">
        <v>59</v>
      </c>
      <c r="Y27" t="s">
        <v>60</v>
      </c>
      <c r="Z27" t="s">
        <v>61</v>
      </c>
      <c r="AA27" t="s">
        <v>62</v>
      </c>
      <c r="AB27" t="s">
        <v>45</v>
      </c>
      <c r="AC27" t="s">
        <v>45</v>
      </c>
      <c r="AD27" t="s">
        <v>63</v>
      </c>
      <c r="AE27">
        <v>2013</v>
      </c>
      <c r="AF27" t="s">
        <v>47</v>
      </c>
    </row>
    <row r="28" spans="1:32" x14ac:dyDescent="0.3">
      <c r="A28" t="s">
        <v>155</v>
      </c>
      <c r="B28" t="s">
        <v>54</v>
      </c>
      <c r="C28" t="s">
        <v>65</v>
      </c>
      <c r="D28" t="s">
        <v>55</v>
      </c>
      <c r="E28" t="s">
        <v>156</v>
      </c>
      <c r="F28">
        <v>32</v>
      </c>
      <c r="G28">
        <v>32</v>
      </c>
      <c r="H28" t="s">
        <v>45</v>
      </c>
      <c r="I28" t="s">
        <v>45</v>
      </c>
      <c r="J28" t="s">
        <v>45</v>
      </c>
      <c r="K28" t="s">
        <v>45</v>
      </c>
      <c r="X28" t="s">
        <v>59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63</v>
      </c>
      <c r="AE28">
        <v>2013</v>
      </c>
      <c r="AF28" t="s">
        <v>47</v>
      </c>
    </row>
    <row r="29" spans="1:32" hidden="1" x14ac:dyDescent="0.3">
      <c r="A29" t="s">
        <v>157</v>
      </c>
      <c r="B29" t="s">
        <v>54</v>
      </c>
      <c r="C29" t="s">
        <v>65</v>
      </c>
      <c r="D29" t="s">
        <v>55</v>
      </c>
      <c r="E29" t="s">
        <v>158</v>
      </c>
      <c r="F29">
        <v>33</v>
      </c>
      <c r="G29">
        <v>33</v>
      </c>
      <c r="H29" t="s">
        <v>159</v>
      </c>
      <c r="I29" t="s">
        <v>160</v>
      </c>
      <c r="J29" t="s">
        <v>58</v>
      </c>
      <c r="K29" t="s">
        <v>161</v>
      </c>
      <c r="L29" t="s">
        <v>109</v>
      </c>
      <c r="X29" t="s">
        <v>59</v>
      </c>
      <c r="Y29" t="s">
        <v>162</v>
      </c>
      <c r="Z29" t="s">
        <v>163</v>
      </c>
      <c r="AA29" t="s">
        <v>164</v>
      </c>
      <c r="AB29" t="s">
        <v>45</v>
      </c>
      <c r="AC29" t="s">
        <v>45</v>
      </c>
      <c r="AD29" t="s">
        <v>63</v>
      </c>
      <c r="AE29">
        <v>2013</v>
      </c>
      <c r="AF29" t="s">
        <v>47</v>
      </c>
    </row>
    <row r="30" spans="1:32" hidden="1" x14ac:dyDescent="0.3">
      <c r="A30" t="s">
        <v>165</v>
      </c>
      <c r="B30" t="s">
        <v>54</v>
      </c>
      <c r="C30" t="s">
        <v>65</v>
      </c>
      <c r="D30" t="s">
        <v>55</v>
      </c>
      <c r="E30" t="s">
        <v>166</v>
      </c>
      <c r="F30">
        <v>34</v>
      </c>
      <c r="G30">
        <v>34</v>
      </c>
      <c r="H30" t="s">
        <v>167</v>
      </c>
      <c r="I30" t="s">
        <v>168</v>
      </c>
      <c r="J30" t="s">
        <v>58</v>
      </c>
      <c r="K30" t="s">
        <v>113</v>
      </c>
      <c r="L30" t="s">
        <v>125</v>
      </c>
      <c r="X30" t="s">
        <v>59</v>
      </c>
      <c r="Y30" t="s">
        <v>169</v>
      </c>
      <c r="Z30" t="s">
        <v>170</v>
      </c>
      <c r="AA30" t="s">
        <v>171</v>
      </c>
      <c r="AB30" t="s">
        <v>45</v>
      </c>
      <c r="AC30" t="s">
        <v>45</v>
      </c>
      <c r="AD30" t="s">
        <v>63</v>
      </c>
      <c r="AE30">
        <v>2013</v>
      </c>
      <c r="AF30" t="s">
        <v>47</v>
      </c>
    </row>
    <row r="31" spans="1:32" x14ac:dyDescent="0.3">
      <c r="A31" t="s">
        <v>172</v>
      </c>
      <c r="B31" t="s">
        <v>54</v>
      </c>
      <c r="C31" t="s">
        <v>65</v>
      </c>
      <c r="D31" t="s">
        <v>55</v>
      </c>
      <c r="E31" t="s">
        <v>173</v>
      </c>
      <c r="F31">
        <v>4</v>
      </c>
      <c r="G31">
        <v>4</v>
      </c>
      <c r="H31" t="s">
        <v>174</v>
      </c>
      <c r="I31" t="s">
        <v>175</v>
      </c>
      <c r="J31" t="s">
        <v>58</v>
      </c>
      <c r="K31" t="s">
        <v>175</v>
      </c>
      <c r="X31" t="s">
        <v>59</v>
      </c>
      <c r="Y31" t="s">
        <v>134</v>
      </c>
      <c r="Z31" t="s">
        <v>61</v>
      </c>
      <c r="AA31" t="s">
        <v>62</v>
      </c>
      <c r="AB31" t="s">
        <v>45</v>
      </c>
      <c r="AC31" t="s">
        <v>45</v>
      </c>
      <c r="AD31" t="s">
        <v>63</v>
      </c>
      <c r="AE31">
        <v>2013</v>
      </c>
      <c r="AF31" t="s">
        <v>47</v>
      </c>
    </row>
    <row r="32" spans="1:32" x14ac:dyDescent="0.3">
      <c r="A32" t="s">
        <v>176</v>
      </c>
      <c r="B32" t="s">
        <v>54</v>
      </c>
      <c r="C32" t="s">
        <v>65</v>
      </c>
      <c r="D32" t="s">
        <v>55</v>
      </c>
      <c r="E32" t="s">
        <v>177</v>
      </c>
      <c r="F32">
        <v>5</v>
      </c>
      <c r="G32">
        <v>5</v>
      </c>
      <c r="H32" t="s">
        <v>178</v>
      </c>
      <c r="I32" t="s">
        <v>179</v>
      </c>
      <c r="J32" t="s">
        <v>58</v>
      </c>
      <c r="K32" t="s">
        <v>179</v>
      </c>
      <c r="X32" t="s">
        <v>59</v>
      </c>
      <c r="Y32" t="s">
        <v>60</v>
      </c>
      <c r="Z32" t="s">
        <v>61</v>
      </c>
      <c r="AA32" t="s">
        <v>62</v>
      </c>
      <c r="AB32" t="s">
        <v>45</v>
      </c>
      <c r="AC32" t="s">
        <v>45</v>
      </c>
      <c r="AD32" t="s">
        <v>63</v>
      </c>
      <c r="AE32">
        <v>2013</v>
      </c>
      <c r="AF32" t="s">
        <v>47</v>
      </c>
    </row>
    <row r="33" spans="1:32" x14ac:dyDescent="0.3">
      <c r="A33" t="s">
        <v>180</v>
      </c>
      <c r="B33" t="s">
        <v>54</v>
      </c>
      <c r="C33" t="s">
        <v>65</v>
      </c>
      <c r="D33" t="s">
        <v>55</v>
      </c>
      <c r="E33" t="s">
        <v>181</v>
      </c>
      <c r="F33">
        <v>6</v>
      </c>
      <c r="G33">
        <v>6</v>
      </c>
      <c r="H33" t="s">
        <v>182</v>
      </c>
      <c r="I33" t="s">
        <v>45</v>
      </c>
      <c r="J33" t="s">
        <v>58</v>
      </c>
      <c r="K33" t="s">
        <v>45</v>
      </c>
      <c r="X33" t="s">
        <v>59</v>
      </c>
      <c r="Y33" t="s">
        <v>68</v>
      </c>
      <c r="Z33" t="s">
        <v>101</v>
      </c>
      <c r="AA33" t="s">
        <v>102</v>
      </c>
      <c r="AB33" t="s">
        <v>45</v>
      </c>
      <c r="AC33" t="s">
        <v>45</v>
      </c>
      <c r="AD33" t="s">
        <v>63</v>
      </c>
      <c r="AE33">
        <v>2013</v>
      </c>
      <c r="AF33" t="s">
        <v>47</v>
      </c>
    </row>
    <row r="34" spans="1:32" x14ac:dyDescent="0.3">
      <c r="A34" t="s">
        <v>183</v>
      </c>
      <c r="B34" t="s">
        <v>54</v>
      </c>
      <c r="C34" t="s">
        <v>65</v>
      </c>
      <c r="D34" t="s">
        <v>55</v>
      </c>
      <c r="E34" t="s">
        <v>184</v>
      </c>
      <c r="F34">
        <v>7</v>
      </c>
      <c r="G34">
        <v>7</v>
      </c>
      <c r="H34" t="s">
        <v>185</v>
      </c>
      <c r="I34" t="s">
        <v>161</v>
      </c>
      <c r="J34" t="s">
        <v>58</v>
      </c>
      <c r="K34" t="s">
        <v>161</v>
      </c>
      <c r="X34" t="s">
        <v>59</v>
      </c>
      <c r="Y34" t="s">
        <v>68</v>
      </c>
      <c r="Z34" t="s">
        <v>61</v>
      </c>
      <c r="AA34" t="s">
        <v>62</v>
      </c>
      <c r="AB34" t="s">
        <v>45</v>
      </c>
      <c r="AC34" t="s">
        <v>45</v>
      </c>
      <c r="AD34" t="s">
        <v>63</v>
      </c>
      <c r="AE34">
        <v>2013</v>
      </c>
      <c r="AF34" t="s">
        <v>47</v>
      </c>
    </row>
    <row r="35" spans="1:32" x14ac:dyDescent="0.3">
      <c r="A35" t="s">
        <v>186</v>
      </c>
      <c r="B35" t="s">
        <v>54</v>
      </c>
      <c r="C35" t="s">
        <v>65</v>
      </c>
      <c r="D35" t="s">
        <v>55</v>
      </c>
      <c r="E35" t="s">
        <v>49</v>
      </c>
      <c r="F35">
        <v>7215</v>
      </c>
      <c r="G35">
        <v>7215</v>
      </c>
      <c r="H35" t="s">
        <v>45</v>
      </c>
      <c r="I35" t="s">
        <v>45</v>
      </c>
      <c r="J35" t="s">
        <v>45</v>
      </c>
      <c r="K35" t="s">
        <v>45</v>
      </c>
      <c r="X35" t="s">
        <v>43</v>
      </c>
      <c r="Y35" t="s">
        <v>44</v>
      </c>
      <c r="Z35" t="s">
        <v>44</v>
      </c>
      <c r="AA35" t="s">
        <v>44</v>
      </c>
      <c r="AB35" t="s">
        <v>45</v>
      </c>
      <c r="AC35" t="s">
        <v>45</v>
      </c>
      <c r="AD35" t="s">
        <v>50</v>
      </c>
      <c r="AE35" t="s">
        <v>51</v>
      </c>
      <c r="AF35" t="s">
        <v>52</v>
      </c>
    </row>
    <row r="36" spans="1:32" x14ac:dyDescent="0.3">
      <c r="A36" t="s">
        <v>187</v>
      </c>
      <c r="B36" t="s">
        <v>54</v>
      </c>
      <c r="C36" t="s">
        <v>65</v>
      </c>
      <c r="D36" t="s">
        <v>55</v>
      </c>
      <c r="E36" t="s">
        <v>188</v>
      </c>
      <c r="F36">
        <v>8</v>
      </c>
      <c r="G36">
        <v>8</v>
      </c>
      <c r="H36" t="s">
        <v>189</v>
      </c>
      <c r="I36" t="s">
        <v>190</v>
      </c>
      <c r="J36" t="s">
        <v>58</v>
      </c>
      <c r="K36" t="s">
        <v>190</v>
      </c>
      <c r="X36" t="s">
        <v>59</v>
      </c>
      <c r="Y36" t="s">
        <v>60</v>
      </c>
      <c r="Z36" t="s">
        <v>61</v>
      </c>
      <c r="AA36" t="s">
        <v>62</v>
      </c>
      <c r="AB36" t="s">
        <v>45</v>
      </c>
      <c r="AC36" t="s">
        <v>45</v>
      </c>
      <c r="AD36" t="s">
        <v>63</v>
      </c>
      <c r="AE36">
        <v>2013</v>
      </c>
      <c r="AF36" t="s">
        <v>47</v>
      </c>
    </row>
    <row r="37" spans="1:32" x14ac:dyDescent="0.3">
      <c r="A37" t="s">
        <v>191</v>
      </c>
      <c r="B37" t="s">
        <v>54</v>
      </c>
      <c r="C37" t="s">
        <v>65</v>
      </c>
      <c r="D37" t="s">
        <v>55</v>
      </c>
      <c r="E37" t="s">
        <v>192</v>
      </c>
      <c r="F37">
        <v>9</v>
      </c>
      <c r="G37">
        <v>9</v>
      </c>
      <c r="H37" t="s">
        <v>192</v>
      </c>
      <c r="I37" t="s">
        <v>193</v>
      </c>
      <c r="J37" t="s">
        <v>58</v>
      </c>
      <c r="K37" t="s">
        <v>193</v>
      </c>
      <c r="X37" t="s">
        <v>59</v>
      </c>
      <c r="Y37" t="s">
        <v>60</v>
      </c>
      <c r="Z37" t="s">
        <v>61</v>
      </c>
      <c r="AA37" t="s">
        <v>62</v>
      </c>
      <c r="AB37" t="s">
        <v>45</v>
      </c>
      <c r="AC37" t="s">
        <v>45</v>
      </c>
      <c r="AD37" t="s">
        <v>63</v>
      </c>
      <c r="AE37">
        <v>2013</v>
      </c>
      <c r="AF37" t="s">
        <v>47</v>
      </c>
    </row>
    <row r="38" spans="1:32" x14ac:dyDescent="0.3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>
        <v>31</v>
      </c>
      <c r="G38">
        <v>31</v>
      </c>
      <c r="H38" t="s">
        <v>45</v>
      </c>
      <c r="I38" t="s">
        <v>45</v>
      </c>
      <c r="J38" t="s">
        <v>45</v>
      </c>
      <c r="K38" t="s">
        <v>45</v>
      </c>
      <c r="X38" t="s">
        <v>59</v>
      </c>
      <c r="Y38" t="s">
        <v>44</v>
      </c>
      <c r="Z38" t="s">
        <v>44</v>
      </c>
      <c r="AA38" t="s">
        <v>44</v>
      </c>
      <c r="AB38" t="s">
        <v>45</v>
      </c>
      <c r="AC38" t="s">
        <v>45</v>
      </c>
      <c r="AD38" t="s">
        <v>199</v>
      </c>
      <c r="AE38">
        <v>2015</v>
      </c>
      <c r="AF38" t="s">
        <v>47</v>
      </c>
    </row>
    <row r="39" spans="1:32" x14ac:dyDescent="0.3">
      <c r="A39" t="s">
        <v>200</v>
      </c>
      <c r="B39" t="s">
        <v>195</v>
      </c>
      <c r="C39" t="s">
        <v>196</v>
      </c>
      <c r="D39" t="s">
        <v>197</v>
      </c>
      <c r="E39" t="s">
        <v>49</v>
      </c>
      <c r="F39">
        <v>7215</v>
      </c>
      <c r="G39">
        <v>7215</v>
      </c>
      <c r="H39" t="s">
        <v>45</v>
      </c>
      <c r="I39" t="s">
        <v>45</v>
      </c>
      <c r="J39" t="s">
        <v>45</v>
      </c>
      <c r="K39" t="s">
        <v>45</v>
      </c>
      <c r="X39" t="s">
        <v>43</v>
      </c>
      <c r="Y39" t="s">
        <v>44</v>
      </c>
      <c r="Z39" t="s">
        <v>44</v>
      </c>
      <c r="AA39" t="s">
        <v>44</v>
      </c>
      <c r="AB39" t="s">
        <v>45</v>
      </c>
      <c r="AC39" t="s">
        <v>45</v>
      </c>
      <c r="AD39" t="s">
        <v>50</v>
      </c>
      <c r="AE39" t="s">
        <v>51</v>
      </c>
      <c r="AF39" t="s">
        <v>52</v>
      </c>
    </row>
    <row r="40" spans="1:32" x14ac:dyDescent="0.3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>
        <v>1</v>
      </c>
      <c r="G40">
        <v>1</v>
      </c>
      <c r="H40" t="s">
        <v>45</v>
      </c>
      <c r="I40" t="s">
        <v>45</v>
      </c>
      <c r="J40" t="s">
        <v>45</v>
      </c>
      <c r="K40" t="s">
        <v>45</v>
      </c>
      <c r="X40" t="s">
        <v>59</v>
      </c>
      <c r="Y40" t="s">
        <v>45</v>
      </c>
      <c r="Z40" t="s">
        <v>45</v>
      </c>
      <c r="AA40" t="s">
        <v>62</v>
      </c>
      <c r="AB40" t="s">
        <v>45</v>
      </c>
      <c r="AC40" t="s">
        <v>45</v>
      </c>
      <c r="AD40" t="s">
        <v>206</v>
      </c>
      <c r="AE40" t="s">
        <v>207</v>
      </c>
      <c r="AF40" t="s">
        <v>208</v>
      </c>
    </row>
    <row r="41" spans="1:32" x14ac:dyDescent="0.3">
      <c r="A41" t="s">
        <v>209</v>
      </c>
      <c r="B41" t="s">
        <v>202</v>
      </c>
      <c r="C41" t="s">
        <v>203</v>
      </c>
      <c r="D41" t="s">
        <v>204</v>
      </c>
      <c r="E41" t="s">
        <v>210</v>
      </c>
      <c r="F41">
        <v>2</v>
      </c>
      <c r="G41">
        <v>2</v>
      </c>
      <c r="H41" t="s">
        <v>45</v>
      </c>
      <c r="I41" t="s">
        <v>45</v>
      </c>
      <c r="J41" t="s">
        <v>58</v>
      </c>
      <c r="K41" t="s">
        <v>45</v>
      </c>
      <c r="X41" t="s">
        <v>59</v>
      </c>
      <c r="Y41" t="s">
        <v>45</v>
      </c>
      <c r="Z41" t="s">
        <v>45</v>
      </c>
      <c r="AA41" t="s">
        <v>102</v>
      </c>
      <c r="AB41" t="s">
        <v>45</v>
      </c>
      <c r="AC41" t="s">
        <v>45</v>
      </c>
      <c r="AD41" t="s">
        <v>206</v>
      </c>
      <c r="AE41" t="s">
        <v>207</v>
      </c>
      <c r="AF41" t="s">
        <v>208</v>
      </c>
    </row>
    <row r="42" spans="1:32" x14ac:dyDescent="0.3">
      <c r="A42" t="s">
        <v>211</v>
      </c>
      <c r="B42" t="s">
        <v>202</v>
      </c>
      <c r="C42" t="s">
        <v>203</v>
      </c>
      <c r="D42" t="s">
        <v>204</v>
      </c>
      <c r="E42" t="s">
        <v>212</v>
      </c>
      <c r="F42">
        <v>3</v>
      </c>
      <c r="G42">
        <v>3</v>
      </c>
      <c r="H42" t="s">
        <v>45</v>
      </c>
      <c r="I42" t="s">
        <v>45</v>
      </c>
      <c r="J42" t="s">
        <v>45</v>
      </c>
      <c r="K42" t="s">
        <v>45</v>
      </c>
      <c r="X42" t="s">
        <v>59</v>
      </c>
      <c r="Y42" t="s">
        <v>45</v>
      </c>
      <c r="Z42" t="s">
        <v>45</v>
      </c>
      <c r="AA42" t="s">
        <v>45</v>
      </c>
      <c r="AB42" t="s">
        <v>45</v>
      </c>
      <c r="AC42" t="s">
        <v>45</v>
      </c>
      <c r="AD42" t="s">
        <v>206</v>
      </c>
      <c r="AE42" t="s">
        <v>207</v>
      </c>
      <c r="AF42" t="s">
        <v>208</v>
      </c>
    </row>
    <row r="43" spans="1:32" x14ac:dyDescent="0.3">
      <c r="A43" t="s">
        <v>213</v>
      </c>
      <c r="B43" t="s">
        <v>202</v>
      </c>
      <c r="C43" t="s">
        <v>203</v>
      </c>
      <c r="D43" t="s">
        <v>204</v>
      </c>
      <c r="E43" t="s">
        <v>49</v>
      </c>
      <c r="F43">
        <v>7215</v>
      </c>
      <c r="G43">
        <v>7215</v>
      </c>
      <c r="H43" t="s">
        <v>45</v>
      </c>
      <c r="I43" t="s">
        <v>45</v>
      </c>
      <c r="J43" t="s">
        <v>45</v>
      </c>
      <c r="K43" t="s">
        <v>45</v>
      </c>
      <c r="X43" t="s">
        <v>43</v>
      </c>
      <c r="Y43" t="s">
        <v>44</v>
      </c>
      <c r="Z43" t="s">
        <v>44</v>
      </c>
      <c r="AA43" t="s">
        <v>44</v>
      </c>
      <c r="AB43" t="s">
        <v>45</v>
      </c>
      <c r="AC43" t="s">
        <v>45</v>
      </c>
      <c r="AD43" t="s">
        <v>50</v>
      </c>
      <c r="AE43" t="s">
        <v>51</v>
      </c>
      <c r="AF43" t="s">
        <v>52</v>
      </c>
    </row>
    <row r="44" spans="1:32" x14ac:dyDescent="0.3">
      <c r="A44" t="s">
        <v>214</v>
      </c>
      <c r="B44" t="s">
        <v>215</v>
      </c>
      <c r="C44" t="s">
        <v>216</v>
      </c>
      <c r="D44" t="s">
        <v>217</v>
      </c>
      <c r="E44" t="s">
        <v>198</v>
      </c>
      <c r="F44">
        <v>31</v>
      </c>
      <c r="G44">
        <v>31</v>
      </c>
      <c r="H44" t="s">
        <v>45</v>
      </c>
      <c r="I44" t="s">
        <v>45</v>
      </c>
      <c r="J44" t="s">
        <v>45</v>
      </c>
      <c r="K44" t="s">
        <v>45</v>
      </c>
      <c r="X44" t="s">
        <v>59</v>
      </c>
      <c r="Y44" t="s">
        <v>44</v>
      </c>
      <c r="Z44" t="s">
        <v>44</v>
      </c>
      <c r="AA44" t="s">
        <v>44</v>
      </c>
      <c r="AB44" t="s">
        <v>45</v>
      </c>
      <c r="AC44" t="s">
        <v>45</v>
      </c>
      <c r="AD44" t="s">
        <v>199</v>
      </c>
      <c r="AE44">
        <v>2015</v>
      </c>
      <c r="AF44" t="s">
        <v>47</v>
      </c>
    </row>
    <row r="45" spans="1:32" x14ac:dyDescent="0.3">
      <c r="A45" t="s">
        <v>218</v>
      </c>
      <c r="B45" t="s">
        <v>215</v>
      </c>
      <c r="C45" t="s">
        <v>216</v>
      </c>
      <c r="D45" t="s">
        <v>217</v>
      </c>
      <c r="E45" t="s">
        <v>219</v>
      </c>
      <c r="F45">
        <v>32</v>
      </c>
      <c r="G45">
        <v>32</v>
      </c>
      <c r="H45" t="s">
        <v>45</v>
      </c>
      <c r="I45" t="s">
        <v>45</v>
      </c>
      <c r="J45" t="s">
        <v>58</v>
      </c>
      <c r="K45" t="s">
        <v>45</v>
      </c>
      <c r="X45" t="s">
        <v>59</v>
      </c>
      <c r="Y45" t="s">
        <v>44</v>
      </c>
      <c r="Z45" t="s">
        <v>44</v>
      </c>
      <c r="AA45" t="s">
        <v>44</v>
      </c>
      <c r="AB45" t="s">
        <v>45</v>
      </c>
      <c r="AC45" t="s">
        <v>45</v>
      </c>
      <c r="AD45" t="s">
        <v>199</v>
      </c>
      <c r="AE45">
        <v>2015</v>
      </c>
      <c r="AF45" t="s">
        <v>47</v>
      </c>
    </row>
    <row r="46" spans="1:32" x14ac:dyDescent="0.3">
      <c r="A46" t="s">
        <v>220</v>
      </c>
      <c r="B46" t="s">
        <v>215</v>
      </c>
      <c r="C46" t="s">
        <v>216</v>
      </c>
      <c r="D46" t="s">
        <v>217</v>
      </c>
      <c r="E46" t="s">
        <v>49</v>
      </c>
      <c r="F46">
        <v>7215</v>
      </c>
      <c r="G46">
        <v>7215</v>
      </c>
      <c r="H46" t="s">
        <v>45</v>
      </c>
      <c r="I46" t="s">
        <v>45</v>
      </c>
      <c r="J46" t="s">
        <v>45</v>
      </c>
      <c r="K46" t="s">
        <v>45</v>
      </c>
      <c r="X46" t="s">
        <v>43</v>
      </c>
      <c r="Y46" t="s">
        <v>44</v>
      </c>
      <c r="Z46" t="s">
        <v>44</v>
      </c>
      <c r="AA46" t="s">
        <v>44</v>
      </c>
      <c r="AB46" t="s">
        <v>45</v>
      </c>
      <c r="AC46" t="s">
        <v>45</v>
      </c>
      <c r="AD46" t="s">
        <v>50</v>
      </c>
      <c r="AE46" t="s">
        <v>51</v>
      </c>
      <c r="AF46" t="s">
        <v>52</v>
      </c>
    </row>
    <row r="47" spans="1:32" x14ac:dyDescent="0.3">
      <c r="A47" t="s">
        <v>221</v>
      </c>
      <c r="B47" t="s">
        <v>222</v>
      </c>
      <c r="C47" t="s">
        <v>223</v>
      </c>
      <c r="D47" t="s">
        <v>224</v>
      </c>
      <c r="E47" t="s">
        <v>40</v>
      </c>
      <c r="F47">
        <v>1</v>
      </c>
      <c r="G47">
        <v>1</v>
      </c>
      <c r="H47" t="s">
        <v>41</v>
      </c>
      <c r="I47" t="s">
        <v>42</v>
      </c>
      <c r="J47" t="s">
        <v>41</v>
      </c>
      <c r="K47" t="s">
        <v>42</v>
      </c>
      <c r="X47" t="s">
        <v>43</v>
      </c>
      <c r="Y47" t="s">
        <v>44</v>
      </c>
      <c r="Z47" t="s">
        <v>44</v>
      </c>
      <c r="AA47" t="s">
        <v>44</v>
      </c>
      <c r="AB47" t="s">
        <v>45</v>
      </c>
      <c r="AC47" t="s">
        <v>45</v>
      </c>
      <c r="AD47" t="s">
        <v>46</v>
      </c>
      <c r="AE47">
        <v>2019</v>
      </c>
      <c r="AF47" t="s">
        <v>47</v>
      </c>
    </row>
    <row r="48" spans="1:32" x14ac:dyDescent="0.3">
      <c r="A48" t="s">
        <v>225</v>
      </c>
      <c r="B48" t="s">
        <v>222</v>
      </c>
      <c r="C48" t="s">
        <v>223</v>
      </c>
      <c r="D48" t="s">
        <v>224</v>
      </c>
      <c r="E48" t="s">
        <v>49</v>
      </c>
      <c r="F48">
        <v>7215</v>
      </c>
      <c r="G48">
        <v>7215</v>
      </c>
      <c r="H48" t="s">
        <v>45</v>
      </c>
      <c r="I48" t="s">
        <v>45</v>
      </c>
      <c r="J48" t="s">
        <v>45</v>
      </c>
      <c r="K48" t="s">
        <v>45</v>
      </c>
      <c r="X48" t="s">
        <v>43</v>
      </c>
      <c r="Y48" t="s">
        <v>44</v>
      </c>
      <c r="Z48" t="s">
        <v>44</v>
      </c>
      <c r="AA48" t="s">
        <v>44</v>
      </c>
      <c r="AB48" t="s">
        <v>45</v>
      </c>
      <c r="AC48" t="s">
        <v>45</v>
      </c>
      <c r="AD48" t="s">
        <v>50</v>
      </c>
      <c r="AE48" t="s">
        <v>51</v>
      </c>
      <c r="AF48" t="s">
        <v>52</v>
      </c>
    </row>
    <row r="49" spans="1:32" x14ac:dyDescent="0.3">
      <c r="A49" t="s">
        <v>226</v>
      </c>
      <c r="B49" t="s">
        <v>227</v>
      </c>
      <c r="C49" t="s">
        <v>228</v>
      </c>
      <c r="D49" t="s">
        <v>229</v>
      </c>
      <c r="E49" t="s">
        <v>40</v>
      </c>
      <c r="F49">
        <v>1</v>
      </c>
      <c r="G49">
        <v>1</v>
      </c>
      <c r="H49" t="s">
        <v>41</v>
      </c>
      <c r="I49" t="s">
        <v>42</v>
      </c>
      <c r="J49" t="s">
        <v>41</v>
      </c>
      <c r="K49" t="s">
        <v>42</v>
      </c>
      <c r="X49" t="s">
        <v>43</v>
      </c>
      <c r="Y49" t="s">
        <v>44</v>
      </c>
      <c r="Z49" t="s">
        <v>44</v>
      </c>
      <c r="AA49" t="s">
        <v>44</v>
      </c>
      <c r="AB49" t="s">
        <v>45</v>
      </c>
      <c r="AC49" t="s">
        <v>45</v>
      </c>
      <c r="AD49" t="s">
        <v>46</v>
      </c>
      <c r="AE49">
        <v>2019</v>
      </c>
      <c r="AF49" t="s">
        <v>47</v>
      </c>
    </row>
    <row r="50" spans="1:32" x14ac:dyDescent="0.3">
      <c r="A50" t="s">
        <v>230</v>
      </c>
      <c r="B50" t="s">
        <v>227</v>
      </c>
      <c r="C50" t="s">
        <v>228</v>
      </c>
      <c r="D50" t="s">
        <v>229</v>
      </c>
      <c r="E50" t="s">
        <v>231</v>
      </c>
      <c r="F50">
        <v>20</v>
      </c>
      <c r="G50">
        <v>20</v>
      </c>
      <c r="H50" t="s">
        <v>41</v>
      </c>
      <c r="I50" t="s">
        <v>42</v>
      </c>
      <c r="J50" t="s">
        <v>41</v>
      </c>
      <c r="K50" t="s">
        <v>42</v>
      </c>
      <c r="X50" t="s">
        <v>43</v>
      </c>
      <c r="Y50" t="s">
        <v>44</v>
      </c>
      <c r="Z50" t="s">
        <v>44</v>
      </c>
      <c r="AA50" t="s">
        <v>44</v>
      </c>
      <c r="AB50" t="s">
        <v>45</v>
      </c>
      <c r="AC50" t="s">
        <v>45</v>
      </c>
      <c r="AD50" t="s">
        <v>232</v>
      </c>
      <c r="AE50">
        <v>2013</v>
      </c>
      <c r="AF50" t="s">
        <v>208</v>
      </c>
    </row>
    <row r="51" spans="1:32" x14ac:dyDescent="0.3">
      <c r="A51" t="s">
        <v>233</v>
      </c>
      <c r="B51" t="s">
        <v>227</v>
      </c>
      <c r="C51" t="s">
        <v>228</v>
      </c>
      <c r="D51" t="s">
        <v>229</v>
      </c>
      <c r="E51" t="s">
        <v>234</v>
      </c>
      <c r="F51">
        <v>6</v>
      </c>
      <c r="G51">
        <v>6</v>
      </c>
      <c r="H51" t="s">
        <v>45</v>
      </c>
      <c r="I51" t="s">
        <v>45</v>
      </c>
      <c r="J51" t="s">
        <v>45</v>
      </c>
      <c r="K51" t="s">
        <v>45</v>
      </c>
      <c r="X51" t="s">
        <v>59</v>
      </c>
      <c r="Y51" t="s">
        <v>45</v>
      </c>
      <c r="Z51" t="s">
        <v>45</v>
      </c>
      <c r="AA51" t="s">
        <v>45</v>
      </c>
      <c r="AB51" t="s">
        <v>45</v>
      </c>
      <c r="AC51" t="s">
        <v>45</v>
      </c>
      <c r="AD51" t="s">
        <v>232</v>
      </c>
      <c r="AE51">
        <v>2013</v>
      </c>
      <c r="AF51" t="s">
        <v>208</v>
      </c>
    </row>
    <row r="52" spans="1:32" x14ac:dyDescent="0.3">
      <c r="A52" t="s">
        <v>235</v>
      </c>
      <c r="B52" t="s">
        <v>227</v>
      </c>
      <c r="C52" t="s">
        <v>228</v>
      </c>
      <c r="D52" t="s">
        <v>229</v>
      </c>
      <c r="E52" t="s">
        <v>49</v>
      </c>
      <c r="F52">
        <v>7215</v>
      </c>
      <c r="G52">
        <v>7215</v>
      </c>
      <c r="H52" t="s">
        <v>45</v>
      </c>
      <c r="I52" t="s">
        <v>45</v>
      </c>
      <c r="J52" t="s">
        <v>45</v>
      </c>
      <c r="K52" t="s">
        <v>45</v>
      </c>
      <c r="X52" t="s">
        <v>43</v>
      </c>
      <c r="Y52" t="s">
        <v>44</v>
      </c>
      <c r="Z52" t="s">
        <v>44</v>
      </c>
      <c r="AA52" t="s">
        <v>44</v>
      </c>
      <c r="AB52" t="s">
        <v>45</v>
      </c>
      <c r="AC52" t="s">
        <v>45</v>
      </c>
      <c r="AD52" t="s">
        <v>50</v>
      </c>
      <c r="AE52" t="s">
        <v>51</v>
      </c>
      <c r="AF52" t="s">
        <v>52</v>
      </c>
    </row>
    <row r="53" spans="1:32" x14ac:dyDescent="0.3">
      <c r="A53" t="s">
        <v>236</v>
      </c>
      <c r="B53" t="s">
        <v>237</v>
      </c>
      <c r="C53" t="s">
        <v>238</v>
      </c>
      <c r="D53" t="s">
        <v>239</v>
      </c>
      <c r="E53" t="s">
        <v>234</v>
      </c>
      <c r="F53">
        <v>6</v>
      </c>
      <c r="G53">
        <v>6</v>
      </c>
      <c r="H53" t="s">
        <v>45</v>
      </c>
      <c r="I53" t="s">
        <v>45</v>
      </c>
      <c r="J53" t="s">
        <v>45</v>
      </c>
      <c r="K53" t="s">
        <v>45</v>
      </c>
      <c r="X53" t="s">
        <v>59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  <c r="AD53" t="s">
        <v>232</v>
      </c>
      <c r="AE53">
        <v>2013</v>
      </c>
      <c r="AF53" t="s">
        <v>208</v>
      </c>
    </row>
    <row r="54" spans="1:32" x14ac:dyDescent="0.3">
      <c r="A54" t="s">
        <v>240</v>
      </c>
      <c r="B54" t="s">
        <v>237</v>
      </c>
      <c r="C54" t="s">
        <v>238</v>
      </c>
      <c r="D54" t="s">
        <v>239</v>
      </c>
      <c r="E54" t="s">
        <v>49</v>
      </c>
      <c r="F54">
        <v>7215</v>
      </c>
      <c r="G54">
        <v>7215</v>
      </c>
      <c r="H54" t="s">
        <v>45</v>
      </c>
      <c r="I54" t="s">
        <v>45</v>
      </c>
      <c r="J54" t="s">
        <v>45</v>
      </c>
      <c r="K54" t="s">
        <v>45</v>
      </c>
      <c r="X54" t="s">
        <v>43</v>
      </c>
      <c r="Y54" t="s">
        <v>44</v>
      </c>
      <c r="Z54" t="s">
        <v>44</v>
      </c>
      <c r="AA54" t="s">
        <v>44</v>
      </c>
      <c r="AB54" t="s">
        <v>45</v>
      </c>
      <c r="AC54" t="s">
        <v>45</v>
      </c>
      <c r="AD54" t="s">
        <v>50</v>
      </c>
      <c r="AE54" t="s">
        <v>51</v>
      </c>
      <c r="AF54" t="s">
        <v>52</v>
      </c>
    </row>
    <row r="55" spans="1:32" x14ac:dyDescent="0.3">
      <c r="A55" t="s">
        <v>241</v>
      </c>
      <c r="B55" t="s">
        <v>242</v>
      </c>
      <c r="C55" t="s">
        <v>243</v>
      </c>
      <c r="D55" t="s">
        <v>244</v>
      </c>
      <c r="E55" t="s">
        <v>49</v>
      </c>
      <c r="F55">
        <v>7215</v>
      </c>
      <c r="G55">
        <v>7215</v>
      </c>
      <c r="H55" t="s">
        <v>45</v>
      </c>
      <c r="I55" t="s">
        <v>45</v>
      </c>
      <c r="J55" t="s">
        <v>45</v>
      </c>
      <c r="K55" t="s">
        <v>45</v>
      </c>
      <c r="X55" t="s">
        <v>43</v>
      </c>
      <c r="Y55" t="s">
        <v>44</v>
      </c>
      <c r="Z55" t="s">
        <v>44</v>
      </c>
      <c r="AA55" t="s">
        <v>44</v>
      </c>
      <c r="AB55" t="s">
        <v>45</v>
      </c>
      <c r="AC55" t="s">
        <v>45</v>
      </c>
      <c r="AD55" t="s">
        <v>50</v>
      </c>
      <c r="AE55" t="s">
        <v>51</v>
      </c>
      <c r="AF55" t="s">
        <v>52</v>
      </c>
    </row>
    <row r="56" spans="1:32" x14ac:dyDescent="0.3">
      <c r="A56" t="s">
        <v>245</v>
      </c>
      <c r="B56" t="s">
        <v>246</v>
      </c>
      <c r="C56" t="s">
        <v>247</v>
      </c>
      <c r="D56" t="s">
        <v>248</v>
      </c>
      <c r="E56" t="s">
        <v>40</v>
      </c>
      <c r="F56">
        <v>1</v>
      </c>
      <c r="G56">
        <v>1</v>
      </c>
      <c r="H56" t="s">
        <v>41</v>
      </c>
      <c r="I56" t="s">
        <v>42</v>
      </c>
      <c r="J56" t="s">
        <v>41</v>
      </c>
      <c r="K56" t="s">
        <v>42</v>
      </c>
      <c r="X56" t="s">
        <v>43</v>
      </c>
      <c r="Y56" t="s">
        <v>44</v>
      </c>
      <c r="Z56" t="s">
        <v>44</v>
      </c>
      <c r="AA56" t="s">
        <v>44</v>
      </c>
      <c r="AB56" t="s">
        <v>45</v>
      </c>
      <c r="AC56" t="s">
        <v>45</v>
      </c>
      <c r="AD56" t="s">
        <v>46</v>
      </c>
      <c r="AE56">
        <v>2019</v>
      </c>
      <c r="AF56" t="s">
        <v>47</v>
      </c>
    </row>
    <row r="57" spans="1:32" x14ac:dyDescent="0.3">
      <c r="A57" t="s">
        <v>249</v>
      </c>
      <c r="B57" t="s">
        <v>246</v>
      </c>
      <c r="C57" t="s">
        <v>247</v>
      </c>
      <c r="D57" t="s">
        <v>248</v>
      </c>
      <c r="E57" t="s">
        <v>250</v>
      </c>
      <c r="F57">
        <v>1</v>
      </c>
      <c r="G57">
        <v>11</v>
      </c>
      <c r="H57" t="s">
        <v>250</v>
      </c>
      <c r="I57" t="s">
        <v>251</v>
      </c>
      <c r="J57" t="s">
        <v>80</v>
      </c>
      <c r="K57" t="s">
        <v>251</v>
      </c>
      <c r="X57" t="s">
        <v>43</v>
      </c>
      <c r="Y57" t="s">
        <v>44</v>
      </c>
      <c r="Z57" t="s">
        <v>44</v>
      </c>
      <c r="AA57" t="s">
        <v>44</v>
      </c>
      <c r="AB57" t="s">
        <v>45</v>
      </c>
      <c r="AC57" t="s">
        <v>45</v>
      </c>
      <c r="AD57" t="s">
        <v>252</v>
      </c>
      <c r="AE57">
        <v>2018</v>
      </c>
      <c r="AF57" t="s">
        <v>253</v>
      </c>
    </row>
    <row r="58" spans="1:32" x14ac:dyDescent="0.3">
      <c r="A58" t="s">
        <v>254</v>
      </c>
      <c r="B58" t="s">
        <v>246</v>
      </c>
      <c r="C58" t="s">
        <v>247</v>
      </c>
      <c r="D58" t="s">
        <v>248</v>
      </c>
      <c r="E58" t="s">
        <v>255</v>
      </c>
      <c r="F58">
        <v>2</v>
      </c>
      <c r="G58">
        <v>12</v>
      </c>
      <c r="H58" t="s">
        <v>256</v>
      </c>
      <c r="I58" t="s">
        <v>257</v>
      </c>
      <c r="J58" t="s">
        <v>80</v>
      </c>
      <c r="K58" t="s">
        <v>257</v>
      </c>
      <c r="X58" t="s">
        <v>43</v>
      </c>
      <c r="Y58" t="s">
        <v>44</v>
      </c>
      <c r="Z58" t="s">
        <v>44</v>
      </c>
      <c r="AA58" t="s">
        <v>44</v>
      </c>
      <c r="AB58" t="s">
        <v>45</v>
      </c>
      <c r="AC58" t="s">
        <v>45</v>
      </c>
      <c r="AD58" t="s">
        <v>252</v>
      </c>
      <c r="AE58">
        <v>2018</v>
      </c>
      <c r="AF58" t="s">
        <v>253</v>
      </c>
    </row>
    <row r="59" spans="1:32" x14ac:dyDescent="0.3">
      <c r="A59" t="s">
        <v>258</v>
      </c>
      <c r="B59" t="s">
        <v>246</v>
      </c>
      <c r="C59" t="s">
        <v>247</v>
      </c>
      <c r="D59" t="s">
        <v>248</v>
      </c>
      <c r="E59" t="s">
        <v>259</v>
      </c>
      <c r="F59">
        <v>3</v>
      </c>
      <c r="G59">
        <v>13</v>
      </c>
      <c r="H59" t="s">
        <v>259</v>
      </c>
      <c r="I59" t="s">
        <v>260</v>
      </c>
      <c r="J59" t="s">
        <v>80</v>
      </c>
      <c r="K59" t="s">
        <v>260</v>
      </c>
      <c r="X59" t="s">
        <v>43</v>
      </c>
      <c r="Y59" t="s">
        <v>44</v>
      </c>
      <c r="Z59" t="s">
        <v>44</v>
      </c>
      <c r="AA59" t="s">
        <v>44</v>
      </c>
      <c r="AB59" t="s">
        <v>45</v>
      </c>
      <c r="AC59" t="s">
        <v>45</v>
      </c>
      <c r="AD59" t="s">
        <v>252</v>
      </c>
      <c r="AE59">
        <v>2018</v>
      </c>
      <c r="AF59" t="s">
        <v>253</v>
      </c>
    </row>
    <row r="60" spans="1:32" x14ac:dyDescent="0.3">
      <c r="A60" t="s">
        <v>261</v>
      </c>
      <c r="B60" t="s">
        <v>246</v>
      </c>
      <c r="C60" t="s">
        <v>247</v>
      </c>
      <c r="D60" t="s">
        <v>248</v>
      </c>
      <c r="E60" t="s">
        <v>49</v>
      </c>
      <c r="F60">
        <v>7215</v>
      </c>
      <c r="G60">
        <v>7215</v>
      </c>
      <c r="H60" t="s">
        <v>45</v>
      </c>
      <c r="I60" t="s">
        <v>45</v>
      </c>
      <c r="J60" t="s">
        <v>45</v>
      </c>
      <c r="K60" t="s">
        <v>45</v>
      </c>
      <c r="X60" t="s">
        <v>43</v>
      </c>
      <c r="Y60" t="s">
        <v>44</v>
      </c>
      <c r="Z60" t="s">
        <v>44</v>
      </c>
      <c r="AA60" t="s">
        <v>44</v>
      </c>
      <c r="AB60" t="s">
        <v>45</v>
      </c>
      <c r="AC60" t="s">
        <v>45</v>
      </c>
      <c r="AD60" t="s">
        <v>50</v>
      </c>
      <c r="AE60" t="s">
        <v>51</v>
      </c>
      <c r="AF60" t="s">
        <v>52</v>
      </c>
    </row>
    <row r="61" spans="1:32" x14ac:dyDescent="0.3">
      <c r="A61" t="s">
        <v>262</v>
      </c>
      <c r="B61" t="s">
        <v>263</v>
      </c>
      <c r="C61" t="s">
        <v>264</v>
      </c>
      <c r="D61" t="s">
        <v>265</v>
      </c>
      <c r="E61" t="s">
        <v>219</v>
      </c>
      <c r="F61">
        <v>32</v>
      </c>
      <c r="G61">
        <v>32</v>
      </c>
      <c r="H61" t="s">
        <v>45</v>
      </c>
      <c r="I61" t="s">
        <v>45</v>
      </c>
      <c r="J61" t="s">
        <v>58</v>
      </c>
      <c r="K61" t="s">
        <v>45</v>
      </c>
      <c r="X61" t="s">
        <v>59</v>
      </c>
      <c r="Y61" t="s">
        <v>44</v>
      </c>
      <c r="Z61" t="s">
        <v>44</v>
      </c>
      <c r="AA61" t="s">
        <v>44</v>
      </c>
      <c r="AB61" t="s">
        <v>45</v>
      </c>
      <c r="AC61" t="s">
        <v>45</v>
      </c>
      <c r="AD61" t="s">
        <v>199</v>
      </c>
      <c r="AE61">
        <v>2015</v>
      </c>
      <c r="AF61" t="s">
        <v>47</v>
      </c>
    </row>
    <row r="62" spans="1:32" x14ac:dyDescent="0.3">
      <c r="A62" t="s">
        <v>266</v>
      </c>
      <c r="B62" t="s">
        <v>263</v>
      </c>
      <c r="C62" t="s">
        <v>264</v>
      </c>
      <c r="D62" t="s">
        <v>265</v>
      </c>
      <c r="E62" t="s">
        <v>49</v>
      </c>
      <c r="F62">
        <v>7215</v>
      </c>
      <c r="G62">
        <v>7215</v>
      </c>
      <c r="H62" t="s">
        <v>45</v>
      </c>
      <c r="I62" t="s">
        <v>45</v>
      </c>
      <c r="J62" t="s">
        <v>45</v>
      </c>
      <c r="K62" t="s">
        <v>45</v>
      </c>
      <c r="X62" t="s">
        <v>43</v>
      </c>
      <c r="Y62" t="s">
        <v>44</v>
      </c>
      <c r="Z62" t="s">
        <v>44</v>
      </c>
      <c r="AA62" t="s">
        <v>44</v>
      </c>
      <c r="AB62" t="s">
        <v>45</v>
      </c>
      <c r="AC62" t="s">
        <v>45</v>
      </c>
      <c r="AD62" t="s">
        <v>50</v>
      </c>
      <c r="AE62" t="s">
        <v>51</v>
      </c>
      <c r="AF62" t="s">
        <v>52</v>
      </c>
    </row>
    <row r="63" spans="1:32" x14ac:dyDescent="0.3">
      <c r="A63" t="s">
        <v>267</v>
      </c>
      <c r="B63" t="s">
        <v>268</v>
      </c>
      <c r="C63" t="s">
        <v>269</v>
      </c>
      <c r="D63" t="s">
        <v>270</v>
      </c>
      <c r="E63" t="s">
        <v>40</v>
      </c>
      <c r="F63">
        <v>1</v>
      </c>
      <c r="G63">
        <v>1</v>
      </c>
      <c r="H63" t="s">
        <v>41</v>
      </c>
      <c r="I63" t="s">
        <v>42</v>
      </c>
      <c r="J63" t="s">
        <v>41</v>
      </c>
      <c r="K63" t="s">
        <v>42</v>
      </c>
      <c r="X63" t="s">
        <v>43</v>
      </c>
      <c r="Y63" t="s">
        <v>44</v>
      </c>
      <c r="Z63" t="s">
        <v>44</v>
      </c>
      <c r="AA63" t="s">
        <v>44</v>
      </c>
      <c r="AB63" t="s">
        <v>45</v>
      </c>
      <c r="AC63" t="s">
        <v>45</v>
      </c>
      <c r="AD63" t="s">
        <v>46</v>
      </c>
      <c r="AE63">
        <v>2019</v>
      </c>
      <c r="AF63" t="s">
        <v>47</v>
      </c>
    </row>
    <row r="64" spans="1:32" x14ac:dyDescent="0.3">
      <c r="A64" t="s">
        <v>271</v>
      </c>
      <c r="B64" t="s">
        <v>268</v>
      </c>
      <c r="C64" t="s">
        <v>269</v>
      </c>
      <c r="D64" t="s">
        <v>270</v>
      </c>
      <c r="E64" t="s">
        <v>272</v>
      </c>
      <c r="F64">
        <v>12</v>
      </c>
      <c r="G64">
        <v>12</v>
      </c>
      <c r="H64" t="s">
        <v>99</v>
      </c>
      <c r="I64" t="s">
        <v>100</v>
      </c>
      <c r="J64" t="s">
        <v>58</v>
      </c>
      <c r="K64" t="s">
        <v>100</v>
      </c>
      <c r="X64" t="s">
        <v>59</v>
      </c>
      <c r="Y64" t="s">
        <v>68</v>
      </c>
      <c r="Z64" t="s">
        <v>101</v>
      </c>
      <c r="AA64" t="s">
        <v>102</v>
      </c>
      <c r="AB64" t="s">
        <v>273</v>
      </c>
      <c r="AC64" t="s">
        <v>45</v>
      </c>
      <c r="AD64" t="s">
        <v>274</v>
      </c>
      <c r="AE64" t="s">
        <v>275</v>
      </c>
      <c r="AF64" t="s">
        <v>276</v>
      </c>
    </row>
    <row r="65" spans="1:32" x14ac:dyDescent="0.3">
      <c r="A65" t="s">
        <v>277</v>
      </c>
      <c r="B65" t="s">
        <v>268</v>
      </c>
      <c r="C65" t="s">
        <v>269</v>
      </c>
      <c r="D65" t="s">
        <v>270</v>
      </c>
      <c r="E65" t="s">
        <v>278</v>
      </c>
      <c r="F65">
        <v>121</v>
      </c>
      <c r="G65">
        <v>121</v>
      </c>
      <c r="H65" t="s">
        <v>45</v>
      </c>
      <c r="I65" t="s">
        <v>45</v>
      </c>
      <c r="J65" t="s">
        <v>45</v>
      </c>
      <c r="K65" t="s">
        <v>45</v>
      </c>
      <c r="X65" t="s">
        <v>59</v>
      </c>
      <c r="Y65" t="s">
        <v>45</v>
      </c>
      <c r="Z65" t="s">
        <v>45</v>
      </c>
      <c r="AA65" t="s">
        <v>45</v>
      </c>
      <c r="AB65" t="s">
        <v>279</v>
      </c>
      <c r="AC65" t="s">
        <v>45</v>
      </c>
      <c r="AD65" t="s">
        <v>274</v>
      </c>
      <c r="AE65" t="s">
        <v>275</v>
      </c>
      <c r="AF65" t="s">
        <v>276</v>
      </c>
    </row>
    <row r="66" spans="1:32" x14ac:dyDescent="0.3">
      <c r="A66" t="s">
        <v>280</v>
      </c>
      <c r="B66" t="s">
        <v>268</v>
      </c>
      <c r="C66" t="s">
        <v>269</v>
      </c>
      <c r="D66" t="s">
        <v>270</v>
      </c>
      <c r="E66" t="s">
        <v>281</v>
      </c>
      <c r="F66">
        <v>13</v>
      </c>
      <c r="G66">
        <v>13</v>
      </c>
      <c r="H66" t="s">
        <v>282</v>
      </c>
      <c r="I66" t="s">
        <v>45</v>
      </c>
      <c r="J66" t="s">
        <v>58</v>
      </c>
      <c r="K66" t="s">
        <v>45</v>
      </c>
      <c r="X66" t="s">
        <v>59</v>
      </c>
      <c r="Y66" t="s">
        <v>68</v>
      </c>
      <c r="Z66" t="s">
        <v>44</v>
      </c>
      <c r="AA66" t="s">
        <v>44</v>
      </c>
      <c r="AB66" t="s">
        <v>273</v>
      </c>
      <c r="AC66" t="s">
        <v>45</v>
      </c>
      <c r="AD66" t="s">
        <v>274</v>
      </c>
      <c r="AE66" t="s">
        <v>275</v>
      </c>
      <c r="AF66" t="s">
        <v>276</v>
      </c>
    </row>
    <row r="67" spans="1:32" x14ac:dyDescent="0.3">
      <c r="A67" t="s">
        <v>283</v>
      </c>
      <c r="B67" t="s">
        <v>268</v>
      </c>
      <c r="C67" t="s">
        <v>269</v>
      </c>
      <c r="D67" t="s">
        <v>270</v>
      </c>
      <c r="E67" t="s">
        <v>284</v>
      </c>
      <c r="F67">
        <v>130</v>
      </c>
      <c r="G67">
        <v>130</v>
      </c>
      <c r="H67" t="s">
        <v>285</v>
      </c>
      <c r="I67" t="s">
        <v>286</v>
      </c>
      <c r="J67" t="s">
        <v>80</v>
      </c>
      <c r="K67" t="s">
        <v>286</v>
      </c>
      <c r="X67" t="s">
        <v>43</v>
      </c>
      <c r="Y67" t="s">
        <v>44</v>
      </c>
      <c r="Z67" t="s">
        <v>44</v>
      </c>
      <c r="AA67" t="s">
        <v>44</v>
      </c>
      <c r="AB67" t="s">
        <v>287</v>
      </c>
      <c r="AC67" t="s">
        <v>45</v>
      </c>
      <c r="AD67" t="s">
        <v>274</v>
      </c>
      <c r="AE67" t="s">
        <v>275</v>
      </c>
      <c r="AF67" t="s">
        <v>276</v>
      </c>
    </row>
    <row r="68" spans="1:32" x14ac:dyDescent="0.3">
      <c r="A68" t="s">
        <v>288</v>
      </c>
      <c r="B68" t="s">
        <v>268</v>
      </c>
      <c r="C68" t="s">
        <v>269</v>
      </c>
      <c r="D68" t="s">
        <v>270</v>
      </c>
      <c r="E68" t="s">
        <v>289</v>
      </c>
      <c r="F68">
        <v>14</v>
      </c>
      <c r="G68">
        <v>14</v>
      </c>
      <c r="H68" t="s">
        <v>250</v>
      </c>
      <c r="I68" t="s">
        <v>251</v>
      </c>
      <c r="J68" t="s">
        <v>80</v>
      </c>
      <c r="K68" t="s">
        <v>251</v>
      </c>
      <c r="X68" t="s">
        <v>43</v>
      </c>
      <c r="Y68" t="s">
        <v>44</v>
      </c>
      <c r="Z68" t="s">
        <v>44</v>
      </c>
      <c r="AA68" t="s">
        <v>44</v>
      </c>
      <c r="AB68" t="s">
        <v>273</v>
      </c>
      <c r="AC68" t="s">
        <v>45</v>
      </c>
      <c r="AD68" t="s">
        <v>274</v>
      </c>
      <c r="AE68" t="s">
        <v>275</v>
      </c>
      <c r="AF68" t="s">
        <v>276</v>
      </c>
    </row>
    <row r="69" spans="1:32" hidden="1" x14ac:dyDescent="0.3">
      <c r="A69" t="s">
        <v>290</v>
      </c>
      <c r="B69" t="s">
        <v>268</v>
      </c>
      <c r="C69" t="s">
        <v>269</v>
      </c>
      <c r="D69" t="s">
        <v>270</v>
      </c>
      <c r="E69" t="s">
        <v>291</v>
      </c>
      <c r="F69">
        <v>154</v>
      </c>
      <c r="G69">
        <v>154</v>
      </c>
      <c r="H69" t="s">
        <v>292</v>
      </c>
      <c r="I69" t="s">
        <v>293</v>
      </c>
      <c r="J69" t="s">
        <v>294</v>
      </c>
      <c r="K69" t="s">
        <v>45</v>
      </c>
      <c r="L69" t="s">
        <v>45</v>
      </c>
      <c r="X69" t="s">
        <v>43</v>
      </c>
      <c r="Y69" t="s">
        <v>44</v>
      </c>
      <c r="Z69" t="s">
        <v>44</v>
      </c>
      <c r="AA69" t="s">
        <v>44</v>
      </c>
      <c r="AB69" t="s">
        <v>287</v>
      </c>
      <c r="AC69" t="s">
        <v>45</v>
      </c>
      <c r="AD69" t="s">
        <v>274</v>
      </c>
      <c r="AE69" t="s">
        <v>275</v>
      </c>
      <c r="AF69" t="s">
        <v>276</v>
      </c>
    </row>
    <row r="70" spans="1:32" x14ac:dyDescent="0.3">
      <c r="A70" t="s">
        <v>295</v>
      </c>
      <c r="B70" t="s">
        <v>268</v>
      </c>
      <c r="C70" t="s">
        <v>269</v>
      </c>
      <c r="D70" t="s">
        <v>270</v>
      </c>
      <c r="E70" t="s">
        <v>296</v>
      </c>
      <c r="F70">
        <v>16</v>
      </c>
      <c r="G70">
        <v>16</v>
      </c>
      <c r="H70" t="s">
        <v>285</v>
      </c>
      <c r="I70" t="s">
        <v>286</v>
      </c>
      <c r="J70" t="s">
        <v>80</v>
      </c>
      <c r="K70" t="s">
        <v>286</v>
      </c>
      <c r="X70" t="s">
        <v>43</v>
      </c>
      <c r="Y70" t="s">
        <v>44</v>
      </c>
      <c r="Z70" t="s">
        <v>44</v>
      </c>
      <c r="AA70" t="s">
        <v>44</v>
      </c>
      <c r="AB70" t="s">
        <v>273</v>
      </c>
      <c r="AC70" t="s">
        <v>45</v>
      </c>
      <c r="AD70" t="s">
        <v>274</v>
      </c>
      <c r="AE70" t="s">
        <v>275</v>
      </c>
      <c r="AF70" t="s">
        <v>276</v>
      </c>
    </row>
    <row r="71" spans="1:32" x14ac:dyDescent="0.3">
      <c r="A71" t="s">
        <v>297</v>
      </c>
      <c r="B71" t="s">
        <v>268</v>
      </c>
      <c r="C71" t="s">
        <v>269</v>
      </c>
      <c r="D71" t="s">
        <v>270</v>
      </c>
      <c r="E71" t="s">
        <v>298</v>
      </c>
      <c r="F71">
        <v>165</v>
      </c>
      <c r="G71">
        <v>165</v>
      </c>
      <c r="H71" t="s">
        <v>45</v>
      </c>
      <c r="I71" t="s">
        <v>45</v>
      </c>
      <c r="J71" t="s">
        <v>45</v>
      </c>
      <c r="K71" t="s">
        <v>45</v>
      </c>
      <c r="X71" t="s">
        <v>59</v>
      </c>
      <c r="Y71" t="s">
        <v>45</v>
      </c>
      <c r="Z71" t="s">
        <v>45</v>
      </c>
      <c r="AA71" t="s">
        <v>45</v>
      </c>
      <c r="AB71" t="s">
        <v>287</v>
      </c>
      <c r="AC71" t="s">
        <v>45</v>
      </c>
      <c r="AD71" t="s">
        <v>274</v>
      </c>
      <c r="AE71" t="s">
        <v>275</v>
      </c>
      <c r="AF71" t="s">
        <v>276</v>
      </c>
    </row>
    <row r="72" spans="1:32" x14ac:dyDescent="0.3">
      <c r="A72" t="s">
        <v>299</v>
      </c>
      <c r="B72" t="s">
        <v>268</v>
      </c>
      <c r="C72" t="s">
        <v>269</v>
      </c>
      <c r="D72" t="s">
        <v>270</v>
      </c>
      <c r="E72" t="s">
        <v>300</v>
      </c>
      <c r="F72">
        <v>18</v>
      </c>
      <c r="G72">
        <v>18</v>
      </c>
      <c r="H72" t="s">
        <v>256</v>
      </c>
      <c r="I72" t="s">
        <v>257</v>
      </c>
      <c r="J72" t="s">
        <v>80</v>
      </c>
      <c r="K72" t="s">
        <v>257</v>
      </c>
      <c r="X72" t="s">
        <v>43</v>
      </c>
      <c r="Y72" t="s">
        <v>44</v>
      </c>
      <c r="Z72" t="s">
        <v>44</v>
      </c>
      <c r="AA72" t="s">
        <v>44</v>
      </c>
      <c r="AB72" t="s">
        <v>273</v>
      </c>
      <c r="AC72" t="s">
        <v>45</v>
      </c>
      <c r="AD72" t="s">
        <v>274</v>
      </c>
      <c r="AE72" t="s">
        <v>275</v>
      </c>
      <c r="AF72" t="s">
        <v>276</v>
      </c>
    </row>
    <row r="73" spans="1:32" x14ac:dyDescent="0.3">
      <c r="A73" t="s">
        <v>301</v>
      </c>
      <c r="B73" t="s">
        <v>268</v>
      </c>
      <c r="C73" t="s">
        <v>269</v>
      </c>
      <c r="D73" t="s">
        <v>270</v>
      </c>
      <c r="E73" t="s">
        <v>302</v>
      </c>
      <c r="F73">
        <v>19</v>
      </c>
      <c r="G73">
        <v>19</v>
      </c>
      <c r="H73" t="s">
        <v>303</v>
      </c>
      <c r="I73" t="s">
        <v>304</v>
      </c>
      <c r="J73" t="s">
        <v>80</v>
      </c>
      <c r="K73" t="s">
        <v>304</v>
      </c>
      <c r="X73" t="s">
        <v>43</v>
      </c>
      <c r="Y73" t="s">
        <v>44</v>
      </c>
      <c r="Z73" t="s">
        <v>44</v>
      </c>
      <c r="AA73" t="s">
        <v>44</v>
      </c>
      <c r="AB73" t="s">
        <v>273</v>
      </c>
      <c r="AC73" t="s">
        <v>45</v>
      </c>
      <c r="AD73" t="s">
        <v>274</v>
      </c>
      <c r="AE73" t="s">
        <v>275</v>
      </c>
      <c r="AF73" t="s">
        <v>276</v>
      </c>
    </row>
    <row r="74" spans="1:32" x14ac:dyDescent="0.3">
      <c r="A74" t="s">
        <v>305</v>
      </c>
      <c r="B74" t="s">
        <v>268</v>
      </c>
      <c r="C74" t="s">
        <v>269</v>
      </c>
      <c r="D74" t="s">
        <v>270</v>
      </c>
      <c r="E74" t="s">
        <v>306</v>
      </c>
      <c r="F74">
        <v>21</v>
      </c>
      <c r="G74">
        <v>21</v>
      </c>
      <c r="H74" t="s">
        <v>185</v>
      </c>
      <c r="I74" t="s">
        <v>161</v>
      </c>
      <c r="J74" t="s">
        <v>58</v>
      </c>
      <c r="K74" t="s">
        <v>161</v>
      </c>
      <c r="X74" t="s">
        <v>59</v>
      </c>
      <c r="Y74" t="s">
        <v>68</v>
      </c>
      <c r="Z74" t="s">
        <v>61</v>
      </c>
      <c r="AA74" t="s">
        <v>62</v>
      </c>
      <c r="AB74" t="s">
        <v>273</v>
      </c>
      <c r="AC74" t="s">
        <v>45</v>
      </c>
      <c r="AD74" t="s">
        <v>274</v>
      </c>
      <c r="AE74" t="s">
        <v>275</v>
      </c>
      <c r="AF74" t="s">
        <v>276</v>
      </c>
    </row>
    <row r="75" spans="1:32" x14ac:dyDescent="0.3">
      <c r="A75" t="s">
        <v>307</v>
      </c>
      <c r="B75" t="s">
        <v>268</v>
      </c>
      <c r="C75" t="s">
        <v>269</v>
      </c>
      <c r="D75" t="s">
        <v>270</v>
      </c>
      <c r="E75" t="s">
        <v>308</v>
      </c>
      <c r="F75">
        <v>23</v>
      </c>
      <c r="G75">
        <v>23</v>
      </c>
      <c r="H75" t="s">
        <v>259</v>
      </c>
      <c r="I75" t="s">
        <v>260</v>
      </c>
      <c r="J75" t="s">
        <v>80</v>
      </c>
      <c r="K75" t="s">
        <v>260</v>
      </c>
      <c r="X75" t="s">
        <v>43</v>
      </c>
      <c r="Y75" t="s">
        <v>44</v>
      </c>
      <c r="Z75" t="s">
        <v>44</v>
      </c>
      <c r="AA75" t="s">
        <v>44</v>
      </c>
      <c r="AB75" t="s">
        <v>273</v>
      </c>
      <c r="AC75" t="s">
        <v>45</v>
      </c>
      <c r="AD75" t="s">
        <v>274</v>
      </c>
      <c r="AE75" t="s">
        <v>275</v>
      </c>
      <c r="AF75" t="s">
        <v>276</v>
      </c>
    </row>
    <row r="76" spans="1:32" x14ac:dyDescent="0.3">
      <c r="A76" t="s">
        <v>309</v>
      </c>
      <c r="B76" t="s">
        <v>268</v>
      </c>
      <c r="C76" t="s">
        <v>269</v>
      </c>
      <c r="D76" t="s">
        <v>270</v>
      </c>
      <c r="E76" t="s">
        <v>310</v>
      </c>
      <c r="F76">
        <v>25</v>
      </c>
      <c r="G76">
        <v>25</v>
      </c>
      <c r="H76" t="s">
        <v>80</v>
      </c>
      <c r="I76" t="s">
        <v>45</v>
      </c>
      <c r="J76" t="s">
        <v>80</v>
      </c>
      <c r="K76" t="s">
        <v>45</v>
      </c>
      <c r="X76" t="s">
        <v>43</v>
      </c>
      <c r="Y76" t="s">
        <v>44</v>
      </c>
      <c r="Z76" t="s">
        <v>44</v>
      </c>
      <c r="AA76" t="s">
        <v>44</v>
      </c>
      <c r="AB76" t="s">
        <v>273</v>
      </c>
      <c r="AC76" t="s">
        <v>45</v>
      </c>
      <c r="AD76" t="s">
        <v>274</v>
      </c>
      <c r="AE76" t="s">
        <v>275</v>
      </c>
      <c r="AF76" t="s">
        <v>276</v>
      </c>
    </row>
    <row r="77" spans="1:32" hidden="1" x14ac:dyDescent="0.3">
      <c r="A77" t="s">
        <v>311</v>
      </c>
      <c r="B77" t="s">
        <v>268</v>
      </c>
      <c r="C77" t="s">
        <v>269</v>
      </c>
      <c r="D77" t="s">
        <v>270</v>
      </c>
      <c r="E77" t="s">
        <v>312</v>
      </c>
      <c r="F77">
        <v>28</v>
      </c>
      <c r="G77">
        <v>28</v>
      </c>
      <c r="H77" t="s">
        <v>292</v>
      </c>
      <c r="I77" t="s">
        <v>293</v>
      </c>
      <c r="J77" t="s">
        <v>294</v>
      </c>
      <c r="K77" t="s">
        <v>45</v>
      </c>
      <c r="L77" t="s">
        <v>45</v>
      </c>
      <c r="X77" t="s">
        <v>43</v>
      </c>
      <c r="Y77" t="s">
        <v>44</v>
      </c>
      <c r="Z77" t="s">
        <v>44</v>
      </c>
      <c r="AA77" t="s">
        <v>44</v>
      </c>
      <c r="AB77" t="s">
        <v>273</v>
      </c>
      <c r="AC77" t="s">
        <v>45</v>
      </c>
      <c r="AD77" t="s">
        <v>274</v>
      </c>
      <c r="AE77" t="s">
        <v>275</v>
      </c>
      <c r="AF77" t="s">
        <v>276</v>
      </c>
    </row>
    <row r="78" spans="1:32" x14ac:dyDescent="0.3">
      <c r="A78" t="s">
        <v>313</v>
      </c>
      <c r="B78" t="s">
        <v>268</v>
      </c>
      <c r="C78" t="s">
        <v>269</v>
      </c>
      <c r="D78" t="s">
        <v>270</v>
      </c>
      <c r="E78" t="s">
        <v>314</v>
      </c>
      <c r="F78">
        <v>29</v>
      </c>
      <c r="G78">
        <v>29</v>
      </c>
      <c r="H78" t="s">
        <v>315</v>
      </c>
      <c r="I78" t="s">
        <v>316</v>
      </c>
      <c r="J78" t="s">
        <v>315</v>
      </c>
      <c r="K78" t="s">
        <v>316</v>
      </c>
      <c r="X78" t="s">
        <v>43</v>
      </c>
      <c r="Y78" t="s">
        <v>44</v>
      </c>
      <c r="Z78" t="s">
        <v>44</v>
      </c>
      <c r="AA78" t="s">
        <v>44</v>
      </c>
      <c r="AB78" t="s">
        <v>273</v>
      </c>
      <c r="AC78" t="s">
        <v>45</v>
      </c>
      <c r="AD78" t="s">
        <v>274</v>
      </c>
      <c r="AE78" t="s">
        <v>275</v>
      </c>
      <c r="AF78" t="s">
        <v>276</v>
      </c>
    </row>
    <row r="79" spans="1:32" x14ac:dyDescent="0.3">
      <c r="A79" t="s">
        <v>317</v>
      </c>
      <c r="B79" t="s">
        <v>268</v>
      </c>
      <c r="C79" t="s">
        <v>269</v>
      </c>
      <c r="D79" t="s">
        <v>270</v>
      </c>
      <c r="E79" t="s">
        <v>318</v>
      </c>
      <c r="F79">
        <v>38</v>
      </c>
      <c r="G79">
        <v>38</v>
      </c>
      <c r="H79" t="s">
        <v>41</v>
      </c>
      <c r="I79" t="s">
        <v>42</v>
      </c>
      <c r="J79" t="s">
        <v>41</v>
      </c>
      <c r="K79" t="s">
        <v>42</v>
      </c>
      <c r="X79" t="s">
        <v>43</v>
      </c>
      <c r="Y79" t="s">
        <v>44</v>
      </c>
      <c r="Z79" t="s">
        <v>44</v>
      </c>
      <c r="AA79" t="s">
        <v>44</v>
      </c>
      <c r="AB79" t="s">
        <v>273</v>
      </c>
      <c r="AC79" t="s">
        <v>45</v>
      </c>
      <c r="AD79" t="s">
        <v>274</v>
      </c>
      <c r="AE79" t="s">
        <v>275</v>
      </c>
      <c r="AF79" t="s">
        <v>276</v>
      </c>
    </row>
    <row r="80" spans="1:32" x14ac:dyDescent="0.3">
      <c r="A80" t="s">
        <v>319</v>
      </c>
      <c r="B80" t="s">
        <v>268</v>
      </c>
      <c r="C80" t="s">
        <v>269</v>
      </c>
      <c r="D80" t="s">
        <v>270</v>
      </c>
      <c r="E80" t="s">
        <v>320</v>
      </c>
      <c r="F80">
        <v>46</v>
      </c>
      <c r="G80">
        <v>46</v>
      </c>
      <c r="H80" t="s">
        <v>108</v>
      </c>
      <c r="I80" t="s">
        <v>109</v>
      </c>
      <c r="J80" t="s">
        <v>58</v>
      </c>
      <c r="K80" t="s">
        <v>109</v>
      </c>
      <c r="X80" t="s">
        <v>59</v>
      </c>
      <c r="Y80" t="s">
        <v>68</v>
      </c>
      <c r="Z80" t="s">
        <v>101</v>
      </c>
      <c r="AA80" t="s">
        <v>102</v>
      </c>
      <c r="AB80" t="s">
        <v>273</v>
      </c>
      <c r="AC80" t="s">
        <v>45</v>
      </c>
      <c r="AD80" t="s">
        <v>274</v>
      </c>
      <c r="AE80" t="s">
        <v>275</v>
      </c>
      <c r="AF80" t="s">
        <v>276</v>
      </c>
    </row>
    <row r="81" spans="1:32" x14ac:dyDescent="0.3">
      <c r="A81" t="s">
        <v>321</v>
      </c>
      <c r="B81" t="s">
        <v>268</v>
      </c>
      <c r="C81" t="s">
        <v>269</v>
      </c>
      <c r="D81" t="s">
        <v>270</v>
      </c>
      <c r="E81" t="s">
        <v>322</v>
      </c>
      <c r="F81">
        <v>5</v>
      </c>
      <c r="G81">
        <v>5</v>
      </c>
      <c r="H81" t="s">
        <v>45</v>
      </c>
      <c r="I81" t="s">
        <v>45</v>
      </c>
      <c r="J81" t="s">
        <v>45</v>
      </c>
      <c r="K81" t="s">
        <v>45</v>
      </c>
      <c r="X81" t="s">
        <v>59</v>
      </c>
      <c r="Y81" t="s">
        <v>45</v>
      </c>
      <c r="Z81" t="s">
        <v>45</v>
      </c>
      <c r="AA81" t="s">
        <v>45</v>
      </c>
      <c r="AB81" t="s">
        <v>323</v>
      </c>
      <c r="AC81" t="s">
        <v>45</v>
      </c>
      <c r="AD81" t="s">
        <v>274</v>
      </c>
      <c r="AE81" t="s">
        <v>275</v>
      </c>
      <c r="AF81" t="s">
        <v>276</v>
      </c>
    </row>
    <row r="82" spans="1:32" x14ac:dyDescent="0.3">
      <c r="A82" t="s">
        <v>324</v>
      </c>
      <c r="B82" t="s">
        <v>268</v>
      </c>
      <c r="C82" t="s">
        <v>269</v>
      </c>
      <c r="D82" t="s">
        <v>270</v>
      </c>
      <c r="E82" t="s">
        <v>325</v>
      </c>
      <c r="F82">
        <v>51</v>
      </c>
      <c r="G82">
        <v>51</v>
      </c>
      <c r="H82" t="s">
        <v>45</v>
      </c>
      <c r="I82" t="s">
        <v>45</v>
      </c>
      <c r="J82" t="s">
        <v>45</v>
      </c>
      <c r="K82" t="s">
        <v>45</v>
      </c>
      <c r="X82" t="s">
        <v>59</v>
      </c>
      <c r="Y82" t="s">
        <v>45</v>
      </c>
      <c r="Z82" t="s">
        <v>45</v>
      </c>
      <c r="AA82" t="s">
        <v>45</v>
      </c>
      <c r="AB82" t="s">
        <v>273</v>
      </c>
      <c r="AC82" t="s">
        <v>45</v>
      </c>
      <c r="AD82" t="s">
        <v>274</v>
      </c>
      <c r="AE82" t="s">
        <v>275</v>
      </c>
      <c r="AF82" t="s">
        <v>276</v>
      </c>
    </row>
    <row r="83" spans="1:32" x14ac:dyDescent="0.3">
      <c r="A83" t="s">
        <v>326</v>
      </c>
      <c r="B83" t="s">
        <v>268</v>
      </c>
      <c r="C83" t="s">
        <v>269</v>
      </c>
      <c r="D83" t="s">
        <v>270</v>
      </c>
      <c r="E83" t="s">
        <v>327</v>
      </c>
      <c r="F83">
        <v>63</v>
      </c>
      <c r="G83">
        <v>63</v>
      </c>
      <c r="H83" t="s">
        <v>250</v>
      </c>
      <c r="I83" t="s">
        <v>251</v>
      </c>
      <c r="J83" t="s">
        <v>80</v>
      </c>
      <c r="K83" t="s">
        <v>251</v>
      </c>
      <c r="X83" t="s">
        <v>43</v>
      </c>
      <c r="Y83" t="s">
        <v>44</v>
      </c>
      <c r="Z83" t="s">
        <v>44</v>
      </c>
      <c r="AA83" t="s">
        <v>44</v>
      </c>
      <c r="AB83" t="s">
        <v>279</v>
      </c>
      <c r="AC83" t="s">
        <v>45</v>
      </c>
      <c r="AD83" t="s">
        <v>274</v>
      </c>
      <c r="AE83" t="s">
        <v>275</v>
      </c>
      <c r="AF83" t="s">
        <v>276</v>
      </c>
    </row>
    <row r="84" spans="1:32" x14ac:dyDescent="0.3">
      <c r="A84" t="s">
        <v>328</v>
      </c>
      <c r="B84" t="s">
        <v>268</v>
      </c>
      <c r="C84" t="s">
        <v>269</v>
      </c>
      <c r="D84" t="s">
        <v>270</v>
      </c>
      <c r="E84" t="s">
        <v>329</v>
      </c>
      <c r="F84">
        <v>65</v>
      </c>
      <c r="G84">
        <v>65</v>
      </c>
      <c r="H84" t="s">
        <v>285</v>
      </c>
      <c r="I84" t="s">
        <v>286</v>
      </c>
      <c r="J84" t="s">
        <v>80</v>
      </c>
      <c r="K84" t="s">
        <v>286</v>
      </c>
      <c r="X84" t="s">
        <v>43</v>
      </c>
      <c r="Y84" t="s">
        <v>44</v>
      </c>
      <c r="Z84" t="s">
        <v>44</v>
      </c>
      <c r="AA84" t="s">
        <v>44</v>
      </c>
      <c r="AB84" t="s">
        <v>279</v>
      </c>
      <c r="AC84" t="s">
        <v>45</v>
      </c>
      <c r="AD84" t="s">
        <v>274</v>
      </c>
      <c r="AE84" t="s">
        <v>275</v>
      </c>
      <c r="AF84" t="s">
        <v>276</v>
      </c>
    </row>
    <row r="85" spans="1:32" x14ac:dyDescent="0.3">
      <c r="A85" t="s">
        <v>330</v>
      </c>
      <c r="B85" t="s">
        <v>268</v>
      </c>
      <c r="C85" t="s">
        <v>269</v>
      </c>
      <c r="D85" t="s">
        <v>270</v>
      </c>
      <c r="E85" t="s">
        <v>329</v>
      </c>
      <c r="F85">
        <v>66</v>
      </c>
      <c r="G85">
        <v>66</v>
      </c>
      <c r="H85" t="s">
        <v>285</v>
      </c>
      <c r="I85" t="s">
        <v>286</v>
      </c>
      <c r="J85" t="s">
        <v>80</v>
      </c>
      <c r="K85" t="s">
        <v>286</v>
      </c>
      <c r="X85" t="s">
        <v>43</v>
      </c>
      <c r="Y85" t="s">
        <v>44</v>
      </c>
      <c r="Z85" t="s">
        <v>44</v>
      </c>
      <c r="AA85" t="s">
        <v>44</v>
      </c>
      <c r="AB85" t="s">
        <v>279</v>
      </c>
      <c r="AC85" t="s">
        <v>45</v>
      </c>
      <c r="AD85" t="s">
        <v>274</v>
      </c>
      <c r="AE85" t="s">
        <v>275</v>
      </c>
      <c r="AF85" t="s">
        <v>276</v>
      </c>
    </row>
    <row r="86" spans="1:32" x14ac:dyDescent="0.3">
      <c r="A86" t="s">
        <v>331</v>
      </c>
      <c r="B86" t="s">
        <v>268</v>
      </c>
      <c r="C86" t="s">
        <v>269</v>
      </c>
      <c r="D86" t="s">
        <v>270</v>
      </c>
      <c r="E86" t="s">
        <v>332</v>
      </c>
      <c r="F86">
        <v>68</v>
      </c>
      <c r="G86">
        <v>68</v>
      </c>
      <c r="H86" t="s">
        <v>256</v>
      </c>
      <c r="I86" t="s">
        <v>257</v>
      </c>
      <c r="J86" t="s">
        <v>80</v>
      </c>
      <c r="K86" t="s">
        <v>257</v>
      </c>
      <c r="X86" t="s">
        <v>43</v>
      </c>
      <c r="Y86" t="s">
        <v>44</v>
      </c>
      <c r="Z86" t="s">
        <v>44</v>
      </c>
      <c r="AA86" t="s">
        <v>44</v>
      </c>
      <c r="AB86" t="s">
        <v>279</v>
      </c>
      <c r="AC86" t="s">
        <v>45</v>
      </c>
      <c r="AD86" t="s">
        <v>274</v>
      </c>
      <c r="AE86" t="s">
        <v>275</v>
      </c>
      <c r="AF86" t="s">
        <v>276</v>
      </c>
    </row>
    <row r="87" spans="1:32" x14ac:dyDescent="0.3">
      <c r="A87" t="s">
        <v>333</v>
      </c>
      <c r="B87" t="s">
        <v>268</v>
      </c>
      <c r="C87" t="s">
        <v>269</v>
      </c>
      <c r="D87" t="s">
        <v>270</v>
      </c>
      <c r="E87" t="s">
        <v>49</v>
      </c>
      <c r="F87">
        <v>7215</v>
      </c>
      <c r="G87">
        <v>7215</v>
      </c>
      <c r="H87" t="s">
        <v>45</v>
      </c>
      <c r="I87" t="s">
        <v>45</v>
      </c>
      <c r="J87" t="s">
        <v>45</v>
      </c>
      <c r="K87" t="s">
        <v>45</v>
      </c>
      <c r="X87" t="s">
        <v>43</v>
      </c>
      <c r="Y87" t="s">
        <v>44</v>
      </c>
      <c r="Z87" t="s">
        <v>44</v>
      </c>
      <c r="AA87" t="s">
        <v>44</v>
      </c>
      <c r="AB87" t="s">
        <v>45</v>
      </c>
      <c r="AC87" t="s">
        <v>45</v>
      </c>
      <c r="AD87" t="s">
        <v>50</v>
      </c>
      <c r="AE87" t="s">
        <v>51</v>
      </c>
      <c r="AF87" t="s">
        <v>52</v>
      </c>
    </row>
    <row r="88" spans="1:32" x14ac:dyDescent="0.3">
      <c r="A88" t="s">
        <v>334</v>
      </c>
      <c r="B88" t="s">
        <v>268</v>
      </c>
      <c r="C88" t="s">
        <v>269</v>
      </c>
      <c r="D88" t="s">
        <v>270</v>
      </c>
      <c r="E88" t="s">
        <v>335</v>
      </c>
      <c r="F88">
        <v>78</v>
      </c>
      <c r="G88">
        <v>78</v>
      </c>
      <c r="H88" t="s">
        <v>185</v>
      </c>
      <c r="I88" t="s">
        <v>161</v>
      </c>
      <c r="J88" t="s">
        <v>58</v>
      </c>
      <c r="K88" t="s">
        <v>161</v>
      </c>
      <c r="X88" t="s">
        <v>59</v>
      </c>
      <c r="Y88" t="s">
        <v>68</v>
      </c>
      <c r="Z88" t="s">
        <v>61</v>
      </c>
      <c r="AA88" t="s">
        <v>62</v>
      </c>
      <c r="AB88" t="s">
        <v>279</v>
      </c>
      <c r="AC88" t="s">
        <v>45</v>
      </c>
      <c r="AD88" t="s">
        <v>274</v>
      </c>
      <c r="AE88" t="s">
        <v>275</v>
      </c>
      <c r="AF88" t="s">
        <v>276</v>
      </c>
    </row>
    <row r="89" spans="1:32" x14ac:dyDescent="0.3">
      <c r="A89" t="s">
        <v>336</v>
      </c>
      <c r="B89" t="s">
        <v>268</v>
      </c>
      <c r="C89" t="s">
        <v>269</v>
      </c>
      <c r="D89" t="s">
        <v>270</v>
      </c>
      <c r="E89" t="s">
        <v>337</v>
      </c>
      <c r="F89">
        <v>80</v>
      </c>
      <c r="G89">
        <v>80</v>
      </c>
      <c r="H89" t="s">
        <v>80</v>
      </c>
      <c r="I89" t="s">
        <v>45</v>
      </c>
      <c r="J89" t="s">
        <v>80</v>
      </c>
      <c r="K89" t="s">
        <v>45</v>
      </c>
      <c r="X89" t="s">
        <v>43</v>
      </c>
      <c r="Y89" t="s">
        <v>44</v>
      </c>
      <c r="Z89" t="s">
        <v>44</v>
      </c>
      <c r="AA89" t="s">
        <v>44</v>
      </c>
      <c r="AB89" t="s">
        <v>279</v>
      </c>
      <c r="AC89" t="s">
        <v>45</v>
      </c>
      <c r="AD89" t="s">
        <v>274</v>
      </c>
      <c r="AE89" t="s">
        <v>275</v>
      </c>
      <c r="AF89" t="s">
        <v>276</v>
      </c>
    </row>
    <row r="90" spans="1:32" hidden="1" x14ac:dyDescent="0.3">
      <c r="A90" t="s">
        <v>338</v>
      </c>
      <c r="B90" t="s">
        <v>268</v>
      </c>
      <c r="C90" t="s">
        <v>269</v>
      </c>
      <c r="D90" t="s">
        <v>270</v>
      </c>
      <c r="E90" t="s">
        <v>339</v>
      </c>
      <c r="F90">
        <v>89</v>
      </c>
      <c r="G90">
        <v>89</v>
      </c>
      <c r="H90" t="s">
        <v>292</v>
      </c>
      <c r="I90" t="s">
        <v>293</v>
      </c>
      <c r="J90" t="s">
        <v>294</v>
      </c>
      <c r="K90" t="s">
        <v>45</v>
      </c>
      <c r="L90" t="s">
        <v>45</v>
      </c>
      <c r="X90" t="s">
        <v>43</v>
      </c>
      <c r="Y90" t="s">
        <v>44</v>
      </c>
      <c r="Z90" t="s">
        <v>44</v>
      </c>
      <c r="AA90" t="s">
        <v>44</v>
      </c>
      <c r="AB90" t="s">
        <v>279</v>
      </c>
      <c r="AC90" t="s">
        <v>45</v>
      </c>
      <c r="AD90" t="s">
        <v>274</v>
      </c>
      <c r="AE90" t="s">
        <v>275</v>
      </c>
      <c r="AF90" t="s">
        <v>276</v>
      </c>
    </row>
    <row r="91" spans="1:32" x14ac:dyDescent="0.3">
      <c r="A91" t="s">
        <v>340</v>
      </c>
      <c r="B91" t="s">
        <v>268</v>
      </c>
      <c r="C91" t="s">
        <v>269</v>
      </c>
      <c r="D91" t="s">
        <v>270</v>
      </c>
      <c r="E91" t="s">
        <v>341</v>
      </c>
      <c r="F91">
        <v>9</v>
      </c>
      <c r="G91">
        <v>9</v>
      </c>
      <c r="H91" t="s">
        <v>56</v>
      </c>
      <c r="I91" t="s">
        <v>57</v>
      </c>
      <c r="J91" t="s">
        <v>58</v>
      </c>
      <c r="K91" t="s">
        <v>57</v>
      </c>
      <c r="X91" t="s">
        <v>59</v>
      </c>
      <c r="Y91" t="s">
        <v>60</v>
      </c>
      <c r="Z91" t="s">
        <v>61</v>
      </c>
      <c r="AA91" t="s">
        <v>62</v>
      </c>
      <c r="AB91" t="s">
        <v>273</v>
      </c>
      <c r="AC91" t="s">
        <v>45</v>
      </c>
      <c r="AD91" t="s">
        <v>274</v>
      </c>
      <c r="AE91" t="s">
        <v>275</v>
      </c>
      <c r="AF91" t="s">
        <v>276</v>
      </c>
    </row>
    <row r="92" spans="1:32" x14ac:dyDescent="0.3">
      <c r="A92" t="s">
        <v>342</v>
      </c>
      <c r="B92" t="s">
        <v>268</v>
      </c>
      <c r="C92" t="s">
        <v>269</v>
      </c>
      <c r="D92" t="s">
        <v>270</v>
      </c>
      <c r="E92" t="s">
        <v>343</v>
      </c>
      <c r="F92">
        <v>90</v>
      </c>
      <c r="G92">
        <v>90</v>
      </c>
      <c r="H92" t="s">
        <v>315</v>
      </c>
      <c r="I92" t="s">
        <v>316</v>
      </c>
      <c r="J92" t="s">
        <v>315</v>
      </c>
      <c r="K92" t="s">
        <v>316</v>
      </c>
      <c r="X92" t="s">
        <v>43</v>
      </c>
      <c r="Y92" t="s">
        <v>44</v>
      </c>
      <c r="Z92" t="s">
        <v>44</v>
      </c>
      <c r="AA92" t="s">
        <v>44</v>
      </c>
      <c r="AB92" t="s">
        <v>279</v>
      </c>
      <c r="AC92" t="s">
        <v>45</v>
      </c>
      <c r="AD92" t="s">
        <v>274</v>
      </c>
      <c r="AE92" t="s">
        <v>275</v>
      </c>
      <c r="AF92" t="s">
        <v>276</v>
      </c>
    </row>
    <row r="93" spans="1:32" x14ac:dyDescent="0.3">
      <c r="A93" t="s">
        <v>344</v>
      </c>
      <c r="B93" t="s">
        <v>345</v>
      </c>
      <c r="C93" t="s">
        <v>346</v>
      </c>
      <c r="D93" t="s">
        <v>347</v>
      </c>
      <c r="E93" t="s">
        <v>40</v>
      </c>
      <c r="F93">
        <v>1</v>
      </c>
      <c r="G93">
        <v>1</v>
      </c>
      <c r="H93" t="s">
        <v>41</v>
      </c>
      <c r="I93" t="s">
        <v>42</v>
      </c>
      <c r="J93" t="s">
        <v>41</v>
      </c>
      <c r="K93" t="s">
        <v>316</v>
      </c>
      <c r="X93" t="s">
        <v>43</v>
      </c>
      <c r="Y93" t="s">
        <v>44</v>
      </c>
      <c r="Z93" t="s">
        <v>44</v>
      </c>
      <c r="AA93" t="s">
        <v>44</v>
      </c>
      <c r="AB93" t="s">
        <v>45</v>
      </c>
      <c r="AC93" t="s">
        <v>45</v>
      </c>
      <c r="AD93" t="s">
        <v>46</v>
      </c>
      <c r="AE93">
        <v>2019</v>
      </c>
      <c r="AF93" t="s">
        <v>47</v>
      </c>
    </row>
    <row r="94" spans="1:32" x14ac:dyDescent="0.3">
      <c r="A94" t="s">
        <v>348</v>
      </c>
      <c r="B94" t="s">
        <v>345</v>
      </c>
      <c r="C94" t="s">
        <v>346</v>
      </c>
      <c r="D94" t="s">
        <v>347</v>
      </c>
      <c r="E94" t="s">
        <v>49</v>
      </c>
      <c r="F94">
        <v>7215</v>
      </c>
      <c r="G94">
        <v>7215</v>
      </c>
      <c r="H94" t="s">
        <v>45</v>
      </c>
      <c r="I94" t="s">
        <v>45</v>
      </c>
      <c r="J94" t="s">
        <v>45</v>
      </c>
      <c r="K94" t="s">
        <v>45</v>
      </c>
      <c r="X94" t="s">
        <v>43</v>
      </c>
      <c r="Y94" t="s">
        <v>44</v>
      </c>
      <c r="Z94" t="s">
        <v>44</v>
      </c>
      <c r="AA94" t="s">
        <v>44</v>
      </c>
      <c r="AB94" t="s">
        <v>45</v>
      </c>
      <c r="AC94" t="s">
        <v>45</v>
      </c>
      <c r="AD94" t="s">
        <v>50</v>
      </c>
      <c r="AE94" t="s">
        <v>51</v>
      </c>
      <c r="AF94" t="s">
        <v>52</v>
      </c>
    </row>
    <row r="95" spans="1:32" x14ac:dyDescent="0.3">
      <c r="A95" t="s">
        <v>349</v>
      </c>
      <c r="B95" t="s">
        <v>350</v>
      </c>
      <c r="C95" t="s">
        <v>351</v>
      </c>
      <c r="D95" t="s">
        <v>352</v>
      </c>
      <c r="E95" t="s">
        <v>198</v>
      </c>
      <c r="F95">
        <v>31</v>
      </c>
      <c r="G95">
        <v>31</v>
      </c>
      <c r="H95" t="s">
        <v>45</v>
      </c>
      <c r="I95" t="s">
        <v>45</v>
      </c>
      <c r="J95" t="s">
        <v>45</v>
      </c>
      <c r="K95" t="s">
        <v>45</v>
      </c>
      <c r="X95" t="s">
        <v>59</v>
      </c>
      <c r="Y95" t="s">
        <v>44</v>
      </c>
      <c r="Z95" t="s">
        <v>44</v>
      </c>
      <c r="AA95" t="s">
        <v>44</v>
      </c>
      <c r="AB95" t="s">
        <v>45</v>
      </c>
      <c r="AC95" t="s">
        <v>45</v>
      </c>
      <c r="AD95" t="s">
        <v>199</v>
      </c>
      <c r="AE95">
        <v>2015</v>
      </c>
      <c r="AF95" t="s">
        <v>47</v>
      </c>
    </row>
    <row r="96" spans="1:32" x14ac:dyDescent="0.3">
      <c r="A96" t="s">
        <v>353</v>
      </c>
      <c r="B96" t="s">
        <v>350</v>
      </c>
      <c r="C96" t="s">
        <v>351</v>
      </c>
      <c r="D96" t="s">
        <v>352</v>
      </c>
      <c r="E96" t="s">
        <v>219</v>
      </c>
      <c r="F96">
        <v>32</v>
      </c>
      <c r="G96">
        <v>32</v>
      </c>
      <c r="H96" t="s">
        <v>45</v>
      </c>
      <c r="I96" t="s">
        <v>45</v>
      </c>
      <c r="J96" t="s">
        <v>58</v>
      </c>
      <c r="K96" t="s">
        <v>45</v>
      </c>
      <c r="X96" t="s">
        <v>59</v>
      </c>
      <c r="Y96" t="s">
        <v>44</v>
      </c>
      <c r="Z96" t="s">
        <v>44</v>
      </c>
      <c r="AA96" t="s">
        <v>44</v>
      </c>
      <c r="AB96" t="s">
        <v>45</v>
      </c>
      <c r="AC96" t="s">
        <v>45</v>
      </c>
      <c r="AD96" t="s">
        <v>199</v>
      </c>
      <c r="AE96">
        <v>2015</v>
      </c>
      <c r="AF96" t="s">
        <v>47</v>
      </c>
    </row>
    <row r="97" spans="1:32" x14ac:dyDescent="0.3">
      <c r="A97" t="s">
        <v>354</v>
      </c>
      <c r="B97" t="s">
        <v>350</v>
      </c>
      <c r="C97" t="s">
        <v>351</v>
      </c>
      <c r="D97" t="s">
        <v>352</v>
      </c>
      <c r="E97" t="s">
        <v>49</v>
      </c>
      <c r="F97">
        <v>7215</v>
      </c>
      <c r="G97">
        <v>7215</v>
      </c>
      <c r="H97" t="s">
        <v>45</v>
      </c>
      <c r="I97" t="s">
        <v>45</v>
      </c>
      <c r="J97" t="s">
        <v>45</v>
      </c>
      <c r="K97" t="s">
        <v>45</v>
      </c>
      <c r="X97" t="s">
        <v>43</v>
      </c>
      <c r="Y97" t="s">
        <v>44</v>
      </c>
      <c r="Z97" t="s">
        <v>44</v>
      </c>
      <c r="AA97" t="s">
        <v>44</v>
      </c>
      <c r="AB97" t="s">
        <v>45</v>
      </c>
      <c r="AC97" t="s">
        <v>45</v>
      </c>
      <c r="AD97" t="s">
        <v>50</v>
      </c>
      <c r="AE97" t="s">
        <v>51</v>
      </c>
      <c r="AF97" t="s">
        <v>52</v>
      </c>
    </row>
    <row r="98" spans="1:32" x14ac:dyDescent="0.3">
      <c r="A98" t="s">
        <v>355</v>
      </c>
      <c r="B98" t="s">
        <v>356</v>
      </c>
      <c r="C98" t="s">
        <v>357</v>
      </c>
      <c r="D98" t="s">
        <v>358</v>
      </c>
      <c r="E98" t="s">
        <v>40</v>
      </c>
      <c r="F98">
        <v>1</v>
      </c>
      <c r="G98">
        <v>1</v>
      </c>
      <c r="H98" t="s">
        <v>41</v>
      </c>
      <c r="I98" t="s">
        <v>42</v>
      </c>
      <c r="J98" t="s">
        <v>41</v>
      </c>
      <c r="K98" t="s">
        <v>42</v>
      </c>
      <c r="X98" t="s">
        <v>43</v>
      </c>
      <c r="Y98" t="s">
        <v>44</v>
      </c>
      <c r="Z98" t="s">
        <v>44</v>
      </c>
      <c r="AA98" t="s">
        <v>44</v>
      </c>
      <c r="AB98" t="s">
        <v>45</v>
      </c>
      <c r="AC98" t="s">
        <v>45</v>
      </c>
      <c r="AD98" t="s">
        <v>46</v>
      </c>
      <c r="AE98">
        <v>2019</v>
      </c>
      <c r="AF98" t="s">
        <v>47</v>
      </c>
    </row>
    <row r="99" spans="1:32" x14ac:dyDescent="0.3">
      <c r="A99" t="s">
        <v>359</v>
      </c>
      <c r="B99" t="s">
        <v>356</v>
      </c>
      <c r="C99" t="s">
        <v>357</v>
      </c>
      <c r="D99" t="s">
        <v>358</v>
      </c>
      <c r="E99" t="s">
        <v>49</v>
      </c>
      <c r="F99">
        <v>7215</v>
      </c>
      <c r="G99">
        <v>7215</v>
      </c>
      <c r="H99" t="s">
        <v>45</v>
      </c>
      <c r="I99" t="s">
        <v>45</v>
      </c>
      <c r="J99" t="s">
        <v>45</v>
      </c>
      <c r="K99" t="s">
        <v>45</v>
      </c>
      <c r="X99" t="s">
        <v>43</v>
      </c>
      <c r="Y99" t="s">
        <v>44</v>
      </c>
      <c r="Z99" t="s">
        <v>44</v>
      </c>
      <c r="AA99" t="s">
        <v>44</v>
      </c>
      <c r="AB99" t="s">
        <v>45</v>
      </c>
      <c r="AC99" t="s">
        <v>45</v>
      </c>
      <c r="AD99" t="s">
        <v>50</v>
      </c>
      <c r="AE99" t="s">
        <v>51</v>
      </c>
      <c r="AF99" t="s">
        <v>52</v>
      </c>
    </row>
    <row r="100" spans="1:32" x14ac:dyDescent="0.3">
      <c r="A100" t="s">
        <v>360</v>
      </c>
      <c r="B100" t="s">
        <v>361</v>
      </c>
      <c r="C100" t="s">
        <v>362</v>
      </c>
      <c r="D100" t="s">
        <v>363</v>
      </c>
      <c r="E100" t="s">
        <v>198</v>
      </c>
      <c r="F100">
        <v>31</v>
      </c>
      <c r="G100">
        <v>31</v>
      </c>
      <c r="H100" t="s">
        <v>45</v>
      </c>
      <c r="I100" t="s">
        <v>45</v>
      </c>
      <c r="J100" t="s">
        <v>45</v>
      </c>
      <c r="K100" t="s">
        <v>45</v>
      </c>
      <c r="X100" t="s">
        <v>59</v>
      </c>
      <c r="Y100" t="s">
        <v>44</v>
      </c>
      <c r="Z100" t="s">
        <v>44</v>
      </c>
      <c r="AA100" t="s">
        <v>44</v>
      </c>
      <c r="AB100" t="s">
        <v>45</v>
      </c>
      <c r="AC100" t="s">
        <v>45</v>
      </c>
      <c r="AD100" t="s">
        <v>199</v>
      </c>
      <c r="AE100">
        <v>2015</v>
      </c>
      <c r="AF100" t="s">
        <v>47</v>
      </c>
    </row>
    <row r="101" spans="1:32" x14ac:dyDescent="0.3">
      <c r="A101" t="s">
        <v>364</v>
      </c>
      <c r="B101" t="s">
        <v>361</v>
      </c>
      <c r="C101" t="s">
        <v>362</v>
      </c>
      <c r="D101" t="s">
        <v>363</v>
      </c>
      <c r="E101" t="s">
        <v>49</v>
      </c>
      <c r="F101">
        <v>7215</v>
      </c>
      <c r="G101">
        <v>7215</v>
      </c>
      <c r="H101" t="s">
        <v>45</v>
      </c>
      <c r="I101" t="s">
        <v>45</v>
      </c>
      <c r="J101" t="s">
        <v>45</v>
      </c>
      <c r="K101" t="s">
        <v>45</v>
      </c>
      <c r="X101" t="s">
        <v>43</v>
      </c>
      <c r="Y101" t="s">
        <v>44</v>
      </c>
      <c r="Z101" t="s">
        <v>44</v>
      </c>
      <c r="AA101" t="s">
        <v>44</v>
      </c>
      <c r="AB101" t="s">
        <v>45</v>
      </c>
      <c r="AC101" t="s">
        <v>45</v>
      </c>
      <c r="AD101" t="s">
        <v>50</v>
      </c>
      <c r="AE101" t="s">
        <v>51</v>
      </c>
      <c r="AF101" t="s">
        <v>52</v>
      </c>
    </row>
    <row r="102" spans="1:32" x14ac:dyDescent="0.3">
      <c r="A102" t="s">
        <v>365</v>
      </c>
      <c r="B102" t="s">
        <v>366</v>
      </c>
      <c r="C102" t="s">
        <v>367</v>
      </c>
      <c r="D102" t="s">
        <v>368</v>
      </c>
      <c r="E102" t="s">
        <v>369</v>
      </c>
      <c r="G102">
        <v>1</v>
      </c>
      <c r="H102" t="s">
        <v>370</v>
      </c>
      <c r="I102" t="s">
        <v>369</v>
      </c>
      <c r="J102" t="s">
        <v>58</v>
      </c>
      <c r="K102" t="s">
        <v>369</v>
      </c>
      <c r="X102" t="s">
        <v>59</v>
      </c>
      <c r="Y102" t="s">
        <v>68</v>
      </c>
      <c r="Z102" t="s">
        <v>61</v>
      </c>
      <c r="AA102" t="s">
        <v>62</v>
      </c>
      <c r="AB102" t="s">
        <v>45</v>
      </c>
      <c r="AC102" t="s">
        <v>45</v>
      </c>
      <c r="AD102" t="s">
        <v>371</v>
      </c>
      <c r="AE102">
        <v>2016</v>
      </c>
      <c r="AF102" t="s">
        <v>208</v>
      </c>
    </row>
    <row r="103" spans="1:32" x14ac:dyDescent="0.3">
      <c r="A103" t="s">
        <v>372</v>
      </c>
      <c r="B103" t="s">
        <v>366</v>
      </c>
      <c r="C103" t="s">
        <v>367</v>
      </c>
      <c r="D103" t="s">
        <v>368</v>
      </c>
      <c r="E103" t="s">
        <v>373</v>
      </c>
      <c r="F103">
        <v>140</v>
      </c>
      <c r="G103">
        <v>140</v>
      </c>
      <c r="H103" t="s">
        <v>45</v>
      </c>
      <c r="I103" t="s">
        <v>45</v>
      </c>
      <c r="J103" t="s">
        <v>45</v>
      </c>
      <c r="K103" t="s">
        <v>45</v>
      </c>
      <c r="X103" t="s">
        <v>43</v>
      </c>
      <c r="Y103" t="s">
        <v>44</v>
      </c>
      <c r="Z103" t="s">
        <v>44</v>
      </c>
      <c r="AA103" t="s">
        <v>44</v>
      </c>
      <c r="AB103" t="s">
        <v>45</v>
      </c>
      <c r="AC103" t="s">
        <v>45</v>
      </c>
      <c r="AD103" t="s">
        <v>374</v>
      </c>
      <c r="AE103">
        <v>2014</v>
      </c>
      <c r="AF103" t="s">
        <v>47</v>
      </c>
    </row>
    <row r="104" spans="1:32" x14ac:dyDescent="0.3">
      <c r="A104" t="s">
        <v>375</v>
      </c>
      <c r="B104" t="s">
        <v>366</v>
      </c>
      <c r="C104" t="s">
        <v>367</v>
      </c>
      <c r="D104" t="s">
        <v>368</v>
      </c>
      <c r="E104" t="s">
        <v>376</v>
      </c>
      <c r="G104">
        <v>2</v>
      </c>
      <c r="H104" t="s">
        <v>377</v>
      </c>
      <c r="I104" t="s">
        <v>376</v>
      </c>
      <c r="J104" t="s">
        <v>58</v>
      </c>
      <c r="K104" t="s">
        <v>376</v>
      </c>
      <c r="X104" t="s">
        <v>59</v>
      </c>
      <c r="Y104" t="s">
        <v>68</v>
      </c>
      <c r="Z104" t="s">
        <v>61</v>
      </c>
      <c r="AA104" t="s">
        <v>62</v>
      </c>
      <c r="AB104" t="s">
        <v>45</v>
      </c>
      <c r="AC104" t="s">
        <v>45</v>
      </c>
      <c r="AD104" t="s">
        <v>371</v>
      </c>
      <c r="AE104">
        <v>2016</v>
      </c>
      <c r="AF104" t="s">
        <v>208</v>
      </c>
    </row>
    <row r="105" spans="1:32" x14ac:dyDescent="0.3">
      <c r="A105" t="s">
        <v>378</v>
      </c>
      <c r="B105" t="s">
        <v>366</v>
      </c>
      <c r="C105" t="s">
        <v>367</v>
      </c>
      <c r="D105" t="s">
        <v>368</v>
      </c>
      <c r="E105" t="s">
        <v>379</v>
      </c>
      <c r="F105">
        <v>241</v>
      </c>
      <c r="G105">
        <v>241</v>
      </c>
      <c r="H105" t="s">
        <v>45</v>
      </c>
      <c r="I105" t="s">
        <v>45</v>
      </c>
      <c r="J105" t="s">
        <v>45</v>
      </c>
      <c r="K105" t="s">
        <v>45</v>
      </c>
      <c r="X105" t="s">
        <v>59</v>
      </c>
      <c r="Y105" t="s">
        <v>45</v>
      </c>
      <c r="Z105" t="s">
        <v>45</v>
      </c>
      <c r="AA105" t="s">
        <v>45</v>
      </c>
      <c r="AB105" t="s">
        <v>45</v>
      </c>
      <c r="AC105" t="s">
        <v>45</v>
      </c>
      <c r="AD105" t="s">
        <v>374</v>
      </c>
      <c r="AE105">
        <v>2014</v>
      </c>
      <c r="AF105" t="s">
        <v>47</v>
      </c>
    </row>
    <row r="106" spans="1:32" x14ac:dyDescent="0.3">
      <c r="A106" t="s">
        <v>380</v>
      </c>
      <c r="B106" t="s">
        <v>366</v>
      </c>
      <c r="C106" t="s">
        <v>367</v>
      </c>
      <c r="D106" t="s">
        <v>368</v>
      </c>
      <c r="E106" t="s">
        <v>381</v>
      </c>
      <c r="F106">
        <v>251</v>
      </c>
      <c r="G106">
        <v>251</v>
      </c>
      <c r="H106" t="s">
        <v>45</v>
      </c>
      <c r="I106" t="s">
        <v>45</v>
      </c>
      <c r="J106" t="s">
        <v>45</v>
      </c>
      <c r="K106" t="s">
        <v>45</v>
      </c>
      <c r="X106" t="s">
        <v>59</v>
      </c>
      <c r="Y106" t="s">
        <v>45</v>
      </c>
      <c r="Z106" t="s">
        <v>45</v>
      </c>
      <c r="AA106" t="s">
        <v>45</v>
      </c>
      <c r="AB106" t="s">
        <v>45</v>
      </c>
      <c r="AC106" t="s">
        <v>45</v>
      </c>
      <c r="AD106" t="s">
        <v>374</v>
      </c>
      <c r="AE106">
        <v>2014</v>
      </c>
      <c r="AF106" t="s">
        <v>47</v>
      </c>
    </row>
    <row r="107" spans="1:32" x14ac:dyDescent="0.3">
      <c r="A107" t="s">
        <v>382</v>
      </c>
      <c r="B107" t="s">
        <v>366</v>
      </c>
      <c r="C107" t="s">
        <v>367</v>
      </c>
      <c r="D107" t="s">
        <v>368</v>
      </c>
      <c r="E107" t="s">
        <v>383</v>
      </c>
      <c r="G107">
        <v>3</v>
      </c>
      <c r="H107" t="s">
        <v>384</v>
      </c>
      <c r="I107" t="s">
        <v>383</v>
      </c>
      <c r="J107" t="s">
        <v>58</v>
      </c>
      <c r="K107" t="s">
        <v>383</v>
      </c>
      <c r="X107" t="s">
        <v>59</v>
      </c>
      <c r="Y107" t="s">
        <v>68</v>
      </c>
      <c r="Z107" t="s">
        <v>101</v>
      </c>
      <c r="AA107" t="s">
        <v>102</v>
      </c>
      <c r="AB107" t="s">
        <v>45</v>
      </c>
      <c r="AC107" t="s">
        <v>45</v>
      </c>
      <c r="AD107" t="s">
        <v>371</v>
      </c>
      <c r="AE107">
        <v>2016</v>
      </c>
      <c r="AF107" t="s">
        <v>208</v>
      </c>
    </row>
    <row r="108" spans="1:32" hidden="1" x14ac:dyDescent="0.3">
      <c r="A108" t="s">
        <v>385</v>
      </c>
      <c r="B108" t="s">
        <v>366</v>
      </c>
      <c r="C108" t="s">
        <v>367</v>
      </c>
      <c r="D108" t="s">
        <v>368</v>
      </c>
      <c r="E108" t="s">
        <v>386</v>
      </c>
      <c r="G108">
        <v>4</v>
      </c>
      <c r="H108" t="s">
        <v>387</v>
      </c>
      <c r="I108" t="s">
        <v>388</v>
      </c>
      <c r="J108" t="s">
        <v>58</v>
      </c>
      <c r="K108" t="s">
        <v>383</v>
      </c>
      <c r="L108" t="s">
        <v>369</v>
      </c>
      <c r="X108" t="s">
        <v>59</v>
      </c>
      <c r="Y108" t="s">
        <v>162</v>
      </c>
      <c r="Z108" t="s">
        <v>170</v>
      </c>
      <c r="AA108" t="s">
        <v>389</v>
      </c>
      <c r="AB108" t="s">
        <v>45</v>
      </c>
      <c r="AC108" t="s">
        <v>45</v>
      </c>
      <c r="AD108" t="s">
        <v>371</v>
      </c>
      <c r="AE108">
        <v>2016</v>
      </c>
      <c r="AF108" t="s">
        <v>208</v>
      </c>
    </row>
    <row r="109" spans="1:32" hidden="1" x14ac:dyDescent="0.3">
      <c r="A109" t="s">
        <v>390</v>
      </c>
      <c r="B109" t="s">
        <v>366</v>
      </c>
      <c r="C109" t="s">
        <v>367</v>
      </c>
      <c r="D109" t="s">
        <v>368</v>
      </c>
      <c r="E109" t="s">
        <v>391</v>
      </c>
      <c r="G109">
        <v>5</v>
      </c>
      <c r="H109" t="s">
        <v>392</v>
      </c>
      <c r="I109" t="s">
        <v>393</v>
      </c>
      <c r="J109" t="s">
        <v>58</v>
      </c>
      <c r="K109" t="s">
        <v>369</v>
      </c>
      <c r="L109" t="s">
        <v>376</v>
      </c>
      <c r="X109" t="s">
        <v>59</v>
      </c>
      <c r="Y109" t="s">
        <v>162</v>
      </c>
      <c r="Z109" t="s">
        <v>394</v>
      </c>
      <c r="AA109" t="s">
        <v>171</v>
      </c>
      <c r="AB109" t="s">
        <v>45</v>
      </c>
      <c r="AC109" t="s">
        <v>45</v>
      </c>
      <c r="AD109" t="s">
        <v>371</v>
      </c>
      <c r="AE109">
        <v>2016</v>
      </c>
      <c r="AF109" t="s">
        <v>208</v>
      </c>
    </row>
    <row r="110" spans="1:32" hidden="1" x14ac:dyDescent="0.3">
      <c r="A110" t="s">
        <v>395</v>
      </c>
      <c r="B110" t="s">
        <v>366</v>
      </c>
      <c r="C110" t="s">
        <v>367</v>
      </c>
      <c r="D110" t="s">
        <v>368</v>
      </c>
      <c r="E110" t="s">
        <v>396</v>
      </c>
      <c r="G110">
        <v>6</v>
      </c>
      <c r="H110" t="s">
        <v>397</v>
      </c>
      <c r="I110" t="s">
        <v>398</v>
      </c>
      <c r="J110" t="s">
        <v>58</v>
      </c>
      <c r="K110" t="s">
        <v>383</v>
      </c>
      <c r="L110" t="s">
        <v>376</v>
      </c>
      <c r="X110" t="s">
        <v>59</v>
      </c>
      <c r="Y110" t="s">
        <v>162</v>
      </c>
      <c r="Z110" t="s">
        <v>170</v>
      </c>
      <c r="AA110" t="s">
        <v>389</v>
      </c>
      <c r="AB110" t="s">
        <v>45</v>
      </c>
      <c r="AC110" t="s">
        <v>45</v>
      </c>
      <c r="AD110" t="s">
        <v>371</v>
      </c>
      <c r="AE110">
        <v>2016</v>
      </c>
      <c r="AF110" t="s">
        <v>208</v>
      </c>
    </row>
    <row r="111" spans="1:32" x14ac:dyDescent="0.3">
      <c r="A111" t="s">
        <v>399</v>
      </c>
      <c r="B111" t="s">
        <v>366</v>
      </c>
      <c r="C111" t="s">
        <v>367</v>
      </c>
      <c r="D111" t="s">
        <v>368</v>
      </c>
      <c r="E111" t="s">
        <v>49</v>
      </c>
      <c r="F111">
        <v>7215</v>
      </c>
      <c r="G111">
        <v>7215</v>
      </c>
      <c r="H111" t="s">
        <v>45</v>
      </c>
      <c r="I111" t="s">
        <v>45</v>
      </c>
      <c r="J111" t="s">
        <v>45</v>
      </c>
      <c r="K111" t="s">
        <v>45</v>
      </c>
      <c r="X111" t="s">
        <v>43</v>
      </c>
      <c r="Y111" t="s">
        <v>44</v>
      </c>
      <c r="Z111" t="s">
        <v>44</v>
      </c>
      <c r="AA111" t="s">
        <v>44</v>
      </c>
      <c r="AB111" t="s">
        <v>45</v>
      </c>
      <c r="AC111" t="s">
        <v>45</v>
      </c>
      <c r="AD111" t="s">
        <v>50</v>
      </c>
      <c r="AE111" t="s">
        <v>51</v>
      </c>
      <c r="AF111" t="s">
        <v>52</v>
      </c>
    </row>
    <row r="112" spans="1:32" x14ac:dyDescent="0.3">
      <c r="A112" t="s">
        <v>400</v>
      </c>
      <c r="B112" t="s">
        <v>401</v>
      </c>
      <c r="C112" t="s">
        <v>402</v>
      </c>
      <c r="D112" t="s">
        <v>403</v>
      </c>
      <c r="E112" t="s">
        <v>57</v>
      </c>
      <c r="F112">
        <v>1</v>
      </c>
      <c r="G112">
        <v>1</v>
      </c>
      <c r="H112" t="s">
        <v>56</v>
      </c>
      <c r="I112" t="s">
        <v>57</v>
      </c>
      <c r="J112" t="s">
        <v>58</v>
      </c>
      <c r="K112" t="s">
        <v>57</v>
      </c>
      <c r="X112" t="s">
        <v>59</v>
      </c>
      <c r="Y112" t="s">
        <v>60</v>
      </c>
      <c r="Z112" t="s">
        <v>61</v>
      </c>
      <c r="AA112" t="s">
        <v>62</v>
      </c>
      <c r="AB112" t="s">
        <v>45</v>
      </c>
      <c r="AC112" t="s">
        <v>45</v>
      </c>
      <c r="AD112" t="s">
        <v>404</v>
      </c>
      <c r="AE112" t="s">
        <v>405</v>
      </c>
      <c r="AF112" t="s">
        <v>47</v>
      </c>
    </row>
    <row r="113" spans="1:32" x14ac:dyDescent="0.3">
      <c r="A113" t="s">
        <v>406</v>
      </c>
      <c r="B113" t="s">
        <v>401</v>
      </c>
      <c r="C113" t="s">
        <v>402</v>
      </c>
      <c r="D113" t="s">
        <v>403</v>
      </c>
      <c r="E113" t="s">
        <v>109</v>
      </c>
      <c r="F113">
        <v>10</v>
      </c>
      <c r="G113">
        <v>10</v>
      </c>
      <c r="H113" t="s">
        <v>108</v>
      </c>
      <c r="I113" t="s">
        <v>109</v>
      </c>
      <c r="J113" t="s">
        <v>58</v>
      </c>
      <c r="K113" t="s">
        <v>109</v>
      </c>
      <c r="X113" t="s">
        <v>59</v>
      </c>
      <c r="Y113" t="s">
        <v>68</v>
      </c>
      <c r="Z113" t="s">
        <v>101</v>
      </c>
      <c r="AA113" t="s">
        <v>102</v>
      </c>
      <c r="AB113" t="s">
        <v>45</v>
      </c>
      <c r="AC113" t="s">
        <v>45</v>
      </c>
      <c r="AD113" t="s">
        <v>404</v>
      </c>
      <c r="AE113" t="s">
        <v>405</v>
      </c>
      <c r="AF113" t="s">
        <v>47</v>
      </c>
    </row>
    <row r="114" spans="1:32" x14ac:dyDescent="0.3">
      <c r="A114" t="s">
        <v>407</v>
      </c>
      <c r="B114" t="s">
        <v>401</v>
      </c>
      <c r="C114" t="s">
        <v>402</v>
      </c>
      <c r="D114" t="s">
        <v>403</v>
      </c>
      <c r="E114" t="s">
        <v>113</v>
      </c>
      <c r="F114">
        <v>11</v>
      </c>
      <c r="G114">
        <v>11</v>
      </c>
      <c r="H114" t="s">
        <v>112</v>
      </c>
      <c r="I114" t="s">
        <v>113</v>
      </c>
      <c r="J114" t="s">
        <v>58</v>
      </c>
      <c r="K114" t="s">
        <v>113</v>
      </c>
      <c r="X114" t="s">
        <v>59</v>
      </c>
      <c r="Y114" t="s">
        <v>68</v>
      </c>
      <c r="Z114" t="s">
        <v>101</v>
      </c>
      <c r="AA114" t="s">
        <v>62</v>
      </c>
      <c r="AB114" t="s">
        <v>45</v>
      </c>
      <c r="AC114" t="s">
        <v>45</v>
      </c>
      <c r="AD114" t="s">
        <v>404</v>
      </c>
      <c r="AE114" t="s">
        <v>405</v>
      </c>
      <c r="AF114" t="s">
        <v>47</v>
      </c>
    </row>
    <row r="115" spans="1:32" x14ac:dyDescent="0.3">
      <c r="A115" t="s">
        <v>408</v>
      </c>
      <c r="B115" t="s">
        <v>401</v>
      </c>
      <c r="C115" t="s">
        <v>402</v>
      </c>
      <c r="D115" t="s">
        <v>403</v>
      </c>
      <c r="E115" t="s">
        <v>409</v>
      </c>
      <c r="F115">
        <v>12</v>
      </c>
      <c r="G115">
        <v>12</v>
      </c>
      <c r="H115" t="s">
        <v>410</v>
      </c>
      <c r="I115" t="s">
        <v>409</v>
      </c>
      <c r="J115" t="s">
        <v>58</v>
      </c>
      <c r="K115" t="s">
        <v>409</v>
      </c>
      <c r="X115" t="s">
        <v>59</v>
      </c>
      <c r="Y115" t="s">
        <v>60</v>
      </c>
      <c r="Z115" t="s">
        <v>61</v>
      </c>
      <c r="AA115" t="s">
        <v>62</v>
      </c>
      <c r="AB115" t="s">
        <v>45</v>
      </c>
      <c r="AC115" t="s">
        <v>45</v>
      </c>
      <c r="AD115" t="s">
        <v>404</v>
      </c>
      <c r="AE115" t="s">
        <v>405</v>
      </c>
      <c r="AF115" t="s">
        <v>47</v>
      </c>
    </row>
    <row r="116" spans="1:32" x14ac:dyDescent="0.3">
      <c r="A116" t="s">
        <v>411</v>
      </c>
      <c r="B116" t="s">
        <v>401</v>
      </c>
      <c r="C116" t="s">
        <v>402</v>
      </c>
      <c r="D116" t="s">
        <v>403</v>
      </c>
      <c r="E116" t="s">
        <v>412</v>
      </c>
      <c r="F116">
        <v>3</v>
      </c>
      <c r="G116">
        <v>3</v>
      </c>
      <c r="H116" t="s">
        <v>413</v>
      </c>
      <c r="I116" t="s">
        <v>412</v>
      </c>
      <c r="J116" t="s">
        <v>80</v>
      </c>
      <c r="K116" t="s">
        <v>412</v>
      </c>
      <c r="X116" t="s">
        <v>43</v>
      </c>
      <c r="Y116" t="s">
        <v>44</v>
      </c>
      <c r="Z116" t="s">
        <v>44</v>
      </c>
      <c r="AA116" t="s">
        <v>44</v>
      </c>
      <c r="AB116" t="s">
        <v>45</v>
      </c>
      <c r="AC116" t="s">
        <v>45</v>
      </c>
      <c r="AD116" t="s">
        <v>404</v>
      </c>
      <c r="AE116" t="s">
        <v>405</v>
      </c>
      <c r="AF116" t="s">
        <v>47</v>
      </c>
    </row>
    <row r="117" spans="1:32" x14ac:dyDescent="0.3">
      <c r="A117" t="s">
        <v>414</v>
      </c>
      <c r="B117" t="s">
        <v>401</v>
      </c>
      <c r="C117" t="s">
        <v>402</v>
      </c>
      <c r="D117" t="s">
        <v>403</v>
      </c>
      <c r="E117" t="s">
        <v>415</v>
      </c>
      <c r="F117">
        <v>4</v>
      </c>
      <c r="G117">
        <v>4</v>
      </c>
      <c r="H117" t="s">
        <v>416</v>
      </c>
      <c r="I117" t="s">
        <v>415</v>
      </c>
      <c r="J117" t="s">
        <v>58</v>
      </c>
      <c r="K117" t="s">
        <v>415</v>
      </c>
      <c r="X117" t="s">
        <v>59</v>
      </c>
      <c r="Y117" t="s">
        <v>68</v>
      </c>
      <c r="Z117" t="s">
        <v>101</v>
      </c>
      <c r="AA117" t="s">
        <v>102</v>
      </c>
      <c r="AB117" t="s">
        <v>45</v>
      </c>
      <c r="AC117" t="s">
        <v>45</v>
      </c>
      <c r="AD117" t="s">
        <v>404</v>
      </c>
      <c r="AE117" t="s">
        <v>405</v>
      </c>
      <c r="AF117" t="s">
        <v>47</v>
      </c>
    </row>
    <row r="118" spans="1:32" x14ac:dyDescent="0.3">
      <c r="A118" t="s">
        <v>417</v>
      </c>
      <c r="B118" t="s">
        <v>401</v>
      </c>
      <c r="C118" t="s">
        <v>402</v>
      </c>
      <c r="D118" t="s">
        <v>403</v>
      </c>
      <c r="E118" t="s">
        <v>418</v>
      </c>
      <c r="F118">
        <v>5</v>
      </c>
      <c r="G118">
        <v>5</v>
      </c>
      <c r="H118" t="s">
        <v>419</v>
      </c>
      <c r="I118" t="s">
        <v>418</v>
      </c>
      <c r="J118" t="s">
        <v>58</v>
      </c>
      <c r="K118" t="s">
        <v>418</v>
      </c>
      <c r="X118" t="s">
        <v>59</v>
      </c>
      <c r="Y118" t="s">
        <v>68</v>
      </c>
      <c r="Z118" t="s">
        <v>101</v>
      </c>
      <c r="AA118" t="s">
        <v>102</v>
      </c>
      <c r="AB118" t="s">
        <v>45</v>
      </c>
      <c r="AC118" t="s">
        <v>45</v>
      </c>
      <c r="AD118" t="s">
        <v>404</v>
      </c>
      <c r="AE118" t="s">
        <v>405</v>
      </c>
      <c r="AF118" t="s">
        <v>47</v>
      </c>
    </row>
    <row r="119" spans="1:32" x14ac:dyDescent="0.3">
      <c r="A119" t="s">
        <v>420</v>
      </c>
      <c r="B119" t="s">
        <v>401</v>
      </c>
      <c r="C119" t="s">
        <v>402</v>
      </c>
      <c r="D119" t="s">
        <v>403</v>
      </c>
      <c r="E119" t="s">
        <v>161</v>
      </c>
      <c r="F119">
        <v>6</v>
      </c>
      <c r="G119">
        <v>6</v>
      </c>
      <c r="H119" t="s">
        <v>185</v>
      </c>
      <c r="I119" t="s">
        <v>161</v>
      </c>
      <c r="J119" t="s">
        <v>58</v>
      </c>
      <c r="K119" t="s">
        <v>161</v>
      </c>
      <c r="X119" t="s">
        <v>59</v>
      </c>
      <c r="Y119" t="s">
        <v>68</v>
      </c>
      <c r="Z119" t="s">
        <v>61</v>
      </c>
      <c r="AA119" t="s">
        <v>62</v>
      </c>
      <c r="AB119" t="s">
        <v>45</v>
      </c>
      <c r="AC119" t="s">
        <v>45</v>
      </c>
      <c r="AD119" t="s">
        <v>404</v>
      </c>
      <c r="AE119" t="s">
        <v>405</v>
      </c>
      <c r="AF119" t="s">
        <v>47</v>
      </c>
    </row>
    <row r="120" spans="1:32" x14ac:dyDescent="0.3">
      <c r="A120" t="s">
        <v>421</v>
      </c>
      <c r="B120" t="s">
        <v>401</v>
      </c>
      <c r="C120" t="s">
        <v>402</v>
      </c>
      <c r="D120" t="s">
        <v>403</v>
      </c>
      <c r="E120" t="s">
        <v>422</v>
      </c>
      <c r="F120">
        <v>7</v>
      </c>
      <c r="G120">
        <v>7</v>
      </c>
      <c r="H120" t="s">
        <v>423</v>
      </c>
      <c r="I120" t="s">
        <v>422</v>
      </c>
      <c r="J120" t="s">
        <v>58</v>
      </c>
      <c r="K120" t="s">
        <v>422</v>
      </c>
      <c r="X120" t="s">
        <v>59</v>
      </c>
      <c r="Y120" t="s">
        <v>68</v>
      </c>
      <c r="Z120" t="s">
        <v>101</v>
      </c>
      <c r="AA120" t="s">
        <v>102</v>
      </c>
      <c r="AB120" t="s">
        <v>45</v>
      </c>
      <c r="AC120" t="s">
        <v>45</v>
      </c>
      <c r="AD120" t="s">
        <v>404</v>
      </c>
      <c r="AE120" t="s">
        <v>405</v>
      </c>
      <c r="AF120" t="s">
        <v>47</v>
      </c>
    </row>
    <row r="121" spans="1:32" x14ac:dyDescent="0.3">
      <c r="A121" t="s">
        <v>424</v>
      </c>
      <c r="B121" t="s">
        <v>401</v>
      </c>
      <c r="C121" t="s">
        <v>402</v>
      </c>
      <c r="D121" t="s">
        <v>403</v>
      </c>
      <c r="E121" t="s">
        <v>49</v>
      </c>
      <c r="F121">
        <v>7215</v>
      </c>
      <c r="G121">
        <v>7215</v>
      </c>
      <c r="H121" t="s">
        <v>45</v>
      </c>
      <c r="I121" t="s">
        <v>45</v>
      </c>
      <c r="J121" t="s">
        <v>45</v>
      </c>
      <c r="K121" t="s">
        <v>45</v>
      </c>
      <c r="X121" t="s">
        <v>43</v>
      </c>
      <c r="Y121" t="s">
        <v>44</v>
      </c>
      <c r="Z121" t="s">
        <v>44</v>
      </c>
      <c r="AA121" t="s">
        <v>44</v>
      </c>
      <c r="AB121" t="s">
        <v>45</v>
      </c>
      <c r="AC121" t="s">
        <v>45</v>
      </c>
      <c r="AD121" t="s">
        <v>50</v>
      </c>
      <c r="AE121" t="s">
        <v>51</v>
      </c>
      <c r="AF121" t="s">
        <v>52</v>
      </c>
    </row>
    <row r="122" spans="1:32" x14ac:dyDescent="0.3">
      <c r="A122" t="s">
        <v>425</v>
      </c>
      <c r="B122" t="s">
        <v>401</v>
      </c>
      <c r="C122" t="s">
        <v>402</v>
      </c>
      <c r="D122" t="s">
        <v>403</v>
      </c>
      <c r="E122" t="s">
        <v>426</v>
      </c>
      <c r="F122">
        <v>8</v>
      </c>
      <c r="G122">
        <v>8</v>
      </c>
      <c r="H122" t="s">
        <v>427</v>
      </c>
      <c r="I122" t="s">
        <v>426</v>
      </c>
      <c r="J122" t="s">
        <v>80</v>
      </c>
      <c r="K122" t="s">
        <v>426</v>
      </c>
      <c r="X122" t="s">
        <v>43</v>
      </c>
      <c r="Y122" t="s">
        <v>44</v>
      </c>
      <c r="Z122" t="s">
        <v>44</v>
      </c>
      <c r="AA122" t="s">
        <v>44</v>
      </c>
      <c r="AB122" t="s">
        <v>45</v>
      </c>
      <c r="AC122" t="s">
        <v>45</v>
      </c>
      <c r="AD122" t="s">
        <v>404</v>
      </c>
      <c r="AE122" t="s">
        <v>405</v>
      </c>
      <c r="AF122" t="s">
        <v>47</v>
      </c>
    </row>
    <row r="123" spans="1:32" x14ac:dyDescent="0.3">
      <c r="A123" t="s">
        <v>428</v>
      </c>
      <c r="B123" t="s">
        <v>429</v>
      </c>
      <c r="C123" t="s">
        <v>430</v>
      </c>
      <c r="D123" t="s">
        <v>431</v>
      </c>
      <c r="E123" t="s">
        <v>432</v>
      </c>
      <c r="G123">
        <v>0</v>
      </c>
      <c r="H123" t="s">
        <v>41</v>
      </c>
      <c r="I123" t="s">
        <v>42</v>
      </c>
      <c r="J123" t="s">
        <v>41</v>
      </c>
      <c r="K123" t="s">
        <v>42</v>
      </c>
      <c r="X123" t="s">
        <v>43</v>
      </c>
      <c r="Y123" t="s">
        <v>44</v>
      </c>
      <c r="Z123" t="s">
        <v>44</v>
      </c>
      <c r="AA123" t="s">
        <v>44</v>
      </c>
      <c r="AB123" t="s">
        <v>45</v>
      </c>
      <c r="AC123" t="s">
        <v>45</v>
      </c>
      <c r="AD123" t="s">
        <v>433</v>
      </c>
      <c r="AE123" t="s">
        <v>434</v>
      </c>
      <c r="AF123" t="s">
        <v>253</v>
      </c>
    </row>
    <row r="124" spans="1:32" x14ac:dyDescent="0.3">
      <c r="A124" t="s">
        <v>435</v>
      </c>
      <c r="B124" t="s">
        <v>429</v>
      </c>
      <c r="C124" t="s">
        <v>430</v>
      </c>
      <c r="D124" t="s">
        <v>431</v>
      </c>
      <c r="E124" t="s">
        <v>40</v>
      </c>
      <c r="F124">
        <v>1</v>
      </c>
      <c r="G124">
        <v>1</v>
      </c>
      <c r="H124" t="s">
        <v>41</v>
      </c>
      <c r="I124" t="s">
        <v>42</v>
      </c>
      <c r="J124" t="s">
        <v>41</v>
      </c>
      <c r="K124" t="s">
        <v>42</v>
      </c>
      <c r="X124" t="s">
        <v>43</v>
      </c>
      <c r="Y124" t="s">
        <v>44</v>
      </c>
      <c r="Z124" t="s">
        <v>44</v>
      </c>
      <c r="AA124" t="s">
        <v>44</v>
      </c>
      <c r="AB124" t="s">
        <v>45</v>
      </c>
      <c r="AC124" t="s">
        <v>45</v>
      </c>
      <c r="AD124" t="s">
        <v>46</v>
      </c>
      <c r="AE124">
        <v>2019</v>
      </c>
      <c r="AF124" t="s">
        <v>47</v>
      </c>
    </row>
    <row r="125" spans="1:32" x14ac:dyDescent="0.3">
      <c r="A125" t="s">
        <v>436</v>
      </c>
      <c r="B125" t="s">
        <v>429</v>
      </c>
      <c r="C125" t="s">
        <v>430</v>
      </c>
      <c r="D125" t="s">
        <v>431</v>
      </c>
      <c r="E125" t="s">
        <v>234</v>
      </c>
      <c r="F125">
        <v>6</v>
      </c>
      <c r="G125">
        <v>6</v>
      </c>
      <c r="H125" t="s">
        <v>45</v>
      </c>
      <c r="I125" t="s">
        <v>45</v>
      </c>
      <c r="J125" t="s">
        <v>45</v>
      </c>
      <c r="K125" t="s">
        <v>45</v>
      </c>
      <c r="X125" t="s">
        <v>59</v>
      </c>
      <c r="Y125" t="s">
        <v>45</v>
      </c>
      <c r="Z125" t="s">
        <v>45</v>
      </c>
      <c r="AA125" t="s">
        <v>45</v>
      </c>
      <c r="AB125" t="s">
        <v>45</v>
      </c>
      <c r="AC125" t="s">
        <v>45</v>
      </c>
      <c r="AD125" t="s">
        <v>232</v>
      </c>
      <c r="AE125">
        <v>2013</v>
      </c>
      <c r="AF125" t="s">
        <v>208</v>
      </c>
    </row>
    <row r="126" spans="1:32" x14ac:dyDescent="0.3">
      <c r="A126" t="s">
        <v>437</v>
      </c>
      <c r="B126" t="s">
        <v>429</v>
      </c>
      <c r="C126" t="s">
        <v>430</v>
      </c>
      <c r="D126" t="s">
        <v>431</v>
      </c>
      <c r="E126" t="s">
        <v>49</v>
      </c>
      <c r="F126">
        <v>7215</v>
      </c>
      <c r="G126">
        <v>7215</v>
      </c>
      <c r="H126" t="s">
        <v>45</v>
      </c>
      <c r="I126" t="s">
        <v>45</v>
      </c>
      <c r="J126" t="s">
        <v>45</v>
      </c>
      <c r="K126" t="s">
        <v>45</v>
      </c>
      <c r="X126" t="s">
        <v>43</v>
      </c>
      <c r="Y126" t="s">
        <v>44</v>
      </c>
      <c r="Z126" t="s">
        <v>44</v>
      </c>
      <c r="AA126" t="s">
        <v>44</v>
      </c>
      <c r="AB126" t="s">
        <v>45</v>
      </c>
      <c r="AC126" t="s">
        <v>45</v>
      </c>
      <c r="AD126" t="s">
        <v>50</v>
      </c>
      <c r="AE126" t="s">
        <v>51</v>
      </c>
      <c r="AF126" t="s">
        <v>52</v>
      </c>
    </row>
    <row r="127" spans="1:32" x14ac:dyDescent="0.3">
      <c r="A127" t="s">
        <v>438</v>
      </c>
      <c r="B127" t="s">
        <v>439</v>
      </c>
      <c r="C127" t="s">
        <v>440</v>
      </c>
      <c r="D127" t="s">
        <v>441</v>
      </c>
      <c r="E127" t="s">
        <v>442</v>
      </c>
      <c r="F127">
        <v>10</v>
      </c>
      <c r="G127">
        <v>10</v>
      </c>
      <c r="H127" t="s">
        <v>45</v>
      </c>
      <c r="I127" t="s">
        <v>45</v>
      </c>
      <c r="J127" t="s">
        <v>45</v>
      </c>
      <c r="K127" t="s">
        <v>45</v>
      </c>
      <c r="X127" t="s">
        <v>59</v>
      </c>
      <c r="Y127" t="s">
        <v>45</v>
      </c>
      <c r="Z127" t="s">
        <v>45</v>
      </c>
      <c r="AA127" t="s">
        <v>45</v>
      </c>
      <c r="AB127" t="s">
        <v>45</v>
      </c>
      <c r="AC127" t="s">
        <v>45</v>
      </c>
      <c r="AD127" t="s">
        <v>443</v>
      </c>
      <c r="AE127" t="s">
        <v>51</v>
      </c>
      <c r="AF127" t="s">
        <v>253</v>
      </c>
    </row>
    <row r="128" spans="1:32" x14ac:dyDescent="0.3">
      <c r="A128" t="s">
        <v>444</v>
      </c>
      <c r="B128" t="s">
        <v>439</v>
      </c>
      <c r="C128" t="s">
        <v>440</v>
      </c>
      <c r="D128" t="s">
        <v>441</v>
      </c>
      <c r="E128" t="s">
        <v>445</v>
      </c>
      <c r="F128">
        <v>1</v>
      </c>
      <c r="G128">
        <v>11</v>
      </c>
      <c r="H128" t="s">
        <v>446</v>
      </c>
      <c r="I128" t="s">
        <v>45</v>
      </c>
      <c r="J128" t="s">
        <v>45</v>
      </c>
      <c r="K128" t="s">
        <v>45</v>
      </c>
      <c r="X128" t="s">
        <v>43</v>
      </c>
      <c r="Y128" t="s">
        <v>44</v>
      </c>
      <c r="Z128" t="s">
        <v>44</v>
      </c>
      <c r="AA128" t="s">
        <v>44</v>
      </c>
      <c r="AB128" t="s">
        <v>45</v>
      </c>
      <c r="AC128" t="s">
        <v>45</v>
      </c>
      <c r="AD128" t="s">
        <v>443</v>
      </c>
      <c r="AE128">
        <v>2020</v>
      </c>
      <c r="AF128" t="s">
        <v>45</v>
      </c>
    </row>
    <row r="129" spans="1:32" x14ac:dyDescent="0.3">
      <c r="A129" t="s">
        <v>447</v>
      </c>
      <c r="B129" t="s">
        <v>439</v>
      </c>
      <c r="C129" t="s">
        <v>440</v>
      </c>
      <c r="D129" t="s">
        <v>441</v>
      </c>
      <c r="E129" t="s">
        <v>448</v>
      </c>
      <c r="F129">
        <v>2</v>
      </c>
      <c r="G129">
        <v>12</v>
      </c>
      <c r="H129" t="s">
        <v>250</v>
      </c>
      <c r="I129" t="s">
        <v>251</v>
      </c>
      <c r="J129" t="s">
        <v>80</v>
      </c>
      <c r="K129" t="s">
        <v>251</v>
      </c>
      <c r="X129" t="s">
        <v>43</v>
      </c>
      <c r="Y129" t="s">
        <v>44</v>
      </c>
      <c r="Z129" t="s">
        <v>44</v>
      </c>
      <c r="AA129" t="s">
        <v>44</v>
      </c>
      <c r="AB129" t="s">
        <v>45</v>
      </c>
      <c r="AC129" t="s">
        <v>45</v>
      </c>
      <c r="AD129" t="s">
        <v>443</v>
      </c>
      <c r="AE129">
        <v>2020</v>
      </c>
      <c r="AF129" t="s">
        <v>45</v>
      </c>
    </row>
    <row r="130" spans="1:32" x14ac:dyDescent="0.3">
      <c r="A130" t="s">
        <v>449</v>
      </c>
      <c r="B130" t="s">
        <v>439</v>
      </c>
      <c r="C130" t="s">
        <v>440</v>
      </c>
      <c r="D130" t="s">
        <v>441</v>
      </c>
      <c r="E130" t="s">
        <v>450</v>
      </c>
      <c r="F130">
        <v>3</v>
      </c>
      <c r="G130">
        <v>13</v>
      </c>
      <c r="H130" t="s">
        <v>315</v>
      </c>
      <c r="I130" t="s">
        <v>316</v>
      </c>
      <c r="J130" t="s">
        <v>315</v>
      </c>
      <c r="K130" t="s">
        <v>316</v>
      </c>
      <c r="X130" t="s">
        <v>43</v>
      </c>
      <c r="Y130" t="s">
        <v>44</v>
      </c>
      <c r="Z130" t="s">
        <v>44</v>
      </c>
      <c r="AA130" t="s">
        <v>44</v>
      </c>
      <c r="AB130" t="s">
        <v>45</v>
      </c>
      <c r="AC130" t="s">
        <v>45</v>
      </c>
      <c r="AD130" t="s">
        <v>443</v>
      </c>
      <c r="AE130">
        <v>2020</v>
      </c>
      <c r="AF130" t="s">
        <v>45</v>
      </c>
    </row>
    <row r="131" spans="1:32" x14ac:dyDescent="0.3">
      <c r="A131" t="s">
        <v>451</v>
      </c>
      <c r="B131" t="s">
        <v>439</v>
      </c>
      <c r="C131" t="s">
        <v>440</v>
      </c>
      <c r="D131" t="s">
        <v>441</v>
      </c>
      <c r="E131" t="s">
        <v>442</v>
      </c>
      <c r="F131">
        <v>5</v>
      </c>
      <c r="G131">
        <v>14</v>
      </c>
      <c r="H131" t="s">
        <v>45</v>
      </c>
      <c r="I131" t="s">
        <v>45</v>
      </c>
      <c r="J131" t="s">
        <v>45</v>
      </c>
      <c r="K131" t="s">
        <v>45</v>
      </c>
      <c r="X131" t="s">
        <v>59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t="s">
        <v>443</v>
      </c>
      <c r="AE131">
        <v>2020</v>
      </c>
      <c r="AF131" t="s">
        <v>45</v>
      </c>
    </row>
    <row r="132" spans="1:32" x14ac:dyDescent="0.3">
      <c r="A132" t="s">
        <v>452</v>
      </c>
      <c r="B132" t="s">
        <v>439</v>
      </c>
      <c r="C132" t="s">
        <v>440</v>
      </c>
      <c r="D132" t="s">
        <v>441</v>
      </c>
      <c r="E132" t="s">
        <v>40</v>
      </c>
      <c r="F132">
        <v>1</v>
      </c>
      <c r="G132">
        <v>15</v>
      </c>
      <c r="H132" t="s">
        <v>41</v>
      </c>
      <c r="I132" t="s">
        <v>42</v>
      </c>
      <c r="J132" t="s">
        <v>41</v>
      </c>
      <c r="K132" t="s">
        <v>42</v>
      </c>
      <c r="X132" t="s">
        <v>43</v>
      </c>
      <c r="Y132" t="s">
        <v>44</v>
      </c>
      <c r="Z132" t="s">
        <v>44</v>
      </c>
      <c r="AA132" t="s">
        <v>44</v>
      </c>
      <c r="AB132" t="s">
        <v>45</v>
      </c>
      <c r="AC132" t="s">
        <v>45</v>
      </c>
      <c r="AD132" t="s">
        <v>46</v>
      </c>
      <c r="AE132">
        <v>2019</v>
      </c>
      <c r="AF132" t="s">
        <v>47</v>
      </c>
    </row>
    <row r="133" spans="1:32" x14ac:dyDescent="0.3">
      <c r="A133" t="s">
        <v>453</v>
      </c>
      <c r="B133" t="s">
        <v>439</v>
      </c>
      <c r="C133" t="s">
        <v>440</v>
      </c>
      <c r="D133" t="s">
        <v>441</v>
      </c>
      <c r="E133" t="s">
        <v>448</v>
      </c>
      <c r="F133">
        <v>2</v>
      </c>
      <c r="G133">
        <v>2</v>
      </c>
      <c r="H133" t="s">
        <v>250</v>
      </c>
      <c r="I133" t="s">
        <v>251</v>
      </c>
      <c r="J133" t="s">
        <v>80</v>
      </c>
      <c r="K133" t="s">
        <v>251</v>
      </c>
      <c r="X133" t="s">
        <v>43</v>
      </c>
      <c r="Y133" t="s">
        <v>44</v>
      </c>
      <c r="Z133" t="s">
        <v>44</v>
      </c>
      <c r="AA133" t="s">
        <v>44</v>
      </c>
      <c r="AB133" t="s">
        <v>45</v>
      </c>
      <c r="AC133" t="s">
        <v>45</v>
      </c>
      <c r="AD133" t="s">
        <v>443</v>
      </c>
      <c r="AE133" t="s">
        <v>51</v>
      </c>
      <c r="AF133" t="s">
        <v>253</v>
      </c>
    </row>
    <row r="134" spans="1:32" x14ac:dyDescent="0.3">
      <c r="A134" t="s">
        <v>454</v>
      </c>
      <c r="B134" t="s">
        <v>439</v>
      </c>
      <c r="C134" t="s">
        <v>440</v>
      </c>
      <c r="D134" t="s">
        <v>441</v>
      </c>
      <c r="E134" t="s">
        <v>455</v>
      </c>
      <c r="F134">
        <v>4</v>
      </c>
      <c r="G134">
        <v>4</v>
      </c>
      <c r="H134" t="s">
        <v>303</v>
      </c>
      <c r="I134" t="s">
        <v>304</v>
      </c>
      <c r="J134" t="s">
        <v>80</v>
      </c>
      <c r="K134" t="s">
        <v>304</v>
      </c>
      <c r="X134" t="s">
        <v>43</v>
      </c>
      <c r="Y134" t="s">
        <v>44</v>
      </c>
      <c r="Z134" t="s">
        <v>44</v>
      </c>
      <c r="AA134" t="s">
        <v>44</v>
      </c>
      <c r="AB134" t="s">
        <v>45</v>
      </c>
      <c r="AC134" t="s">
        <v>45</v>
      </c>
      <c r="AD134" t="s">
        <v>443</v>
      </c>
      <c r="AE134" t="s">
        <v>51</v>
      </c>
      <c r="AF134" t="s">
        <v>253</v>
      </c>
    </row>
    <row r="135" spans="1:32" x14ac:dyDescent="0.3">
      <c r="A135" t="s">
        <v>456</v>
      </c>
      <c r="B135" t="s">
        <v>439</v>
      </c>
      <c r="C135" t="s">
        <v>440</v>
      </c>
      <c r="D135" t="s">
        <v>441</v>
      </c>
      <c r="E135" t="s">
        <v>432</v>
      </c>
      <c r="F135">
        <v>6</v>
      </c>
      <c r="G135">
        <v>6</v>
      </c>
      <c r="H135" t="s">
        <v>41</v>
      </c>
      <c r="I135" t="s">
        <v>42</v>
      </c>
      <c r="J135" t="s">
        <v>41</v>
      </c>
      <c r="K135" t="s">
        <v>42</v>
      </c>
      <c r="X135" t="s">
        <v>43</v>
      </c>
      <c r="Y135" t="s">
        <v>44</v>
      </c>
      <c r="Z135" t="s">
        <v>44</v>
      </c>
      <c r="AA135" t="s">
        <v>44</v>
      </c>
      <c r="AB135" t="s">
        <v>45</v>
      </c>
      <c r="AC135" t="s">
        <v>45</v>
      </c>
      <c r="AD135" t="s">
        <v>443</v>
      </c>
      <c r="AE135" t="s">
        <v>51</v>
      </c>
      <c r="AF135" t="s">
        <v>253</v>
      </c>
    </row>
    <row r="136" spans="1:32" x14ac:dyDescent="0.3">
      <c r="A136" t="s">
        <v>457</v>
      </c>
      <c r="B136" t="s">
        <v>439</v>
      </c>
      <c r="C136" t="s">
        <v>440</v>
      </c>
      <c r="D136" t="s">
        <v>441</v>
      </c>
      <c r="E136" t="s">
        <v>49</v>
      </c>
      <c r="F136">
        <v>7215</v>
      </c>
      <c r="G136">
        <v>7215</v>
      </c>
      <c r="H136" t="s">
        <v>45</v>
      </c>
      <c r="I136" t="s">
        <v>45</v>
      </c>
      <c r="J136" t="s">
        <v>45</v>
      </c>
      <c r="K136" t="s">
        <v>45</v>
      </c>
      <c r="X136" t="s">
        <v>43</v>
      </c>
      <c r="Y136" t="s">
        <v>44</v>
      </c>
      <c r="Z136" t="s">
        <v>44</v>
      </c>
      <c r="AA136" t="s">
        <v>44</v>
      </c>
      <c r="AB136" t="s">
        <v>45</v>
      </c>
      <c r="AC136" t="s">
        <v>45</v>
      </c>
      <c r="AD136" t="s">
        <v>50</v>
      </c>
      <c r="AE136" t="s">
        <v>51</v>
      </c>
      <c r="AF136" t="s">
        <v>52</v>
      </c>
    </row>
    <row r="137" spans="1:32" x14ac:dyDescent="0.3">
      <c r="A137" t="s">
        <v>458</v>
      </c>
      <c r="B137" t="s">
        <v>439</v>
      </c>
      <c r="C137" t="s">
        <v>440</v>
      </c>
      <c r="D137" t="s">
        <v>441</v>
      </c>
      <c r="E137" t="s">
        <v>445</v>
      </c>
      <c r="F137">
        <v>8</v>
      </c>
      <c r="G137">
        <v>8</v>
      </c>
      <c r="H137" t="s">
        <v>446</v>
      </c>
      <c r="I137" t="s">
        <v>45</v>
      </c>
      <c r="J137" t="s">
        <v>45</v>
      </c>
      <c r="K137" t="s">
        <v>45</v>
      </c>
      <c r="X137" t="s">
        <v>43</v>
      </c>
      <c r="Y137" t="s">
        <v>44</v>
      </c>
      <c r="Z137" t="s">
        <v>44</v>
      </c>
      <c r="AA137" t="s">
        <v>44</v>
      </c>
      <c r="AB137" t="s">
        <v>45</v>
      </c>
      <c r="AC137" t="s">
        <v>45</v>
      </c>
      <c r="AD137" t="s">
        <v>443</v>
      </c>
      <c r="AE137" t="s">
        <v>51</v>
      </c>
      <c r="AF137" t="s">
        <v>253</v>
      </c>
    </row>
    <row r="138" spans="1:32" x14ac:dyDescent="0.3">
      <c r="A138" t="s">
        <v>459</v>
      </c>
      <c r="B138" t="s">
        <v>439</v>
      </c>
      <c r="C138" t="s">
        <v>440</v>
      </c>
      <c r="D138" t="s">
        <v>441</v>
      </c>
      <c r="E138" t="s">
        <v>450</v>
      </c>
      <c r="F138">
        <v>9</v>
      </c>
      <c r="G138">
        <v>9</v>
      </c>
      <c r="H138" t="s">
        <v>315</v>
      </c>
      <c r="I138" t="s">
        <v>316</v>
      </c>
      <c r="J138" t="s">
        <v>315</v>
      </c>
      <c r="K138" t="s">
        <v>316</v>
      </c>
      <c r="X138" t="s">
        <v>43</v>
      </c>
      <c r="Y138" t="s">
        <v>44</v>
      </c>
      <c r="Z138" t="s">
        <v>44</v>
      </c>
      <c r="AA138" t="s">
        <v>44</v>
      </c>
      <c r="AB138" t="s">
        <v>45</v>
      </c>
      <c r="AC138" t="s">
        <v>45</v>
      </c>
      <c r="AD138" t="s">
        <v>443</v>
      </c>
      <c r="AE138" t="s">
        <v>51</v>
      </c>
      <c r="AF138" t="s">
        <v>253</v>
      </c>
    </row>
    <row r="139" spans="1:32" x14ac:dyDescent="0.3">
      <c r="A139" t="s">
        <v>460</v>
      </c>
      <c r="B139" t="s">
        <v>461</v>
      </c>
      <c r="C139" t="s">
        <v>462</v>
      </c>
      <c r="D139" t="s">
        <v>463</v>
      </c>
      <c r="E139" t="s">
        <v>464</v>
      </c>
      <c r="F139">
        <v>1</v>
      </c>
      <c r="G139">
        <v>1</v>
      </c>
      <c r="H139" t="s">
        <v>465</v>
      </c>
      <c r="I139" t="s">
        <v>466</v>
      </c>
      <c r="J139" t="s">
        <v>80</v>
      </c>
      <c r="K139" t="s">
        <v>466</v>
      </c>
      <c r="X139" t="s">
        <v>43</v>
      </c>
      <c r="Y139" t="s">
        <v>44</v>
      </c>
      <c r="Z139" t="s">
        <v>44</v>
      </c>
      <c r="AA139" t="s">
        <v>44</v>
      </c>
      <c r="AB139" t="s">
        <v>45</v>
      </c>
      <c r="AC139" t="s">
        <v>45</v>
      </c>
      <c r="AD139" t="s">
        <v>467</v>
      </c>
      <c r="AE139">
        <v>2013</v>
      </c>
      <c r="AF139" t="s">
        <v>253</v>
      </c>
    </row>
    <row r="140" spans="1:32" x14ac:dyDescent="0.3">
      <c r="A140" t="s">
        <v>468</v>
      </c>
      <c r="B140" t="s">
        <v>461</v>
      </c>
      <c r="C140" t="s">
        <v>462</v>
      </c>
      <c r="D140" t="s">
        <v>463</v>
      </c>
      <c r="E140" t="s">
        <v>56</v>
      </c>
      <c r="F140">
        <v>2</v>
      </c>
      <c r="G140">
        <v>10</v>
      </c>
      <c r="H140" t="s">
        <v>56</v>
      </c>
      <c r="I140" t="s">
        <v>57</v>
      </c>
      <c r="J140" t="s">
        <v>58</v>
      </c>
      <c r="K140" t="s">
        <v>57</v>
      </c>
      <c r="X140" t="s">
        <v>59</v>
      </c>
      <c r="Y140" t="s">
        <v>60</v>
      </c>
      <c r="Z140" t="s">
        <v>61</v>
      </c>
      <c r="AA140" t="s">
        <v>62</v>
      </c>
      <c r="AB140" t="s">
        <v>45</v>
      </c>
      <c r="AC140" t="s">
        <v>45</v>
      </c>
      <c r="AD140" t="s">
        <v>469</v>
      </c>
      <c r="AE140">
        <v>2018</v>
      </c>
      <c r="AF140" t="s">
        <v>45</v>
      </c>
    </row>
    <row r="141" spans="1:32" x14ac:dyDescent="0.3">
      <c r="A141" t="s">
        <v>470</v>
      </c>
      <c r="B141" t="s">
        <v>461</v>
      </c>
      <c r="C141" t="s">
        <v>462</v>
      </c>
      <c r="D141" t="s">
        <v>463</v>
      </c>
      <c r="E141" t="s">
        <v>471</v>
      </c>
      <c r="F141">
        <v>3</v>
      </c>
      <c r="G141">
        <v>11</v>
      </c>
      <c r="H141" t="s">
        <v>471</v>
      </c>
      <c r="I141" t="s">
        <v>472</v>
      </c>
      <c r="J141" t="s">
        <v>80</v>
      </c>
      <c r="K141" t="s">
        <v>472</v>
      </c>
      <c r="X141" t="s">
        <v>43</v>
      </c>
      <c r="Y141" t="s">
        <v>44</v>
      </c>
      <c r="Z141" t="s">
        <v>44</v>
      </c>
      <c r="AA141" t="s">
        <v>44</v>
      </c>
      <c r="AB141" t="s">
        <v>45</v>
      </c>
      <c r="AC141" t="s">
        <v>45</v>
      </c>
      <c r="AD141" t="s">
        <v>469</v>
      </c>
      <c r="AE141">
        <v>2018</v>
      </c>
      <c r="AF141" t="s">
        <v>45</v>
      </c>
    </row>
    <row r="142" spans="1:32" x14ac:dyDescent="0.3">
      <c r="A142" t="s">
        <v>473</v>
      </c>
      <c r="B142" t="s">
        <v>461</v>
      </c>
      <c r="C142" t="s">
        <v>462</v>
      </c>
      <c r="D142" t="s">
        <v>463</v>
      </c>
      <c r="E142" t="s">
        <v>303</v>
      </c>
      <c r="F142">
        <v>4</v>
      </c>
      <c r="G142">
        <v>12</v>
      </c>
      <c r="H142" t="s">
        <v>303</v>
      </c>
      <c r="I142" t="s">
        <v>304</v>
      </c>
      <c r="J142" t="s">
        <v>80</v>
      </c>
      <c r="K142" t="s">
        <v>304</v>
      </c>
      <c r="X142" t="s">
        <v>43</v>
      </c>
      <c r="Y142" t="s">
        <v>44</v>
      </c>
      <c r="Z142" t="s">
        <v>44</v>
      </c>
      <c r="AA142" t="s">
        <v>44</v>
      </c>
      <c r="AB142" t="s">
        <v>45</v>
      </c>
      <c r="AC142" t="s">
        <v>45</v>
      </c>
      <c r="AD142" t="s">
        <v>469</v>
      </c>
      <c r="AE142">
        <v>2018</v>
      </c>
      <c r="AF142" t="s">
        <v>45</v>
      </c>
    </row>
    <row r="143" spans="1:32" x14ac:dyDescent="0.3">
      <c r="A143" t="s">
        <v>474</v>
      </c>
      <c r="B143" t="s">
        <v>461</v>
      </c>
      <c r="C143" t="s">
        <v>462</v>
      </c>
      <c r="D143" t="s">
        <v>463</v>
      </c>
      <c r="E143" t="s">
        <v>315</v>
      </c>
      <c r="F143">
        <v>5</v>
      </c>
      <c r="G143">
        <v>13</v>
      </c>
      <c r="H143" t="s">
        <v>315</v>
      </c>
      <c r="I143" t="s">
        <v>316</v>
      </c>
      <c r="J143" t="s">
        <v>315</v>
      </c>
      <c r="K143" t="s">
        <v>316</v>
      </c>
      <c r="X143" t="s">
        <v>43</v>
      </c>
      <c r="Y143" t="s">
        <v>44</v>
      </c>
      <c r="Z143" t="s">
        <v>44</v>
      </c>
      <c r="AA143" t="s">
        <v>44</v>
      </c>
      <c r="AB143" t="s">
        <v>45</v>
      </c>
      <c r="AC143" t="s">
        <v>45</v>
      </c>
      <c r="AD143" t="s">
        <v>469</v>
      </c>
      <c r="AE143">
        <v>2018</v>
      </c>
      <c r="AF143" t="s">
        <v>45</v>
      </c>
    </row>
    <row r="144" spans="1:32" x14ac:dyDescent="0.3">
      <c r="A144" t="s">
        <v>475</v>
      </c>
      <c r="B144" t="s">
        <v>461</v>
      </c>
      <c r="C144" t="s">
        <v>462</v>
      </c>
      <c r="D144" t="s">
        <v>463</v>
      </c>
      <c r="E144" t="s">
        <v>446</v>
      </c>
      <c r="F144">
        <v>6</v>
      </c>
      <c r="G144">
        <v>14</v>
      </c>
      <c r="H144" t="s">
        <v>446</v>
      </c>
      <c r="I144" t="s">
        <v>45</v>
      </c>
      <c r="J144" t="s">
        <v>45</v>
      </c>
      <c r="K144" t="s">
        <v>45</v>
      </c>
      <c r="X144" t="s">
        <v>43</v>
      </c>
      <c r="Y144" t="s">
        <v>44</v>
      </c>
      <c r="Z144" t="s">
        <v>44</v>
      </c>
      <c r="AA144" t="s">
        <v>44</v>
      </c>
      <c r="AB144" t="s">
        <v>45</v>
      </c>
      <c r="AC144" t="s">
        <v>45</v>
      </c>
      <c r="AD144" t="s">
        <v>469</v>
      </c>
      <c r="AE144">
        <v>2018</v>
      </c>
      <c r="AF144" t="s">
        <v>45</v>
      </c>
    </row>
    <row r="145" spans="1:32" x14ac:dyDescent="0.3">
      <c r="A145" t="s">
        <v>476</v>
      </c>
      <c r="B145" t="s">
        <v>461</v>
      </c>
      <c r="C145" t="s">
        <v>462</v>
      </c>
      <c r="D145" t="s">
        <v>463</v>
      </c>
      <c r="E145" t="s">
        <v>40</v>
      </c>
      <c r="F145">
        <v>7</v>
      </c>
      <c r="G145">
        <v>15</v>
      </c>
      <c r="H145" t="s">
        <v>41</v>
      </c>
      <c r="I145" t="s">
        <v>42</v>
      </c>
      <c r="J145" t="s">
        <v>41</v>
      </c>
      <c r="K145" t="s">
        <v>42</v>
      </c>
      <c r="X145" t="s">
        <v>43</v>
      </c>
      <c r="Y145" t="s">
        <v>44</v>
      </c>
      <c r="Z145" t="s">
        <v>44</v>
      </c>
      <c r="AA145" t="s">
        <v>44</v>
      </c>
      <c r="AB145" t="s">
        <v>45</v>
      </c>
      <c r="AC145" t="s">
        <v>45</v>
      </c>
      <c r="AD145" t="s">
        <v>469</v>
      </c>
      <c r="AE145">
        <v>2018</v>
      </c>
      <c r="AF145" t="s">
        <v>45</v>
      </c>
    </row>
    <row r="146" spans="1:32" x14ac:dyDescent="0.3">
      <c r="A146" t="s">
        <v>477</v>
      </c>
      <c r="B146" t="s">
        <v>461</v>
      </c>
      <c r="C146" t="s">
        <v>462</v>
      </c>
      <c r="D146" t="s">
        <v>463</v>
      </c>
      <c r="E146" t="s">
        <v>45</v>
      </c>
      <c r="F146">
        <v>1</v>
      </c>
      <c r="G146">
        <v>16</v>
      </c>
      <c r="H146" t="s">
        <v>45</v>
      </c>
      <c r="I146" t="s">
        <v>45</v>
      </c>
      <c r="J146" t="s">
        <v>45</v>
      </c>
      <c r="K146" t="s">
        <v>45</v>
      </c>
      <c r="X146" t="s">
        <v>59</v>
      </c>
      <c r="Y146" t="s">
        <v>45</v>
      </c>
      <c r="Z146" t="s">
        <v>45</v>
      </c>
      <c r="AA146" t="s">
        <v>45</v>
      </c>
      <c r="AB146" t="s">
        <v>45</v>
      </c>
      <c r="AC146" t="s">
        <v>45</v>
      </c>
      <c r="AD146" t="s">
        <v>469</v>
      </c>
      <c r="AE146">
        <v>2018</v>
      </c>
      <c r="AF146" t="s">
        <v>45</v>
      </c>
    </row>
    <row r="147" spans="1:32" x14ac:dyDescent="0.3">
      <c r="A147" t="s">
        <v>478</v>
      </c>
      <c r="B147" t="s">
        <v>461</v>
      </c>
      <c r="C147" t="s">
        <v>462</v>
      </c>
      <c r="D147" t="s">
        <v>463</v>
      </c>
      <c r="E147" t="s">
        <v>40</v>
      </c>
      <c r="F147">
        <v>1</v>
      </c>
      <c r="G147">
        <v>17</v>
      </c>
      <c r="H147" t="s">
        <v>41</v>
      </c>
      <c r="I147" t="s">
        <v>42</v>
      </c>
      <c r="J147" t="s">
        <v>41</v>
      </c>
      <c r="K147" t="s">
        <v>42</v>
      </c>
      <c r="X147" t="s">
        <v>43</v>
      </c>
      <c r="Y147" t="s">
        <v>44</v>
      </c>
      <c r="Z147" t="s">
        <v>44</v>
      </c>
      <c r="AA147" t="s">
        <v>44</v>
      </c>
      <c r="AB147" t="s">
        <v>45</v>
      </c>
      <c r="AC147" t="s">
        <v>45</v>
      </c>
      <c r="AD147" t="s">
        <v>46</v>
      </c>
      <c r="AE147">
        <v>2019</v>
      </c>
      <c r="AF147" t="s">
        <v>47</v>
      </c>
    </row>
    <row r="148" spans="1:32" x14ac:dyDescent="0.3">
      <c r="A148" t="s">
        <v>479</v>
      </c>
      <c r="B148" t="s">
        <v>461</v>
      </c>
      <c r="C148" t="s">
        <v>462</v>
      </c>
      <c r="D148" t="s">
        <v>463</v>
      </c>
      <c r="E148" t="s">
        <v>448</v>
      </c>
      <c r="F148">
        <v>2</v>
      </c>
      <c r="G148">
        <v>2</v>
      </c>
      <c r="H148" t="s">
        <v>250</v>
      </c>
      <c r="I148" t="s">
        <v>251</v>
      </c>
      <c r="J148" t="s">
        <v>80</v>
      </c>
      <c r="K148" t="s">
        <v>251</v>
      </c>
      <c r="X148" t="s">
        <v>43</v>
      </c>
      <c r="Y148" t="s">
        <v>44</v>
      </c>
      <c r="Z148" t="s">
        <v>44</v>
      </c>
      <c r="AA148" t="s">
        <v>44</v>
      </c>
      <c r="AB148" t="s">
        <v>45</v>
      </c>
      <c r="AC148" t="s">
        <v>45</v>
      </c>
      <c r="AD148" t="s">
        <v>467</v>
      </c>
      <c r="AE148">
        <v>2013</v>
      </c>
      <c r="AF148" t="s">
        <v>253</v>
      </c>
    </row>
    <row r="149" spans="1:32" x14ac:dyDescent="0.3">
      <c r="A149" t="s">
        <v>480</v>
      </c>
      <c r="B149" t="s">
        <v>461</v>
      </c>
      <c r="C149" t="s">
        <v>462</v>
      </c>
      <c r="D149" t="s">
        <v>463</v>
      </c>
      <c r="E149" t="s">
        <v>481</v>
      </c>
      <c r="F149">
        <v>3</v>
      </c>
      <c r="G149">
        <v>3</v>
      </c>
      <c r="H149" t="s">
        <v>471</v>
      </c>
      <c r="I149" t="s">
        <v>472</v>
      </c>
      <c r="J149" t="s">
        <v>80</v>
      </c>
      <c r="K149" t="s">
        <v>472</v>
      </c>
      <c r="X149" t="s">
        <v>43</v>
      </c>
      <c r="Y149" t="s">
        <v>44</v>
      </c>
      <c r="Z149" t="s">
        <v>44</v>
      </c>
      <c r="AA149" t="s">
        <v>44</v>
      </c>
      <c r="AB149" t="s">
        <v>45</v>
      </c>
      <c r="AC149" t="s">
        <v>45</v>
      </c>
      <c r="AD149" t="s">
        <v>467</v>
      </c>
      <c r="AE149">
        <v>2013</v>
      </c>
      <c r="AF149" t="s">
        <v>253</v>
      </c>
    </row>
    <row r="150" spans="1:32" x14ac:dyDescent="0.3">
      <c r="A150" t="s">
        <v>482</v>
      </c>
      <c r="B150" t="s">
        <v>461</v>
      </c>
      <c r="C150" t="s">
        <v>462</v>
      </c>
      <c r="D150" t="s">
        <v>463</v>
      </c>
      <c r="E150" t="s">
        <v>455</v>
      </c>
      <c r="F150">
        <v>4</v>
      </c>
      <c r="G150">
        <v>4</v>
      </c>
      <c r="H150" t="s">
        <v>303</v>
      </c>
      <c r="I150" t="s">
        <v>304</v>
      </c>
      <c r="J150" t="s">
        <v>80</v>
      </c>
      <c r="K150" t="s">
        <v>304</v>
      </c>
      <c r="X150" t="s">
        <v>43</v>
      </c>
      <c r="Y150" t="s">
        <v>44</v>
      </c>
      <c r="Z150" t="s">
        <v>44</v>
      </c>
      <c r="AA150" t="s">
        <v>44</v>
      </c>
      <c r="AB150" t="s">
        <v>45</v>
      </c>
      <c r="AC150" t="s">
        <v>45</v>
      </c>
      <c r="AD150" t="s">
        <v>467</v>
      </c>
      <c r="AE150">
        <v>2013</v>
      </c>
      <c r="AF150" t="s">
        <v>253</v>
      </c>
    </row>
    <row r="151" spans="1:32" x14ac:dyDescent="0.3">
      <c r="A151" t="s">
        <v>483</v>
      </c>
      <c r="B151" t="s">
        <v>461</v>
      </c>
      <c r="C151" t="s">
        <v>462</v>
      </c>
      <c r="D151" t="s">
        <v>463</v>
      </c>
      <c r="E151" t="s">
        <v>484</v>
      </c>
      <c r="F151">
        <v>5</v>
      </c>
      <c r="G151">
        <v>5</v>
      </c>
      <c r="H151" t="s">
        <v>485</v>
      </c>
      <c r="I151" t="s">
        <v>486</v>
      </c>
      <c r="J151" t="s">
        <v>80</v>
      </c>
      <c r="K151" t="s">
        <v>486</v>
      </c>
      <c r="X151" t="s">
        <v>43</v>
      </c>
      <c r="Y151" t="s">
        <v>44</v>
      </c>
      <c r="Z151" t="s">
        <v>44</v>
      </c>
      <c r="AA151" t="s">
        <v>44</v>
      </c>
      <c r="AB151" t="s">
        <v>45</v>
      </c>
      <c r="AC151" t="s">
        <v>45</v>
      </c>
      <c r="AD151" t="s">
        <v>467</v>
      </c>
      <c r="AE151">
        <v>2013</v>
      </c>
      <c r="AF151" t="s">
        <v>253</v>
      </c>
    </row>
    <row r="152" spans="1:32" x14ac:dyDescent="0.3">
      <c r="A152" t="s">
        <v>487</v>
      </c>
      <c r="B152" t="s">
        <v>461</v>
      </c>
      <c r="C152" t="s">
        <v>462</v>
      </c>
      <c r="D152" t="s">
        <v>463</v>
      </c>
      <c r="E152" t="s">
        <v>432</v>
      </c>
      <c r="F152">
        <v>6</v>
      </c>
      <c r="G152">
        <v>6</v>
      </c>
      <c r="H152" t="s">
        <v>41</v>
      </c>
      <c r="I152" t="s">
        <v>42</v>
      </c>
      <c r="J152" t="s">
        <v>41</v>
      </c>
      <c r="K152" t="s">
        <v>42</v>
      </c>
      <c r="X152" t="s">
        <v>43</v>
      </c>
      <c r="Y152" t="s">
        <v>44</v>
      </c>
      <c r="Z152" t="s">
        <v>44</v>
      </c>
      <c r="AA152" t="s">
        <v>44</v>
      </c>
      <c r="AB152" t="s">
        <v>45</v>
      </c>
      <c r="AC152" t="s">
        <v>45</v>
      </c>
      <c r="AD152" t="s">
        <v>467</v>
      </c>
      <c r="AE152">
        <v>2013</v>
      </c>
      <c r="AF152" t="s">
        <v>253</v>
      </c>
    </row>
    <row r="153" spans="1:32" x14ac:dyDescent="0.3">
      <c r="A153" t="s">
        <v>488</v>
      </c>
      <c r="B153" t="s">
        <v>461</v>
      </c>
      <c r="C153" t="s">
        <v>462</v>
      </c>
      <c r="D153" t="s">
        <v>463</v>
      </c>
      <c r="E153" t="s">
        <v>489</v>
      </c>
      <c r="F153">
        <v>7</v>
      </c>
      <c r="G153">
        <v>7</v>
      </c>
      <c r="H153" t="s">
        <v>490</v>
      </c>
      <c r="I153" t="s">
        <v>260</v>
      </c>
      <c r="J153" t="s">
        <v>80</v>
      </c>
      <c r="K153" t="s">
        <v>260</v>
      </c>
      <c r="X153" t="s">
        <v>43</v>
      </c>
      <c r="Y153" t="s">
        <v>44</v>
      </c>
      <c r="Z153" t="s">
        <v>44</v>
      </c>
      <c r="AA153" t="s">
        <v>44</v>
      </c>
      <c r="AB153" t="s">
        <v>45</v>
      </c>
      <c r="AC153" t="s">
        <v>45</v>
      </c>
      <c r="AD153" t="s">
        <v>467</v>
      </c>
      <c r="AE153">
        <v>2013</v>
      </c>
      <c r="AF153" t="s">
        <v>253</v>
      </c>
    </row>
    <row r="154" spans="1:32" x14ac:dyDescent="0.3">
      <c r="A154" t="s">
        <v>491</v>
      </c>
      <c r="B154" t="s">
        <v>461</v>
      </c>
      <c r="C154" t="s">
        <v>462</v>
      </c>
      <c r="D154" t="s">
        <v>463</v>
      </c>
      <c r="E154" t="s">
        <v>49</v>
      </c>
      <c r="F154">
        <v>7215</v>
      </c>
      <c r="G154">
        <v>7215</v>
      </c>
      <c r="H154" t="s">
        <v>45</v>
      </c>
      <c r="I154" t="s">
        <v>45</v>
      </c>
      <c r="J154" t="s">
        <v>45</v>
      </c>
      <c r="K154" t="s">
        <v>45</v>
      </c>
      <c r="X154" t="s">
        <v>43</v>
      </c>
      <c r="Y154" t="s">
        <v>44</v>
      </c>
      <c r="Z154" t="s">
        <v>44</v>
      </c>
      <c r="AA154" t="s">
        <v>44</v>
      </c>
      <c r="AB154" t="s">
        <v>45</v>
      </c>
      <c r="AC154" t="s">
        <v>45</v>
      </c>
      <c r="AD154" t="s">
        <v>50</v>
      </c>
      <c r="AE154" t="s">
        <v>51</v>
      </c>
      <c r="AF154" t="s">
        <v>52</v>
      </c>
    </row>
    <row r="155" spans="1:32" x14ac:dyDescent="0.3">
      <c r="A155" t="s">
        <v>492</v>
      </c>
      <c r="B155" t="s">
        <v>461</v>
      </c>
      <c r="C155" t="s">
        <v>462</v>
      </c>
      <c r="D155" t="s">
        <v>463</v>
      </c>
      <c r="E155" t="s">
        <v>445</v>
      </c>
      <c r="F155">
        <v>8</v>
      </c>
      <c r="G155">
        <v>8</v>
      </c>
      <c r="H155" t="s">
        <v>446</v>
      </c>
      <c r="I155" t="s">
        <v>45</v>
      </c>
      <c r="J155" t="s">
        <v>45</v>
      </c>
      <c r="K155" t="s">
        <v>45</v>
      </c>
      <c r="X155" t="s">
        <v>43</v>
      </c>
      <c r="Y155" t="s">
        <v>44</v>
      </c>
      <c r="Z155" t="s">
        <v>44</v>
      </c>
      <c r="AA155" t="s">
        <v>44</v>
      </c>
      <c r="AB155" t="s">
        <v>45</v>
      </c>
      <c r="AC155" t="s">
        <v>45</v>
      </c>
      <c r="AD155" t="s">
        <v>467</v>
      </c>
      <c r="AE155">
        <v>2013</v>
      </c>
      <c r="AF155" t="s">
        <v>253</v>
      </c>
    </row>
    <row r="156" spans="1:32" x14ac:dyDescent="0.3">
      <c r="A156" t="s">
        <v>493</v>
      </c>
      <c r="B156" t="s">
        <v>461</v>
      </c>
      <c r="C156" t="s">
        <v>462</v>
      </c>
      <c r="D156" t="s">
        <v>463</v>
      </c>
      <c r="E156" t="s">
        <v>450</v>
      </c>
      <c r="F156">
        <v>9</v>
      </c>
      <c r="G156">
        <v>9</v>
      </c>
      <c r="H156" t="s">
        <v>315</v>
      </c>
      <c r="I156" t="s">
        <v>316</v>
      </c>
      <c r="J156" t="s">
        <v>315</v>
      </c>
      <c r="K156" t="s">
        <v>316</v>
      </c>
      <c r="X156" t="s">
        <v>43</v>
      </c>
      <c r="Y156" t="s">
        <v>44</v>
      </c>
      <c r="Z156" t="s">
        <v>44</v>
      </c>
      <c r="AA156" t="s">
        <v>44</v>
      </c>
      <c r="AB156" t="s">
        <v>45</v>
      </c>
      <c r="AC156" t="s">
        <v>45</v>
      </c>
      <c r="AD156" t="s">
        <v>467</v>
      </c>
      <c r="AE156">
        <v>2013</v>
      </c>
      <c r="AF156" t="s">
        <v>253</v>
      </c>
    </row>
    <row r="157" spans="1:32" x14ac:dyDescent="0.3">
      <c r="A157" t="s">
        <v>494</v>
      </c>
      <c r="B157" t="s">
        <v>495</v>
      </c>
      <c r="C157" t="s">
        <v>496</v>
      </c>
      <c r="D157" t="s">
        <v>497</v>
      </c>
      <c r="E157" t="s">
        <v>40</v>
      </c>
      <c r="F157">
        <v>1</v>
      </c>
      <c r="G157">
        <v>1</v>
      </c>
      <c r="H157" t="s">
        <v>41</v>
      </c>
      <c r="I157" t="s">
        <v>42</v>
      </c>
      <c r="J157" t="s">
        <v>41</v>
      </c>
      <c r="K157" t="s">
        <v>42</v>
      </c>
      <c r="X157" t="s">
        <v>43</v>
      </c>
      <c r="Y157" t="s">
        <v>44</v>
      </c>
      <c r="Z157" t="s">
        <v>44</v>
      </c>
      <c r="AA157" t="s">
        <v>44</v>
      </c>
      <c r="AB157" t="s">
        <v>45</v>
      </c>
      <c r="AC157" t="s">
        <v>45</v>
      </c>
      <c r="AD157" t="s">
        <v>46</v>
      </c>
      <c r="AE157">
        <v>2019</v>
      </c>
      <c r="AF157" t="s">
        <v>47</v>
      </c>
    </row>
    <row r="158" spans="1:32" x14ac:dyDescent="0.3">
      <c r="A158" t="s">
        <v>498</v>
      </c>
      <c r="B158" t="s">
        <v>495</v>
      </c>
      <c r="C158" t="s">
        <v>496</v>
      </c>
      <c r="D158" t="s">
        <v>497</v>
      </c>
      <c r="E158" t="s">
        <v>49</v>
      </c>
      <c r="F158">
        <v>7215</v>
      </c>
      <c r="G158">
        <v>7215</v>
      </c>
      <c r="H158" t="s">
        <v>45</v>
      </c>
      <c r="I158" t="s">
        <v>45</v>
      </c>
      <c r="J158" t="s">
        <v>45</v>
      </c>
      <c r="K158" t="s">
        <v>45</v>
      </c>
      <c r="X158" t="s">
        <v>43</v>
      </c>
      <c r="Y158" t="s">
        <v>44</v>
      </c>
      <c r="Z158" t="s">
        <v>44</v>
      </c>
      <c r="AA158" t="s">
        <v>44</v>
      </c>
      <c r="AB158" t="s">
        <v>45</v>
      </c>
      <c r="AC158" t="s">
        <v>45</v>
      </c>
      <c r="AD158" t="s">
        <v>50</v>
      </c>
      <c r="AE158" t="s">
        <v>51</v>
      </c>
      <c r="AF158" t="s">
        <v>52</v>
      </c>
    </row>
    <row r="159" spans="1:32" x14ac:dyDescent="0.3">
      <c r="A159" t="s">
        <v>499</v>
      </c>
      <c r="B159" t="s">
        <v>500</v>
      </c>
      <c r="C159" t="s">
        <v>501</v>
      </c>
      <c r="D159" t="s">
        <v>502</v>
      </c>
      <c r="E159" t="s">
        <v>40</v>
      </c>
      <c r="F159">
        <v>1</v>
      </c>
      <c r="G159">
        <v>1</v>
      </c>
      <c r="H159" t="s">
        <v>41</v>
      </c>
      <c r="I159" t="s">
        <v>42</v>
      </c>
      <c r="J159" t="s">
        <v>41</v>
      </c>
      <c r="K159" t="s">
        <v>42</v>
      </c>
      <c r="X159" t="s">
        <v>43</v>
      </c>
      <c r="Y159" t="s">
        <v>44</v>
      </c>
      <c r="Z159" t="s">
        <v>44</v>
      </c>
      <c r="AA159" t="s">
        <v>44</v>
      </c>
      <c r="AB159" t="s">
        <v>45</v>
      </c>
      <c r="AC159" t="s">
        <v>45</v>
      </c>
      <c r="AD159" t="s">
        <v>46</v>
      </c>
      <c r="AE159">
        <v>2019</v>
      </c>
      <c r="AF159" t="s">
        <v>47</v>
      </c>
    </row>
    <row r="160" spans="1:32" x14ac:dyDescent="0.3">
      <c r="A160" t="s">
        <v>503</v>
      </c>
      <c r="B160" t="s">
        <v>500</v>
      </c>
      <c r="C160" t="s">
        <v>501</v>
      </c>
      <c r="D160" t="s">
        <v>502</v>
      </c>
      <c r="E160" t="s">
        <v>278</v>
      </c>
      <c r="F160">
        <v>121</v>
      </c>
      <c r="G160">
        <v>121</v>
      </c>
      <c r="H160" t="s">
        <v>45</v>
      </c>
      <c r="I160" t="s">
        <v>45</v>
      </c>
      <c r="J160" t="s">
        <v>45</v>
      </c>
      <c r="K160" t="s">
        <v>45</v>
      </c>
      <c r="X160" t="s">
        <v>59</v>
      </c>
      <c r="Y160" t="s">
        <v>45</v>
      </c>
      <c r="Z160" t="s">
        <v>45</v>
      </c>
      <c r="AA160" t="s">
        <v>45</v>
      </c>
      <c r="AB160" t="s">
        <v>279</v>
      </c>
      <c r="AC160" t="s">
        <v>45</v>
      </c>
      <c r="AD160" t="s">
        <v>274</v>
      </c>
      <c r="AE160" t="s">
        <v>275</v>
      </c>
      <c r="AF160" t="s">
        <v>253</v>
      </c>
    </row>
    <row r="161" spans="1:32" x14ac:dyDescent="0.3">
      <c r="A161" t="s">
        <v>504</v>
      </c>
      <c r="B161" t="s">
        <v>500</v>
      </c>
      <c r="C161" t="s">
        <v>501</v>
      </c>
      <c r="D161" t="s">
        <v>502</v>
      </c>
      <c r="E161" t="s">
        <v>289</v>
      </c>
      <c r="F161">
        <v>14</v>
      </c>
      <c r="G161">
        <v>14</v>
      </c>
      <c r="H161" t="s">
        <v>250</v>
      </c>
      <c r="I161" t="s">
        <v>251</v>
      </c>
      <c r="J161" t="s">
        <v>80</v>
      </c>
      <c r="K161" t="s">
        <v>251</v>
      </c>
      <c r="X161" t="s">
        <v>43</v>
      </c>
      <c r="Y161" t="s">
        <v>44</v>
      </c>
      <c r="Z161" t="s">
        <v>44</v>
      </c>
      <c r="AA161" t="s">
        <v>44</v>
      </c>
      <c r="AB161" t="s">
        <v>273</v>
      </c>
      <c r="AC161" t="s">
        <v>45</v>
      </c>
      <c r="AD161" t="s">
        <v>274</v>
      </c>
      <c r="AE161" t="s">
        <v>275</v>
      </c>
      <c r="AF161" t="s">
        <v>253</v>
      </c>
    </row>
    <row r="162" spans="1:32" x14ac:dyDescent="0.3">
      <c r="A162" t="s">
        <v>505</v>
      </c>
      <c r="B162" t="s">
        <v>500</v>
      </c>
      <c r="C162" t="s">
        <v>501</v>
      </c>
      <c r="D162" t="s">
        <v>502</v>
      </c>
      <c r="E162" t="s">
        <v>506</v>
      </c>
      <c r="F162">
        <v>181</v>
      </c>
      <c r="G162">
        <v>181</v>
      </c>
      <c r="H162" t="s">
        <v>41</v>
      </c>
      <c r="I162" t="s">
        <v>42</v>
      </c>
      <c r="J162" t="s">
        <v>41</v>
      </c>
      <c r="K162" t="s">
        <v>42</v>
      </c>
      <c r="X162" t="s">
        <v>43</v>
      </c>
      <c r="Y162" t="s">
        <v>44</v>
      </c>
      <c r="Z162" t="s">
        <v>44</v>
      </c>
      <c r="AA162" t="s">
        <v>44</v>
      </c>
      <c r="AB162" t="s">
        <v>45</v>
      </c>
      <c r="AC162" t="s">
        <v>45</v>
      </c>
      <c r="AD162" t="s">
        <v>507</v>
      </c>
      <c r="AE162">
        <v>2014</v>
      </c>
      <c r="AF162" t="s">
        <v>253</v>
      </c>
    </row>
    <row r="163" spans="1:32" x14ac:dyDescent="0.3">
      <c r="A163" t="s">
        <v>508</v>
      </c>
      <c r="B163" t="s">
        <v>500</v>
      </c>
      <c r="C163" t="s">
        <v>501</v>
      </c>
      <c r="D163" t="s">
        <v>502</v>
      </c>
      <c r="E163" t="s">
        <v>509</v>
      </c>
      <c r="F163">
        <v>27</v>
      </c>
      <c r="G163">
        <v>27</v>
      </c>
      <c r="H163" t="s">
        <v>446</v>
      </c>
      <c r="I163" t="s">
        <v>45</v>
      </c>
      <c r="J163" t="s">
        <v>45</v>
      </c>
      <c r="K163" t="s">
        <v>45</v>
      </c>
      <c r="X163" t="s">
        <v>43</v>
      </c>
      <c r="Y163" t="s">
        <v>44</v>
      </c>
      <c r="Z163" t="s">
        <v>44</v>
      </c>
      <c r="AA163" t="s">
        <v>44</v>
      </c>
      <c r="AB163" t="s">
        <v>273</v>
      </c>
      <c r="AC163" t="s">
        <v>45</v>
      </c>
      <c r="AD163" t="s">
        <v>274</v>
      </c>
      <c r="AE163" t="s">
        <v>275</v>
      </c>
      <c r="AF163" t="s">
        <v>253</v>
      </c>
    </row>
    <row r="164" spans="1:32" x14ac:dyDescent="0.3">
      <c r="A164" t="s">
        <v>510</v>
      </c>
      <c r="B164" t="s">
        <v>500</v>
      </c>
      <c r="C164" t="s">
        <v>501</v>
      </c>
      <c r="D164" t="s">
        <v>502</v>
      </c>
      <c r="E164" t="s">
        <v>318</v>
      </c>
      <c r="F164">
        <v>38</v>
      </c>
      <c r="G164">
        <v>38</v>
      </c>
      <c r="H164" t="s">
        <v>41</v>
      </c>
      <c r="I164" t="s">
        <v>42</v>
      </c>
      <c r="J164" t="s">
        <v>41</v>
      </c>
      <c r="K164" t="s">
        <v>42</v>
      </c>
      <c r="X164" t="s">
        <v>43</v>
      </c>
      <c r="Y164" t="s">
        <v>44</v>
      </c>
      <c r="Z164" t="s">
        <v>44</v>
      </c>
      <c r="AA164" t="s">
        <v>44</v>
      </c>
      <c r="AB164" t="s">
        <v>273</v>
      </c>
      <c r="AC164" t="s">
        <v>45</v>
      </c>
      <c r="AD164" t="s">
        <v>274</v>
      </c>
      <c r="AE164" t="s">
        <v>275</v>
      </c>
      <c r="AF164" t="s">
        <v>253</v>
      </c>
    </row>
    <row r="165" spans="1:32" x14ac:dyDescent="0.3">
      <c r="A165" t="s">
        <v>511</v>
      </c>
      <c r="B165" t="s">
        <v>500</v>
      </c>
      <c r="C165" t="s">
        <v>501</v>
      </c>
      <c r="D165" t="s">
        <v>502</v>
      </c>
      <c r="E165" t="s">
        <v>322</v>
      </c>
      <c r="F165">
        <v>5</v>
      </c>
      <c r="G165">
        <v>5</v>
      </c>
      <c r="H165" t="s">
        <v>45</v>
      </c>
      <c r="I165" t="s">
        <v>45</v>
      </c>
      <c r="J165" t="s">
        <v>45</v>
      </c>
      <c r="K165" t="s">
        <v>45</v>
      </c>
      <c r="X165" t="s">
        <v>59</v>
      </c>
      <c r="Y165" t="s">
        <v>45</v>
      </c>
      <c r="Z165" t="s">
        <v>45</v>
      </c>
      <c r="AA165" t="s">
        <v>45</v>
      </c>
      <c r="AB165" t="s">
        <v>323</v>
      </c>
      <c r="AC165" t="s">
        <v>45</v>
      </c>
      <c r="AD165" t="s">
        <v>274</v>
      </c>
      <c r="AE165" t="s">
        <v>275</v>
      </c>
      <c r="AF165" t="s">
        <v>253</v>
      </c>
    </row>
    <row r="166" spans="1:32" x14ac:dyDescent="0.3">
      <c r="A166" t="s">
        <v>512</v>
      </c>
      <c r="B166" t="s">
        <v>500</v>
      </c>
      <c r="C166" t="s">
        <v>501</v>
      </c>
      <c r="D166" t="s">
        <v>502</v>
      </c>
      <c r="E166" t="s">
        <v>325</v>
      </c>
      <c r="F166">
        <v>51</v>
      </c>
      <c r="G166">
        <v>51</v>
      </c>
      <c r="H166" t="s">
        <v>45</v>
      </c>
      <c r="I166" t="s">
        <v>45</v>
      </c>
      <c r="J166" t="s">
        <v>45</v>
      </c>
      <c r="K166" t="s">
        <v>45</v>
      </c>
      <c r="X166" t="s">
        <v>59</v>
      </c>
      <c r="Y166" t="s">
        <v>45</v>
      </c>
      <c r="Z166" t="s">
        <v>45</v>
      </c>
      <c r="AA166" t="s">
        <v>45</v>
      </c>
      <c r="AB166" t="s">
        <v>273</v>
      </c>
      <c r="AC166" t="s">
        <v>45</v>
      </c>
      <c r="AD166" t="s">
        <v>274</v>
      </c>
      <c r="AE166" t="s">
        <v>275</v>
      </c>
      <c r="AF166" t="s">
        <v>253</v>
      </c>
    </row>
    <row r="167" spans="1:32" x14ac:dyDescent="0.3">
      <c r="A167" t="s">
        <v>513</v>
      </c>
      <c r="B167" t="s">
        <v>500</v>
      </c>
      <c r="C167" t="s">
        <v>501</v>
      </c>
      <c r="D167" t="s">
        <v>502</v>
      </c>
      <c r="E167" t="s">
        <v>49</v>
      </c>
      <c r="F167">
        <v>7215</v>
      </c>
      <c r="G167">
        <v>7215</v>
      </c>
      <c r="H167" t="s">
        <v>45</v>
      </c>
      <c r="I167" t="s">
        <v>45</v>
      </c>
      <c r="J167" t="s">
        <v>45</v>
      </c>
      <c r="K167" t="s">
        <v>45</v>
      </c>
      <c r="X167" t="s">
        <v>43</v>
      </c>
      <c r="Y167" t="s">
        <v>44</v>
      </c>
      <c r="Z167" t="s">
        <v>44</v>
      </c>
      <c r="AA167" t="s">
        <v>44</v>
      </c>
      <c r="AB167" t="s">
        <v>45</v>
      </c>
      <c r="AC167" t="s">
        <v>45</v>
      </c>
      <c r="AD167" t="s">
        <v>50</v>
      </c>
      <c r="AE167" t="s">
        <v>51</v>
      </c>
      <c r="AF167" t="s">
        <v>52</v>
      </c>
    </row>
    <row r="168" spans="1:32" x14ac:dyDescent="0.3">
      <c r="A168" t="s">
        <v>514</v>
      </c>
      <c r="B168" t="s">
        <v>500</v>
      </c>
      <c r="C168" t="s">
        <v>501</v>
      </c>
      <c r="D168" t="s">
        <v>502</v>
      </c>
      <c r="E168" t="s">
        <v>515</v>
      </c>
      <c r="F168">
        <v>8</v>
      </c>
      <c r="G168">
        <v>8</v>
      </c>
      <c r="H168" t="s">
        <v>45</v>
      </c>
      <c r="I168" t="s">
        <v>45</v>
      </c>
      <c r="J168" t="s">
        <v>45</v>
      </c>
      <c r="K168" t="s">
        <v>45</v>
      </c>
      <c r="X168" t="s">
        <v>59</v>
      </c>
      <c r="Y168" t="s">
        <v>45</v>
      </c>
      <c r="Z168" t="s">
        <v>45</v>
      </c>
      <c r="AA168" t="s">
        <v>45</v>
      </c>
      <c r="AB168" t="s">
        <v>323</v>
      </c>
      <c r="AC168" t="s">
        <v>45</v>
      </c>
      <c r="AD168" t="s">
        <v>274</v>
      </c>
      <c r="AE168" t="s">
        <v>275</v>
      </c>
      <c r="AF168" t="s">
        <v>253</v>
      </c>
    </row>
    <row r="169" spans="1:32" x14ac:dyDescent="0.3">
      <c r="A169" t="s">
        <v>516</v>
      </c>
      <c r="B169" t="s">
        <v>500</v>
      </c>
      <c r="C169" t="s">
        <v>501</v>
      </c>
      <c r="D169" t="s">
        <v>502</v>
      </c>
      <c r="E169" t="s">
        <v>517</v>
      </c>
      <c r="F169">
        <v>88</v>
      </c>
      <c r="G169">
        <v>88</v>
      </c>
      <c r="H169" t="s">
        <v>446</v>
      </c>
      <c r="I169" t="s">
        <v>45</v>
      </c>
      <c r="J169" t="s">
        <v>45</v>
      </c>
      <c r="K169" t="s">
        <v>45</v>
      </c>
      <c r="X169" t="s">
        <v>43</v>
      </c>
      <c r="Y169" t="s">
        <v>44</v>
      </c>
      <c r="Z169" t="s">
        <v>44</v>
      </c>
      <c r="AA169" t="s">
        <v>44</v>
      </c>
      <c r="AB169" t="s">
        <v>279</v>
      </c>
      <c r="AC169" t="s">
        <v>45</v>
      </c>
      <c r="AD169" t="s">
        <v>274</v>
      </c>
      <c r="AE169" t="s">
        <v>275</v>
      </c>
      <c r="AF169" t="s">
        <v>253</v>
      </c>
    </row>
    <row r="170" spans="1:32" x14ac:dyDescent="0.3">
      <c r="A170" t="s">
        <v>518</v>
      </c>
      <c r="B170" t="s">
        <v>519</v>
      </c>
      <c r="C170" t="s">
        <v>520</v>
      </c>
      <c r="D170" t="s">
        <v>521</v>
      </c>
      <c r="E170" t="s">
        <v>234</v>
      </c>
      <c r="F170">
        <v>6</v>
      </c>
      <c r="G170">
        <v>6</v>
      </c>
      <c r="H170" t="s">
        <v>45</v>
      </c>
      <c r="I170" t="s">
        <v>45</v>
      </c>
      <c r="J170" t="s">
        <v>45</v>
      </c>
      <c r="K170" t="s">
        <v>45</v>
      </c>
      <c r="X170" t="s">
        <v>59</v>
      </c>
      <c r="Y170" t="s">
        <v>45</v>
      </c>
      <c r="Z170" t="s">
        <v>45</v>
      </c>
      <c r="AA170" t="s">
        <v>45</v>
      </c>
      <c r="AB170" t="s">
        <v>45</v>
      </c>
      <c r="AC170" t="s">
        <v>45</v>
      </c>
      <c r="AD170" t="s">
        <v>232</v>
      </c>
      <c r="AE170">
        <v>2013</v>
      </c>
      <c r="AF170" t="s">
        <v>208</v>
      </c>
    </row>
    <row r="171" spans="1:32" x14ac:dyDescent="0.3">
      <c r="A171" t="s">
        <v>522</v>
      </c>
      <c r="B171" t="s">
        <v>519</v>
      </c>
      <c r="C171" t="s">
        <v>520</v>
      </c>
      <c r="D171" t="s">
        <v>521</v>
      </c>
      <c r="E171" t="s">
        <v>49</v>
      </c>
      <c r="F171">
        <v>7215</v>
      </c>
      <c r="G171">
        <v>7215</v>
      </c>
      <c r="H171" t="s">
        <v>45</v>
      </c>
      <c r="I171" t="s">
        <v>45</v>
      </c>
      <c r="J171" t="s">
        <v>45</v>
      </c>
      <c r="K171" t="s">
        <v>45</v>
      </c>
      <c r="X171" t="s">
        <v>43</v>
      </c>
      <c r="Y171" t="s">
        <v>44</v>
      </c>
      <c r="Z171" t="s">
        <v>44</v>
      </c>
      <c r="AA171" t="s">
        <v>44</v>
      </c>
      <c r="AB171" t="s">
        <v>45</v>
      </c>
      <c r="AC171" t="s">
        <v>45</v>
      </c>
      <c r="AD171" t="s">
        <v>50</v>
      </c>
      <c r="AE171" t="s">
        <v>51</v>
      </c>
      <c r="AF171" t="s">
        <v>52</v>
      </c>
    </row>
    <row r="172" spans="1:32" x14ac:dyDescent="0.3">
      <c r="A172" t="s">
        <v>523</v>
      </c>
      <c r="B172" t="s">
        <v>524</v>
      </c>
      <c r="C172" t="s">
        <v>525</v>
      </c>
      <c r="D172" t="s">
        <v>526</v>
      </c>
      <c r="E172" t="s">
        <v>432</v>
      </c>
      <c r="F172">
        <v>1</v>
      </c>
      <c r="G172">
        <v>1</v>
      </c>
      <c r="H172" t="s">
        <v>41</v>
      </c>
      <c r="I172" t="s">
        <v>42</v>
      </c>
      <c r="J172" t="s">
        <v>41</v>
      </c>
      <c r="K172" t="s">
        <v>42</v>
      </c>
      <c r="X172" t="s">
        <v>43</v>
      </c>
      <c r="Y172" t="s">
        <v>44</v>
      </c>
      <c r="Z172" t="s">
        <v>44</v>
      </c>
      <c r="AA172" t="s">
        <v>44</v>
      </c>
      <c r="AB172" t="s">
        <v>45</v>
      </c>
      <c r="AC172" t="s">
        <v>45</v>
      </c>
      <c r="AD172" t="s">
        <v>527</v>
      </c>
      <c r="AE172">
        <v>2012</v>
      </c>
      <c r="AF172" t="s">
        <v>47</v>
      </c>
    </row>
    <row r="173" spans="1:32" x14ac:dyDescent="0.3">
      <c r="A173" t="s">
        <v>528</v>
      </c>
      <c r="B173" t="s">
        <v>524</v>
      </c>
      <c r="C173" t="s">
        <v>525</v>
      </c>
      <c r="D173" t="s">
        <v>526</v>
      </c>
      <c r="E173" t="s">
        <v>529</v>
      </c>
      <c r="F173">
        <v>2</v>
      </c>
      <c r="G173">
        <v>2</v>
      </c>
      <c r="H173" t="s">
        <v>45</v>
      </c>
      <c r="I173" t="s">
        <v>45</v>
      </c>
      <c r="J173" t="s">
        <v>45</v>
      </c>
      <c r="K173" t="s">
        <v>45</v>
      </c>
      <c r="X173" t="s">
        <v>59</v>
      </c>
      <c r="Y173" t="s">
        <v>45</v>
      </c>
      <c r="Z173" t="s">
        <v>45</v>
      </c>
      <c r="AA173" t="s">
        <v>45</v>
      </c>
      <c r="AB173" t="s">
        <v>45</v>
      </c>
      <c r="AC173" t="s">
        <v>45</v>
      </c>
      <c r="AD173" t="s">
        <v>527</v>
      </c>
      <c r="AE173">
        <v>2012</v>
      </c>
      <c r="AF173" t="s">
        <v>47</v>
      </c>
    </row>
    <row r="174" spans="1:32" x14ac:dyDescent="0.3">
      <c r="A174" t="s">
        <v>530</v>
      </c>
      <c r="B174" t="s">
        <v>524</v>
      </c>
      <c r="C174" t="s">
        <v>525</v>
      </c>
      <c r="D174" t="s">
        <v>526</v>
      </c>
      <c r="E174" t="s">
        <v>40</v>
      </c>
      <c r="F174">
        <v>1</v>
      </c>
      <c r="G174">
        <v>3</v>
      </c>
      <c r="H174" t="s">
        <v>41</v>
      </c>
      <c r="I174" t="s">
        <v>42</v>
      </c>
      <c r="J174" t="s">
        <v>41</v>
      </c>
      <c r="K174" t="s">
        <v>42</v>
      </c>
      <c r="X174" t="s">
        <v>43</v>
      </c>
      <c r="Y174" t="s">
        <v>44</v>
      </c>
      <c r="Z174" t="s">
        <v>44</v>
      </c>
      <c r="AA174" t="s">
        <v>44</v>
      </c>
      <c r="AB174" t="s">
        <v>45</v>
      </c>
      <c r="AC174" t="s">
        <v>45</v>
      </c>
      <c r="AD174" t="s">
        <v>46</v>
      </c>
      <c r="AE174">
        <v>2019</v>
      </c>
      <c r="AF174" t="s">
        <v>47</v>
      </c>
    </row>
    <row r="175" spans="1:32" x14ac:dyDescent="0.3">
      <c r="A175" t="s">
        <v>531</v>
      </c>
      <c r="B175" t="s">
        <v>524</v>
      </c>
      <c r="C175" t="s">
        <v>525</v>
      </c>
      <c r="D175" t="s">
        <v>526</v>
      </c>
      <c r="E175" t="s">
        <v>49</v>
      </c>
      <c r="F175">
        <v>7215</v>
      </c>
      <c r="G175">
        <v>7215</v>
      </c>
      <c r="H175" t="s">
        <v>45</v>
      </c>
      <c r="I175" t="s">
        <v>45</v>
      </c>
      <c r="J175" t="s">
        <v>45</v>
      </c>
      <c r="K175" t="s">
        <v>45</v>
      </c>
      <c r="X175" t="s">
        <v>43</v>
      </c>
      <c r="Y175" t="s">
        <v>44</v>
      </c>
      <c r="Z175" t="s">
        <v>44</v>
      </c>
      <c r="AA175" t="s">
        <v>44</v>
      </c>
      <c r="AB175" t="s">
        <v>45</v>
      </c>
      <c r="AC175" t="s">
        <v>45</v>
      </c>
      <c r="AD175" t="s">
        <v>50</v>
      </c>
      <c r="AE175" t="s">
        <v>51</v>
      </c>
      <c r="AF175" t="s">
        <v>52</v>
      </c>
    </row>
    <row r="176" spans="1:32" x14ac:dyDescent="0.3">
      <c r="A176" t="s">
        <v>532</v>
      </c>
      <c r="B176" t="s">
        <v>533</v>
      </c>
      <c r="C176" t="s">
        <v>534</v>
      </c>
      <c r="D176" t="s">
        <v>535</v>
      </c>
      <c r="E176" t="s">
        <v>219</v>
      </c>
      <c r="F176">
        <v>32</v>
      </c>
      <c r="G176">
        <v>32</v>
      </c>
      <c r="H176" t="s">
        <v>45</v>
      </c>
      <c r="I176" t="s">
        <v>45</v>
      </c>
      <c r="J176" t="s">
        <v>58</v>
      </c>
      <c r="K176" t="s">
        <v>45</v>
      </c>
      <c r="X176" t="s">
        <v>59</v>
      </c>
      <c r="Y176" t="s">
        <v>44</v>
      </c>
      <c r="Z176" t="s">
        <v>44</v>
      </c>
      <c r="AA176" t="s">
        <v>44</v>
      </c>
      <c r="AB176" t="s">
        <v>45</v>
      </c>
      <c r="AC176" t="s">
        <v>45</v>
      </c>
      <c r="AD176" t="s">
        <v>199</v>
      </c>
      <c r="AE176">
        <v>2015</v>
      </c>
      <c r="AF176" t="s">
        <v>47</v>
      </c>
    </row>
    <row r="177" spans="1:32" x14ac:dyDescent="0.3">
      <c r="A177" t="s">
        <v>536</v>
      </c>
      <c r="B177" t="s">
        <v>533</v>
      </c>
      <c r="C177" t="s">
        <v>534</v>
      </c>
      <c r="D177" t="s">
        <v>535</v>
      </c>
      <c r="E177" t="s">
        <v>49</v>
      </c>
      <c r="F177">
        <v>7215</v>
      </c>
      <c r="G177">
        <v>7215</v>
      </c>
      <c r="H177" t="s">
        <v>45</v>
      </c>
      <c r="I177" t="s">
        <v>45</v>
      </c>
      <c r="J177" t="s">
        <v>45</v>
      </c>
      <c r="K177" t="s">
        <v>45</v>
      </c>
      <c r="X177" t="s">
        <v>43</v>
      </c>
      <c r="Y177" t="s">
        <v>44</v>
      </c>
      <c r="Z177" t="s">
        <v>44</v>
      </c>
      <c r="AA177" t="s">
        <v>44</v>
      </c>
      <c r="AB177" t="s">
        <v>45</v>
      </c>
      <c r="AC177" t="s">
        <v>45</v>
      </c>
      <c r="AD177" t="s">
        <v>50</v>
      </c>
      <c r="AE177" t="s">
        <v>51</v>
      </c>
      <c r="AF177" t="s">
        <v>52</v>
      </c>
    </row>
    <row r="178" spans="1:32" x14ac:dyDescent="0.3">
      <c r="A178" t="s">
        <v>537</v>
      </c>
      <c r="B178" t="s">
        <v>538</v>
      </c>
      <c r="C178" t="s">
        <v>539</v>
      </c>
      <c r="D178" t="s">
        <v>540</v>
      </c>
      <c r="E178" t="s">
        <v>198</v>
      </c>
      <c r="F178">
        <v>31</v>
      </c>
      <c r="G178">
        <v>31</v>
      </c>
      <c r="H178" t="s">
        <v>45</v>
      </c>
      <c r="I178" t="s">
        <v>45</v>
      </c>
      <c r="J178" t="s">
        <v>45</v>
      </c>
      <c r="K178" t="s">
        <v>45</v>
      </c>
      <c r="X178" t="s">
        <v>59</v>
      </c>
      <c r="Y178" t="s">
        <v>44</v>
      </c>
      <c r="Z178" t="s">
        <v>44</v>
      </c>
      <c r="AA178" t="s">
        <v>44</v>
      </c>
      <c r="AB178" t="s">
        <v>45</v>
      </c>
      <c r="AC178" t="s">
        <v>45</v>
      </c>
      <c r="AD178" t="s">
        <v>199</v>
      </c>
      <c r="AE178">
        <v>2015</v>
      </c>
      <c r="AF178" t="s">
        <v>47</v>
      </c>
    </row>
    <row r="179" spans="1:32" x14ac:dyDescent="0.3">
      <c r="A179" t="s">
        <v>541</v>
      </c>
      <c r="B179" t="s">
        <v>538</v>
      </c>
      <c r="C179" t="s">
        <v>539</v>
      </c>
      <c r="D179" t="s">
        <v>540</v>
      </c>
      <c r="E179" t="s">
        <v>49</v>
      </c>
      <c r="F179">
        <v>7215</v>
      </c>
      <c r="G179">
        <v>7215</v>
      </c>
      <c r="H179" t="s">
        <v>45</v>
      </c>
      <c r="I179" t="s">
        <v>45</v>
      </c>
      <c r="J179" t="s">
        <v>45</v>
      </c>
      <c r="K179" t="s">
        <v>45</v>
      </c>
      <c r="X179" t="s">
        <v>43</v>
      </c>
      <c r="Y179" t="s">
        <v>44</v>
      </c>
      <c r="Z179" t="s">
        <v>44</v>
      </c>
      <c r="AA179" t="s">
        <v>44</v>
      </c>
      <c r="AB179" t="s">
        <v>45</v>
      </c>
      <c r="AC179" t="s">
        <v>45</v>
      </c>
      <c r="AD179" t="s">
        <v>50</v>
      </c>
      <c r="AE179" t="s">
        <v>51</v>
      </c>
      <c r="AF179" t="s">
        <v>52</v>
      </c>
    </row>
    <row r="180" spans="1:32" x14ac:dyDescent="0.3">
      <c r="A180" t="s">
        <v>542</v>
      </c>
      <c r="B180" t="s">
        <v>543</v>
      </c>
      <c r="C180" t="s">
        <v>544</v>
      </c>
      <c r="D180" t="s">
        <v>545</v>
      </c>
      <c r="E180" t="s">
        <v>40</v>
      </c>
      <c r="F180">
        <v>1</v>
      </c>
      <c r="G180">
        <v>1</v>
      </c>
      <c r="H180" t="s">
        <v>41</v>
      </c>
      <c r="I180" t="s">
        <v>42</v>
      </c>
      <c r="J180" t="s">
        <v>41</v>
      </c>
      <c r="K180" t="s">
        <v>42</v>
      </c>
      <c r="X180" t="s">
        <v>43</v>
      </c>
      <c r="Y180" t="s">
        <v>44</v>
      </c>
      <c r="Z180" t="s">
        <v>44</v>
      </c>
      <c r="AA180" t="s">
        <v>44</v>
      </c>
      <c r="AB180" t="s">
        <v>45</v>
      </c>
      <c r="AC180" t="s">
        <v>45</v>
      </c>
      <c r="AD180" t="s">
        <v>46</v>
      </c>
      <c r="AE180">
        <v>2019</v>
      </c>
      <c r="AF180" t="s">
        <v>47</v>
      </c>
    </row>
    <row r="181" spans="1:32" x14ac:dyDescent="0.3">
      <c r="A181" t="s">
        <v>546</v>
      </c>
      <c r="B181" t="s">
        <v>543</v>
      </c>
      <c r="C181" t="s">
        <v>544</v>
      </c>
      <c r="D181" t="s">
        <v>545</v>
      </c>
      <c r="E181" t="s">
        <v>49</v>
      </c>
      <c r="F181">
        <v>7215</v>
      </c>
      <c r="G181">
        <v>7215</v>
      </c>
      <c r="H181" t="s">
        <v>45</v>
      </c>
      <c r="I181" t="s">
        <v>45</v>
      </c>
      <c r="J181" t="s">
        <v>45</v>
      </c>
      <c r="K181" t="s">
        <v>45</v>
      </c>
      <c r="X181" t="s">
        <v>43</v>
      </c>
      <c r="Y181" t="s">
        <v>44</v>
      </c>
      <c r="Z181" t="s">
        <v>44</v>
      </c>
      <c r="AA181" t="s">
        <v>44</v>
      </c>
      <c r="AB181" t="s">
        <v>45</v>
      </c>
      <c r="AC181" t="s">
        <v>45</v>
      </c>
      <c r="AD181" t="s">
        <v>50</v>
      </c>
      <c r="AE181" t="s">
        <v>51</v>
      </c>
      <c r="AF181" t="s">
        <v>52</v>
      </c>
    </row>
    <row r="182" spans="1:32" x14ac:dyDescent="0.3">
      <c r="A182" t="s">
        <v>547</v>
      </c>
      <c r="B182" t="s">
        <v>548</v>
      </c>
      <c r="C182" t="s">
        <v>549</v>
      </c>
      <c r="D182" t="s">
        <v>550</v>
      </c>
      <c r="E182" t="s">
        <v>198</v>
      </c>
      <c r="F182">
        <v>31</v>
      </c>
      <c r="G182">
        <v>31</v>
      </c>
      <c r="H182" t="s">
        <v>45</v>
      </c>
      <c r="I182" t="s">
        <v>45</v>
      </c>
      <c r="J182" t="s">
        <v>45</v>
      </c>
      <c r="K182" t="s">
        <v>45</v>
      </c>
      <c r="X182" t="s">
        <v>59</v>
      </c>
      <c r="Y182" t="s">
        <v>44</v>
      </c>
      <c r="Z182" t="s">
        <v>44</v>
      </c>
      <c r="AA182" t="s">
        <v>44</v>
      </c>
      <c r="AB182" t="s">
        <v>45</v>
      </c>
      <c r="AC182" t="s">
        <v>45</v>
      </c>
      <c r="AD182" t="s">
        <v>199</v>
      </c>
      <c r="AE182">
        <v>2015</v>
      </c>
      <c r="AF182" t="s">
        <v>47</v>
      </c>
    </row>
    <row r="183" spans="1:32" x14ac:dyDescent="0.3">
      <c r="A183" t="s">
        <v>551</v>
      </c>
      <c r="B183" t="s">
        <v>548</v>
      </c>
      <c r="C183" t="s">
        <v>549</v>
      </c>
      <c r="D183" t="s">
        <v>550</v>
      </c>
      <c r="E183" t="s">
        <v>49</v>
      </c>
      <c r="F183">
        <v>7215</v>
      </c>
      <c r="G183">
        <v>7215</v>
      </c>
      <c r="H183" t="s">
        <v>45</v>
      </c>
      <c r="I183" t="s">
        <v>45</v>
      </c>
      <c r="J183" t="s">
        <v>45</v>
      </c>
      <c r="K183" t="s">
        <v>45</v>
      </c>
      <c r="X183" t="s">
        <v>43</v>
      </c>
      <c r="Y183" t="s">
        <v>44</v>
      </c>
      <c r="Z183" t="s">
        <v>44</v>
      </c>
      <c r="AA183" t="s">
        <v>44</v>
      </c>
      <c r="AB183" t="s">
        <v>45</v>
      </c>
      <c r="AC183" t="s">
        <v>45</v>
      </c>
      <c r="AD183" t="s">
        <v>50</v>
      </c>
      <c r="AE183" t="s">
        <v>51</v>
      </c>
      <c r="AF183" t="s">
        <v>52</v>
      </c>
    </row>
    <row r="184" spans="1:32" x14ac:dyDescent="0.3">
      <c r="A184" t="s">
        <v>552</v>
      </c>
      <c r="B184" t="s">
        <v>553</v>
      </c>
      <c r="C184" t="s">
        <v>554</v>
      </c>
      <c r="D184" t="s">
        <v>555</v>
      </c>
      <c r="E184" t="s">
        <v>40</v>
      </c>
      <c r="F184">
        <v>1</v>
      </c>
      <c r="G184">
        <v>1</v>
      </c>
      <c r="H184" t="s">
        <v>41</v>
      </c>
      <c r="I184" t="s">
        <v>42</v>
      </c>
      <c r="J184" t="s">
        <v>41</v>
      </c>
      <c r="K184" t="s">
        <v>42</v>
      </c>
      <c r="X184" t="s">
        <v>43</v>
      </c>
      <c r="Y184" t="s">
        <v>44</v>
      </c>
      <c r="Z184" t="s">
        <v>44</v>
      </c>
      <c r="AA184" t="s">
        <v>44</v>
      </c>
      <c r="AB184" t="s">
        <v>45</v>
      </c>
      <c r="AC184" t="s">
        <v>45</v>
      </c>
      <c r="AD184" t="s">
        <v>46</v>
      </c>
      <c r="AE184">
        <v>2019</v>
      </c>
      <c r="AF184" t="s">
        <v>47</v>
      </c>
    </row>
    <row r="185" spans="1:32" x14ac:dyDescent="0.3">
      <c r="A185" t="s">
        <v>556</v>
      </c>
      <c r="B185" t="s">
        <v>553</v>
      </c>
      <c r="C185" t="s">
        <v>554</v>
      </c>
      <c r="D185" t="s">
        <v>555</v>
      </c>
      <c r="E185" t="s">
        <v>557</v>
      </c>
      <c r="F185">
        <v>10</v>
      </c>
      <c r="G185">
        <v>10</v>
      </c>
      <c r="H185" t="s">
        <v>558</v>
      </c>
      <c r="I185" t="s">
        <v>557</v>
      </c>
      <c r="J185" t="s">
        <v>58</v>
      </c>
      <c r="K185" t="s">
        <v>557</v>
      </c>
      <c r="X185" t="s">
        <v>59</v>
      </c>
      <c r="Y185" t="s">
        <v>60</v>
      </c>
      <c r="Z185" t="s">
        <v>61</v>
      </c>
      <c r="AA185" t="s">
        <v>62</v>
      </c>
      <c r="AB185" t="s">
        <v>45</v>
      </c>
      <c r="AC185" t="s">
        <v>45</v>
      </c>
      <c r="AD185" t="s">
        <v>559</v>
      </c>
      <c r="AE185">
        <v>2020</v>
      </c>
      <c r="AF185" t="s">
        <v>45</v>
      </c>
    </row>
    <row r="186" spans="1:32" x14ac:dyDescent="0.3">
      <c r="A186" t="s">
        <v>560</v>
      </c>
      <c r="B186" t="s">
        <v>553</v>
      </c>
      <c r="C186" t="s">
        <v>554</v>
      </c>
      <c r="D186" t="s">
        <v>555</v>
      </c>
      <c r="E186" t="s">
        <v>561</v>
      </c>
      <c r="F186">
        <v>11</v>
      </c>
      <c r="G186">
        <v>11</v>
      </c>
      <c r="H186" t="s">
        <v>116</v>
      </c>
      <c r="I186" t="s">
        <v>561</v>
      </c>
      <c r="J186" t="s">
        <v>58</v>
      </c>
      <c r="K186" t="s">
        <v>561</v>
      </c>
      <c r="X186" t="s">
        <v>59</v>
      </c>
      <c r="Y186" t="s">
        <v>68</v>
      </c>
      <c r="Z186" t="s">
        <v>61</v>
      </c>
      <c r="AA186" t="s">
        <v>62</v>
      </c>
      <c r="AB186" t="s">
        <v>45</v>
      </c>
      <c r="AC186" t="s">
        <v>45</v>
      </c>
      <c r="AD186" t="s">
        <v>559</v>
      </c>
      <c r="AE186">
        <v>2020</v>
      </c>
      <c r="AF186" t="s">
        <v>45</v>
      </c>
    </row>
    <row r="187" spans="1:32" x14ac:dyDescent="0.3">
      <c r="A187" t="s">
        <v>562</v>
      </c>
      <c r="B187" t="s">
        <v>553</v>
      </c>
      <c r="C187" t="s">
        <v>554</v>
      </c>
      <c r="D187" t="s">
        <v>555</v>
      </c>
      <c r="E187" t="s">
        <v>563</v>
      </c>
      <c r="F187">
        <v>12</v>
      </c>
      <c r="G187">
        <v>12</v>
      </c>
      <c r="H187" t="s">
        <v>74</v>
      </c>
      <c r="I187" t="s">
        <v>563</v>
      </c>
      <c r="J187" t="s">
        <v>58</v>
      </c>
      <c r="K187" t="s">
        <v>563</v>
      </c>
      <c r="X187" t="s">
        <v>59</v>
      </c>
      <c r="Y187" t="s">
        <v>134</v>
      </c>
      <c r="Z187" t="s">
        <v>61</v>
      </c>
      <c r="AA187" t="s">
        <v>62</v>
      </c>
      <c r="AB187" t="s">
        <v>45</v>
      </c>
      <c r="AC187" t="s">
        <v>45</v>
      </c>
      <c r="AD187" t="s">
        <v>559</v>
      </c>
      <c r="AE187">
        <v>2020</v>
      </c>
      <c r="AF187" t="s">
        <v>45</v>
      </c>
    </row>
    <row r="188" spans="1:32" x14ac:dyDescent="0.3">
      <c r="A188" t="s">
        <v>564</v>
      </c>
      <c r="B188" t="s">
        <v>553</v>
      </c>
      <c r="C188" t="s">
        <v>554</v>
      </c>
      <c r="D188" t="s">
        <v>555</v>
      </c>
      <c r="E188" t="s">
        <v>565</v>
      </c>
      <c r="F188">
        <v>13</v>
      </c>
      <c r="G188">
        <v>13</v>
      </c>
      <c r="H188" t="s">
        <v>566</v>
      </c>
      <c r="I188" t="s">
        <v>565</v>
      </c>
      <c r="J188" t="s">
        <v>58</v>
      </c>
      <c r="K188" t="s">
        <v>565</v>
      </c>
      <c r="X188" t="s">
        <v>59</v>
      </c>
      <c r="Y188" t="s">
        <v>60</v>
      </c>
      <c r="Z188" t="s">
        <v>61</v>
      </c>
      <c r="AA188" t="s">
        <v>62</v>
      </c>
      <c r="AB188" t="s">
        <v>45</v>
      </c>
      <c r="AC188" t="s">
        <v>45</v>
      </c>
      <c r="AD188" t="s">
        <v>559</v>
      </c>
      <c r="AE188">
        <v>2020</v>
      </c>
      <c r="AF188" t="s">
        <v>45</v>
      </c>
    </row>
    <row r="189" spans="1:32" x14ac:dyDescent="0.3">
      <c r="A189" t="s">
        <v>567</v>
      </c>
      <c r="B189" t="s">
        <v>553</v>
      </c>
      <c r="C189" t="s">
        <v>554</v>
      </c>
      <c r="D189" t="s">
        <v>555</v>
      </c>
      <c r="E189" t="s">
        <v>568</v>
      </c>
      <c r="F189">
        <v>14</v>
      </c>
      <c r="G189">
        <v>14</v>
      </c>
      <c r="H189" t="s">
        <v>569</v>
      </c>
      <c r="I189" t="s">
        <v>568</v>
      </c>
      <c r="J189" t="s">
        <v>58</v>
      </c>
      <c r="K189" t="s">
        <v>568</v>
      </c>
      <c r="X189" t="s">
        <v>59</v>
      </c>
      <c r="Y189" t="s">
        <v>68</v>
      </c>
      <c r="Z189" t="s">
        <v>61</v>
      </c>
      <c r="AA189" t="s">
        <v>62</v>
      </c>
      <c r="AB189" t="s">
        <v>45</v>
      </c>
      <c r="AC189" t="s">
        <v>45</v>
      </c>
      <c r="AD189" t="s">
        <v>559</v>
      </c>
      <c r="AE189">
        <v>2020</v>
      </c>
      <c r="AF189" t="s">
        <v>45</v>
      </c>
    </row>
    <row r="190" spans="1:32" x14ac:dyDescent="0.3">
      <c r="A190" t="s">
        <v>570</v>
      </c>
      <c r="B190" t="s">
        <v>553</v>
      </c>
      <c r="C190" t="s">
        <v>554</v>
      </c>
      <c r="D190" t="s">
        <v>555</v>
      </c>
      <c r="E190" t="s">
        <v>316</v>
      </c>
      <c r="F190">
        <v>15</v>
      </c>
      <c r="G190">
        <v>15</v>
      </c>
      <c r="H190" t="s">
        <v>315</v>
      </c>
      <c r="I190" t="s">
        <v>316</v>
      </c>
      <c r="J190" t="s">
        <v>315</v>
      </c>
      <c r="K190" t="s">
        <v>316</v>
      </c>
      <c r="X190" t="s">
        <v>43</v>
      </c>
      <c r="Y190" t="s">
        <v>44</v>
      </c>
      <c r="Z190" t="s">
        <v>44</v>
      </c>
      <c r="AA190" t="s">
        <v>44</v>
      </c>
      <c r="AB190" t="s">
        <v>45</v>
      </c>
      <c r="AC190" t="s">
        <v>45</v>
      </c>
      <c r="AD190" t="s">
        <v>559</v>
      </c>
      <c r="AE190">
        <v>2020</v>
      </c>
      <c r="AF190" t="s">
        <v>45</v>
      </c>
    </row>
    <row r="191" spans="1:32" x14ac:dyDescent="0.3">
      <c r="A191" t="s">
        <v>571</v>
      </c>
      <c r="B191" t="s">
        <v>553</v>
      </c>
      <c r="C191" t="s">
        <v>554</v>
      </c>
      <c r="D191" t="s">
        <v>555</v>
      </c>
      <c r="E191" t="s">
        <v>572</v>
      </c>
      <c r="F191">
        <v>16</v>
      </c>
      <c r="G191">
        <v>16</v>
      </c>
      <c r="H191" t="s">
        <v>185</v>
      </c>
      <c r="I191" t="s">
        <v>572</v>
      </c>
      <c r="J191" t="s">
        <v>58</v>
      </c>
      <c r="K191" t="s">
        <v>572</v>
      </c>
      <c r="X191" t="s">
        <v>59</v>
      </c>
      <c r="Y191" t="s">
        <v>68</v>
      </c>
      <c r="Z191" t="s">
        <v>61</v>
      </c>
      <c r="AA191" t="s">
        <v>62</v>
      </c>
      <c r="AB191" t="s">
        <v>45</v>
      </c>
      <c r="AC191" t="s">
        <v>45</v>
      </c>
      <c r="AD191" t="s">
        <v>559</v>
      </c>
      <c r="AE191">
        <v>2020</v>
      </c>
      <c r="AF191" t="s">
        <v>45</v>
      </c>
    </row>
    <row r="192" spans="1:32" x14ac:dyDescent="0.3">
      <c r="A192" t="s">
        <v>573</v>
      </c>
      <c r="B192" t="s">
        <v>553</v>
      </c>
      <c r="C192" t="s">
        <v>554</v>
      </c>
      <c r="D192" t="s">
        <v>555</v>
      </c>
      <c r="E192" t="s">
        <v>574</v>
      </c>
      <c r="F192">
        <v>17</v>
      </c>
      <c r="G192">
        <v>17</v>
      </c>
      <c r="H192" t="s">
        <v>575</v>
      </c>
      <c r="I192" t="s">
        <v>574</v>
      </c>
      <c r="J192" t="s">
        <v>58</v>
      </c>
      <c r="K192" t="s">
        <v>574</v>
      </c>
      <c r="X192" t="s">
        <v>59</v>
      </c>
      <c r="Y192" t="s">
        <v>134</v>
      </c>
      <c r="Z192" t="s">
        <v>61</v>
      </c>
      <c r="AA192" t="s">
        <v>62</v>
      </c>
      <c r="AB192" t="s">
        <v>45</v>
      </c>
      <c r="AC192" t="s">
        <v>45</v>
      </c>
      <c r="AD192" t="s">
        <v>559</v>
      </c>
      <c r="AE192">
        <v>2020</v>
      </c>
      <c r="AF192" t="s">
        <v>45</v>
      </c>
    </row>
    <row r="193" spans="1:32" x14ac:dyDescent="0.3">
      <c r="A193" t="s">
        <v>576</v>
      </c>
      <c r="B193" t="s">
        <v>553</v>
      </c>
      <c r="C193" t="s">
        <v>554</v>
      </c>
      <c r="D193" t="s">
        <v>555</v>
      </c>
      <c r="E193" t="s">
        <v>577</v>
      </c>
      <c r="F193">
        <v>2</v>
      </c>
      <c r="G193">
        <v>2</v>
      </c>
      <c r="H193" t="s">
        <v>45</v>
      </c>
      <c r="I193" t="s">
        <v>45</v>
      </c>
      <c r="J193" t="s">
        <v>45</v>
      </c>
      <c r="K193" t="s">
        <v>45</v>
      </c>
      <c r="X193" t="s">
        <v>59</v>
      </c>
      <c r="Y193" t="s">
        <v>45</v>
      </c>
      <c r="Z193" t="s">
        <v>45</v>
      </c>
      <c r="AA193" t="s">
        <v>45</v>
      </c>
      <c r="AB193" t="s">
        <v>45</v>
      </c>
      <c r="AC193" t="s">
        <v>45</v>
      </c>
      <c r="AD193" t="s">
        <v>578</v>
      </c>
      <c r="AE193">
        <v>2018</v>
      </c>
      <c r="AF193" t="s">
        <v>47</v>
      </c>
    </row>
    <row r="194" spans="1:32" x14ac:dyDescent="0.3">
      <c r="A194" t="s">
        <v>579</v>
      </c>
      <c r="B194" t="s">
        <v>553</v>
      </c>
      <c r="C194" t="s">
        <v>554</v>
      </c>
      <c r="D194" t="s">
        <v>555</v>
      </c>
      <c r="E194" t="s">
        <v>580</v>
      </c>
      <c r="F194">
        <v>1</v>
      </c>
      <c r="G194">
        <v>21</v>
      </c>
      <c r="H194" t="s">
        <v>581</v>
      </c>
      <c r="I194" t="s">
        <v>580</v>
      </c>
      <c r="J194" t="s">
        <v>58</v>
      </c>
      <c r="K194" t="s">
        <v>580</v>
      </c>
      <c r="X194" t="s">
        <v>59</v>
      </c>
      <c r="Y194" t="s">
        <v>68</v>
      </c>
      <c r="Z194" t="s">
        <v>101</v>
      </c>
      <c r="AA194" t="s">
        <v>102</v>
      </c>
      <c r="AB194" t="s">
        <v>45</v>
      </c>
      <c r="AC194" t="s">
        <v>45</v>
      </c>
      <c r="AD194" t="s">
        <v>559</v>
      </c>
      <c r="AE194">
        <v>2020</v>
      </c>
      <c r="AF194" t="s">
        <v>45</v>
      </c>
    </row>
    <row r="195" spans="1:32" x14ac:dyDescent="0.3">
      <c r="A195" t="s">
        <v>582</v>
      </c>
      <c r="B195" t="s">
        <v>553</v>
      </c>
      <c r="C195" t="s">
        <v>554</v>
      </c>
      <c r="D195" t="s">
        <v>555</v>
      </c>
      <c r="E195" t="s">
        <v>583</v>
      </c>
      <c r="F195">
        <v>2</v>
      </c>
      <c r="G195">
        <v>22</v>
      </c>
      <c r="H195" t="s">
        <v>584</v>
      </c>
      <c r="I195" t="s">
        <v>583</v>
      </c>
      <c r="J195" t="s">
        <v>58</v>
      </c>
      <c r="K195" t="s">
        <v>583</v>
      </c>
      <c r="X195" t="s">
        <v>59</v>
      </c>
      <c r="Y195" t="s">
        <v>60</v>
      </c>
      <c r="Z195" t="s">
        <v>61</v>
      </c>
      <c r="AA195" t="s">
        <v>62</v>
      </c>
      <c r="AB195" t="s">
        <v>45</v>
      </c>
      <c r="AC195" t="s">
        <v>45</v>
      </c>
      <c r="AD195" t="s">
        <v>559</v>
      </c>
      <c r="AE195">
        <v>2020</v>
      </c>
      <c r="AF195" t="s">
        <v>45</v>
      </c>
    </row>
    <row r="196" spans="1:32" x14ac:dyDescent="0.3">
      <c r="A196" t="s">
        <v>585</v>
      </c>
      <c r="B196" t="s">
        <v>553</v>
      </c>
      <c r="C196" t="s">
        <v>554</v>
      </c>
      <c r="D196" t="s">
        <v>555</v>
      </c>
      <c r="E196" t="s">
        <v>586</v>
      </c>
      <c r="F196">
        <v>3</v>
      </c>
      <c r="G196">
        <v>3</v>
      </c>
      <c r="H196" t="s">
        <v>141</v>
      </c>
      <c r="I196" t="s">
        <v>586</v>
      </c>
      <c r="J196" t="s">
        <v>58</v>
      </c>
      <c r="K196" t="s">
        <v>586</v>
      </c>
      <c r="X196" t="s">
        <v>59</v>
      </c>
      <c r="Y196" t="s">
        <v>60</v>
      </c>
      <c r="Z196" t="s">
        <v>61</v>
      </c>
      <c r="AA196" t="s">
        <v>62</v>
      </c>
      <c r="AB196" t="s">
        <v>45</v>
      </c>
      <c r="AC196" t="s">
        <v>45</v>
      </c>
      <c r="AD196" t="s">
        <v>559</v>
      </c>
      <c r="AE196">
        <v>2020</v>
      </c>
      <c r="AF196" t="s">
        <v>45</v>
      </c>
    </row>
    <row r="197" spans="1:32" x14ac:dyDescent="0.3">
      <c r="A197" t="s">
        <v>587</v>
      </c>
      <c r="B197" t="s">
        <v>553</v>
      </c>
      <c r="C197" t="s">
        <v>554</v>
      </c>
      <c r="D197" t="s">
        <v>555</v>
      </c>
      <c r="E197" t="s">
        <v>588</v>
      </c>
      <c r="F197">
        <v>4</v>
      </c>
      <c r="G197">
        <v>4</v>
      </c>
      <c r="H197" t="s">
        <v>589</v>
      </c>
      <c r="I197" t="s">
        <v>588</v>
      </c>
      <c r="J197" t="s">
        <v>58</v>
      </c>
      <c r="K197" t="s">
        <v>588</v>
      </c>
      <c r="X197" t="s">
        <v>59</v>
      </c>
      <c r="Y197" t="s">
        <v>60</v>
      </c>
      <c r="Z197" t="s">
        <v>61</v>
      </c>
      <c r="AA197" t="s">
        <v>62</v>
      </c>
      <c r="AB197" t="s">
        <v>45</v>
      </c>
      <c r="AC197" t="s">
        <v>45</v>
      </c>
      <c r="AD197" t="s">
        <v>559</v>
      </c>
      <c r="AE197">
        <v>2020</v>
      </c>
      <c r="AF197" t="s">
        <v>45</v>
      </c>
    </row>
    <row r="198" spans="1:32" x14ac:dyDescent="0.3">
      <c r="A198" t="s">
        <v>590</v>
      </c>
      <c r="B198" t="s">
        <v>553</v>
      </c>
      <c r="C198" t="s">
        <v>554</v>
      </c>
      <c r="D198" t="s">
        <v>555</v>
      </c>
      <c r="E198" t="s">
        <v>591</v>
      </c>
      <c r="F198">
        <v>5</v>
      </c>
      <c r="G198">
        <v>5</v>
      </c>
      <c r="H198" t="s">
        <v>592</v>
      </c>
      <c r="I198" t="s">
        <v>591</v>
      </c>
      <c r="J198" t="s">
        <v>80</v>
      </c>
      <c r="K198" t="s">
        <v>591</v>
      </c>
      <c r="X198" t="s">
        <v>43</v>
      </c>
      <c r="Y198" t="s">
        <v>44</v>
      </c>
      <c r="Z198" t="s">
        <v>44</v>
      </c>
      <c r="AA198" t="s">
        <v>44</v>
      </c>
      <c r="AB198" t="s">
        <v>45</v>
      </c>
      <c r="AC198" t="s">
        <v>45</v>
      </c>
      <c r="AD198" t="s">
        <v>559</v>
      </c>
      <c r="AE198">
        <v>2020</v>
      </c>
      <c r="AF198" t="s">
        <v>45</v>
      </c>
    </row>
    <row r="199" spans="1:32" x14ac:dyDescent="0.3">
      <c r="A199" t="s">
        <v>593</v>
      </c>
      <c r="B199" t="s">
        <v>553</v>
      </c>
      <c r="C199" t="s">
        <v>554</v>
      </c>
      <c r="D199" t="s">
        <v>555</v>
      </c>
      <c r="E199" t="s">
        <v>383</v>
      </c>
      <c r="F199">
        <v>6</v>
      </c>
      <c r="G199">
        <v>6</v>
      </c>
      <c r="H199" t="s">
        <v>384</v>
      </c>
      <c r="I199" t="s">
        <v>383</v>
      </c>
      <c r="J199" t="s">
        <v>58</v>
      </c>
      <c r="K199" t="s">
        <v>383</v>
      </c>
      <c r="X199" t="s">
        <v>59</v>
      </c>
      <c r="Y199" t="s">
        <v>68</v>
      </c>
      <c r="Z199" t="s">
        <v>101</v>
      </c>
      <c r="AA199" t="s">
        <v>102</v>
      </c>
      <c r="AB199" t="s">
        <v>45</v>
      </c>
      <c r="AC199" t="s">
        <v>45</v>
      </c>
      <c r="AD199" t="s">
        <v>559</v>
      </c>
      <c r="AE199">
        <v>2020</v>
      </c>
      <c r="AF199" t="s">
        <v>45</v>
      </c>
    </row>
    <row r="200" spans="1:32" x14ac:dyDescent="0.3">
      <c r="A200" t="s">
        <v>594</v>
      </c>
      <c r="B200" t="s">
        <v>553</v>
      </c>
      <c r="C200" t="s">
        <v>554</v>
      </c>
      <c r="D200" t="s">
        <v>555</v>
      </c>
      <c r="E200" t="s">
        <v>369</v>
      </c>
      <c r="F200">
        <v>7</v>
      </c>
      <c r="G200">
        <v>7</v>
      </c>
      <c r="H200" t="s">
        <v>370</v>
      </c>
      <c r="I200" t="s">
        <v>369</v>
      </c>
      <c r="J200" t="s">
        <v>58</v>
      </c>
      <c r="K200" t="s">
        <v>369</v>
      </c>
      <c r="X200" t="s">
        <v>59</v>
      </c>
      <c r="Y200" t="s">
        <v>68</v>
      </c>
      <c r="Z200" t="s">
        <v>61</v>
      </c>
      <c r="AA200" t="s">
        <v>62</v>
      </c>
      <c r="AB200" t="s">
        <v>45</v>
      </c>
      <c r="AC200" t="s">
        <v>45</v>
      </c>
      <c r="AD200" t="s">
        <v>559</v>
      </c>
      <c r="AE200">
        <v>2020</v>
      </c>
      <c r="AF200" t="s">
        <v>45</v>
      </c>
    </row>
    <row r="201" spans="1:32" x14ac:dyDescent="0.3">
      <c r="A201" t="s">
        <v>595</v>
      </c>
      <c r="B201" t="s">
        <v>553</v>
      </c>
      <c r="C201" t="s">
        <v>554</v>
      </c>
      <c r="D201" t="s">
        <v>555</v>
      </c>
      <c r="E201" t="s">
        <v>49</v>
      </c>
      <c r="F201">
        <v>7215</v>
      </c>
      <c r="G201">
        <v>7215</v>
      </c>
      <c r="H201" t="s">
        <v>45</v>
      </c>
      <c r="I201" t="s">
        <v>45</v>
      </c>
      <c r="J201" t="s">
        <v>45</v>
      </c>
      <c r="K201" t="s">
        <v>45</v>
      </c>
      <c r="X201" t="s">
        <v>43</v>
      </c>
      <c r="Y201" t="s">
        <v>44</v>
      </c>
      <c r="Z201" t="s">
        <v>44</v>
      </c>
      <c r="AA201" t="s">
        <v>44</v>
      </c>
      <c r="AB201" t="s">
        <v>45</v>
      </c>
      <c r="AC201" t="s">
        <v>45</v>
      </c>
      <c r="AD201" t="s">
        <v>50</v>
      </c>
      <c r="AE201" t="s">
        <v>51</v>
      </c>
      <c r="AF201" t="s">
        <v>52</v>
      </c>
    </row>
    <row r="202" spans="1:32" x14ac:dyDescent="0.3">
      <c r="A202" t="s">
        <v>596</v>
      </c>
      <c r="B202" t="s">
        <v>553</v>
      </c>
      <c r="C202" t="s">
        <v>554</v>
      </c>
      <c r="D202" t="s">
        <v>555</v>
      </c>
      <c r="E202" t="s">
        <v>597</v>
      </c>
      <c r="F202">
        <v>8</v>
      </c>
      <c r="G202">
        <v>8</v>
      </c>
      <c r="H202" t="s">
        <v>598</v>
      </c>
      <c r="I202" t="s">
        <v>597</v>
      </c>
      <c r="J202" t="s">
        <v>58</v>
      </c>
      <c r="K202" t="s">
        <v>597</v>
      </c>
      <c r="X202" t="s">
        <v>59</v>
      </c>
      <c r="Y202" t="s">
        <v>134</v>
      </c>
      <c r="Z202" t="s">
        <v>61</v>
      </c>
      <c r="AA202" t="s">
        <v>62</v>
      </c>
      <c r="AB202" t="s">
        <v>45</v>
      </c>
      <c r="AC202" t="s">
        <v>45</v>
      </c>
      <c r="AD202" t="s">
        <v>559</v>
      </c>
      <c r="AE202">
        <v>2020</v>
      </c>
      <c r="AF202" t="s">
        <v>45</v>
      </c>
    </row>
    <row r="203" spans="1:32" x14ac:dyDescent="0.3">
      <c r="A203" t="s">
        <v>599</v>
      </c>
      <c r="B203" t="s">
        <v>553</v>
      </c>
      <c r="C203" t="s">
        <v>554</v>
      </c>
      <c r="D203" t="s">
        <v>555</v>
      </c>
      <c r="E203" t="s">
        <v>600</v>
      </c>
      <c r="F203">
        <v>9</v>
      </c>
      <c r="G203">
        <v>9</v>
      </c>
      <c r="H203" t="s">
        <v>601</v>
      </c>
      <c r="I203" t="s">
        <v>600</v>
      </c>
      <c r="J203" t="s">
        <v>58</v>
      </c>
      <c r="K203" t="s">
        <v>600</v>
      </c>
      <c r="X203" t="s">
        <v>59</v>
      </c>
      <c r="Y203" t="s">
        <v>60</v>
      </c>
      <c r="Z203" t="s">
        <v>61</v>
      </c>
      <c r="AA203" t="s">
        <v>62</v>
      </c>
      <c r="AB203" t="s">
        <v>45</v>
      </c>
      <c r="AC203" t="s">
        <v>45</v>
      </c>
      <c r="AD203" t="s">
        <v>559</v>
      </c>
      <c r="AE203">
        <v>2020</v>
      </c>
      <c r="AF203" t="s">
        <v>45</v>
      </c>
    </row>
    <row r="204" spans="1:32" x14ac:dyDescent="0.3">
      <c r="A204" t="s">
        <v>602</v>
      </c>
      <c r="B204" t="s">
        <v>603</v>
      </c>
      <c r="C204" t="s">
        <v>604</v>
      </c>
      <c r="D204" t="s">
        <v>605</v>
      </c>
      <c r="E204" t="s">
        <v>198</v>
      </c>
      <c r="F204">
        <v>31</v>
      </c>
      <c r="G204">
        <v>31</v>
      </c>
      <c r="H204" t="s">
        <v>45</v>
      </c>
      <c r="I204" t="s">
        <v>45</v>
      </c>
      <c r="J204" t="s">
        <v>45</v>
      </c>
      <c r="K204" t="s">
        <v>45</v>
      </c>
      <c r="X204" t="s">
        <v>59</v>
      </c>
      <c r="Y204" t="s">
        <v>44</v>
      </c>
      <c r="Z204" t="s">
        <v>44</v>
      </c>
      <c r="AA204" t="s">
        <v>44</v>
      </c>
      <c r="AB204" t="s">
        <v>45</v>
      </c>
      <c r="AC204" t="s">
        <v>45</v>
      </c>
      <c r="AD204" t="s">
        <v>199</v>
      </c>
      <c r="AE204">
        <v>2015</v>
      </c>
      <c r="AF204" t="s">
        <v>47</v>
      </c>
    </row>
    <row r="205" spans="1:32" x14ac:dyDescent="0.3">
      <c r="A205" t="s">
        <v>606</v>
      </c>
      <c r="B205" t="s">
        <v>603</v>
      </c>
      <c r="C205" t="s">
        <v>604</v>
      </c>
      <c r="D205" t="s">
        <v>605</v>
      </c>
      <c r="E205" t="s">
        <v>49</v>
      </c>
      <c r="F205">
        <v>7215</v>
      </c>
      <c r="G205">
        <v>7215</v>
      </c>
      <c r="H205" t="s">
        <v>45</v>
      </c>
      <c r="I205" t="s">
        <v>45</v>
      </c>
      <c r="J205" t="s">
        <v>45</v>
      </c>
      <c r="K205" t="s">
        <v>45</v>
      </c>
      <c r="X205" t="s">
        <v>43</v>
      </c>
      <c r="Y205" t="s">
        <v>44</v>
      </c>
      <c r="Z205" t="s">
        <v>44</v>
      </c>
      <c r="AA205" t="s">
        <v>44</v>
      </c>
      <c r="AB205" t="s">
        <v>45</v>
      </c>
      <c r="AC205" t="s">
        <v>45</v>
      </c>
      <c r="AD205" t="s">
        <v>50</v>
      </c>
      <c r="AE205" t="s">
        <v>51</v>
      </c>
      <c r="AF205" t="s">
        <v>52</v>
      </c>
    </row>
    <row r="206" spans="1:32" x14ac:dyDescent="0.3">
      <c r="A206" t="s">
        <v>607</v>
      </c>
      <c r="B206" t="s">
        <v>608</v>
      </c>
      <c r="C206" t="s">
        <v>609</v>
      </c>
      <c r="D206" t="s">
        <v>610</v>
      </c>
      <c r="E206" t="s">
        <v>219</v>
      </c>
      <c r="F206">
        <v>32</v>
      </c>
      <c r="G206">
        <v>32</v>
      </c>
      <c r="H206" t="s">
        <v>45</v>
      </c>
      <c r="I206" t="s">
        <v>45</v>
      </c>
      <c r="J206" t="s">
        <v>58</v>
      </c>
      <c r="K206" t="s">
        <v>45</v>
      </c>
      <c r="X206" t="s">
        <v>59</v>
      </c>
      <c r="Y206" t="s">
        <v>44</v>
      </c>
      <c r="Z206" t="s">
        <v>44</v>
      </c>
      <c r="AA206" t="s">
        <v>44</v>
      </c>
      <c r="AB206" t="s">
        <v>45</v>
      </c>
      <c r="AC206" t="s">
        <v>45</v>
      </c>
      <c r="AD206" t="s">
        <v>199</v>
      </c>
      <c r="AE206">
        <v>2015</v>
      </c>
      <c r="AF206" t="s">
        <v>47</v>
      </c>
    </row>
    <row r="207" spans="1:32" x14ac:dyDescent="0.3">
      <c r="A207" t="s">
        <v>611</v>
      </c>
      <c r="B207" t="s">
        <v>608</v>
      </c>
      <c r="C207" t="s">
        <v>609</v>
      </c>
      <c r="D207" t="s">
        <v>610</v>
      </c>
      <c r="E207" t="s">
        <v>49</v>
      </c>
      <c r="F207">
        <v>7215</v>
      </c>
      <c r="G207">
        <v>7215</v>
      </c>
      <c r="H207" t="s">
        <v>45</v>
      </c>
      <c r="I207" t="s">
        <v>45</v>
      </c>
      <c r="J207" t="s">
        <v>45</v>
      </c>
      <c r="K207" t="s">
        <v>45</v>
      </c>
      <c r="X207" t="s">
        <v>43</v>
      </c>
      <c r="Y207" t="s">
        <v>44</v>
      </c>
      <c r="Z207" t="s">
        <v>44</v>
      </c>
      <c r="AA207" t="s">
        <v>44</v>
      </c>
      <c r="AB207" t="s">
        <v>45</v>
      </c>
      <c r="AC207" t="s">
        <v>45</v>
      </c>
      <c r="AD207" t="s">
        <v>50</v>
      </c>
      <c r="AE207" t="s">
        <v>51</v>
      </c>
      <c r="AF207" t="s">
        <v>52</v>
      </c>
    </row>
    <row r="208" spans="1:32" x14ac:dyDescent="0.3">
      <c r="A208" t="s">
        <v>612</v>
      </c>
      <c r="B208" t="s">
        <v>613</v>
      </c>
      <c r="C208" t="s">
        <v>614</v>
      </c>
      <c r="D208" t="s">
        <v>615</v>
      </c>
      <c r="E208" t="s">
        <v>219</v>
      </c>
      <c r="F208">
        <v>32</v>
      </c>
      <c r="G208">
        <v>32</v>
      </c>
      <c r="H208" t="s">
        <v>45</v>
      </c>
      <c r="I208" t="s">
        <v>45</v>
      </c>
      <c r="J208" t="s">
        <v>58</v>
      </c>
      <c r="K208" t="s">
        <v>45</v>
      </c>
      <c r="X208" t="s">
        <v>59</v>
      </c>
      <c r="Y208" t="s">
        <v>44</v>
      </c>
      <c r="Z208" t="s">
        <v>44</v>
      </c>
      <c r="AA208" t="s">
        <v>44</v>
      </c>
      <c r="AB208" t="s">
        <v>45</v>
      </c>
      <c r="AC208" t="s">
        <v>45</v>
      </c>
      <c r="AD208" t="s">
        <v>199</v>
      </c>
      <c r="AE208">
        <v>2015</v>
      </c>
      <c r="AF208" t="s">
        <v>47</v>
      </c>
    </row>
    <row r="209" spans="1:32" x14ac:dyDescent="0.3">
      <c r="A209" t="s">
        <v>616</v>
      </c>
      <c r="B209" t="s">
        <v>613</v>
      </c>
      <c r="C209" t="s">
        <v>614</v>
      </c>
      <c r="D209" t="s">
        <v>615</v>
      </c>
      <c r="E209" t="s">
        <v>49</v>
      </c>
      <c r="F209">
        <v>7215</v>
      </c>
      <c r="G209">
        <v>7215</v>
      </c>
      <c r="H209" t="s">
        <v>45</v>
      </c>
      <c r="I209" t="s">
        <v>45</v>
      </c>
      <c r="J209" t="s">
        <v>45</v>
      </c>
      <c r="K209" t="s">
        <v>45</v>
      </c>
      <c r="X209" t="s">
        <v>43</v>
      </c>
      <c r="Y209" t="s">
        <v>44</v>
      </c>
      <c r="Z209" t="s">
        <v>44</v>
      </c>
      <c r="AA209" t="s">
        <v>44</v>
      </c>
      <c r="AB209" t="s">
        <v>45</v>
      </c>
      <c r="AC209" t="s">
        <v>45</v>
      </c>
      <c r="AD209" t="s">
        <v>50</v>
      </c>
      <c r="AE209" t="s">
        <v>51</v>
      </c>
      <c r="AF209" t="s">
        <v>52</v>
      </c>
    </row>
    <row r="210" spans="1:32" x14ac:dyDescent="0.3">
      <c r="A210" t="s">
        <v>617</v>
      </c>
      <c r="B210" t="s">
        <v>618</v>
      </c>
      <c r="C210" t="s">
        <v>618</v>
      </c>
      <c r="D210" t="s">
        <v>619</v>
      </c>
      <c r="E210" t="s">
        <v>198</v>
      </c>
      <c r="F210">
        <v>31</v>
      </c>
      <c r="G210">
        <v>31</v>
      </c>
      <c r="H210" t="s">
        <v>45</v>
      </c>
      <c r="I210" t="s">
        <v>45</v>
      </c>
      <c r="J210" t="s">
        <v>45</v>
      </c>
      <c r="K210" t="s">
        <v>45</v>
      </c>
      <c r="X210" t="s">
        <v>59</v>
      </c>
      <c r="Y210" t="s">
        <v>44</v>
      </c>
      <c r="Z210" t="s">
        <v>44</v>
      </c>
      <c r="AA210" t="s">
        <v>44</v>
      </c>
      <c r="AB210" t="s">
        <v>45</v>
      </c>
      <c r="AC210" t="s">
        <v>45</v>
      </c>
      <c r="AD210" t="s">
        <v>199</v>
      </c>
      <c r="AE210">
        <v>2015</v>
      </c>
      <c r="AF210" t="s">
        <v>47</v>
      </c>
    </row>
    <row r="211" spans="1:32" x14ac:dyDescent="0.3">
      <c r="A211" t="s">
        <v>620</v>
      </c>
      <c r="B211" t="s">
        <v>618</v>
      </c>
      <c r="C211" t="s">
        <v>618</v>
      </c>
      <c r="D211" t="s">
        <v>619</v>
      </c>
      <c r="E211" t="s">
        <v>219</v>
      </c>
      <c r="F211">
        <v>32</v>
      </c>
      <c r="G211">
        <v>32</v>
      </c>
      <c r="H211" t="s">
        <v>45</v>
      </c>
      <c r="I211" t="s">
        <v>45</v>
      </c>
      <c r="J211" t="s">
        <v>58</v>
      </c>
      <c r="K211" t="s">
        <v>45</v>
      </c>
      <c r="X211" t="s">
        <v>59</v>
      </c>
      <c r="Y211" t="s">
        <v>44</v>
      </c>
      <c r="Z211" t="s">
        <v>44</v>
      </c>
      <c r="AA211" t="s">
        <v>44</v>
      </c>
      <c r="AB211" t="s">
        <v>45</v>
      </c>
      <c r="AC211" t="s">
        <v>45</v>
      </c>
      <c r="AD211" t="s">
        <v>199</v>
      </c>
      <c r="AE211">
        <v>2015</v>
      </c>
      <c r="AF211" t="s">
        <v>47</v>
      </c>
    </row>
    <row r="212" spans="1:32" x14ac:dyDescent="0.3">
      <c r="A212" t="s">
        <v>621</v>
      </c>
      <c r="B212" t="s">
        <v>618</v>
      </c>
      <c r="C212" t="s">
        <v>618</v>
      </c>
      <c r="D212" t="s">
        <v>619</v>
      </c>
      <c r="E212" t="s">
        <v>49</v>
      </c>
      <c r="F212">
        <v>7215</v>
      </c>
      <c r="G212">
        <v>7215</v>
      </c>
      <c r="H212" t="s">
        <v>45</v>
      </c>
      <c r="I212" t="s">
        <v>45</v>
      </c>
      <c r="J212" t="s">
        <v>45</v>
      </c>
      <c r="K212" t="s">
        <v>45</v>
      </c>
      <c r="X212" t="s">
        <v>43</v>
      </c>
      <c r="Y212" t="s">
        <v>44</v>
      </c>
      <c r="Z212" t="s">
        <v>44</v>
      </c>
      <c r="AA212" t="s">
        <v>44</v>
      </c>
      <c r="AB212" t="s">
        <v>45</v>
      </c>
      <c r="AC212" t="s">
        <v>45</v>
      </c>
      <c r="AD212" t="s">
        <v>50</v>
      </c>
      <c r="AE212" t="s">
        <v>51</v>
      </c>
      <c r="AF212" t="s">
        <v>52</v>
      </c>
    </row>
    <row r="213" spans="1:32" x14ac:dyDescent="0.3">
      <c r="A213" t="s">
        <v>622</v>
      </c>
      <c r="B213" t="s">
        <v>623</v>
      </c>
      <c r="C213" t="s">
        <v>624</v>
      </c>
      <c r="D213" t="s">
        <v>625</v>
      </c>
      <c r="E213" t="s">
        <v>219</v>
      </c>
      <c r="F213">
        <v>32</v>
      </c>
      <c r="G213">
        <v>32</v>
      </c>
      <c r="H213" t="s">
        <v>45</v>
      </c>
      <c r="I213" t="s">
        <v>45</v>
      </c>
      <c r="J213" t="s">
        <v>58</v>
      </c>
      <c r="K213" t="s">
        <v>45</v>
      </c>
      <c r="X213" t="s">
        <v>59</v>
      </c>
      <c r="Y213" t="s">
        <v>44</v>
      </c>
      <c r="Z213" t="s">
        <v>44</v>
      </c>
      <c r="AA213" t="s">
        <v>44</v>
      </c>
      <c r="AB213" t="s">
        <v>45</v>
      </c>
      <c r="AC213" t="s">
        <v>45</v>
      </c>
      <c r="AD213" t="s">
        <v>199</v>
      </c>
      <c r="AE213">
        <v>2015</v>
      </c>
      <c r="AF213" t="s">
        <v>47</v>
      </c>
    </row>
    <row r="214" spans="1:32" x14ac:dyDescent="0.3">
      <c r="A214" t="s">
        <v>626</v>
      </c>
      <c r="B214" t="s">
        <v>623</v>
      </c>
      <c r="C214" t="s">
        <v>624</v>
      </c>
      <c r="D214" t="s">
        <v>625</v>
      </c>
      <c r="E214" t="s">
        <v>49</v>
      </c>
      <c r="F214">
        <v>7215</v>
      </c>
      <c r="G214">
        <v>7215</v>
      </c>
      <c r="H214" t="s">
        <v>45</v>
      </c>
      <c r="I214" t="s">
        <v>45</v>
      </c>
      <c r="J214" t="s">
        <v>45</v>
      </c>
      <c r="K214" t="s">
        <v>45</v>
      </c>
      <c r="X214" t="s">
        <v>43</v>
      </c>
      <c r="Y214" t="s">
        <v>44</v>
      </c>
      <c r="Z214" t="s">
        <v>44</v>
      </c>
      <c r="AA214" t="s">
        <v>44</v>
      </c>
      <c r="AB214" t="s">
        <v>45</v>
      </c>
      <c r="AC214" t="s">
        <v>45</v>
      </c>
      <c r="AD214" t="s">
        <v>50</v>
      </c>
      <c r="AE214" t="s">
        <v>51</v>
      </c>
      <c r="AF214" t="s">
        <v>52</v>
      </c>
    </row>
    <row r="215" spans="1:32" x14ac:dyDescent="0.3">
      <c r="A215" t="s">
        <v>627</v>
      </c>
      <c r="B215" t="s">
        <v>628</v>
      </c>
      <c r="C215" t="s">
        <v>629</v>
      </c>
      <c r="D215" t="s">
        <v>630</v>
      </c>
      <c r="E215" t="s">
        <v>432</v>
      </c>
      <c r="G215">
        <v>0</v>
      </c>
      <c r="H215" t="s">
        <v>41</v>
      </c>
      <c r="I215" t="s">
        <v>42</v>
      </c>
      <c r="J215" t="s">
        <v>41</v>
      </c>
      <c r="K215" t="s">
        <v>42</v>
      </c>
      <c r="X215" t="s">
        <v>43</v>
      </c>
      <c r="Y215" t="s">
        <v>44</v>
      </c>
      <c r="Z215" t="s">
        <v>44</v>
      </c>
      <c r="AA215" t="s">
        <v>44</v>
      </c>
      <c r="AB215" t="s">
        <v>45</v>
      </c>
      <c r="AC215" t="s">
        <v>45</v>
      </c>
      <c r="AD215" t="s">
        <v>433</v>
      </c>
      <c r="AE215" t="s">
        <v>434</v>
      </c>
      <c r="AF215" t="s">
        <v>253</v>
      </c>
    </row>
    <row r="216" spans="1:32" x14ac:dyDescent="0.3">
      <c r="A216" t="s">
        <v>631</v>
      </c>
      <c r="B216" t="s">
        <v>628</v>
      </c>
      <c r="C216" t="s">
        <v>629</v>
      </c>
      <c r="D216" t="s">
        <v>630</v>
      </c>
      <c r="E216" t="s">
        <v>40</v>
      </c>
      <c r="F216">
        <v>1</v>
      </c>
      <c r="G216">
        <v>1</v>
      </c>
      <c r="H216" t="s">
        <v>41</v>
      </c>
      <c r="I216" t="s">
        <v>42</v>
      </c>
      <c r="J216" t="s">
        <v>41</v>
      </c>
      <c r="K216" t="s">
        <v>42</v>
      </c>
      <c r="X216" t="s">
        <v>43</v>
      </c>
      <c r="Y216" t="s">
        <v>44</v>
      </c>
      <c r="Z216" t="s">
        <v>44</v>
      </c>
      <c r="AA216" t="s">
        <v>44</v>
      </c>
      <c r="AB216" t="s">
        <v>45</v>
      </c>
      <c r="AC216" t="s">
        <v>45</v>
      </c>
      <c r="AD216" t="s">
        <v>46</v>
      </c>
      <c r="AE216">
        <v>2019</v>
      </c>
      <c r="AF216" t="s">
        <v>47</v>
      </c>
    </row>
    <row r="217" spans="1:32" x14ac:dyDescent="0.3">
      <c r="A217" t="s">
        <v>632</v>
      </c>
      <c r="B217" t="s">
        <v>628</v>
      </c>
      <c r="C217" t="s">
        <v>629</v>
      </c>
      <c r="D217" t="s">
        <v>630</v>
      </c>
      <c r="E217" t="s">
        <v>49</v>
      </c>
      <c r="F217">
        <v>7215</v>
      </c>
      <c r="G217">
        <v>7215</v>
      </c>
      <c r="H217" t="s">
        <v>45</v>
      </c>
      <c r="I217" t="s">
        <v>45</v>
      </c>
      <c r="J217" t="s">
        <v>45</v>
      </c>
      <c r="K217" t="s">
        <v>45</v>
      </c>
      <c r="X217" t="s">
        <v>43</v>
      </c>
      <c r="Y217" t="s">
        <v>44</v>
      </c>
      <c r="Z217" t="s">
        <v>44</v>
      </c>
      <c r="AA217" t="s">
        <v>44</v>
      </c>
      <c r="AB217" t="s">
        <v>45</v>
      </c>
      <c r="AC217" t="s">
        <v>45</v>
      </c>
      <c r="AD217" t="s">
        <v>50</v>
      </c>
      <c r="AE217" t="s">
        <v>51</v>
      </c>
      <c r="AF217" t="s">
        <v>52</v>
      </c>
    </row>
    <row r="218" spans="1:32" x14ac:dyDescent="0.3">
      <c r="A218" t="s">
        <v>633</v>
      </c>
      <c r="B218" t="s">
        <v>634</v>
      </c>
      <c r="C218" t="s">
        <v>635</v>
      </c>
      <c r="D218" t="s">
        <v>636</v>
      </c>
      <c r="E218" t="s">
        <v>432</v>
      </c>
      <c r="G218">
        <v>0</v>
      </c>
      <c r="H218" t="s">
        <v>41</v>
      </c>
      <c r="I218" t="s">
        <v>42</v>
      </c>
      <c r="J218" t="s">
        <v>41</v>
      </c>
      <c r="K218" t="s">
        <v>42</v>
      </c>
      <c r="X218" t="s">
        <v>43</v>
      </c>
      <c r="Y218" t="s">
        <v>44</v>
      </c>
      <c r="Z218" t="s">
        <v>44</v>
      </c>
      <c r="AA218" t="s">
        <v>44</v>
      </c>
      <c r="AB218" t="s">
        <v>45</v>
      </c>
      <c r="AC218" t="s">
        <v>45</v>
      </c>
      <c r="AD218" t="s">
        <v>433</v>
      </c>
      <c r="AE218" t="s">
        <v>434</v>
      </c>
      <c r="AF218" t="s">
        <v>253</v>
      </c>
    </row>
    <row r="219" spans="1:32" x14ac:dyDescent="0.3">
      <c r="A219" t="s">
        <v>637</v>
      </c>
      <c r="B219" t="s">
        <v>634</v>
      </c>
      <c r="C219" t="s">
        <v>635</v>
      </c>
      <c r="D219" t="s">
        <v>636</v>
      </c>
      <c r="E219" t="s">
        <v>40</v>
      </c>
      <c r="F219">
        <v>1</v>
      </c>
      <c r="G219">
        <v>1</v>
      </c>
      <c r="H219" t="s">
        <v>41</v>
      </c>
      <c r="I219" t="s">
        <v>42</v>
      </c>
      <c r="J219" t="s">
        <v>41</v>
      </c>
      <c r="K219" t="s">
        <v>42</v>
      </c>
      <c r="X219" t="s">
        <v>43</v>
      </c>
      <c r="Y219" t="s">
        <v>44</v>
      </c>
      <c r="Z219" t="s">
        <v>44</v>
      </c>
      <c r="AA219" t="s">
        <v>44</v>
      </c>
      <c r="AB219" t="s">
        <v>45</v>
      </c>
      <c r="AC219" t="s">
        <v>45</v>
      </c>
      <c r="AD219" t="s">
        <v>46</v>
      </c>
      <c r="AE219">
        <v>2019</v>
      </c>
      <c r="AF219" t="s">
        <v>47</v>
      </c>
    </row>
    <row r="220" spans="1:32" x14ac:dyDescent="0.3">
      <c r="A220" t="s">
        <v>638</v>
      </c>
      <c r="B220" t="s">
        <v>634</v>
      </c>
      <c r="C220" t="s">
        <v>635</v>
      </c>
      <c r="D220" t="s">
        <v>636</v>
      </c>
      <c r="E220" t="s">
        <v>231</v>
      </c>
      <c r="F220">
        <v>20</v>
      </c>
      <c r="G220">
        <v>20</v>
      </c>
      <c r="H220" t="s">
        <v>41</v>
      </c>
      <c r="I220" t="s">
        <v>42</v>
      </c>
      <c r="J220" t="s">
        <v>41</v>
      </c>
      <c r="K220" t="s">
        <v>42</v>
      </c>
      <c r="X220" t="s">
        <v>43</v>
      </c>
      <c r="Y220" t="s">
        <v>44</v>
      </c>
      <c r="Z220" t="s">
        <v>44</v>
      </c>
      <c r="AA220" t="s">
        <v>44</v>
      </c>
      <c r="AB220" t="s">
        <v>45</v>
      </c>
      <c r="AC220" t="s">
        <v>45</v>
      </c>
      <c r="AD220" t="s">
        <v>232</v>
      </c>
      <c r="AE220">
        <v>2013</v>
      </c>
      <c r="AF220" t="s">
        <v>208</v>
      </c>
    </row>
    <row r="221" spans="1:32" x14ac:dyDescent="0.3">
      <c r="A221" t="s">
        <v>639</v>
      </c>
      <c r="B221" t="s">
        <v>634</v>
      </c>
      <c r="C221" t="s">
        <v>635</v>
      </c>
      <c r="D221" t="s">
        <v>636</v>
      </c>
      <c r="E221" t="s">
        <v>640</v>
      </c>
      <c r="F221">
        <v>6</v>
      </c>
      <c r="G221">
        <v>6</v>
      </c>
      <c r="H221" t="s">
        <v>45</v>
      </c>
      <c r="I221" t="s">
        <v>45</v>
      </c>
      <c r="J221" t="s">
        <v>45</v>
      </c>
      <c r="K221" t="s">
        <v>45</v>
      </c>
      <c r="X221" t="s">
        <v>59</v>
      </c>
      <c r="Y221" t="s">
        <v>45</v>
      </c>
      <c r="Z221" t="s">
        <v>45</v>
      </c>
      <c r="AA221" t="s">
        <v>45</v>
      </c>
      <c r="AB221" t="s">
        <v>45</v>
      </c>
      <c r="AC221" t="s">
        <v>45</v>
      </c>
      <c r="AD221" t="s">
        <v>232</v>
      </c>
      <c r="AE221">
        <v>2013</v>
      </c>
      <c r="AF221" t="s">
        <v>208</v>
      </c>
    </row>
    <row r="222" spans="1:32" x14ac:dyDescent="0.3">
      <c r="A222" t="s">
        <v>641</v>
      </c>
      <c r="B222" t="s">
        <v>634</v>
      </c>
      <c r="C222" t="s">
        <v>635</v>
      </c>
      <c r="D222" t="s">
        <v>636</v>
      </c>
      <c r="E222" t="s">
        <v>49</v>
      </c>
      <c r="F222">
        <v>7215</v>
      </c>
      <c r="G222">
        <v>7215</v>
      </c>
      <c r="H222" t="s">
        <v>45</v>
      </c>
      <c r="I222" t="s">
        <v>45</v>
      </c>
      <c r="J222" t="s">
        <v>45</v>
      </c>
      <c r="K222" t="s">
        <v>45</v>
      </c>
      <c r="X222" t="s">
        <v>43</v>
      </c>
      <c r="Y222" t="s">
        <v>44</v>
      </c>
      <c r="Z222" t="s">
        <v>44</v>
      </c>
      <c r="AA222" t="s">
        <v>44</v>
      </c>
      <c r="AB222" t="s">
        <v>45</v>
      </c>
      <c r="AC222" t="s">
        <v>45</v>
      </c>
      <c r="AD222" t="s">
        <v>50</v>
      </c>
      <c r="AE222" t="s">
        <v>51</v>
      </c>
      <c r="AF222" t="s">
        <v>52</v>
      </c>
    </row>
    <row r="223" spans="1:32" x14ac:dyDescent="0.3">
      <c r="A223" t="s">
        <v>642</v>
      </c>
      <c r="B223" t="s">
        <v>643</v>
      </c>
      <c r="C223" t="s">
        <v>644</v>
      </c>
      <c r="D223" t="s">
        <v>645</v>
      </c>
      <c r="E223" t="s">
        <v>40</v>
      </c>
      <c r="F223">
        <v>1</v>
      </c>
      <c r="G223">
        <v>1</v>
      </c>
      <c r="H223" t="s">
        <v>41</v>
      </c>
      <c r="I223" t="s">
        <v>42</v>
      </c>
      <c r="J223" t="s">
        <v>41</v>
      </c>
      <c r="K223" t="s">
        <v>42</v>
      </c>
      <c r="X223" t="s">
        <v>43</v>
      </c>
      <c r="Y223" t="s">
        <v>44</v>
      </c>
      <c r="Z223" t="s">
        <v>44</v>
      </c>
      <c r="AA223" t="s">
        <v>44</v>
      </c>
      <c r="AB223" t="s">
        <v>45</v>
      </c>
      <c r="AC223" t="s">
        <v>45</v>
      </c>
      <c r="AD223" t="s">
        <v>46</v>
      </c>
      <c r="AE223">
        <v>2019</v>
      </c>
      <c r="AF223" t="s">
        <v>47</v>
      </c>
    </row>
    <row r="224" spans="1:32" x14ac:dyDescent="0.3">
      <c r="A224" t="s">
        <v>646</v>
      </c>
      <c r="B224" t="s">
        <v>643</v>
      </c>
      <c r="C224" t="s">
        <v>644</v>
      </c>
      <c r="D224" t="s">
        <v>645</v>
      </c>
      <c r="E224" t="s">
        <v>234</v>
      </c>
      <c r="F224">
        <v>6</v>
      </c>
      <c r="G224">
        <v>6</v>
      </c>
      <c r="H224" t="s">
        <v>45</v>
      </c>
      <c r="I224" t="s">
        <v>45</v>
      </c>
      <c r="J224" t="s">
        <v>45</v>
      </c>
      <c r="K224" t="s">
        <v>45</v>
      </c>
      <c r="X224" t="s">
        <v>59</v>
      </c>
      <c r="Y224" t="s">
        <v>45</v>
      </c>
      <c r="Z224" t="s">
        <v>45</v>
      </c>
      <c r="AA224" t="s">
        <v>45</v>
      </c>
      <c r="AB224" t="s">
        <v>45</v>
      </c>
      <c r="AC224" t="s">
        <v>45</v>
      </c>
      <c r="AD224" t="s">
        <v>232</v>
      </c>
      <c r="AE224">
        <v>2013</v>
      </c>
      <c r="AF224" t="s">
        <v>208</v>
      </c>
    </row>
    <row r="225" spans="1:32" x14ac:dyDescent="0.3">
      <c r="A225" t="s">
        <v>647</v>
      </c>
      <c r="B225" t="s">
        <v>643</v>
      </c>
      <c r="C225" t="s">
        <v>644</v>
      </c>
      <c r="D225" t="s">
        <v>645</v>
      </c>
      <c r="E225" t="s">
        <v>49</v>
      </c>
      <c r="F225">
        <v>7215</v>
      </c>
      <c r="G225">
        <v>7215</v>
      </c>
      <c r="H225" t="s">
        <v>45</v>
      </c>
      <c r="I225" t="s">
        <v>45</v>
      </c>
      <c r="J225" t="s">
        <v>45</v>
      </c>
      <c r="K225" t="s">
        <v>45</v>
      </c>
      <c r="X225" t="s">
        <v>43</v>
      </c>
      <c r="Y225" t="s">
        <v>44</v>
      </c>
      <c r="Z225" t="s">
        <v>44</v>
      </c>
      <c r="AA225" t="s">
        <v>44</v>
      </c>
      <c r="AB225" t="s">
        <v>45</v>
      </c>
      <c r="AC225" t="s">
        <v>45</v>
      </c>
      <c r="AD225" t="s">
        <v>50</v>
      </c>
      <c r="AE225" t="s">
        <v>51</v>
      </c>
      <c r="AF225" t="s">
        <v>52</v>
      </c>
    </row>
    <row r="226" spans="1:32" x14ac:dyDescent="0.3">
      <c r="A226" t="s">
        <v>648</v>
      </c>
      <c r="B226" t="s">
        <v>649</v>
      </c>
      <c r="C226" t="s">
        <v>650</v>
      </c>
      <c r="D226" t="s">
        <v>651</v>
      </c>
      <c r="E226" t="s">
        <v>219</v>
      </c>
      <c r="F226">
        <v>32</v>
      </c>
      <c r="G226">
        <v>32</v>
      </c>
      <c r="H226" t="s">
        <v>45</v>
      </c>
      <c r="I226" t="s">
        <v>45</v>
      </c>
      <c r="J226" t="s">
        <v>58</v>
      </c>
      <c r="K226" t="s">
        <v>45</v>
      </c>
      <c r="X226" t="s">
        <v>59</v>
      </c>
      <c r="Y226" t="s">
        <v>44</v>
      </c>
      <c r="Z226" t="s">
        <v>44</v>
      </c>
      <c r="AA226" t="s">
        <v>44</v>
      </c>
      <c r="AB226" t="s">
        <v>45</v>
      </c>
      <c r="AC226" t="s">
        <v>45</v>
      </c>
      <c r="AD226" t="s">
        <v>199</v>
      </c>
      <c r="AE226">
        <v>2015</v>
      </c>
      <c r="AF226" t="s">
        <v>47</v>
      </c>
    </row>
    <row r="227" spans="1:32" x14ac:dyDescent="0.3">
      <c r="A227" t="s">
        <v>652</v>
      </c>
      <c r="B227" t="s">
        <v>653</v>
      </c>
      <c r="C227" t="s">
        <v>654</v>
      </c>
      <c r="D227" t="s">
        <v>655</v>
      </c>
      <c r="E227" t="s">
        <v>234</v>
      </c>
      <c r="F227">
        <v>6</v>
      </c>
      <c r="G227">
        <v>6</v>
      </c>
      <c r="H227" t="s">
        <v>45</v>
      </c>
      <c r="I227" t="s">
        <v>45</v>
      </c>
      <c r="J227" t="s">
        <v>45</v>
      </c>
      <c r="K227" t="s">
        <v>45</v>
      </c>
      <c r="X227" t="s">
        <v>59</v>
      </c>
      <c r="Y227" t="s">
        <v>45</v>
      </c>
      <c r="Z227" t="s">
        <v>45</v>
      </c>
      <c r="AA227" t="s">
        <v>45</v>
      </c>
      <c r="AB227" t="s">
        <v>45</v>
      </c>
      <c r="AC227" t="s">
        <v>45</v>
      </c>
      <c r="AD227" t="s">
        <v>232</v>
      </c>
      <c r="AE227">
        <v>2013</v>
      </c>
      <c r="AF227" t="s">
        <v>208</v>
      </c>
    </row>
    <row r="228" spans="1:32" x14ac:dyDescent="0.3">
      <c r="A228" t="s">
        <v>656</v>
      </c>
      <c r="B228" t="s">
        <v>653</v>
      </c>
      <c r="C228" t="s">
        <v>654</v>
      </c>
      <c r="D228" t="s">
        <v>655</v>
      </c>
      <c r="E228" t="s">
        <v>49</v>
      </c>
      <c r="F228">
        <v>7215</v>
      </c>
      <c r="G228">
        <v>7215</v>
      </c>
      <c r="H228" t="s">
        <v>45</v>
      </c>
      <c r="I228" t="s">
        <v>45</v>
      </c>
      <c r="J228" t="s">
        <v>45</v>
      </c>
      <c r="K228" t="s">
        <v>45</v>
      </c>
      <c r="X228" t="s">
        <v>43</v>
      </c>
      <c r="Y228" t="s">
        <v>44</v>
      </c>
      <c r="Z228" t="s">
        <v>44</v>
      </c>
      <c r="AA228" t="s">
        <v>44</v>
      </c>
      <c r="AB228" t="s">
        <v>45</v>
      </c>
      <c r="AC228" t="s">
        <v>45</v>
      </c>
      <c r="AD228" t="s">
        <v>50</v>
      </c>
      <c r="AE228" t="s">
        <v>51</v>
      </c>
      <c r="AF228" t="s">
        <v>52</v>
      </c>
    </row>
    <row r="229" spans="1:32" x14ac:dyDescent="0.3">
      <c r="A229" t="s">
        <v>657</v>
      </c>
      <c r="B229" t="s">
        <v>658</v>
      </c>
      <c r="C229" t="s">
        <v>659</v>
      </c>
      <c r="D229" t="s">
        <v>660</v>
      </c>
      <c r="E229" t="s">
        <v>40</v>
      </c>
      <c r="F229">
        <v>1</v>
      </c>
      <c r="G229">
        <v>1</v>
      </c>
      <c r="H229" t="s">
        <v>41</v>
      </c>
      <c r="I229" t="s">
        <v>42</v>
      </c>
      <c r="J229" t="s">
        <v>41</v>
      </c>
      <c r="K229" t="s">
        <v>42</v>
      </c>
      <c r="X229" t="s">
        <v>43</v>
      </c>
      <c r="Y229" t="s">
        <v>44</v>
      </c>
      <c r="Z229" t="s">
        <v>44</v>
      </c>
      <c r="AA229" t="s">
        <v>44</v>
      </c>
      <c r="AB229" t="s">
        <v>45</v>
      </c>
      <c r="AC229" t="s">
        <v>45</v>
      </c>
      <c r="AD229" t="s">
        <v>46</v>
      </c>
      <c r="AE229">
        <v>2019</v>
      </c>
      <c r="AF229" t="s">
        <v>47</v>
      </c>
    </row>
    <row r="230" spans="1:32" x14ac:dyDescent="0.3">
      <c r="A230" t="s">
        <v>661</v>
      </c>
      <c r="B230" t="s">
        <v>658</v>
      </c>
      <c r="C230" t="s">
        <v>659</v>
      </c>
      <c r="D230" t="s">
        <v>660</v>
      </c>
      <c r="E230" t="s">
        <v>234</v>
      </c>
      <c r="F230">
        <v>6</v>
      </c>
      <c r="G230">
        <v>6</v>
      </c>
      <c r="H230" t="s">
        <v>45</v>
      </c>
      <c r="I230" t="s">
        <v>45</v>
      </c>
      <c r="J230" t="s">
        <v>45</v>
      </c>
      <c r="K230" t="s">
        <v>45</v>
      </c>
      <c r="X230" t="s">
        <v>59</v>
      </c>
      <c r="Y230" t="s">
        <v>45</v>
      </c>
      <c r="Z230" t="s">
        <v>45</v>
      </c>
      <c r="AA230" t="s">
        <v>45</v>
      </c>
      <c r="AB230" t="s">
        <v>45</v>
      </c>
      <c r="AC230" t="s">
        <v>45</v>
      </c>
      <c r="AD230" t="s">
        <v>232</v>
      </c>
      <c r="AE230">
        <v>2013</v>
      </c>
      <c r="AF230" t="s">
        <v>208</v>
      </c>
    </row>
    <row r="231" spans="1:32" x14ac:dyDescent="0.3">
      <c r="A231" t="s">
        <v>662</v>
      </c>
      <c r="B231" t="s">
        <v>658</v>
      </c>
      <c r="C231" t="s">
        <v>659</v>
      </c>
      <c r="D231" t="s">
        <v>660</v>
      </c>
      <c r="E231" t="s">
        <v>49</v>
      </c>
      <c r="F231">
        <v>7215</v>
      </c>
      <c r="G231">
        <v>7215</v>
      </c>
      <c r="H231" t="s">
        <v>45</v>
      </c>
      <c r="I231" t="s">
        <v>45</v>
      </c>
      <c r="J231" t="s">
        <v>45</v>
      </c>
      <c r="K231" t="s">
        <v>45</v>
      </c>
      <c r="X231" t="s">
        <v>43</v>
      </c>
      <c r="Y231" t="s">
        <v>44</v>
      </c>
      <c r="Z231" t="s">
        <v>44</v>
      </c>
      <c r="AA231" t="s">
        <v>44</v>
      </c>
      <c r="AB231" t="s">
        <v>45</v>
      </c>
      <c r="AC231" t="s">
        <v>45</v>
      </c>
      <c r="AD231" t="s">
        <v>50</v>
      </c>
      <c r="AE231" t="s">
        <v>51</v>
      </c>
      <c r="AF231" t="s">
        <v>52</v>
      </c>
    </row>
    <row r="232" spans="1:32" x14ac:dyDescent="0.3">
      <c r="A232" t="s">
        <v>663</v>
      </c>
      <c r="B232" t="s">
        <v>664</v>
      </c>
      <c r="C232" t="s">
        <v>665</v>
      </c>
      <c r="D232" t="s">
        <v>666</v>
      </c>
      <c r="E232" t="s">
        <v>40</v>
      </c>
      <c r="F232">
        <v>1</v>
      </c>
      <c r="G232">
        <v>1</v>
      </c>
      <c r="H232" t="s">
        <v>41</v>
      </c>
      <c r="I232" t="s">
        <v>42</v>
      </c>
      <c r="J232" t="s">
        <v>41</v>
      </c>
      <c r="K232" t="s">
        <v>42</v>
      </c>
      <c r="X232" t="s">
        <v>43</v>
      </c>
      <c r="Y232" t="s">
        <v>44</v>
      </c>
      <c r="Z232" t="s">
        <v>44</v>
      </c>
      <c r="AA232" t="s">
        <v>44</v>
      </c>
      <c r="AB232" t="s">
        <v>45</v>
      </c>
      <c r="AC232" t="s">
        <v>45</v>
      </c>
      <c r="AD232" t="s">
        <v>46</v>
      </c>
      <c r="AE232">
        <v>2019</v>
      </c>
      <c r="AF232" t="s">
        <v>47</v>
      </c>
    </row>
    <row r="233" spans="1:32" x14ac:dyDescent="0.3">
      <c r="A233" t="s">
        <v>667</v>
      </c>
      <c r="B233" t="s">
        <v>664</v>
      </c>
      <c r="C233" t="s">
        <v>665</v>
      </c>
      <c r="D233" t="s">
        <v>666</v>
      </c>
      <c r="E233" t="s">
        <v>49</v>
      </c>
      <c r="F233">
        <v>7215</v>
      </c>
      <c r="G233">
        <v>7215</v>
      </c>
      <c r="H233" t="s">
        <v>45</v>
      </c>
      <c r="I233" t="s">
        <v>45</v>
      </c>
      <c r="J233" t="s">
        <v>45</v>
      </c>
      <c r="K233" t="s">
        <v>45</v>
      </c>
      <c r="X233" t="s">
        <v>43</v>
      </c>
      <c r="Y233" t="s">
        <v>44</v>
      </c>
      <c r="Z233" t="s">
        <v>44</v>
      </c>
      <c r="AA233" t="s">
        <v>44</v>
      </c>
      <c r="AB233" t="s">
        <v>45</v>
      </c>
      <c r="AC233" t="s">
        <v>45</v>
      </c>
      <c r="AD233" t="s">
        <v>50</v>
      </c>
      <c r="AE233" t="s">
        <v>51</v>
      </c>
      <c r="AF233" t="s">
        <v>52</v>
      </c>
    </row>
    <row r="234" spans="1:32" x14ac:dyDescent="0.3">
      <c r="A234" t="s">
        <v>668</v>
      </c>
      <c r="B234" t="s">
        <v>669</v>
      </c>
      <c r="C234" t="s">
        <v>670</v>
      </c>
      <c r="D234" t="s">
        <v>671</v>
      </c>
      <c r="E234" t="s">
        <v>586</v>
      </c>
      <c r="F234">
        <v>0</v>
      </c>
      <c r="G234">
        <v>0</v>
      </c>
      <c r="H234" t="s">
        <v>141</v>
      </c>
      <c r="I234" t="s">
        <v>586</v>
      </c>
      <c r="J234" t="s">
        <v>58</v>
      </c>
      <c r="K234" t="s">
        <v>586</v>
      </c>
      <c r="X234" t="s">
        <v>59</v>
      </c>
      <c r="Y234" t="s">
        <v>60</v>
      </c>
      <c r="Z234" t="s">
        <v>61</v>
      </c>
      <c r="AA234" t="s">
        <v>62</v>
      </c>
      <c r="AB234" t="s">
        <v>45</v>
      </c>
      <c r="AC234" t="s">
        <v>45</v>
      </c>
      <c r="AD234" t="s">
        <v>672</v>
      </c>
      <c r="AE234" t="s">
        <v>673</v>
      </c>
      <c r="AF234" t="s">
        <v>45</v>
      </c>
    </row>
    <row r="235" spans="1:32" hidden="1" x14ac:dyDescent="0.3">
      <c r="A235" t="s">
        <v>674</v>
      </c>
      <c r="B235" t="s">
        <v>669</v>
      </c>
      <c r="C235" t="s">
        <v>670</v>
      </c>
      <c r="D235" t="s">
        <v>671</v>
      </c>
      <c r="E235" t="s">
        <v>675</v>
      </c>
      <c r="F235">
        <v>1</v>
      </c>
      <c r="G235">
        <v>1</v>
      </c>
      <c r="H235" t="s">
        <v>676</v>
      </c>
      <c r="I235" t="s">
        <v>677</v>
      </c>
      <c r="J235" t="s">
        <v>58</v>
      </c>
      <c r="K235" t="s">
        <v>678</v>
      </c>
      <c r="L235" t="s">
        <v>679</v>
      </c>
      <c r="X235" t="s">
        <v>59</v>
      </c>
      <c r="Y235" t="s">
        <v>162</v>
      </c>
      <c r="Z235" t="s">
        <v>680</v>
      </c>
      <c r="AA235" t="s">
        <v>681</v>
      </c>
      <c r="AB235" t="s">
        <v>45</v>
      </c>
      <c r="AC235" t="s">
        <v>45</v>
      </c>
      <c r="AD235" t="s">
        <v>672</v>
      </c>
      <c r="AE235" t="s">
        <v>673</v>
      </c>
      <c r="AF235" t="s">
        <v>45</v>
      </c>
    </row>
    <row r="236" spans="1:32" hidden="1" x14ac:dyDescent="0.3">
      <c r="A236" t="s">
        <v>682</v>
      </c>
      <c r="B236" t="s">
        <v>669</v>
      </c>
      <c r="C236" t="s">
        <v>670</v>
      </c>
      <c r="D236" t="s">
        <v>671</v>
      </c>
      <c r="E236" t="s">
        <v>683</v>
      </c>
      <c r="F236">
        <v>10</v>
      </c>
      <c r="G236">
        <v>10</v>
      </c>
      <c r="H236" t="s">
        <v>684</v>
      </c>
      <c r="I236" t="s">
        <v>685</v>
      </c>
      <c r="J236" t="s">
        <v>58</v>
      </c>
      <c r="K236" t="s">
        <v>686</v>
      </c>
      <c r="L236" t="s">
        <v>583</v>
      </c>
      <c r="M236" t="s">
        <v>687</v>
      </c>
      <c r="X236" t="s">
        <v>59</v>
      </c>
      <c r="Y236" t="s">
        <v>688</v>
      </c>
      <c r="Z236" t="s">
        <v>689</v>
      </c>
      <c r="AA236" t="s">
        <v>690</v>
      </c>
      <c r="AB236" t="s">
        <v>45</v>
      </c>
      <c r="AC236" t="s">
        <v>45</v>
      </c>
      <c r="AD236" t="s">
        <v>672</v>
      </c>
      <c r="AE236" t="s">
        <v>673</v>
      </c>
      <c r="AF236" t="s">
        <v>45</v>
      </c>
    </row>
    <row r="237" spans="1:32" hidden="1" x14ac:dyDescent="0.3">
      <c r="A237" t="s">
        <v>691</v>
      </c>
      <c r="B237" t="s">
        <v>669</v>
      </c>
      <c r="C237" t="s">
        <v>670</v>
      </c>
      <c r="D237" t="s">
        <v>671</v>
      </c>
      <c r="E237" t="s">
        <v>692</v>
      </c>
      <c r="F237">
        <v>100</v>
      </c>
      <c r="G237">
        <v>100</v>
      </c>
      <c r="H237" t="s">
        <v>693</v>
      </c>
      <c r="I237" t="s">
        <v>694</v>
      </c>
      <c r="J237" t="s">
        <v>58</v>
      </c>
      <c r="K237" t="s">
        <v>686</v>
      </c>
      <c r="L237" t="s">
        <v>695</v>
      </c>
      <c r="M237" t="s">
        <v>696</v>
      </c>
      <c r="X237" t="s">
        <v>59</v>
      </c>
      <c r="Y237" t="s">
        <v>697</v>
      </c>
      <c r="Z237" t="s">
        <v>689</v>
      </c>
      <c r="AA237" t="s">
        <v>690</v>
      </c>
      <c r="AB237" t="s">
        <v>45</v>
      </c>
      <c r="AC237" t="s">
        <v>45</v>
      </c>
      <c r="AD237" t="s">
        <v>672</v>
      </c>
      <c r="AE237" t="s">
        <v>673</v>
      </c>
      <c r="AF237" t="s">
        <v>45</v>
      </c>
    </row>
    <row r="238" spans="1:32" hidden="1" x14ac:dyDescent="0.3">
      <c r="A238" t="s">
        <v>698</v>
      </c>
      <c r="B238" t="s">
        <v>669</v>
      </c>
      <c r="C238" t="s">
        <v>670</v>
      </c>
      <c r="D238" t="s">
        <v>671</v>
      </c>
      <c r="E238" t="s">
        <v>699</v>
      </c>
      <c r="F238">
        <v>101</v>
      </c>
      <c r="G238">
        <v>101</v>
      </c>
      <c r="H238" t="s">
        <v>700</v>
      </c>
      <c r="I238" t="s">
        <v>701</v>
      </c>
      <c r="J238" t="s">
        <v>702</v>
      </c>
      <c r="K238" t="s">
        <v>703</v>
      </c>
      <c r="L238" t="s">
        <v>704</v>
      </c>
      <c r="M238" t="s">
        <v>686</v>
      </c>
      <c r="N238" t="s">
        <v>705</v>
      </c>
      <c r="O238" t="s">
        <v>687</v>
      </c>
      <c r="P238" t="s">
        <v>706</v>
      </c>
      <c r="X238" t="s">
        <v>43</v>
      </c>
      <c r="Y238" t="s">
        <v>707</v>
      </c>
      <c r="Z238" t="s">
        <v>708</v>
      </c>
      <c r="AA238" t="s">
        <v>709</v>
      </c>
      <c r="AB238" t="s">
        <v>45</v>
      </c>
      <c r="AC238" t="s">
        <v>45</v>
      </c>
      <c r="AD238" t="s">
        <v>672</v>
      </c>
      <c r="AE238" t="s">
        <v>673</v>
      </c>
      <c r="AF238" t="s">
        <v>45</v>
      </c>
    </row>
    <row r="239" spans="1:32" hidden="1" x14ac:dyDescent="0.3">
      <c r="A239" t="s">
        <v>710</v>
      </c>
      <c r="B239" t="s">
        <v>669</v>
      </c>
      <c r="C239" t="s">
        <v>670</v>
      </c>
      <c r="D239" t="s">
        <v>671</v>
      </c>
      <c r="E239" t="s">
        <v>711</v>
      </c>
      <c r="F239">
        <v>102</v>
      </c>
      <c r="G239">
        <v>102</v>
      </c>
      <c r="H239" t="s">
        <v>712</v>
      </c>
      <c r="I239" t="s">
        <v>713</v>
      </c>
      <c r="J239" t="s">
        <v>58</v>
      </c>
      <c r="K239" t="s">
        <v>704</v>
      </c>
      <c r="L239" t="s">
        <v>583</v>
      </c>
      <c r="M239" t="s">
        <v>687</v>
      </c>
      <c r="X239" t="s">
        <v>59</v>
      </c>
      <c r="Y239" t="s">
        <v>714</v>
      </c>
      <c r="Z239" t="s">
        <v>689</v>
      </c>
      <c r="AA239" t="s">
        <v>690</v>
      </c>
      <c r="AB239" t="s">
        <v>45</v>
      </c>
      <c r="AC239" t="s">
        <v>45</v>
      </c>
      <c r="AD239" t="s">
        <v>672</v>
      </c>
      <c r="AE239" t="s">
        <v>673</v>
      </c>
      <c r="AF239" t="s">
        <v>45</v>
      </c>
    </row>
    <row r="240" spans="1:32" hidden="1" x14ac:dyDescent="0.3">
      <c r="A240" t="s">
        <v>715</v>
      </c>
      <c r="B240" t="s">
        <v>669</v>
      </c>
      <c r="C240" t="s">
        <v>670</v>
      </c>
      <c r="D240" t="s">
        <v>671</v>
      </c>
      <c r="E240" t="s">
        <v>716</v>
      </c>
      <c r="F240">
        <v>103</v>
      </c>
      <c r="G240">
        <v>103</v>
      </c>
      <c r="H240" t="s">
        <v>717</v>
      </c>
      <c r="I240" t="s">
        <v>718</v>
      </c>
      <c r="J240" t="s">
        <v>58</v>
      </c>
      <c r="K240" t="s">
        <v>686</v>
      </c>
      <c r="L240" t="s">
        <v>687</v>
      </c>
      <c r="M240" t="s">
        <v>586</v>
      </c>
      <c r="X240" t="s">
        <v>59</v>
      </c>
      <c r="Y240" t="s">
        <v>719</v>
      </c>
      <c r="Z240" t="s">
        <v>689</v>
      </c>
      <c r="AA240" t="s">
        <v>690</v>
      </c>
      <c r="AB240" t="s">
        <v>45</v>
      </c>
      <c r="AC240" t="s">
        <v>45</v>
      </c>
      <c r="AD240" t="s">
        <v>672</v>
      </c>
      <c r="AE240" t="s">
        <v>673</v>
      </c>
      <c r="AF240" t="s">
        <v>45</v>
      </c>
    </row>
    <row r="241" spans="1:32" hidden="1" x14ac:dyDescent="0.3">
      <c r="A241" t="s">
        <v>720</v>
      </c>
      <c r="B241" t="s">
        <v>669</v>
      </c>
      <c r="C241" t="s">
        <v>670</v>
      </c>
      <c r="D241" t="s">
        <v>671</v>
      </c>
      <c r="E241" t="s">
        <v>721</v>
      </c>
      <c r="F241">
        <v>104</v>
      </c>
      <c r="G241">
        <v>104</v>
      </c>
      <c r="H241" t="s">
        <v>722</v>
      </c>
      <c r="I241" t="s">
        <v>723</v>
      </c>
      <c r="J241" t="s">
        <v>58</v>
      </c>
      <c r="K241" t="s">
        <v>588</v>
      </c>
      <c r="L241" t="s">
        <v>687</v>
      </c>
      <c r="X241" t="s">
        <v>59</v>
      </c>
      <c r="Y241" t="s">
        <v>724</v>
      </c>
      <c r="Z241" t="s">
        <v>394</v>
      </c>
      <c r="AA241" t="s">
        <v>171</v>
      </c>
      <c r="AB241" t="s">
        <v>45</v>
      </c>
      <c r="AC241" t="s">
        <v>45</v>
      </c>
      <c r="AD241" t="s">
        <v>672</v>
      </c>
      <c r="AE241" t="s">
        <v>673</v>
      </c>
      <c r="AF241" t="s">
        <v>45</v>
      </c>
    </row>
    <row r="242" spans="1:32" hidden="1" x14ac:dyDescent="0.3">
      <c r="A242" t="s">
        <v>725</v>
      </c>
      <c r="B242" t="s">
        <v>669</v>
      </c>
      <c r="C242" t="s">
        <v>670</v>
      </c>
      <c r="D242" t="s">
        <v>671</v>
      </c>
      <c r="E242" t="s">
        <v>726</v>
      </c>
      <c r="F242">
        <v>105</v>
      </c>
      <c r="G242">
        <v>105</v>
      </c>
      <c r="H242" t="s">
        <v>727</v>
      </c>
      <c r="I242" t="s">
        <v>728</v>
      </c>
      <c r="J242" t="s">
        <v>58</v>
      </c>
      <c r="K242" t="s">
        <v>686</v>
      </c>
      <c r="L242" t="s">
        <v>695</v>
      </c>
      <c r="X242" t="s">
        <v>59</v>
      </c>
      <c r="Y242" t="s">
        <v>724</v>
      </c>
      <c r="Z242" t="s">
        <v>394</v>
      </c>
      <c r="AA242" t="s">
        <v>171</v>
      </c>
      <c r="AB242" t="s">
        <v>45</v>
      </c>
      <c r="AC242" t="s">
        <v>45</v>
      </c>
      <c r="AD242" t="s">
        <v>672</v>
      </c>
      <c r="AE242" t="s">
        <v>673</v>
      </c>
      <c r="AF242" t="s">
        <v>45</v>
      </c>
    </row>
    <row r="243" spans="1:32" hidden="1" x14ac:dyDescent="0.3">
      <c r="A243" t="s">
        <v>729</v>
      </c>
      <c r="B243" t="s">
        <v>669</v>
      </c>
      <c r="C243" t="s">
        <v>670</v>
      </c>
      <c r="D243" t="s">
        <v>671</v>
      </c>
      <c r="E243" t="s">
        <v>730</v>
      </c>
      <c r="F243">
        <v>106</v>
      </c>
      <c r="G243">
        <v>106</v>
      </c>
      <c r="H243" t="s">
        <v>731</v>
      </c>
      <c r="I243" t="s">
        <v>732</v>
      </c>
      <c r="J243" t="s">
        <v>58</v>
      </c>
      <c r="K243" t="s">
        <v>733</v>
      </c>
      <c r="L243" t="s">
        <v>583</v>
      </c>
      <c r="X243" t="s">
        <v>59</v>
      </c>
      <c r="Y243" t="s">
        <v>169</v>
      </c>
      <c r="Z243" t="s">
        <v>394</v>
      </c>
      <c r="AA243" t="s">
        <v>171</v>
      </c>
      <c r="AB243" t="s">
        <v>45</v>
      </c>
      <c r="AC243" t="s">
        <v>45</v>
      </c>
      <c r="AD243" t="s">
        <v>672</v>
      </c>
      <c r="AE243" t="s">
        <v>673</v>
      </c>
      <c r="AF243" t="s">
        <v>45</v>
      </c>
    </row>
    <row r="244" spans="1:32" hidden="1" x14ac:dyDescent="0.3">
      <c r="A244" t="s">
        <v>734</v>
      </c>
      <c r="B244" t="s">
        <v>669</v>
      </c>
      <c r="C244" t="s">
        <v>670</v>
      </c>
      <c r="D244" t="s">
        <v>671</v>
      </c>
      <c r="E244" t="s">
        <v>735</v>
      </c>
      <c r="F244">
        <v>107</v>
      </c>
      <c r="G244">
        <v>107</v>
      </c>
      <c r="H244" t="s">
        <v>736</v>
      </c>
      <c r="I244" t="s">
        <v>737</v>
      </c>
      <c r="J244" t="s">
        <v>58</v>
      </c>
      <c r="K244" t="s">
        <v>678</v>
      </c>
      <c r="L244" t="s">
        <v>738</v>
      </c>
      <c r="M244" t="s">
        <v>739</v>
      </c>
      <c r="X244" t="s">
        <v>59</v>
      </c>
      <c r="Y244" t="s">
        <v>740</v>
      </c>
      <c r="Z244" t="s">
        <v>741</v>
      </c>
      <c r="AA244" t="s">
        <v>742</v>
      </c>
      <c r="AB244" t="s">
        <v>45</v>
      </c>
      <c r="AC244" t="s">
        <v>45</v>
      </c>
      <c r="AD244" t="s">
        <v>672</v>
      </c>
      <c r="AE244" t="s">
        <v>673</v>
      </c>
      <c r="AF244" t="s">
        <v>45</v>
      </c>
    </row>
    <row r="245" spans="1:32" hidden="1" x14ac:dyDescent="0.3">
      <c r="A245" t="s">
        <v>743</v>
      </c>
      <c r="B245" t="s">
        <v>669</v>
      </c>
      <c r="C245" t="s">
        <v>670</v>
      </c>
      <c r="D245" t="s">
        <v>671</v>
      </c>
      <c r="E245" t="s">
        <v>744</v>
      </c>
      <c r="F245">
        <v>108</v>
      </c>
      <c r="G245">
        <v>108</v>
      </c>
      <c r="H245" t="s">
        <v>745</v>
      </c>
      <c r="I245" t="s">
        <v>746</v>
      </c>
      <c r="J245" t="s">
        <v>58</v>
      </c>
      <c r="K245" t="s">
        <v>686</v>
      </c>
      <c r="L245" t="s">
        <v>687</v>
      </c>
      <c r="M245" t="s">
        <v>747</v>
      </c>
      <c r="X245" t="s">
        <v>59</v>
      </c>
      <c r="Y245" t="s">
        <v>748</v>
      </c>
      <c r="Z245" t="s">
        <v>689</v>
      </c>
      <c r="AA245" t="s">
        <v>690</v>
      </c>
      <c r="AB245" t="s">
        <v>45</v>
      </c>
      <c r="AC245" t="s">
        <v>45</v>
      </c>
      <c r="AD245" t="s">
        <v>672</v>
      </c>
      <c r="AE245" t="s">
        <v>673</v>
      </c>
      <c r="AF245" t="s">
        <v>45</v>
      </c>
    </row>
    <row r="246" spans="1:32" hidden="1" x14ac:dyDescent="0.3">
      <c r="A246" t="s">
        <v>749</v>
      </c>
      <c r="B246" t="s">
        <v>669</v>
      </c>
      <c r="C246" t="s">
        <v>670</v>
      </c>
      <c r="D246" t="s">
        <v>671</v>
      </c>
      <c r="E246" t="s">
        <v>750</v>
      </c>
      <c r="F246">
        <v>109</v>
      </c>
      <c r="G246">
        <v>109</v>
      </c>
      <c r="H246" t="s">
        <v>751</v>
      </c>
      <c r="I246" t="s">
        <v>752</v>
      </c>
      <c r="J246" t="s">
        <v>58</v>
      </c>
      <c r="K246" t="s">
        <v>678</v>
      </c>
      <c r="L246" t="s">
        <v>738</v>
      </c>
      <c r="M246" t="s">
        <v>572</v>
      </c>
      <c r="N246" t="s">
        <v>753</v>
      </c>
      <c r="O246" t="s">
        <v>739</v>
      </c>
      <c r="X246" t="s">
        <v>59</v>
      </c>
      <c r="Y246" t="s">
        <v>754</v>
      </c>
      <c r="Z246" t="s">
        <v>755</v>
      </c>
      <c r="AA246" t="s">
        <v>756</v>
      </c>
      <c r="AB246" t="s">
        <v>45</v>
      </c>
      <c r="AC246" t="s">
        <v>45</v>
      </c>
      <c r="AD246" t="s">
        <v>672</v>
      </c>
      <c r="AE246" t="s">
        <v>673</v>
      </c>
      <c r="AF246" t="s">
        <v>45</v>
      </c>
    </row>
    <row r="247" spans="1:32" hidden="1" x14ac:dyDescent="0.3">
      <c r="A247" t="s">
        <v>757</v>
      </c>
      <c r="B247" t="s">
        <v>669</v>
      </c>
      <c r="C247" t="s">
        <v>670</v>
      </c>
      <c r="D247" t="s">
        <v>671</v>
      </c>
      <c r="E247" t="s">
        <v>758</v>
      </c>
      <c r="F247">
        <v>11</v>
      </c>
      <c r="G247">
        <v>11</v>
      </c>
      <c r="H247" t="s">
        <v>759</v>
      </c>
      <c r="I247" t="s">
        <v>760</v>
      </c>
      <c r="J247" t="s">
        <v>702</v>
      </c>
      <c r="K247" t="s">
        <v>761</v>
      </c>
      <c r="L247" t="s">
        <v>678</v>
      </c>
      <c r="M247" t="s">
        <v>739</v>
      </c>
      <c r="N247" t="s">
        <v>747</v>
      </c>
      <c r="X247" t="s">
        <v>59</v>
      </c>
      <c r="Y247" t="s">
        <v>762</v>
      </c>
      <c r="Z247" t="s">
        <v>763</v>
      </c>
      <c r="AA247" t="s">
        <v>764</v>
      </c>
      <c r="AB247" t="s">
        <v>45</v>
      </c>
      <c r="AC247" t="s">
        <v>45</v>
      </c>
      <c r="AD247" t="s">
        <v>672</v>
      </c>
      <c r="AE247" t="s">
        <v>673</v>
      </c>
      <c r="AF247" t="s">
        <v>45</v>
      </c>
    </row>
    <row r="248" spans="1:32" hidden="1" x14ac:dyDescent="0.3">
      <c r="A248" t="s">
        <v>765</v>
      </c>
      <c r="B248" t="s">
        <v>669</v>
      </c>
      <c r="C248" t="s">
        <v>670</v>
      </c>
      <c r="D248" t="s">
        <v>671</v>
      </c>
      <c r="E248" t="s">
        <v>766</v>
      </c>
      <c r="F248">
        <v>110</v>
      </c>
      <c r="G248">
        <v>110</v>
      </c>
      <c r="H248" t="s">
        <v>767</v>
      </c>
      <c r="I248" t="s">
        <v>768</v>
      </c>
      <c r="J248" t="s">
        <v>58</v>
      </c>
      <c r="K248" t="s">
        <v>769</v>
      </c>
      <c r="L248" t="s">
        <v>686</v>
      </c>
      <c r="M248" t="s">
        <v>770</v>
      </c>
      <c r="N248" t="s">
        <v>588</v>
      </c>
      <c r="O248" t="s">
        <v>733</v>
      </c>
      <c r="P248" t="s">
        <v>771</v>
      </c>
      <c r="Q248" t="s">
        <v>586</v>
      </c>
      <c r="X248" t="s">
        <v>59</v>
      </c>
      <c r="Y248" t="s">
        <v>772</v>
      </c>
      <c r="Z248" t="s">
        <v>773</v>
      </c>
      <c r="AA248" t="s">
        <v>774</v>
      </c>
      <c r="AB248" t="s">
        <v>45</v>
      </c>
      <c r="AC248" t="s">
        <v>45</v>
      </c>
      <c r="AD248" t="s">
        <v>672</v>
      </c>
      <c r="AE248" t="s">
        <v>673</v>
      </c>
      <c r="AF248" t="s">
        <v>45</v>
      </c>
    </row>
    <row r="249" spans="1:32" hidden="1" x14ac:dyDescent="0.3">
      <c r="A249" t="s">
        <v>775</v>
      </c>
      <c r="B249" t="s">
        <v>669</v>
      </c>
      <c r="C249" t="s">
        <v>670</v>
      </c>
      <c r="D249" t="s">
        <v>671</v>
      </c>
      <c r="E249" t="s">
        <v>776</v>
      </c>
      <c r="F249">
        <v>111</v>
      </c>
      <c r="G249">
        <v>111</v>
      </c>
      <c r="H249" t="s">
        <v>777</v>
      </c>
      <c r="I249" t="s">
        <v>778</v>
      </c>
      <c r="J249" t="s">
        <v>58</v>
      </c>
      <c r="K249" t="s">
        <v>686</v>
      </c>
      <c r="L249" t="s">
        <v>687</v>
      </c>
      <c r="M249" t="s">
        <v>779</v>
      </c>
      <c r="X249" t="s">
        <v>59</v>
      </c>
      <c r="Y249" t="s">
        <v>780</v>
      </c>
      <c r="Z249" t="s">
        <v>689</v>
      </c>
      <c r="AA249" t="s">
        <v>690</v>
      </c>
      <c r="AB249" t="s">
        <v>45</v>
      </c>
      <c r="AC249" t="s">
        <v>45</v>
      </c>
      <c r="AD249" t="s">
        <v>672</v>
      </c>
      <c r="AE249" t="s">
        <v>673</v>
      </c>
      <c r="AF249" t="s">
        <v>45</v>
      </c>
    </row>
    <row r="250" spans="1:32" hidden="1" x14ac:dyDescent="0.3">
      <c r="A250" t="s">
        <v>781</v>
      </c>
      <c r="B250" t="s">
        <v>669</v>
      </c>
      <c r="C250" t="s">
        <v>670</v>
      </c>
      <c r="D250" t="s">
        <v>671</v>
      </c>
      <c r="E250" t="s">
        <v>782</v>
      </c>
      <c r="F250">
        <v>112</v>
      </c>
      <c r="G250">
        <v>112</v>
      </c>
      <c r="H250" t="s">
        <v>783</v>
      </c>
      <c r="I250" t="s">
        <v>784</v>
      </c>
      <c r="J250" t="s">
        <v>58</v>
      </c>
      <c r="K250" t="s">
        <v>686</v>
      </c>
      <c r="L250" t="s">
        <v>785</v>
      </c>
      <c r="M250" t="s">
        <v>679</v>
      </c>
      <c r="X250" t="s">
        <v>59</v>
      </c>
      <c r="Y250" t="s">
        <v>688</v>
      </c>
      <c r="Z250" t="s">
        <v>786</v>
      </c>
      <c r="AA250" t="s">
        <v>787</v>
      </c>
      <c r="AB250" t="s">
        <v>45</v>
      </c>
      <c r="AC250" t="s">
        <v>45</v>
      </c>
      <c r="AD250" t="s">
        <v>672</v>
      </c>
      <c r="AE250" t="s">
        <v>673</v>
      </c>
      <c r="AF250" t="s">
        <v>45</v>
      </c>
    </row>
    <row r="251" spans="1:32" x14ac:dyDescent="0.3">
      <c r="A251" t="s">
        <v>788</v>
      </c>
      <c r="B251" t="s">
        <v>669</v>
      </c>
      <c r="C251" t="s">
        <v>670</v>
      </c>
      <c r="D251" t="s">
        <v>671</v>
      </c>
      <c r="E251" t="s">
        <v>785</v>
      </c>
      <c r="F251">
        <v>113</v>
      </c>
      <c r="G251">
        <v>113</v>
      </c>
      <c r="H251" t="s">
        <v>789</v>
      </c>
      <c r="I251" t="s">
        <v>785</v>
      </c>
      <c r="J251" t="s">
        <v>58</v>
      </c>
      <c r="K251" t="s">
        <v>785</v>
      </c>
      <c r="X251" t="s">
        <v>59</v>
      </c>
      <c r="Y251" t="s">
        <v>60</v>
      </c>
      <c r="Z251" t="s">
        <v>61</v>
      </c>
      <c r="AA251" t="s">
        <v>62</v>
      </c>
      <c r="AB251" t="s">
        <v>45</v>
      </c>
      <c r="AC251" t="s">
        <v>45</v>
      </c>
      <c r="AD251" t="s">
        <v>672</v>
      </c>
      <c r="AE251" t="s">
        <v>673</v>
      </c>
      <c r="AF251" t="s">
        <v>45</v>
      </c>
    </row>
    <row r="252" spans="1:32" hidden="1" x14ac:dyDescent="0.3">
      <c r="A252" t="s">
        <v>790</v>
      </c>
      <c r="B252" t="s">
        <v>669</v>
      </c>
      <c r="C252" t="s">
        <v>670</v>
      </c>
      <c r="D252" t="s">
        <v>671</v>
      </c>
      <c r="E252" t="s">
        <v>791</v>
      </c>
      <c r="F252">
        <v>114</v>
      </c>
      <c r="G252">
        <v>114</v>
      </c>
      <c r="H252" t="s">
        <v>792</v>
      </c>
      <c r="I252" t="s">
        <v>793</v>
      </c>
      <c r="J252" t="s">
        <v>58</v>
      </c>
      <c r="K252" t="s">
        <v>739</v>
      </c>
      <c r="L252" t="s">
        <v>679</v>
      </c>
      <c r="M252" t="s">
        <v>794</v>
      </c>
      <c r="X252" t="s">
        <v>59</v>
      </c>
      <c r="Y252" t="s">
        <v>740</v>
      </c>
      <c r="Z252" t="s">
        <v>795</v>
      </c>
      <c r="AA252" t="s">
        <v>796</v>
      </c>
      <c r="AB252" t="s">
        <v>45</v>
      </c>
      <c r="AC252" t="s">
        <v>45</v>
      </c>
      <c r="AD252" t="s">
        <v>672</v>
      </c>
      <c r="AE252" t="s">
        <v>673</v>
      </c>
      <c r="AF252" t="s">
        <v>45</v>
      </c>
    </row>
    <row r="253" spans="1:32" hidden="1" x14ac:dyDescent="0.3">
      <c r="A253" t="s">
        <v>797</v>
      </c>
      <c r="B253" t="s">
        <v>669</v>
      </c>
      <c r="C253" t="s">
        <v>670</v>
      </c>
      <c r="D253" t="s">
        <v>671</v>
      </c>
      <c r="E253" t="s">
        <v>798</v>
      </c>
      <c r="F253">
        <v>115</v>
      </c>
      <c r="G253">
        <v>115</v>
      </c>
      <c r="H253" t="s">
        <v>799</v>
      </c>
      <c r="I253" t="s">
        <v>800</v>
      </c>
      <c r="J253" t="s">
        <v>58</v>
      </c>
      <c r="K253" t="s">
        <v>686</v>
      </c>
      <c r="L253" t="s">
        <v>696</v>
      </c>
      <c r="X253" t="s">
        <v>59</v>
      </c>
      <c r="Y253" t="s">
        <v>801</v>
      </c>
      <c r="Z253" t="s">
        <v>394</v>
      </c>
      <c r="AA253" t="s">
        <v>171</v>
      </c>
      <c r="AB253" t="s">
        <v>45</v>
      </c>
      <c r="AC253" t="s">
        <v>45</v>
      </c>
      <c r="AD253" t="s">
        <v>672</v>
      </c>
      <c r="AE253" t="s">
        <v>673</v>
      </c>
      <c r="AF253" t="s">
        <v>45</v>
      </c>
    </row>
    <row r="254" spans="1:32" hidden="1" x14ac:dyDescent="0.3">
      <c r="A254" t="s">
        <v>802</v>
      </c>
      <c r="B254" t="s">
        <v>669</v>
      </c>
      <c r="C254" t="s">
        <v>670</v>
      </c>
      <c r="D254" t="s">
        <v>671</v>
      </c>
      <c r="E254" t="s">
        <v>803</v>
      </c>
      <c r="F254">
        <v>116</v>
      </c>
      <c r="G254">
        <v>116</v>
      </c>
      <c r="H254" t="s">
        <v>804</v>
      </c>
      <c r="I254" t="s">
        <v>805</v>
      </c>
      <c r="J254" t="s">
        <v>806</v>
      </c>
      <c r="K254" t="s">
        <v>316</v>
      </c>
      <c r="L254" t="s">
        <v>807</v>
      </c>
      <c r="X254" t="s">
        <v>43</v>
      </c>
      <c r="Y254" t="s">
        <v>808</v>
      </c>
      <c r="Z254" t="s">
        <v>808</v>
      </c>
      <c r="AA254" t="s">
        <v>808</v>
      </c>
      <c r="AB254" t="s">
        <v>45</v>
      </c>
      <c r="AC254" t="s">
        <v>45</v>
      </c>
      <c r="AD254" t="s">
        <v>672</v>
      </c>
      <c r="AE254" t="s">
        <v>673</v>
      </c>
      <c r="AF254" t="s">
        <v>45</v>
      </c>
    </row>
    <row r="255" spans="1:32" hidden="1" x14ac:dyDescent="0.3">
      <c r="A255" t="s">
        <v>809</v>
      </c>
      <c r="B255" t="s">
        <v>669</v>
      </c>
      <c r="C255" t="s">
        <v>670</v>
      </c>
      <c r="D255" t="s">
        <v>671</v>
      </c>
      <c r="E255" t="s">
        <v>810</v>
      </c>
      <c r="F255">
        <v>117</v>
      </c>
      <c r="G255">
        <v>117</v>
      </c>
      <c r="H255" t="s">
        <v>811</v>
      </c>
      <c r="I255" t="s">
        <v>812</v>
      </c>
      <c r="J255" t="s">
        <v>58</v>
      </c>
      <c r="K255" t="s">
        <v>686</v>
      </c>
      <c r="L255" t="s">
        <v>785</v>
      </c>
      <c r="M255" t="s">
        <v>687</v>
      </c>
      <c r="N255" t="s">
        <v>696</v>
      </c>
      <c r="X255" t="s">
        <v>59</v>
      </c>
      <c r="Y255" t="s">
        <v>813</v>
      </c>
      <c r="Z255" t="s">
        <v>814</v>
      </c>
      <c r="AA255" t="s">
        <v>815</v>
      </c>
      <c r="AB255" t="s">
        <v>45</v>
      </c>
      <c r="AC255" t="s">
        <v>45</v>
      </c>
      <c r="AD255" t="s">
        <v>672</v>
      </c>
      <c r="AE255" t="s">
        <v>673</v>
      </c>
      <c r="AF255" t="s">
        <v>45</v>
      </c>
    </row>
    <row r="256" spans="1:32" hidden="1" x14ac:dyDescent="0.3">
      <c r="A256" t="s">
        <v>816</v>
      </c>
      <c r="B256" t="s">
        <v>669</v>
      </c>
      <c r="C256" t="s">
        <v>670</v>
      </c>
      <c r="D256" t="s">
        <v>671</v>
      </c>
      <c r="E256" t="s">
        <v>817</v>
      </c>
      <c r="F256">
        <v>118</v>
      </c>
      <c r="G256">
        <v>118</v>
      </c>
      <c r="H256" t="s">
        <v>818</v>
      </c>
      <c r="I256" t="s">
        <v>819</v>
      </c>
      <c r="J256" t="s">
        <v>58</v>
      </c>
      <c r="K256" t="s">
        <v>820</v>
      </c>
      <c r="L256" t="s">
        <v>739</v>
      </c>
      <c r="X256" t="s">
        <v>59</v>
      </c>
      <c r="Y256" t="s">
        <v>162</v>
      </c>
      <c r="Z256" t="s">
        <v>163</v>
      </c>
      <c r="AA256" t="s">
        <v>164</v>
      </c>
      <c r="AB256" t="s">
        <v>45</v>
      </c>
      <c r="AC256" t="s">
        <v>45</v>
      </c>
      <c r="AD256" t="s">
        <v>672</v>
      </c>
      <c r="AE256" t="s">
        <v>673</v>
      </c>
      <c r="AF256" t="s">
        <v>45</v>
      </c>
    </row>
    <row r="257" spans="1:32" hidden="1" x14ac:dyDescent="0.3">
      <c r="A257" t="s">
        <v>821</v>
      </c>
      <c r="B257" t="s">
        <v>669</v>
      </c>
      <c r="C257" t="s">
        <v>670</v>
      </c>
      <c r="D257" t="s">
        <v>671</v>
      </c>
      <c r="E257" t="s">
        <v>822</v>
      </c>
      <c r="F257">
        <v>119</v>
      </c>
      <c r="G257">
        <v>119</v>
      </c>
      <c r="H257" t="s">
        <v>823</v>
      </c>
      <c r="I257" t="s">
        <v>824</v>
      </c>
      <c r="J257" t="s">
        <v>58</v>
      </c>
      <c r="K257" t="s">
        <v>686</v>
      </c>
      <c r="L257" t="s">
        <v>785</v>
      </c>
      <c r="M257" t="s">
        <v>825</v>
      </c>
      <c r="N257" t="s">
        <v>687</v>
      </c>
      <c r="O257" t="s">
        <v>696</v>
      </c>
      <c r="X257" t="s">
        <v>59</v>
      </c>
      <c r="Y257" t="s">
        <v>826</v>
      </c>
      <c r="Z257" t="s">
        <v>827</v>
      </c>
      <c r="AA257" t="s">
        <v>828</v>
      </c>
      <c r="AB257" t="s">
        <v>45</v>
      </c>
      <c r="AC257" t="s">
        <v>45</v>
      </c>
      <c r="AD257" t="s">
        <v>672</v>
      </c>
      <c r="AE257" t="s">
        <v>673</v>
      </c>
      <c r="AF257" t="s">
        <v>45</v>
      </c>
    </row>
    <row r="258" spans="1:32" x14ac:dyDescent="0.3">
      <c r="A258" t="s">
        <v>829</v>
      </c>
      <c r="B258" t="s">
        <v>669</v>
      </c>
      <c r="C258" t="s">
        <v>670</v>
      </c>
      <c r="D258" t="s">
        <v>671</v>
      </c>
      <c r="E258" t="s">
        <v>830</v>
      </c>
      <c r="F258">
        <v>12</v>
      </c>
      <c r="G258">
        <v>12</v>
      </c>
      <c r="H258" t="s">
        <v>831</v>
      </c>
      <c r="I258" t="s">
        <v>830</v>
      </c>
      <c r="J258" t="s">
        <v>832</v>
      </c>
      <c r="K258" t="s">
        <v>830</v>
      </c>
      <c r="X258" t="s">
        <v>59</v>
      </c>
      <c r="Y258" t="s">
        <v>60</v>
      </c>
      <c r="Z258" t="s">
        <v>61</v>
      </c>
      <c r="AA258" t="s">
        <v>62</v>
      </c>
      <c r="AB258" t="s">
        <v>45</v>
      </c>
      <c r="AC258" t="s">
        <v>45</v>
      </c>
      <c r="AD258" t="s">
        <v>672</v>
      </c>
      <c r="AE258" t="s">
        <v>673</v>
      </c>
      <c r="AF258" t="s">
        <v>45</v>
      </c>
    </row>
    <row r="259" spans="1:32" hidden="1" x14ac:dyDescent="0.3">
      <c r="A259" t="s">
        <v>833</v>
      </c>
      <c r="B259" t="s">
        <v>669</v>
      </c>
      <c r="C259" t="s">
        <v>670</v>
      </c>
      <c r="D259" t="s">
        <v>671</v>
      </c>
      <c r="E259" t="s">
        <v>834</v>
      </c>
      <c r="F259">
        <v>120</v>
      </c>
      <c r="G259">
        <v>120</v>
      </c>
      <c r="H259" t="s">
        <v>835</v>
      </c>
      <c r="I259" t="s">
        <v>836</v>
      </c>
      <c r="J259" t="s">
        <v>58</v>
      </c>
      <c r="K259" t="s">
        <v>583</v>
      </c>
      <c r="L259" t="s">
        <v>739</v>
      </c>
      <c r="X259" t="s">
        <v>59</v>
      </c>
      <c r="Y259" t="s">
        <v>724</v>
      </c>
      <c r="Z259" t="s">
        <v>163</v>
      </c>
      <c r="AA259" t="s">
        <v>164</v>
      </c>
      <c r="AB259" t="s">
        <v>45</v>
      </c>
      <c r="AC259" t="s">
        <v>45</v>
      </c>
      <c r="AD259" t="s">
        <v>672</v>
      </c>
      <c r="AE259" t="s">
        <v>673</v>
      </c>
      <c r="AF259" t="s">
        <v>45</v>
      </c>
    </row>
    <row r="260" spans="1:32" hidden="1" x14ac:dyDescent="0.3">
      <c r="A260" t="s">
        <v>837</v>
      </c>
      <c r="B260" t="s">
        <v>669</v>
      </c>
      <c r="C260" t="s">
        <v>670</v>
      </c>
      <c r="D260" t="s">
        <v>671</v>
      </c>
      <c r="E260" t="s">
        <v>838</v>
      </c>
      <c r="F260">
        <v>121</v>
      </c>
      <c r="G260">
        <v>121</v>
      </c>
      <c r="H260" t="s">
        <v>839</v>
      </c>
      <c r="I260" t="s">
        <v>840</v>
      </c>
      <c r="J260" t="s">
        <v>58</v>
      </c>
      <c r="K260" t="s">
        <v>686</v>
      </c>
      <c r="L260" t="s">
        <v>687</v>
      </c>
      <c r="M260" t="s">
        <v>696</v>
      </c>
      <c r="X260" t="s">
        <v>59</v>
      </c>
      <c r="Y260" t="s">
        <v>697</v>
      </c>
      <c r="Z260" t="s">
        <v>689</v>
      </c>
      <c r="AA260" t="s">
        <v>690</v>
      </c>
      <c r="AB260" t="s">
        <v>45</v>
      </c>
      <c r="AC260" t="s">
        <v>45</v>
      </c>
      <c r="AD260" t="s">
        <v>672</v>
      </c>
      <c r="AE260" t="s">
        <v>673</v>
      </c>
      <c r="AF260" t="s">
        <v>45</v>
      </c>
    </row>
    <row r="261" spans="1:32" x14ac:dyDescent="0.3">
      <c r="A261" t="s">
        <v>841</v>
      </c>
      <c r="B261" t="s">
        <v>669</v>
      </c>
      <c r="C261" t="s">
        <v>670</v>
      </c>
      <c r="D261" t="s">
        <v>671</v>
      </c>
      <c r="E261" t="s">
        <v>572</v>
      </c>
      <c r="F261">
        <v>122</v>
      </c>
      <c r="G261">
        <v>122</v>
      </c>
      <c r="H261" t="s">
        <v>45</v>
      </c>
      <c r="I261" t="s">
        <v>572</v>
      </c>
      <c r="J261" t="s">
        <v>58</v>
      </c>
      <c r="K261" t="s">
        <v>572</v>
      </c>
      <c r="X261" t="s">
        <v>59</v>
      </c>
      <c r="Y261" t="s">
        <v>68</v>
      </c>
      <c r="Z261" t="s">
        <v>61</v>
      </c>
      <c r="AA261" t="s">
        <v>62</v>
      </c>
      <c r="AB261" t="s">
        <v>45</v>
      </c>
      <c r="AC261" t="s">
        <v>45</v>
      </c>
      <c r="AD261" t="s">
        <v>672</v>
      </c>
      <c r="AE261" t="s">
        <v>673</v>
      </c>
      <c r="AF261" t="s">
        <v>45</v>
      </c>
    </row>
    <row r="262" spans="1:32" hidden="1" x14ac:dyDescent="0.3">
      <c r="A262" t="s">
        <v>842</v>
      </c>
      <c r="B262" t="s">
        <v>669</v>
      </c>
      <c r="C262" t="s">
        <v>670</v>
      </c>
      <c r="D262" t="s">
        <v>671</v>
      </c>
      <c r="E262" t="s">
        <v>843</v>
      </c>
      <c r="F262">
        <v>123</v>
      </c>
      <c r="G262">
        <v>123</v>
      </c>
      <c r="H262" t="s">
        <v>844</v>
      </c>
      <c r="I262" t="s">
        <v>845</v>
      </c>
      <c r="J262" t="s">
        <v>58</v>
      </c>
      <c r="K262" t="s">
        <v>686</v>
      </c>
      <c r="L262" t="s">
        <v>785</v>
      </c>
      <c r="M262" t="s">
        <v>825</v>
      </c>
      <c r="N262" t="s">
        <v>687</v>
      </c>
      <c r="O262" t="s">
        <v>696</v>
      </c>
      <c r="P262" t="s">
        <v>779</v>
      </c>
      <c r="X262" t="s">
        <v>59</v>
      </c>
      <c r="Y262" t="s">
        <v>846</v>
      </c>
      <c r="Z262" t="s">
        <v>847</v>
      </c>
      <c r="AA262" t="s">
        <v>848</v>
      </c>
      <c r="AB262" t="s">
        <v>45</v>
      </c>
      <c r="AC262" t="s">
        <v>45</v>
      </c>
      <c r="AD262" t="s">
        <v>672</v>
      </c>
      <c r="AE262" t="s">
        <v>673</v>
      </c>
      <c r="AF262" t="s">
        <v>45</v>
      </c>
    </row>
    <row r="263" spans="1:32" hidden="1" x14ac:dyDescent="0.3">
      <c r="A263" t="s">
        <v>849</v>
      </c>
      <c r="B263" t="s">
        <v>669</v>
      </c>
      <c r="C263" t="s">
        <v>670</v>
      </c>
      <c r="D263" t="s">
        <v>671</v>
      </c>
      <c r="E263" t="s">
        <v>850</v>
      </c>
      <c r="F263">
        <v>124</v>
      </c>
      <c r="G263">
        <v>124</v>
      </c>
      <c r="H263" t="s">
        <v>851</v>
      </c>
      <c r="I263" t="s">
        <v>852</v>
      </c>
      <c r="J263" t="s">
        <v>58</v>
      </c>
      <c r="K263" t="s">
        <v>704</v>
      </c>
      <c r="L263" t="s">
        <v>686</v>
      </c>
      <c r="M263" t="s">
        <v>588</v>
      </c>
      <c r="X263" t="s">
        <v>59</v>
      </c>
      <c r="Y263" t="s">
        <v>853</v>
      </c>
      <c r="Z263" t="s">
        <v>689</v>
      </c>
      <c r="AA263" t="s">
        <v>690</v>
      </c>
      <c r="AB263" t="s">
        <v>45</v>
      </c>
      <c r="AC263" t="s">
        <v>45</v>
      </c>
      <c r="AD263" t="s">
        <v>672</v>
      </c>
      <c r="AE263" t="s">
        <v>673</v>
      </c>
      <c r="AF263" t="s">
        <v>45</v>
      </c>
    </row>
    <row r="264" spans="1:32" x14ac:dyDescent="0.3">
      <c r="A264" t="s">
        <v>854</v>
      </c>
      <c r="B264" t="s">
        <v>669</v>
      </c>
      <c r="C264" t="s">
        <v>670</v>
      </c>
      <c r="D264" t="s">
        <v>671</v>
      </c>
      <c r="E264" t="s">
        <v>807</v>
      </c>
      <c r="F264">
        <v>125</v>
      </c>
      <c r="G264">
        <v>125</v>
      </c>
      <c r="H264" t="s">
        <v>315</v>
      </c>
      <c r="I264" t="s">
        <v>807</v>
      </c>
      <c r="J264" t="s">
        <v>315</v>
      </c>
      <c r="K264" t="s">
        <v>807</v>
      </c>
      <c r="X264" t="s">
        <v>43</v>
      </c>
      <c r="Y264" t="s">
        <v>44</v>
      </c>
      <c r="Z264" t="s">
        <v>44</v>
      </c>
      <c r="AA264" t="s">
        <v>44</v>
      </c>
      <c r="AB264" t="s">
        <v>45</v>
      </c>
      <c r="AC264" t="s">
        <v>45</v>
      </c>
      <c r="AD264" t="s">
        <v>672</v>
      </c>
      <c r="AE264" t="s">
        <v>673</v>
      </c>
      <c r="AF264" t="s">
        <v>45</v>
      </c>
    </row>
    <row r="265" spans="1:32" x14ac:dyDescent="0.3">
      <c r="A265" t="s">
        <v>855</v>
      </c>
      <c r="B265" t="s">
        <v>669</v>
      </c>
      <c r="C265" t="s">
        <v>670</v>
      </c>
      <c r="D265" t="s">
        <v>671</v>
      </c>
      <c r="E265" t="s">
        <v>856</v>
      </c>
      <c r="F265">
        <v>126</v>
      </c>
      <c r="G265">
        <v>126</v>
      </c>
      <c r="H265" t="s">
        <v>45</v>
      </c>
      <c r="I265" t="s">
        <v>45</v>
      </c>
      <c r="J265" t="s">
        <v>45</v>
      </c>
      <c r="K265" t="s">
        <v>44</v>
      </c>
      <c r="X265" t="s">
        <v>59</v>
      </c>
      <c r="Y265" t="s">
        <v>45</v>
      </c>
      <c r="Z265" t="s">
        <v>45</v>
      </c>
      <c r="AA265" t="s">
        <v>45</v>
      </c>
      <c r="AB265" t="s">
        <v>45</v>
      </c>
      <c r="AC265" t="s">
        <v>45</v>
      </c>
      <c r="AD265" t="s">
        <v>672</v>
      </c>
      <c r="AE265" t="s">
        <v>673</v>
      </c>
      <c r="AF265" t="s">
        <v>45</v>
      </c>
    </row>
    <row r="266" spans="1:32" hidden="1" x14ac:dyDescent="0.3">
      <c r="A266" t="s">
        <v>857</v>
      </c>
      <c r="B266" t="s">
        <v>669</v>
      </c>
      <c r="C266" t="s">
        <v>670</v>
      </c>
      <c r="D266" t="s">
        <v>671</v>
      </c>
      <c r="E266" t="s">
        <v>858</v>
      </c>
      <c r="F266">
        <v>127</v>
      </c>
      <c r="G266">
        <v>127</v>
      </c>
      <c r="H266" t="s">
        <v>859</v>
      </c>
      <c r="I266" t="s">
        <v>860</v>
      </c>
      <c r="J266" t="s">
        <v>58</v>
      </c>
      <c r="K266" t="s">
        <v>769</v>
      </c>
      <c r="L266" t="s">
        <v>704</v>
      </c>
      <c r="M266" t="s">
        <v>686</v>
      </c>
      <c r="N266" t="s">
        <v>785</v>
      </c>
      <c r="O266" t="s">
        <v>687</v>
      </c>
      <c r="X266" t="s">
        <v>59</v>
      </c>
      <c r="Y266" t="s">
        <v>861</v>
      </c>
      <c r="Z266" t="s">
        <v>827</v>
      </c>
      <c r="AA266" t="s">
        <v>828</v>
      </c>
      <c r="AB266" t="s">
        <v>45</v>
      </c>
      <c r="AC266" t="s">
        <v>45</v>
      </c>
      <c r="AD266" t="s">
        <v>672</v>
      </c>
      <c r="AE266" t="s">
        <v>673</v>
      </c>
      <c r="AF266" t="s">
        <v>45</v>
      </c>
    </row>
    <row r="267" spans="1:32" hidden="1" x14ac:dyDescent="0.3">
      <c r="A267" t="s">
        <v>862</v>
      </c>
      <c r="B267" t="s">
        <v>669</v>
      </c>
      <c r="C267" t="s">
        <v>670</v>
      </c>
      <c r="D267" t="s">
        <v>671</v>
      </c>
      <c r="E267" t="s">
        <v>863</v>
      </c>
      <c r="F267">
        <v>128</v>
      </c>
      <c r="G267">
        <v>128</v>
      </c>
      <c r="H267" t="s">
        <v>864</v>
      </c>
      <c r="I267" t="s">
        <v>865</v>
      </c>
      <c r="J267" t="s">
        <v>58</v>
      </c>
      <c r="K267" t="s">
        <v>769</v>
      </c>
      <c r="L267" t="s">
        <v>704</v>
      </c>
      <c r="M267" t="s">
        <v>686</v>
      </c>
      <c r="N267" t="s">
        <v>770</v>
      </c>
      <c r="O267" t="s">
        <v>785</v>
      </c>
      <c r="P267" t="s">
        <v>866</v>
      </c>
      <c r="Q267" t="s">
        <v>687</v>
      </c>
      <c r="R267" t="s">
        <v>586</v>
      </c>
      <c r="X267" t="s">
        <v>59</v>
      </c>
      <c r="Y267" t="s">
        <v>867</v>
      </c>
      <c r="Z267" t="s">
        <v>868</v>
      </c>
      <c r="AA267" t="s">
        <v>869</v>
      </c>
      <c r="AB267" t="s">
        <v>45</v>
      </c>
      <c r="AC267" t="s">
        <v>45</v>
      </c>
      <c r="AD267" t="s">
        <v>672</v>
      </c>
      <c r="AE267" t="s">
        <v>673</v>
      </c>
      <c r="AF267" t="s">
        <v>45</v>
      </c>
    </row>
    <row r="268" spans="1:32" hidden="1" x14ac:dyDescent="0.3">
      <c r="A268" t="s">
        <v>870</v>
      </c>
      <c r="B268" t="s">
        <v>669</v>
      </c>
      <c r="C268" t="s">
        <v>670</v>
      </c>
      <c r="D268" t="s">
        <v>671</v>
      </c>
      <c r="E268" t="s">
        <v>871</v>
      </c>
      <c r="F268">
        <v>129</v>
      </c>
      <c r="G268">
        <v>129</v>
      </c>
      <c r="H268" t="s">
        <v>872</v>
      </c>
      <c r="I268" t="s">
        <v>873</v>
      </c>
      <c r="J268" t="s">
        <v>58</v>
      </c>
      <c r="K268" t="s">
        <v>739</v>
      </c>
      <c r="L268" t="s">
        <v>874</v>
      </c>
      <c r="X268" t="s">
        <v>59</v>
      </c>
      <c r="Y268" t="s">
        <v>162</v>
      </c>
      <c r="Z268" t="s">
        <v>680</v>
      </c>
      <c r="AA268" t="s">
        <v>681</v>
      </c>
      <c r="AB268" t="s">
        <v>45</v>
      </c>
      <c r="AC268" t="s">
        <v>45</v>
      </c>
      <c r="AD268" t="s">
        <v>672</v>
      </c>
      <c r="AE268" t="s">
        <v>673</v>
      </c>
      <c r="AF268" t="s">
        <v>45</v>
      </c>
    </row>
    <row r="269" spans="1:32" x14ac:dyDescent="0.3">
      <c r="A269" t="s">
        <v>875</v>
      </c>
      <c r="B269" t="s">
        <v>669</v>
      </c>
      <c r="C269" t="s">
        <v>670</v>
      </c>
      <c r="D269" t="s">
        <v>671</v>
      </c>
      <c r="E269" t="s">
        <v>876</v>
      </c>
      <c r="F269">
        <v>13</v>
      </c>
      <c r="G269">
        <v>13</v>
      </c>
      <c r="H269" t="s">
        <v>877</v>
      </c>
      <c r="I269" t="s">
        <v>876</v>
      </c>
      <c r="J269" t="s">
        <v>58</v>
      </c>
      <c r="K269" t="s">
        <v>876</v>
      </c>
      <c r="X269" t="s">
        <v>59</v>
      </c>
      <c r="Y269" t="s">
        <v>68</v>
      </c>
      <c r="Z269" t="s">
        <v>101</v>
      </c>
      <c r="AA269" t="s">
        <v>102</v>
      </c>
      <c r="AB269" t="s">
        <v>45</v>
      </c>
      <c r="AC269" t="s">
        <v>45</v>
      </c>
      <c r="AD269" t="s">
        <v>672</v>
      </c>
      <c r="AE269" t="s">
        <v>673</v>
      </c>
      <c r="AF269" t="s">
        <v>45</v>
      </c>
    </row>
    <row r="270" spans="1:32" hidden="1" x14ac:dyDescent="0.3">
      <c r="A270" t="s">
        <v>878</v>
      </c>
      <c r="B270" t="s">
        <v>669</v>
      </c>
      <c r="C270" t="s">
        <v>670</v>
      </c>
      <c r="D270" t="s">
        <v>671</v>
      </c>
      <c r="E270" t="s">
        <v>879</v>
      </c>
      <c r="F270">
        <v>130</v>
      </c>
      <c r="G270">
        <v>130</v>
      </c>
      <c r="H270" t="s">
        <v>880</v>
      </c>
      <c r="I270" t="s">
        <v>881</v>
      </c>
      <c r="J270" t="s">
        <v>58</v>
      </c>
      <c r="K270" t="s">
        <v>769</v>
      </c>
      <c r="L270" t="s">
        <v>686</v>
      </c>
      <c r="M270" t="s">
        <v>771</v>
      </c>
      <c r="N270" t="s">
        <v>687</v>
      </c>
      <c r="X270" t="s">
        <v>59</v>
      </c>
      <c r="Y270" t="s">
        <v>882</v>
      </c>
      <c r="Z270" t="s">
        <v>814</v>
      </c>
      <c r="AA270" t="s">
        <v>815</v>
      </c>
      <c r="AB270" t="s">
        <v>45</v>
      </c>
      <c r="AC270" t="s">
        <v>45</v>
      </c>
      <c r="AD270" t="s">
        <v>672</v>
      </c>
      <c r="AE270" t="s">
        <v>673</v>
      </c>
      <c r="AF270" t="s">
        <v>45</v>
      </c>
    </row>
    <row r="271" spans="1:32" hidden="1" x14ac:dyDescent="0.3">
      <c r="A271" t="s">
        <v>883</v>
      </c>
      <c r="B271" t="s">
        <v>669</v>
      </c>
      <c r="C271" t="s">
        <v>670</v>
      </c>
      <c r="D271" t="s">
        <v>671</v>
      </c>
      <c r="E271" t="s">
        <v>884</v>
      </c>
      <c r="F271">
        <v>131</v>
      </c>
      <c r="G271">
        <v>131</v>
      </c>
      <c r="H271" t="s">
        <v>885</v>
      </c>
      <c r="I271" t="s">
        <v>886</v>
      </c>
      <c r="J271" t="s">
        <v>58</v>
      </c>
      <c r="K271" t="s">
        <v>887</v>
      </c>
      <c r="L271" t="s">
        <v>678</v>
      </c>
      <c r="M271" t="s">
        <v>888</v>
      </c>
      <c r="N271" t="s">
        <v>739</v>
      </c>
      <c r="X271" t="s">
        <v>59</v>
      </c>
      <c r="Y271" t="s">
        <v>889</v>
      </c>
      <c r="Z271" t="s">
        <v>890</v>
      </c>
      <c r="AA271" t="s">
        <v>891</v>
      </c>
      <c r="AB271" t="s">
        <v>45</v>
      </c>
      <c r="AC271" t="s">
        <v>45</v>
      </c>
      <c r="AD271" t="s">
        <v>672</v>
      </c>
      <c r="AE271" t="s">
        <v>673</v>
      </c>
      <c r="AF271" t="s">
        <v>45</v>
      </c>
    </row>
    <row r="272" spans="1:32" hidden="1" x14ac:dyDescent="0.3">
      <c r="A272" t="s">
        <v>892</v>
      </c>
      <c r="B272" t="s">
        <v>669</v>
      </c>
      <c r="C272" t="s">
        <v>670</v>
      </c>
      <c r="D272" t="s">
        <v>671</v>
      </c>
      <c r="E272" t="s">
        <v>893</v>
      </c>
      <c r="F272">
        <v>132</v>
      </c>
      <c r="G272">
        <v>132</v>
      </c>
      <c r="H272" t="s">
        <v>894</v>
      </c>
      <c r="I272" t="s">
        <v>895</v>
      </c>
      <c r="J272" t="s">
        <v>702</v>
      </c>
      <c r="K272" t="s">
        <v>703</v>
      </c>
      <c r="L272" t="s">
        <v>686</v>
      </c>
      <c r="M272" t="s">
        <v>679</v>
      </c>
      <c r="N272" t="s">
        <v>687</v>
      </c>
      <c r="X272" t="s">
        <v>43</v>
      </c>
      <c r="Y272" t="s">
        <v>896</v>
      </c>
      <c r="Z272" t="s">
        <v>897</v>
      </c>
      <c r="AA272" t="s">
        <v>898</v>
      </c>
      <c r="AB272" t="s">
        <v>45</v>
      </c>
      <c r="AC272" t="s">
        <v>45</v>
      </c>
      <c r="AD272" t="s">
        <v>672</v>
      </c>
      <c r="AE272" t="s">
        <v>673</v>
      </c>
      <c r="AF272" t="s">
        <v>45</v>
      </c>
    </row>
    <row r="273" spans="1:32" hidden="1" x14ac:dyDescent="0.3">
      <c r="A273" t="s">
        <v>899</v>
      </c>
      <c r="B273" t="s">
        <v>669</v>
      </c>
      <c r="C273" t="s">
        <v>670</v>
      </c>
      <c r="D273" t="s">
        <v>671</v>
      </c>
      <c r="E273" t="s">
        <v>900</v>
      </c>
      <c r="F273">
        <v>133</v>
      </c>
      <c r="G273">
        <v>133</v>
      </c>
      <c r="H273" t="s">
        <v>901</v>
      </c>
      <c r="I273" t="s">
        <v>902</v>
      </c>
      <c r="J273" t="s">
        <v>702</v>
      </c>
      <c r="K273" t="s">
        <v>704</v>
      </c>
      <c r="L273" t="s">
        <v>903</v>
      </c>
      <c r="M273" t="s">
        <v>687</v>
      </c>
      <c r="N273" t="s">
        <v>586</v>
      </c>
      <c r="X273" t="s">
        <v>43</v>
      </c>
      <c r="Y273" t="s">
        <v>904</v>
      </c>
      <c r="Z273" t="s">
        <v>905</v>
      </c>
      <c r="AA273" t="s">
        <v>906</v>
      </c>
      <c r="AB273" t="s">
        <v>45</v>
      </c>
      <c r="AC273" t="s">
        <v>45</v>
      </c>
      <c r="AD273" t="s">
        <v>672</v>
      </c>
      <c r="AE273" t="s">
        <v>673</v>
      </c>
      <c r="AF273" t="s">
        <v>45</v>
      </c>
    </row>
    <row r="274" spans="1:32" hidden="1" x14ac:dyDescent="0.3">
      <c r="A274" t="s">
        <v>907</v>
      </c>
      <c r="B274" t="s">
        <v>669</v>
      </c>
      <c r="C274" t="s">
        <v>670</v>
      </c>
      <c r="D274" t="s">
        <v>671</v>
      </c>
      <c r="E274" t="s">
        <v>908</v>
      </c>
      <c r="F274">
        <v>134</v>
      </c>
      <c r="G274">
        <v>134</v>
      </c>
      <c r="H274" t="s">
        <v>909</v>
      </c>
      <c r="I274" t="s">
        <v>910</v>
      </c>
      <c r="J274" t="s">
        <v>58</v>
      </c>
      <c r="K274" t="s">
        <v>686</v>
      </c>
      <c r="L274" t="s">
        <v>572</v>
      </c>
      <c r="X274" t="s">
        <v>59</v>
      </c>
      <c r="Y274" t="s">
        <v>724</v>
      </c>
      <c r="Z274" t="s">
        <v>394</v>
      </c>
      <c r="AA274" t="s">
        <v>171</v>
      </c>
      <c r="AB274" t="s">
        <v>45</v>
      </c>
      <c r="AC274" t="s">
        <v>45</v>
      </c>
      <c r="AD274" t="s">
        <v>672</v>
      </c>
      <c r="AE274" t="s">
        <v>673</v>
      </c>
      <c r="AF274" t="s">
        <v>45</v>
      </c>
    </row>
    <row r="275" spans="1:32" hidden="1" x14ac:dyDescent="0.3">
      <c r="A275" t="s">
        <v>911</v>
      </c>
      <c r="B275" t="s">
        <v>669</v>
      </c>
      <c r="C275" t="s">
        <v>670</v>
      </c>
      <c r="D275" t="s">
        <v>671</v>
      </c>
      <c r="E275" t="s">
        <v>912</v>
      </c>
      <c r="F275">
        <v>135</v>
      </c>
      <c r="G275">
        <v>135</v>
      </c>
      <c r="H275" t="s">
        <v>913</v>
      </c>
      <c r="I275" t="s">
        <v>914</v>
      </c>
      <c r="J275" t="s">
        <v>702</v>
      </c>
      <c r="K275" t="s">
        <v>703</v>
      </c>
      <c r="L275" t="s">
        <v>704</v>
      </c>
      <c r="M275" t="s">
        <v>686</v>
      </c>
      <c r="N275" t="s">
        <v>588</v>
      </c>
      <c r="O275" t="s">
        <v>687</v>
      </c>
      <c r="X275" t="s">
        <v>43</v>
      </c>
      <c r="Y275" t="s">
        <v>915</v>
      </c>
      <c r="Z275" t="s">
        <v>916</v>
      </c>
      <c r="AA275" t="s">
        <v>917</v>
      </c>
      <c r="AB275" t="s">
        <v>45</v>
      </c>
      <c r="AC275" t="s">
        <v>45</v>
      </c>
      <c r="AD275" t="s">
        <v>672</v>
      </c>
      <c r="AE275" t="s">
        <v>673</v>
      </c>
      <c r="AF275" t="s">
        <v>45</v>
      </c>
    </row>
    <row r="276" spans="1:32" hidden="1" x14ac:dyDescent="0.3">
      <c r="A276" t="s">
        <v>918</v>
      </c>
      <c r="B276" t="s">
        <v>669</v>
      </c>
      <c r="C276" t="s">
        <v>670</v>
      </c>
      <c r="D276" t="s">
        <v>671</v>
      </c>
      <c r="E276" t="s">
        <v>919</v>
      </c>
      <c r="F276">
        <v>136</v>
      </c>
      <c r="G276">
        <v>136</v>
      </c>
      <c r="H276" t="s">
        <v>920</v>
      </c>
      <c r="I276" t="s">
        <v>921</v>
      </c>
      <c r="J276" t="s">
        <v>58</v>
      </c>
      <c r="K276" t="s">
        <v>686</v>
      </c>
      <c r="L276" t="s">
        <v>785</v>
      </c>
      <c r="M276" t="s">
        <v>687</v>
      </c>
      <c r="N276" t="s">
        <v>706</v>
      </c>
      <c r="X276" t="s">
        <v>59</v>
      </c>
      <c r="Y276" t="s">
        <v>922</v>
      </c>
      <c r="Z276" t="s">
        <v>814</v>
      </c>
      <c r="AA276" t="s">
        <v>815</v>
      </c>
      <c r="AB276" t="s">
        <v>45</v>
      </c>
      <c r="AC276" t="s">
        <v>45</v>
      </c>
      <c r="AD276" t="s">
        <v>672</v>
      </c>
      <c r="AE276" t="s">
        <v>673</v>
      </c>
      <c r="AF276" t="s">
        <v>45</v>
      </c>
    </row>
    <row r="277" spans="1:32" hidden="1" x14ac:dyDescent="0.3">
      <c r="A277" t="s">
        <v>923</v>
      </c>
      <c r="B277" t="s">
        <v>669</v>
      </c>
      <c r="C277" t="s">
        <v>670</v>
      </c>
      <c r="D277" t="s">
        <v>671</v>
      </c>
      <c r="E277" t="s">
        <v>924</v>
      </c>
      <c r="F277">
        <v>137</v>
      </c>
      <c r="G277">
        <v>137</v>
      </c>
      <c r="H277" t="s">
        <v>925</v>
      </c>
      <c r="I277" t="s">
        <v>926</v>
      </c>
      <c r="J277" t="s">
        <v>58</v>
      </c>
      <c r="K277" t="s">
        <v>686</v>
      </c>
      <c r="L277" t="s">
        <v>785</v>
      </c>
      <c r="M277" t="s">
        <v>687</v>
      </c>
      <c r="X277" t="s">
        <v>59</v>
      </c>
      <c r="Y277" t="s">
        <v>688</v>
      </c>
      <c r="Z277" t="s">
        <v>689</v>
      </c>
      <c r="AA277" t="s">
        <v>690</v>
      </c>
      <c r="AB277" t="s">
        <v>45</v>
      </c>
      <c r="AC277" t="s">
        <v>45</v>
      </c>
      <c r="AD277" t="s">
        <v>672</v>
      </c>
      <c r="AE277" t="s">
        <v>673</v>
      </c>
      <c r="AF277" t="s">
        <v>45</v>
      </c>
    </row>
    <row r="278" spans="1:32" hidden="1" x14ac:dyDescent="0.3">
      <c r="A278" t="s">
        <v>927</v>
      </c>
      <c r="B278" t="s">
        <v>669</v>
      </c>
      <c r="C278" t="s">
        <v>670</v>
      </c>
      <c r="D278" t="s">
        <v>671</v>
      </c>
      <c r="E278" t="s">
        <v>928</v>
      </c>
      <c r="F278">
        <v>138</v>
      </c>
      <c r="G278">
        <v>138</v>
      </c>
      <c r="H278" t="s">
        <v>929</v>
      </c>
      <c r="I278" t="s">
        <v>930</v>
      </c>
      <c r="J278" t="s">
        <v>58</v>
      </c>
      <c r="K278" t="s">
        <v>704</v>
      </c>
      <c r="L278" t="s">
        <v>686</v>
      </c>
      <c r="M278" t="s">
        <v>739</v>
      </c>
      <c r="X278" t="s">
        <v>59</v>
      </c>
      <c r="Y278" t="s">
        <v>714</v>
      </c>
      <c r="Z278" t="s">
        <v>786</v>
      </c>
      <c r="AA278" t="s">
        <v>787</v>
      </c>
      <c r="AB278" t="s">
        <v>45</v>
      </c>
      <c r="AC278" t="s">
        <v>45</v>
      </c>
      <c r="AD278" t="s">
        <v>672</v>
      </c>
      <c r="AE278" t="s">
        <v>673</v>
      </c>
      <c r="AF278" t="s">
        <v>45</v>
      </c>
    </row>
    <row r="279" spans="1:32" hidden="1" x14ac:dyDescent="0.3">
      <c r="A279" t="s">
        <v>931</v>
      </c>
      <c r="B279" t="s">
        <v>669</v>
      </c>
      <c r="C279" t="s">
        <v>670</v>
      </c>
      <c r="D279" t="s">
        <v>671</v>
      </c>
      <c r="E279" t="s">
        <v>932</v>
      </c>
      <c r="F279">
        <v>139</v>
      </c>
      <c r="G279">
        <v>139</v>
      </c>
      <c r="H279" t="s">
        <v>933</v>
      </c>
      <c r="I279" t="s">
        <v>934</v>
      </c>
      <c r="J279" t="s">
        <v>702</v>
      </c>
      <c r="K279" t="s">
        <v>935</v>
      </c>
      <c r="L279" t="s">
        <v>704</v>
      </c>
      <c r="M279" t="s">
        <v>686</v>
      </c>
      <c r="N279" t="s">
        <v>903</v>
      </c>
      <c r="O279" t="s">
        <v>687</v>
      </c>
      <c r="P279" t="s">
        <v>936</v>
      </c>
      <c r="X279" t="s">
        <v>43</v>
      </c>
      <c r="Y279" t="s">
        <v>937</v>
      </c>
      <c r="Z279" t="s">
        <v>938</v>
      </c>
      <c r="AA279" t="s">
        <v>939</v>
      </c>
      <c r="AB279" t="s">
        <v>45</v>
      </c>
      <c r="AC279" t="s">
        <v>45</v>
      </c>
      <c r="AD279" t="s">
        <v>672</v>
      </c>
      <c r="AE279" t="s">
        <v>673</v>
      </c>
      <c r="AF279" t="s">
        <v>45</v>
      </c>
    </row>
    <row r="280" spans="1:32" hidden="1" x14ac:dyDescent="0.3">
      <c r="A280" t="s">
        <v>940</v>
      </c>
      <c r="B280" t="s">
        <v>669</v>
      </c>
      <c r="C280" t="s">
        <v>670</v>
      </c>
      <c r="D280" t="s">
        <v>671</v>
      </c>
      <c r="E280" t="s">
        <v>941</v>
      </c>
      <c r="F280">
        <v>14</v>
      </c>
      <c r="G280">
        <v>14</v>
      </c>
      <c r="H280" t="s">
        <v>942</v>
      </c>
      <c r="I280" t="s">
        <v>943</v>
      </c>
      <c r="J280" t="s">
        <v>58</v>
      </c>
      <c r="K280" t="s">
        <v>572</v>
      </c>
      <c r="L280" t="s">
        <v>739</v>
      </c>
      <c r="X280" t="s">
        <v>59</v>
      </c>
      <c r="Y280" t="s">
        <v>162</v>
      </c>
      <c r="Z280" t="s">
        <v>163</v>
      </c>
      <c r="AA280" t="s">
        <v>164</v>
      </c>
      <c r="AB280" t="s">
        <v>45</v>
      </c>
      <c r="AC280" t="s">
        <v>45</v>
      </c>
      <c r="AD280" t="s">
        <v>672</v>
      </c>
      <c r="AE280" t="s">
        <v>673</v>
      </c>
      <c r="AF280" t="s">
        <v>45</v>
      </c>
    </row>
    <row r="281" spans="1:32" hidden="1" x14ac:dyDescent="0.3">
      <c r="A281" t="s">
        <v>944</v>
      </c>
      <c r="B281" t="s">
        <v>669</v>
      </c>
      <c r="C281" t="s">
        <v>670</v>
      </c>
      <c r="D281" t="s">
        <v>671</v>
      </c>
      <c r="E281" t="s">
        <v>945</v>
      </c>
      <c r="F281">
        <v>140</v>
      </c>
      <c r="G281">
        <v>140</v>
      </c>
      <c r="H281" t="s">
        <v>946</v>
      </c>
      <c r="I281" t="s">
        <v>947</v>
      </c>
      <c r="J281" t="s">
        <v>58</v>
      </c>
      <c r="K281" t="s">
        <v>948</v>
      </c>
      <c r="L281" t="s">
        <v>706</v>
      </c>
      <c r="X281" t="s">
        <v>59</v>
      </c>
      <c r="Y281" t="s">
        <v>949</v>
      </c>
      <c r="Z281" t="s">
        <v>394</v>
      </c>
      <c r="AA281" t="s">
        <v>171</v>
      </c>
      <c r="AB281" t="s">
        <v>45</v>
      </c>
      <c r="AC281" t="s">
        <v>45</v>
      </c>
      <c r="AD281" t="s">
        <v>672</v>
      </c>
      <c r="AE281" t="s">
        <v>673</v>
      </c>
      <c r="AF281" t="s">
        <v>45</v>
      </c>
    </row>
    <row r="282" spans="1:32" hidden="1" x14ac:dyDescent="0.3">
      <c r="A282" t="s">
        <v>950</v>
      </c>
      <c r="B282" t="s">
        <v>669</v>
      </c>
      <c r="C282" t="s">
        <v>670</v>
      </c>
      <c r="D282" t="s">
        <v>671</v>
      </c>
      <c r="E282" t="s">
        <v>951</v>
      </c>
      <c r="F282">
        <v>141</v>
      </c>
      <c r="G282">
        <v>141</v>
      </c>
      <c r="H282" t="s">
        <v>952</v>
      </c>
      <c r="I282" t="s">
        <v>953</v>
      </c>
      <c r="J282" t="s">
        <v>58</v>
      </c>
      <c r="K282" t="s">
        <v>704</v>
      </c>
      <c r="L282" t="s">
        <v>686</v>
      </c>
      <c r="M282" t="s">
        <v>770</v>
      </c>
      <c r="N282" t="s">
        <v>588</v>
      </c>
      <c r="O282" t="s">
        <v>583</v>
      </c>
      <c r="P282" t="s">
        <v>687</v>
      </c>
      <c r="X282" t="s">
        <v>59</v>
      </c>
      <c r="Y282" t="s">
        <v>954</v>
      </c>
      <c r="Z282" t="s">
        <v>847</v>
      </c>
      <c r="AA282" t="s">
        <v>848</v>
      </c>
      <c r="AB282" t="s">
        <v>45</v>
      </c>
      <c r="AC282" t="s">
        <v>45</v>
      </c>
      <c r="AD282" t="s">
        <v>672</v>
      </c>
      <c r="AE282" t="s">
        <v>673</v>
      </c>
      <c r="AF282" t="s">
        <v>45</v>
      </c>
    </row>
    <row r="283" spans="1:32" hidden="1" x14ac:dyDescent="0.3">
      <c r="A283" t="s">
        <v>955</v>
      </c>
      <c r="B283" t="s">
        <v>669</v>
      </c>
      <c r="C283" t="s">
        <v>670</v>
      </c>
      <c r="D283" t="s">
        <v>671</v>
      </c>
      <c r="E283" t="s">
        <v>956</v>
      </c>
      <c r="F283">
        <v>142</v>
      </c>
      <c r="G283">
        <v>142</v>
      </c>
      <c r="H283" t="s">
        <v>957</v>
      </c>
      <c r="I283" t="s">
        <v>958</v>
      </c>
      <c r="J283" t="s">
        <v>58</v>
      </c>
      <c r="K283" t="s">
        <v>704</v>
      </c>
      <c r="L283" t="s">
        <v>686</v>
      </c>
      <c r="M283" t="s">
        <v>588</v>
      </c>
      <c r="N283" t="s">
        <v>583</v>
      </c>
      <c r="O283" t="s">
        <v>687</v>
      </c>
      <c r="X283" t="s">
        <v>59</v>
      </c>
      <c r="Y283" t="s">
        <v>959</v>
      </c>
      <c r="Z283" t="s">
        <v>827</v>
      </c>
      <c r="AA283" t="s">
        <v>828</v>
      </c>
      <c r="AB283" t="s">
        <v>45</v>
      </c>
      <c r="AC283" t="s">
        <v>45</v>
      </c>
      <c r="AD283" t="s">
        <v>672</v>
      </c>
      <c r="AE283" t="s">
        <v>673</v>
      </c>
      <c r="AF283" t="s">
        <v>45</v>
      </c>
    </row>
    <row r="284" spans="1:32" hidden="1" x14ac:dyDescent="0.3">
      <c r="A284" t="s">
        <v>960</v>
      </c>
      <c r="B284" t="s">
        <v>669</v>
      </c>
      <c r="C284" t="s">
        <v>670</v>
      </c>
      <c r="D284" t="s">
        <v>671</v>
      </c>
      <c r="E284" t="s">
        <v>961</v>
      </c>
      <c r="F284">
        <v>143</v>
      </c>
      <c r="G284">
        <v>143</v>
      </c>
      <c r="H284" t="s">
        <v>962</v>
      </c>
      <c r="I284" t="s">
        <v>963</v>
      </c>
      <c r="J284" t="s">
        <v>58</v>
      </c>
      <c r="K284" t="s">
        <v>704</v>
      </c>
      <c r="L284" t="s">
        <v>866</v>
      </c>
      <c r="M284" t="s">
        <v>687</v>
      </c>
      <c r="X284" t="s">
        <v>59</v>
      </c>
      <c r="Y284" t="s">
        <v>714</v>
      </c>
      <c r="Z284" t="s">
        <v>689</v>
      </c>
      <c r="AA284" t="s">
        <v>690</v>
      </c>
      <c r="AB284" t="s">
        <v>45</v>
      </c>
      <c r="AC284" t="s">
        <v>45</v>
      </c>
      <c r="AD284" t="s">
        <v>672</v>
      </c>
      <c r="AE284" t="s">
        <v>673</v>
      </c>
      <c r="AF284" t="s">
        <v>45</v>
      </c>
    </row>
    <row r="285" spans="1:32" hidden="1" x14ac:dyDescent="0.3">
      <c r="A285" t="s">
        <v>964</v>
      </c>
      <c r="B285" t="s">
        <v>669</v>
      </c>
      <c r="C285" t="s">
        <v>670</v>
      </c>
      <c r="D285" t="s">
        <v>671</v>
      </c>
      <c r="E285" t="s">
        <v>965</v>
      </c>
      <c r="F285">
        <v>144</v>
      </c>
      <c r="G285">
        <v>144</v>
      </c>
      <c r="H285" t="s">
        <v>966</v>
      </c>
      <c r="I285" t="s">
        <v>967</v>
      </c>
      <c r="J285" t="s">
        <v>58</v>
      </c>
      <c r="K285" t="s">
        <v>704</v>
      </c>
      <c r="L285" t="s">
        <v>686</v>
      </c>
      <c r="M285" t="s">
        <v>968</v>
      </c>
      <c r="N285" t="s">
        <v>785</v>
      </c>
      <c r="O285" t="s">
        <v>969</v>
      </c>
      <c r="P285" t="s">
        <v>771</v>
      </c>
      <c r="Q285" t="s">
        <v>687</v>
      </c>
      <c r="R285" t="s">
        <v>696</v>
      </c>
      <c r="X285" t="s">
        <v>59</v>
      </c>
      <c r="Y285" t="s">
        <v>970</v>
      </c>
      <c r="Z285" t="s">
        <v>868</v>
      </c>
      <c r="AA285" t="s">
        <v>869</v>
      </c>
      <c r="AB285" t="s">
        <v>45</v>
      </c>
      <c r="AC285" t="s">
        <v>45</v>
      </c>
      <c r="AD285" t="s">
        <v>672</v>
      </c>
      <c r="AE285" t="s">
        <v>673</v>
      </c>
      <c r="AF285" t="s">
        <v>45</v>
      </c>
    </row>
    <row r="286" spans="1:32" hidden="1" x14ac:dyDescent="0.3">
      <c r="A286" t="s">
        <v>971</v>
      </c>
      <c r="B286" t="s">
        <v>669</v>
      </c>
      <c r="C286" t="s">
        <v>670</v>
      </c>
      <c r="D286" t="s">
        <v>671</v>
      </c>
      <c r="E286" t="s">
        <v>972</v>
      </c>
      <c r="F286">
        <v>145</v>
      </c>
      <c r="G286">
        <v>145</v>
      </c>
      <c r="H286" t="s">
        <v>973</v>
      </c>
      <c r="I286" t="s">
        <v>974</v>
      </c>
      <c r="J286" t="s">
        <v>58</v>
      </c>
      <c r="K286" t="s">
        <v>733</v>
      </c>
      <c r="L286" t="s">
        <v>785</v>
      </c>
      <c r="M286" t="s">
        <v>687</v>
      </c>
      <c r="X286" t="s">
        <v>59</v>
      </c>
      <c r="Y286" t="s">
        <v>688</v>
      </c>
      <c r="Z286" t="s">
        <v>689</v>
      </c>
      <c r="AA286" t="s">
        <v>690</v>
      </c>
      <c r="AB286" t="s">
        <v>45</v>
      </c>
      <c r="AC286" t="s">
        <v>45</v>
      </c>
      <c r="AD286" t="s">
        <v>672</v>
      </c>
      <c r="AE286" t="s">
        <v>673</v>
      </c>
      <c r="AF286" t="s">
        <v>45</v>
      </c>
    </row>
    <row r="287" spans="1:32" hidden="1" x14ac:dyDescent="0.3">
      <c r="A287" t="s">
        <v>975</v>
      </c>
      <c r="B287" t="s">
        <v>669</v>
      </c>
      <c r="C287" t="s">
        <v>670</v>
      </c>
      <c r="D287" t="s">
        <v>671</v>
      </c>
      <c r="E287" t="s">
        <v>976</v>
      </c>
      <c r="F287">
        <v>146</v>
      </c>
      <c r="G287">
        <v>146</v>
      </c>
      <c r="H287" t="s">
        <v>977</v>
      </c>
      <c r="I287" t="s">
        <v>978</v>
      </c>
      <c r="J287" t="s">
        <v>58</v>
      </c>
      <c r="K287" t="s">
        <v>888</v>
      </c>
      <c r="L287" t="s">
        <v>979</v>
      </c>
      <c r="X287" t="s">
        <v>59</v>
      </c>
      <c r="Y287" t="s">
        <v>162</v>
      </c>
      <c r="Z287" t="s">
        <v>680</v>
      </c>
      <c r="AA287" t="s">
        <v>681</v>
      </c>
      <c r="AB287" t="s">
        <v>45</v>
      </c>
      <c r="AC287" t="s">
        <v>45</v>
      </c>
      <c r="AD287" t="s">
        <v>672</v>
      </c>
      <c r="AE287" t="s">
        <v>673</v>
      </c>
      <c r="AF287" t="s">
        <v>45</v>
      </c>
    </row>
    <row r="288" spans="1:32" hidden="1" x14ac:dyDescent="0.3">
      <c r="A288" t="s">
        <v>980</v>
      </c>
      <c r="B288" t="s">
        <v>669</v>
      </c>
      <c r="C288" t="s">
        <v>670</v>
      </c>
      <c r="D288" t="s">
        <v>671</v>
      </c>
      <c r="E288" t="s">
        <v>981</v>
      </c>
      <c r="F288">
        <v>147</v>
      </c>
      <c r="G288">
        <v>147</v>
      </c>
      <c r="H288" t="s">
        <v>982</v>
      </c>
      <c r="I288" t="s">
        <v>983</v>
      </c>
      <c r="J288" t="s">
        <v>58</v>
      </c>
      <c r="K288" t="s">
        <v>686</v>
      </c>
      <c r="L288" t="s">
        <v>696</v>
      </c>
      <c r="M288" t="s">
        <v>586</v>
      </c>
      <c r="X288" t="s">
        <v>59</v>
      </c>
      <c r="Y288" t="s">
        <v>984</v>
      </c>
      <c r="Z288" t="s">
        <v>689</v>
      </c>
      <c r="AA288" t="s">
        <v>690</v>
      </c>
      <c r="AB288" t="s">
        <v>45</v>
      </c>
      <c r="AC288" t="s">
        <v>45</v>
      </c>
      <c r="AD288" t="s">
        <v>672</v>
      </c>
      <c r="AE288" t="s">
        <v>673</v>
      </c>
      <c r="AF288" t="s">
        <v>45</v>
      </c>
    </row>
    <row r="289" spans="1:32" hidden="1" x14ac:dyDescent="0.3">
      <c r="A289" t="s">
        <v>985</v>
      </c>
      <c r="B289" t="s">
        <v>669</v>
      </c>
      <c r="C289" t="s">
        <v>670</v>
      </c>
      <c r="D289" t="s">
        <v>671</v>
      </c>
      <c r="E289" t="s">
        <v>986</v>
      </c>
      <c r="F289">
        <v>148</v>
      </c>
      <c r="G289">
        <v>148</v>
      </c>
      <c r="H289" t="s">
        <v>987</v>
      </c>
      <c r="I289" t="s">
        <v>988</v>
      </c>
      <c r="J289" t="s">
        <v>58</v>
      </c>
      <c r="K289" t="s">
        <v>686</v>
      </c>
      <c r="L289" t="s">
        <v>770</v>
      </c>
      <c r="M289" t="s">
        <v>588</v>
      </c>
      <c r="N289" t="s">
        <v>687</v>
      </c>
      <c r="X289" t="s">
        <v>59</v>
      </c>
      <c r="Y289" t="s">
        <v>989</v>
      </c>
      <c r="Z289" t="s">
        <v>814</v>
      </c>
      <c r="AA289" t="s">
        <v>815</v>
      </c>
      <c r="AB289" t="s">
        <v>45</v>
      </c>
      <c r="AC289" t="s">
        <v>45</v>
      </c>
      <c r="AD289" t="s">
        <v>672</v>
      </c>
      <c r="AE289" t="s">
        <v>673</v>
      </c>
      <c r="AF289" t="s">
        <v>45</v>
      </c>
    </row>
    <row r="290" spans="1:32" hidden="1" x14ac:dyDescent="0.3">
      <c r="A290" t="s">
        <v>990</v>
      </c>
      <c r="B290" t="s">
        <v>669</v>
      </c>
      <c r="C290" t="s">
        <v>670</v>
      </c>
      <c r="D290" t="s">
        <v>671</v>
      </c>
      <c r="E290" t="s">
        <v>991</v>
      </c>
      <c r="F290">
        <v>149</v>
      </c>
      <c r="G290">
        <v>149</v>
      </c>
      <c r="H290" t="s">
        <v>992</v>
      </c>
      <c r="I290" t="s">
        <v>993</v>
      </c>
      <c r="J290" t="s">
        <v>58</v>
      </c>
      <c r="K290" t="s">
        <v>994</v>
      </c>
      <c r="L290" t="s">
        <v>887</v>
      </c>
      <c r="M290" t="s">
        <v>678</v>
      </c>
      <c r="X290" t="s">
        <v>59</v>
      </c>
      <c r="Y290" t="s">
        <v>740</v>
      </c>
      <c r="Z290" t="s">
        <v>741</v>
      </c>
      <c r="AA290" t="s">
        <v>742</v>
      </c>
      <c r="AB290" t="s">
        <v>45</v>
      </c>
      <c r="AC290" t="s">
        <v>45</v>
      </c>
      <c r="AD290" t="s">
        <v>672</v>
      </c>
      <c r="AE290" t="s">
        <v>673</v>
      </c>
      <c r="AF290" t="s">
        <v>45</v>
      </c>
    </row>
    <row r="291" spans="1:32" hidden="1" x14ac:dyDescent="0.3">
      <c r="A291" t="s">
        <v>995</v>
      </c>
      <c r="B291" t="s">
        <v>669</v>
      </c>
      <c r="C291" t="s">
        <v>670</v>
      </c>
      <c r="D291" t="s">
        <v>671</v>
      </c>
      <c r="E291" t="s">
        <v>996</v>
      </c>
      <c r="F291">
        <v>15</v>
      </c>
      <c r="G291">
        <v>15</v>
      </c>
      <c r="H291" t="s">
        <v>997</v>
      </c>
      <c r="I291" t="s">
        <v>998</v>
      </c>
      <c r="J291" t="s">
        <v>58</v>
      </c>
      <c r="K291" t="s">
        <v>686</v>
      </c>
      <c r="L291" t="s">
        <v>739</v>
      </c>
      <c r="X291" t="s">
        <v>59</v>
      </c>
      <c r="Y291" t="s">
        <v>724</v>
      </c>
      <c r="Z291" t="s">
        <v>163</v>
      </c>
      <c r="AA291" t="s">
        <v>164</v>
      </c>
      <c r="AB291" t="s">
        <v>45</v>
      </c>
      <c r="AC291" t="s">
        <v>45</v>
      </c>
      <c r="AD291" t="s">
        <v>672</v>
      </c>
      <c r="AE291" t="s">
        <v>673</v>
      </c>
      <c r="AF291" t="s">
        <v>45</v>
      </c>
    </row>
    <row r="292" spans="1:32" hidden="1" x14ac:dyDescent="0.3">
      <c r="A292" t="s">
        <v>999</v>
      </c>
      <c r="B292" t="s">
        <v>669</v>
      </c>
      <c r="C292" t="s">
        <v>670</v>
      </c>
      <c r="D292" t="s">
        <v>671</v>
      </c>
      <c r="E292" t="s">
        <v>1000</v>
      </c>
      <c r="F292">
        <v>150</v>
      </c>
      <c r="G292">
        <v>150</v>
      </c>
      <c r="H292" t="s">
        <v>1001</v>
      </c>
      <c r="I292" t="s">
        <v>1002</v>
      </c>
      <c r="J292" t="s">
        <v>58</v>
      </c>
      <c r="K292" t="s">
        <v>678</v>
      </c>
      <c r="L292" t="s">
        <v>572</v>
      </c>
      <c r="M292" t="s">
        <v>739</v>
      </c>
      <c r="X292" t="s">
        <v>59</v>
      </c>
      <c r="Y292" t="s">
        <v>740</v>
      </c>
      <c r="Z292" t="s">
        <v>741</v>
      </c>
      <c r="AA292" t="s">
        <v>742</v>
      </c>
      <c r="AB292" t="s">
        <v>45</v>
      </c>
      <c r="AC292" t="s">
        <v>45</v>
      </c>
      <c r="AD292" t="s">
        <v>672</v>
      </c>
      <c r="AE292" t="s">
        <v>673</v>
      </c>
      <c r="AF292" t="s">
        <v>45</v>
      </c>
    </row>
    <row r="293" spans="1:32" hidden="1" x14ac:dyDescent="0.3">
      <c r="A293" t="s">
        <v>1003</v>
      </c>
      <c r="B293" t="s">
        <v>669</v>
      </c>
      <c r="C293" t="s">
        <v>670</v>
      </c>
      <c r="D293" t="s">
        <v>671</v>
      </c>
      <c r="E293" t="s">
        <v>1004</v>
      </c>
      <c r="F293">
        <v>151</v>
      </c>
      <c r="G293">
        <v>151</v>
      </c>
      <c r="H293" t="s">
        <v>1005</v>
      </c>
      <c r="I293" t="s">
        <v>1006</v>
      </c>
      <c r="J293" t="s">
        <v>58</v>
      </c>
      <c r="K293" t="s">
        <v>738</v>
      </c>
      <c r="L293" t="s">
        <v>739</v>
      </c>
      <c r="X293" t="s">
        <v>59</v>
      </c>
      <c r="Y293" t="s">
        <v>162</v>
      </c>
      <c r="Z293" t="s">
        <v>163</v>
      </c>
      <c r="AA293" t="s">
        <v>164</v>
      </c>
      <c r="AB293" t="s">
        <v>45</v>
      </c>
      <c r="AC293" t="s">
        <v>45</v>
      </c>
      <c r="AD293" t="s">
        <v>672</v>
      </c>
      <c r="AE293" t="s">
        <v>673</v>
      </c>
      <c r="AF293" t="s">
        <v>45</v>
      </c>
    </row>
    <row r="294" spans="1:32" hidden="1" x14ac:dyDescent="0.3">
      <c r="A294" t="s">
        <v>1007</v>
      </c>
      <c r="B294" t="s">
        <v>669</v>
      </c>
      <c r="C294" t="s">
        <v>670</v>
      </c>
      <c r="D294" t="s">
        <v>671</v>
      </c>
      <c r="E294" t="s">
        <v>1008</v>
      </c>
      <c r="F294">
        <v>152</v>
      </c>
      <c r="G294">
        <v>152</v>
      </c>
      <c r="H294" t="s">
        <v>1009</v>
      </c>
      <c r="I294" t="s">
        <v>1010</v>
      </c>
      <c r="J294" t="s">
        <v>58</v>
      </c>
      <c r="K294" t="s">
        <v>704</v>
      </c>
      <c r="L294" t="s">
        <v>733</v>
      </c>
      <c r="M294" t="s">
        <v>706</v>
      </c>
      <c r="X294" t="s">
        <v>59</v>
      </c>
      <c r="Y294" t="s">
        <v>853</v>
      </c>
      <c r="Z294" t="s">
        <v>689</v>
      </c>
      <c r="AA294" t="s">
        <v>690</v>
      </c>
      <c r="AB294" t="s">
        <v>45</v>
      </c>
      <c r="AC294" t="s">
        <v>45</v>
      </c>
      <c r="AD294" t="s">
        <v>672</v>
      </c>
      <c r="AE294" t="s">
        <v>673</v>
      </c>
      <c r="AF294" t="s">
        <v>45</v>
      </c>
    </row>
    <row r="295" spans="1:32" hidden="1" x14ac:dyDescent="0.3">
      <c r="A295" t="s">
        <v>1011</v>
      </c>
      <c r="B295" t="s">
        <v>669</v>
      </c>
      <c r="C295" t="s">
        <v>670</v>
      </c>
      <c r="D295" t="s">
        <v>671</v>
      </c>
      <c r="E295" t="s">
        <v>1012</v>
      </c>
      <c r="F295">
        <v>153</v>
      </c>
      <c r="G295">
        <v>153</v>
      </c>
      <c r="H295" t="s">
        <v>1013</v>
      </c>
      <c r="I295" t="s">
        <v>1014</v>
      </c>
      <c r="J295" t="s">
        <v>702</v>
      </c>
      <c r="K295" t="s">
        <v>703</v>
      </c>
      <c r="L295" t="s">
        <v>686</v>
      </c>
      <c r="M295" t="s">
        <v>687</v>
      </c>
      <c r="N295" t="s">
        <v>696</v>
      </c>
      <c r="X295" t="s">
        <v>43</v>
      </c>
      <c r="Y295" t="s">
        <v>1015</v>
      </c>
      <c r="Z295" t="s">
        <v>1016</v>
      </c>
      <c r="AA295" t="s">
        <v>1017</v>
      </c>
      <c r="AB295" t="s">
        <v>45</v>
      </c>
      <c r="AC295" t="s">
        <v>45</v>
      </c>
      <c r="AD295" t="s">
        <v>672</v>
      </c>
      <c r="AE295" t="s">
        <v>673</v>
      </c>
      <c r="AF295" t="s">
        <v>45</v>
      </c>
    </row>
    <row r="296" spans="1:32" hidden="1" x14ac:dyDescent="0.3">
      <c r="A296" t="s">
        <v>1018</v>
      </c>
      <c r="B296" t="s">
        <v>669</v>
      </c>
      <c r="C296" t="s">
        <v>670</v>
      </c>
      <c r="D296" t="s">
        <v>671</v>
      </c>
      <c r="E296" t="s">
        <v>1019</v>
      </c>
      <c r="F296">
        <v>154</v>
      </c>
      <c r="G296">
        <v>154</v>
      </c>
      <c r="H296" t="s">
        <v>1020</v>
      </c>
      <c r="I296" t="s">
        <v>1021</v>
      </c>
      <c r="J296" t="s">
        <v>58</v>
      </c>
      <c r="K296" t="s">
        <v>876</v>
      </c>
      <c r="L296" t="s">
        <v>586</v>
      </c>
      <c r="X296" t="s">
        <v>59</v>
      </c>
      <c r="Y296" t="s">
        <v>949</v>
      </c>
      <c r="Z296" t="s">
        <v>170</v>
      </c>
      <c r="AA296" t="s">
        <v>389</v>
      </c>
      <c r="AB296" t="s">
        <v>45</v>
      </c>
      <c r="AC296" t="s">
        <v>45</v>
      </c>
      <c r="AD296" t="s">
        <v>672</v>
      </c>
      <c r="AE296" t="s">
        <v>673</v>
      </c>
      <c r="AF296" t="s">
        <v>45</v>
      </c>
    </row>
    <row r="297" spans="1:32" hidden="1" x14ac:dyDescent="0.3">
      <c r="A297" t="s">
        <v>1022</v>
      </c>
      <c r="B297" t="s">
        <v>669</v>
      </c>
      <c r="C297" t="s">
        <v>670</v>
      </c>
      <c r="D297" t="s">
        <v>671</v>
      </c>
      <c r="E297" t="s">
        <v>1023</v>
      </c>
      <c r="F297">
        <v>155</v>
      </c>
      <c r="G297">
        <v>155</v>
      </c>
      <c r="H297" t="s">
        <v>1024</v>
      </c>
      <c r="I297" t="s">
        <v>1025</v>
      </c>
      <c r="J297" t="s">
        <v>58</v>
      </c>
      <c r="K297" t="s">
        <v>583</v>
      </c>
      <c r="L297" t="s">
        <v>696</v>
      </c>
      <c r="X297" t="s">
        <v>59</v>
      </c>
      <c r="Y297" t="s">
        <v>801</v>
      </c>
      <c r="Z297" t="s">
        <v>394</v>
      </c>
      <c r="AA297" t="s">
        <v>171</v>
      </c>
      <c r="AB297" t="s">
        <v>45</v>
      </c>
      <c r="AC297" t="s">
        <v>45</v>
      </c>
      <c r="AD297" t="s">
        <v>672</v>
      </c>
      <c r="AE297" t="s">
        <v>673</v>
      </c>
      <c r="AF297" t="s">
        <v>45</v>
      </c>
    </row>
    <row r="298" spans="1:32" hidden="1" x14ac:dyDescent="0.3">
      <c r="A298" t="s">
        <v>1026</v>
      </c>
      <c r="B298" t="s">
        <v>669</v>
      </c>
      <c r="C298" t="s">
        <v>670</v>
      </c>
      <c r="D298" t="s">
        <v>671</v>
      </c>
      <c r="E298" t="s">
        <v>1027</v>
      </c>
      <c r="F298">
        <v>156</v>
      </c>
      <c r="G298">
        <v>156</v>
      </c>
      <c r="H298" t="s">
        <v>1028</v>
      </c>
      <c r="I298" t="s">
        <v>1029</v>
      </c>
      <c r="J298" t="s">
        <v>58</v>
      </c>
      <c r="K298" t="s">
        <v>686</v>
      </c>
      <c r="L298" t="s">
        <v>583</v>
      </c>
      <c r="M298" t="s">
        <v>687</v>
      </c>
      <c r="N298" t="s">
        <v>696</v>
      </c>
      <c r="X298" t="s">
        <v>59</v>
      </c>
      <c r="Y298" t="s">
        <v>813</v>
      </c>
      <c r="Z298" t="s">
        <v>814</v>
      </c>
      <c r="AA298" t="s">
        <v>815</v>
      </c>
      <c r="AB298" t="s">
        <v>45</v>
      </c>
      <c r="AC298" t="s">
        <v>45</v>
      </c>
      <c r="AD298" t="s">
        <v>672</v>
      </c>
      <c r="AE298" t="s">
        <v>673</v>
      </c>
      <c r="AF298" t="s">
        <v>45</v>
      </c>
    </row>
    <row r="299" spans="1:32" hidden="1" x14ac:dyDescent="0.3">
      <c r="A299" t="s">
        <v>1030</v>
      </c>
      <c r="B299" t="s">
        <v>669</v>
      </c>
      <c r="C299" t="s">
        <v>670</v>
      </c>
      <c r="D299" t="s">
        <v>671</v>
      </c>
      <c r="E299" t="s">
        <v>1031</v>
      </c>
      <c r="F299">
        <v>157</v>
      </c>
      <c r="G299">
        <v>157</v>
      </c>
      <c r="H299" t="s">
        <v>1032</v>
      </c>
      <c r="I299" t="s">
        <v>1033</v>
      </c>
      <c r="J299" t="s">
        <v>702</v>
      </c>
      <c r="K299" t="s">
        <v>1034</v>
      </c>
      <c r="L299" t="s">
        <v>1035</v>
      </c>
      <c r="M299" t="s">
        <v>686</v>
      </c>
      <c r="N299" t="s">
        <v>1036</v>
      </c>
      <c r="O299" t="s">
        <v>1037</v>
      </c>
      <c r="P299" t="s">
        <v>1038</v>
      </c>
      <c r="Q299" t="s">
        <v>1039</v>
      </c>
      <c r="R299" t="s">
        <v>696</v>
      </c>
      <c r="S299" t="s">
        <v>1040</v>
      </c>
      <c r="X299" t="s">
        <v>59</v>
      </c>
      <c r="Y299" t="s">
        <v>1041</v>
      </c>
      <c r="Z299" t="s">
        <v>1042</v>
      </c>
      <c r="AA299" t="s">
        <v>1043</v>
      </c>
      <c r="AB299" t="s">
        <v>45</v>
      </c>
      <c r="AC299" t="s">
        <v>45</v>
      </c>
      <c r="AD299" t="s">
        <v>672</v>
      </c>
      <c r="AE299" t="s">
        <v>673</v>
      </c>
      <c r="AF299" t="s">
        <v>45</v>
      </c>
    </row>
    <row r="300" spans="1:32" hidden="1" x14ac:dyDescent="0.3">
      <c r="A300" t="s">
        <v>1044</v>
      </c>
      <c r="B300" t="s">
        <v>669</v>
      </c>
      <c r="C300" t="s">
        <v>670</v>
      </c>
      <c r="D300" t="s">
        <v>671</v>
      </c>
      <c r="E300" t="s">
        <v>1045</v>
      </c>
      <c r="F300">
        <v>158</v>
      </c>
      <c r="G300">
        <v>158</v>
      </c>
      <c r="H300" t="s">
        <v>1046</v>
      </c>
      <c r="I300" t="s">
        <v>1047</v>
      </c>
      <c r="J300" t="s">
        <v>58</v>
      </c>
      <c r="K300" t="s">
        <v>583</v>
      </c>
      <c r="L300" t="s">
        <v>1048</v>
      </c>
      <c r="X300" t="s">
        <v>59</v>
      </c>
      <c r="Y300" t="s">
        <v>724</v>
      </c>
      <c r="Z300" t="s">
        <v>163</v>
      </c>
      <c r="AA300" t="s">
        <v>164</v>
      </c>
      <c r="AB300" t="s">
        <v>45</v>
      </c>
      <c r="AC300" t="s">
        <v>45</v>
      </c>
      <c r="AD300" t="s">
        <v>672</v>
      </c>
      <c r="AE300" t="s">
        <v>673</v>
      </c>
      <c r="AF300" t="s">
        <v>45</v>
      </c>
    </row>
    <row r="301" spans="1:32" hidden="1" x14ac:dyDescent="0.3">
      <c r="A301" t="s">
        <v>1049</v>
      </c>
      <c r="B301" t="s">
        <v>669</v>
      </c>
      <c r="C301" t="s">
        <v>670</v>
      </c>
      <c r="D301" t="s">
        <v>671</v>
      </c>
      <c r="E301" t="s">
        <v>1050</v>
      </c>
      <c r="F301">
        <v>159</v>
      </c>
      <c r="G301">
        <v>159</v>
      </c>
      <c r="H301" t="s">
        <v>1051</v>
      </c>
      <c r="I301" t="s">
        <v>1052</v>
      </c>
      <c r="J301" t="s">
        <v>58</v>
      </c>
      <c r="K301" t="s">
        <v>1053</v>
      </c>
      <c r="L301" t="s">
        <v>1038</v>
      </c>
      <c r="M301" t="s">
        <v>687</v>
      </c>
      <c r="X301" t="s">
        <v>59</v>
      </c>
      <c r="Y301" t="s">
        <v>714</v>
      </c>
      <c r="Z301" t="s">
        <v>689</v>
      </c>
      <c r="AA301" t="s">
        <v>690</v>
      </c>
      <c r="AB301" t="s">
        <v>45</v>
      </c>
      <c r="AC301" t="s">
        <v>45</v>
      </c>
      <c r="AD301" t="s">
        <v>672</v>
      </c>
      <c r="AE301" t="s">
        <v>673</v>
      </c>
      <c r="AF301" t="s">
        <v>45</v>
      </c>
    </row>
    <row r="302" spans="1:32" hidden="1" x14ac:dyDescent="0.3">
      <c r="A302" t="s">
        <v>1054</v>
      </c>
      <c r="B302" t="s">
        <v>669</v>
      </c>
      <c r="C302" t="s">
        <v>670</v>
      </c>
      <c r="D302" t="s">
        <v>671</v>
      </c>
      <c r="E302" t="s">
        <v>1055</v>
      </c>
      <c r="F302">
        <v>16</v>
      </c>
      <c r="G302">
        <v>16</v>
      </c>
      <c r="H302" t="s">
        <v>1056</v>
      </c>
      <c r="I302" t="s">
        <v>1057</v>
      </c>
      <c r="J302" t="s">
        <v>58</v>
      </c>
      <c r="K302" t="s">
        <v>785</v>
      </c>
      <c r="L302" t="s">
        <v>695</v>
      </c>
      <c r="M302" t="s">
        <v>687</v>
      </c>
      <c r="X302" t="s">
        <v>59</v>
      </c>
      <c r="Y302" t="s">
        <v>780</v>
      </c>
      <c r="Z302" t="s">
        <v>689</v>
      </c>
      <c r="AA302" t="s">
        <v>690</v>
      </c>
      <c r="AB302" t="s">
        <v>45</v>
      </c>
      <c r="AC302" t="s">
        <v>45</v>
      </c>
      <c r="AD302" t="s">
        <v>672</v>
      </c>
      <c r="AE302" t="s">
        <v>673</v>
      </c>
      <c r="AF302" t="s">
        <v>45</v>
      </c>
    </row>
    <row r="303" spans="1:32" hidden="1" x14ac:dyDescent="0.3">
      <c r="A303" t="s">
        <v>1058</v>
      </c>
      <c r="B303" t="s">
        <v>669</v>
      </c>
      <c r="C303" t="s">
        <v>670</v>
      </c>
      <c r="D303" t="s">
        <v>671</v>
      </c>
      <c r="E303" t="s">
        <v>1059</v>
      </c>
      <c r="F303">
        <v>160</v>
      </c>
      <c r="G303">
        <v>160</v>
      </c>
      <c r="H303" t="s">
        <v>1060</v>
      </c>
      <c r="I303" t="s">
        <v>1061</v>
      </c>
      <c r="J303" t="s">
        <v>58</v>
      </c>
      <c r="K303" t="s">
        <v>1062</v>
      </c>
      <c r="L303" t="s">
        <v>583</v>
      </c>
      <c r="X303" t="s">
        <v>59</v>
      </c>
      <c r="Y303" t="s">
        <v>169</v>
      </c>
      <c r="Z303" t="s">
        <v>394</v>
      </c>
      <c r="AA303" t="s">
        <v>171</v>
      </c>
      <c r="AB303" t="s">
        <v>45</v>
      </c>
      <c r="AC303" t="s">
        <v>45</v>
      </c>
      <c r="AD303" t="s">
        <v>672</v>
      </c>
      <c r="AE303" t="s">
        <v>673</v>
      </c>
      <c r="AF303" t="s">
        <v>45</v>
      </c>
    </row>
    <row r="304" spans="1:32" hidden="1" x14ac:dyDescent="0.3">
      <c r="A304" t="s">
        <v>1063</v>
      </c>
      <c r="B304" t="s">
        <v>669</v>
      </c>
      <c r="C304" t="s">
        <v>670</v>
      </c>
      <c r="D304" t="s">
        <v>671</v>
      </c>
      <c r="E304" t="s">
        <v>1064</v>
      </c>
      <c r="F304">
        <v>161</v>
      </c>
      <c r="G304">
        <v>161</v>
      </c>
      <c r="H304" t="s">
        <v>1065</v>
      </c>
      <c r="I304" t="s">
        <v>1066</v>
      </c>
      <c r="J304" t="s">
        <v>58</v>
      </c>
      <c r="K304" t="s">
        <v>687</v>
      </c>
      <c r="L304" t="s">
        <v>1067</v>
      </c>
      <c r="X304" t="s">
        <v>59</v>
      </c>
      <c r="Y304" t="s">
        <v>1068</v>
      </c>
      <c r="Z304" t="s">
        <v>394</v>
      </c>
      <c r="AA304" t="s">
        <v>171</v>
      </c>
      <c r="AB304" t="s">
        <v>45</v>
      </c>
      <c r="AC304" t="s">
        <v>45</v>
      </c>
      <c r="AD304" t="s">
        <v>672</v>
      </c>
      <c r="AE304" t="s">
        <v>673</v>
      </c>
      <c r="AF304" t="s">
        <v>45</v>
      </c>
    </row>
    <row r="305" spans="1:32" x14ac:dyDescent="0.3">
      <c r="A305" t="s">
        <v>1069</v>
      </c>
      <c r="B305" t="s">
        <v>669</v>
      </c>
      <c r="C305" t="s">
        <v>670</v>
      </c>
      <c r="D305" t="s">
        <v>671</v>
      </c>
      <c r="E305" t="s">
        <v>1048</v>
      </c>
      <c r="F305">
        <v>162</v>
      </c>
      <c r="G305">
        <v>162</v>
      </c>
      <c r="H305" t="s">
        <v>877</v>
      </c>
      <c r="I305" t="s">
        <v>1048</v>
      </c>
      <c r="J305" t="s">
        <v>58</v>
      </c>
      <c r="K305" t="s">
        <v>1048</v>
      </c>
      <c r="X305" t="s">
        <v>59</v>
      </c>
      <c r="Y305" t="s">
        <v>68</v>
      </c>
      <c r="Z305" t="s">
        <v>101</v>
      </c>
      <c r="AA305" t="s">
        <v>102</v>
      </c>
      <c r="AB305" t="s">
        <v>45</v>
      </c>
      <c r="AC305" t="s">
        <v>45</v>
      </c>
      <c r="AD305" t="s">
        <v>672</v>
      </c>
      <c r="AE305" t="s">
        <v>673</v>
      </c>
      <c r="AF305" t="s">
        <v>45</v>
      </c>
    </row>
    <row r="306" spans="1:32" hidden="1" x14ac:dyDescent="0.3">
      <c r="A306" t="s">
        <v>1070</v>
      </c>
      <c r="B306" t="s">
        <v>669</v>
      </c>
      <c r="C306" t="s">
        <v>670</v>
      </c>
      <c r="D306" t="s">
        <v>671</v>
      </c>
      <c r="E306" t="s">
        <v>1071</v>
      </c>
      <c r="F306">
        <v>163</v>
      </c>
      <c r="G306">
        <v>163</v>
      </c>
      <c r="H306" t="s">
        <v>1072</v>
      </c>
      <c r="I306" t="s">
        <v>1073</v>
      </c>
      <c r="J306" t="s">
        <v>58</v>
      </c>
      <c r="K306" t="s">
        <v>583</v>
      </c>
      <c r="L306" t="s">
        <v>1048</v>
      </c>
      <c r="M306" t="s">
        <v>1067</v>
      </c>
      <c r="N306" t="s">
        <v>586</v>
      </c>
      <c r="X306" t="s">
        <v>59</v>
      </c>
      <c r="Y306" t="s">
        <v>1074</v>
      </c>
      <c r="Z306" t="s">
        <v>1075</v>
      </c>
      <c r="AA306" t="s">
        <v>1076</v>
      </c>
      <c r="AB306" t="s">
        <v>45</v>
      </c>
      <c r="AC306" t="s">
        <v>45</v>
      </c>
      <c r="AD306" t="s">
        <v>672</v>
      </c>
      <c r="AE306" t="s">
        <v>673</v>
      </c>
      <c r="AF306" t="s">
        <v>45</v>
      </c>
    </row>
    <row r="307" spans="1:32" hidden="1" x14ac:dyDescent="0.3">
      <c r="A307" t="s">
        <v>1077</v>
      </c>
      <c r="B307" t="s">
        <v>669</v>
      </c>
      <c r="C307" t="s">
        <v>670</v>
      </c>
      <c r="D307" t="s">
        <v>671</v>
      </c>
      <c r="E307" t="s">
        <v>1078</v>
      </c>
      <c r="F307">
        <v>164</v>
      </c>
      <c r="G307">
        <v>164</v>
      </c>
      <c r="H307" t="s">
        <v>1079</v>
      </c>
      <c r="I307" t="s">
        <v>1080</v>
      </c>
      <c r="J307" t="s">
        <v>58</v>
      </c>
      <c r="K307" t="s">
        <v>696</v>
      </c>
      <c r="L307" t="s">
        <v>586</v>
      </c>
      <c r="X307" t="s">
        <v>59</v>
      </c>
      <c r="Y307" t="s">
        <v>1081</v>
      </c>
      <c r="Z307" t="s">
        <v>394</v>
      </c>
      <c r="AA307" t="s">
        <v>171</v>
      </c>
      <c r="AB307" t="s">
        <v>45</v>
      </c>
      <c r="AC307" t="s">
        <v>45</v>
      </c>
      <c r="AD307" t="s">
        <v>672</v>
      </c>
      <c r="AE307" t="s">
        <v>673</v>
      </c>
      <c r="AF307" t="s">
        <v>45</v>
      </c>
    </row>
    <row r="308" spans="1:32" hidden="1" x14ac:dyDescent="0.3">
      <c r="A308" t="s">
        <v>1082</v>
      </c>
      <c r="B308" t="s">
        <v>669</v>
      </c>
      <c r="C308" t="s">
        <v>670</v>
      </c>
      <c r="D308" t="s">
        <v>671</v>
      </c>
      <c r="E308" t="s">
        <v>1083</v>
      </c>
      <c r="F308">
        <v>165</v>
      </c>
      <c r="G308">
        <v>165</v>
      </c>
      <c r="H308" t="s">
        <v>1084</v>
      </c>
      <c r="I308" t="s">
        <v>1085</v>
      </c>
      <c r="J308" t="s">
        <v>58</v>
      </c>
      <c r="K308" t="s">
        <v>704</v>
      </c>
      <c r="L308" t="s">
        <v>687</v>
      </c>
      <c r="M308" t="s">
        <v>696</v>
      </c>
      <c r="N308" t="s">
        <v>586</v>
      </c>
      <c r="O308" t="s">
        <v>1086</v>
      </c>
      <c r="X308" t="s">
        <v>59</v>
      </c>
      <c r="Y308" t="s">
        <v>1087</v>
      </c>
      <c r="Z308" t="s">
        <v>827</v>
      </c>
      <c r="AA308" t="s">
        <v>828</v>
      </c>
      <c r="AB308" t="s">
        <v>45</v>
      </c>
      <c r="AC308" t="s">
        <v>45</v>
      </c>
      <c r="AD308" t="s">
        <v>672</v>
      </c>
      <c r="AE308" t="s">
        <v>673</v>
      </c>
      <c r="AF308" t="s">
        <v>45</v>
      </c>
    </row>
    <row r="309" spans="1:32" hidden="1" x14ac:dyDescent="0.3">
      <c r="A309" t="s">
        <v>1088</v>
      </c>
      <c r="B309" t="s">
        <v>669</v>
      </c>
      <c r="C309" t="s">
        <v>670</v>
      </c>
      <c r="D309" t="s">
        <v>671</v>
      </c>
      <c r="E309" t="s">
        <v>1089</v>
      </c>
      <c r="F309">
        <v>166</v>
      </c>
      <c r="G309">
        <v>166</v>
      </c>
      <c r="H309" t="s">
        <v>1090</v>
      </c>
      <c r="I309" t="s">
        <v>1091</v>
      </c>
      <c r="J309" t="s">
        <v>58</v>
      </c>
      <c r="K309" t="s">
        <v>686</v>
      </c>
      <c r="L309" t="s">
        <v>1036</v>
      </c>
      <c r="M309" t="s">
        <v>583</v>
      </c>
      <c r="N309" t="s">
        <v>687</v>
      </c>
      <c r="O309" t="s">
        <v>586</v>
      </c>
      <c r="X309" t="s">
        <v>59</v>
      </c>
      <c r="Y309" t="s">
        <v>1092</v>
      </c>
      <c r="Z309" t="s">
        <v>827</v>
      </c>
      <c r="AA309" t="s">
        <v>828</v>
      </c>
      <c r="AB309" t="s">
        <v>45</v>
      </c>
      <c r="AC309" t="s">
        <v>45</v>
      </c>
      <c r="AD309" t="s">
        <v>672</v>
      </c>
      <c r="AE309" t="s">
        <v>673</v>
      </c>
      <c r="AF309" t="s">
        <v>45</v>
      </c>
    </row>
    <row r="310" spans="1:32" hidden="1" x14ac:dyDescent="0.3">
      <c r="A310" t="s">
        <v>1093</v>
      </c>
      <c r="B310" t="s">
        <v>669</v>
      </c>
      <c r="C310" t="s">
        <v>670</v>
      </c>
      <c r="D310" t="s">
        <v>671</v>
      </c>
      <c r="E310" t="s">
        <v>1094</v>
      </c>
      <c r="F310">
        <v>167</v>
      </c>
      <c r="G310">
        <v>167</v>
      </c>
      <c r="H310" t="s">
        <v>1095</v>
      </c>
      <c r="I310" t="s">
        <v>1096</v>
      </c>
      <c r="J310" t="s">
        <v>58</v>
      </c>
      <c r="K310" t="s">
        <v>1036</v>
      </c>
      <c r="L310" t="s">
        <v>583</v>
      </c>
      <c r="X310" t="s">
        <v>59</v>
      </c>
      <c r="Y310" t="s">
        <v>169</v>
      </c>
      <c r="Z310" t="s">
        <v>394</v>
      </c>
      <c r="AA310" t="s">
        <v>171</v>
      </c>
      <c r="AB310" t="s">
        <v>45</v>
      </c>
      <c r="AC310" t="s">
        <v>45</v>
      </c>
      <c r="AD310" t="s">
        <v>672</v>
      </c>
      <c r="AE310" t="s">
        <v>673</v>
      </c>
      <c r="AF310" t="s">
        <v>45</v>
      </c>
    </row>
    <row r="311" spans="1:32" hidden="1" x14ac:dyDescent="0.3">
      <c r="A311" t="s">
        <v>1097</v>
      </c>
      <c r="B311" t="s">
        <v>669</v>
      </c>
      <c r="C311" t="s">
        <v>670</v>
      </c>
      <c r="D311" t="s">
        <v>671</v>
      </c>
      <c r="E311" t="s">
        <v>1098</v>
      </c>
      <c r="F311">
        <v>168</v>
      </c>
      <c r="G311">
        <v>168</v>
      </c>
      <c r="H311" t="s">
        <v>1099</v>
      </c>
      <c r="I311" t="s">
        <v>1100</v>
      </c>
      <c r="J311" t="s">
        <v>58</v>
      </c>
      <c r="K311" t="s">
        <v>1101</v>
      </c>
      <c r="L311" t="s">
        <v>687</v>
      </c>
      <c r="M311" t="s">
        <v>696</v>
      </c>
      <c r="X311" t="s">
        <v>59</v>
      </c>
      <c r="Y311" t="s">
        <v>1102</v>
      </c>
      <c r="Z311" t="s">
        <v>689</v>
      </c>
      <c r="AA311" t="s">
        <v>690</v>
      </c>
      <c r="AB311" t="s">
        <v>45</v>
      </c>
      <c r="AC311" t="s">
        <v>45</v>
      </c>
      <c r="AD311" t="s">
        <v>672</v>
      </c>
      <c r="AE311" t="s">
        <v>673</v>
      </c>
      <c r="AF311" t="s">
        <v>45</v>
      </c>
    </row>
    <row r="312" spans="1:32" hidden="1" x14ac:dyDescent="0.3">
      <c r="A312" t="s">
        <v>1103</v>
      </c>
      <c r="B312" t="s">
        <v>669</v>
      </c>
      <c r="C312" t="s">
        <v>670</v>
      </c>
      <c r="D312" t="s">
        <v>671</v>
      </c>
      <c r="E312" t="s">
        <v>1104</v>
      </c>
      <c r="F312">
        <v>169</v>
      </c>
      <c r="G312">
        <v>169</v>
      </c>
      <c r="H312" t="s">
        <v>1105</v>
      </c>
      <c r="I312" t="s">
        <v>1106</v>
      </c>
      <c r="J312" t="s">
        <v>702</v>
      </c>
      <c r="K312" t="s">
        <v>1107</v>
      </c>
      <c r="L312" t="s">
        <v>696</v>
      </c>
      <c r="M312" t="s">
        <v>586</v>
      </c>
      <c r="X312" t="s">
        <v>59</v>
      </c>
      <c r="Y312" t="s">
        <v>984</v>
      </c>
      <c r="Z312" t="s">
        <v>689</v>
      </c>
      <c r="AA312" t="s">
        <v>690</v>
      </c>
      <c r="AB312" t="s">
        <v>45</v>
      </c>
      <c r="AC312" t="s">
        <v>45</v>
      </c>
      <c r="AD312" t="s">
        <v>672</v>
      </c>
      <c r="AE312" t="s">
        <v>673</v>
      </c>
      <c r="AF312" t="s">
        <v>45</v>
      </c>
    </row>
    <row r="313" spans="1:32" x14ac:dyDescent="0.3">
      <c r="A313" t="s">
        <v>1108</v>
      </c>
      <c r="B313" t="s">
        <v>669</v>
      </c>
      <c r="C313" t="s">
        <v>670</v>
      </c>
      <c r="D313" t="s">
        <v>671</v>
      </c>
      <c r="E313" t="s">
        <v>695</v>
      </c>
      <c r="F313">
        <v>17</v>
      </c>
      <c r="G313">
        <v>17</v>
      </c>
      <c r="H313" t="s">
        <v>1109</v>
      </c>
      <c r="I313" t="s">
        <v>695</v>
      </c>
      <c r="J313" t="s">
        <v>832</v>
      </c>
      <c r="K313" t="s">
        <v>695</v>
      </c>
      <c r="X313" t="s">
        <v>59</v>
      </c>
      <c r="Y313" t="s">
        <v>68</v>
      </c>
      <c r="Z313" t="s">
        <v>61</v>
      </c>
      <c r="AA313" t="s">
        <v>62</v>
      </c>
      <c r="AB313" t="s">
        <v>45</v>
      </c>
      <c r="AC313" t="s">
        <v>45</v>
      </c>
      <c r="AD313" t="s">
        <v>672</v>
      </c>
      <c r="AE313" t="s">
        <v>673</v>
      </c>
      <c r="AF313" t="s">
        <v>45</v>
      </c>
    </row>
    <row r="314" spans="1:32" x14ac:dyDescent="0.3">
      <c r="A314" t="s">
        <v>1110</v>
      </c>
      <c r="B314" t="s">
        <v>669</v>
      </c>
      <c r="C314" t="s">
        <v>670</v>
      </c>
      <c r="D314" t="s">
        <v>671</v>
      </c>
      <c r="E314" t="s">
        <v>1067</v>
      </c>
      <c r="F314">
        <v>170</v>
      </c>
      <c r="G314">
        <v>170</v>
      </c>
      <c r="H314" t="s">
        <v>45</v>
      </c>
      <c r="I314" t="s">
        <v>1067</v>
      </c>
      <c r="J314" t="s">
        <v>58</v>
      </c>
      <c r="K314" t="s">
        <v>1067</v>
      </c>
      <c r="X314" t="s">
        <v>59</v>
      </c>
      <c r="Y314" t="s">
        <v>134</v>
      </c>
      <c r="Z314" t="s">
        <v>61</v>
      </c>
      <c r="AA314" t="s">
        <v>62</v>
      </c>
      <c r="AB314" t="s">
        <v>45</v>
      </c>
      <c r="AC314" t="s">
        <v>45</v>
      </c>
      <c r="AD314" t="s">
        <v>672</v>
      </c>
      <c r="AE314" t="s">
        <v>673</v>
      </c>
      <c r="AF314" t="s">
        <v>45</v>
      </c>
    </row>
    <row r="315" spans="1:32" hidden="1" x14ac:dyDescent="0.3">
      <c r="A315" t="s">
        <v>1111</v>
      </c>
      <c r="B315" t="s">
        <v>669</v>
      </c>
      <c r="C315" t="s">
        <v>670</v>
      </c>
      <c r="D315" t="s">
        <v>671</v>
      </c>
      <c r="E315" t="s">
        <v>1112</v>
      </c>
      <c r="F315">
        <v>171</v>
      </c>
      <c r="G315">
        <v>171</v>
      </c>
      <c r="H315" t="s">
        <v>1113</v>
      </c>
      <c r="I315" t="s">
        <v>1114</v>
      </c>
      <c r="J315" t="s">
        <v>58</v>
      </c>
      <c r="K315" t="s">
        <v>687</v>
      </c>
      <c r="L315" t="s">
        <v>696</v>
      </c>
      <c r="X315" t="s">
        <v>59</v>
      </c>
      <c r="Y315" t="s">
        <v>1068</v>
      </c>
      <c r="Z315" t="s">
        <v>394</v>
      </c>
      <c r="AA315" t="s">
        <v>171</v>
      </c>
      <c r="AB315" t="s">
        <v>45</v>
      </c>
      <c r="AC315" t="s">
        <v>45</v>
      </c>
      <c r="AD315" t="s">
        <v>672</v>
      </c>
      <c r="AE315" t="s">
        <v>673</v>
      </c>
      <c r="AF315" t="s">
        <v>45</v>
      </c>
    </row>
    <row r="316" spans="1:32" x14ac:dyDescent="0.3">
      <c r="A316" t="s">
        <v>1115</v>
      </c>
      <c r="B316" t="s">
        <v>669</v>
      </c>
      <c r="C316" t="s">
        <v>670</v>
      </c>
      <c r="D316" t="s">
        <v>671</v>
      </c>
      <c r="E316" t="s">
        <v>1116</v>
      </c>
      <c r="F316">
        <v>172</v>
      </c>
      <c r="G316">
        <v>172</v>
      </c>
      <c r="H316" t="s">
        <v>45</v>
      </c>
      <c r="I316" t="s">
        <v>1116</v>
      </c>
      <c r="J316" t="s">
        <v>294</v>
      </c>
      <c r="K316" t="s">
        <v>1116</v>
      </c>
      <c r="X316" t="s">
        <v>59</v>
      </c>
      <c r="Y316" t="s">
        <v>45</v>
      </c>
      <c r="Z316" t="s">
        <v>45</v>
      </c>
      <c r="AA316" t="s">
        <v>45</v>
      </c>
      <c r="AB316" t="s">
        <v>45</v>
      </c>
      <c r="AC316" t="s">
        <v>45</v>
      </c>
      <c r="AD316" t="s">
        <v>672</v>
      </c>
      <c r="AE316" t="s">
        <v>673</v>
      </c>
      <c r="AF316" t="s">
        <v>45</v>
      </c>
    </row>
    <row r="317" spans="1:32" hidden="1" x14ac:dyDescent="0.3">
      <c r="A317" t="s">
        <v>1117</v>
      </c>
      <c r="B317" t="s">
        <v>669</v>
      </c>
      <c r="C317" t="s">
        <v>670</v>
      </c>
      <c r="D317" t="s">
        <v>671</v>
      </c>
      <c r="E317" t="s">
        <v>1118</v>
      </c>
      <c r="F317">
        <v>173</v>
      </c>
      <c r="G317">
        <v>173</v>
      </c>
      <c r="H317" t="s">
        <v>1119</v>
      </c>
      <c r="I317" t="s">
        <v>1120</v>
      </c>
      <c r="J317" t="s">
        <v>58</v>
      </c>
      <c r="K317" t="s">
        <v>1121</v>
      </c>
      <c r="L317" t="s">
        <v>696</v>
      </c>
      <c r="M317" t="s">
        <v>586</v>
      </c>
      <c r="X317" t="s">
        <v>59</v>
      </c>
      <c r="Y317" t="s">
        <v>1122</v>
      </c>
      <c r="Z317" t="s">
        <v>1123</v>
      </c>
      <c r="AA317" t="s">
        <v>1124</v>
      </c>
      <c r="AB317" t="s">
        <v>45</v>
      </c>
      <c r="AC317" t="s">
        <v>45</v>
      </c>
      <c r="AD317" t="s">
        <v>672</v>
      </c>
      <c r="AE317" t="s">
        <v>673</v>
      </c>
      <c r="AF317" t="s">
        <v>45</v>
      </c>
    </row>
    <row r="318" spans="1:32" hidden="1" x14ac:dyDescent="0.3">
      <c r="A318" t="s">
        <v>1125</v>
      </c>
      <c r="B318" t="s">
        <v>669</v>
      </c>
      <c r="C318" t="s">
        <v>670</v>
      </c>
      <c r="D318" t="s">
        <v>671</v>
      </c>
      <c r="E318" t="s">
        <v>1126</v>
      </c>
      <c r="F318">
        <v>174</v>
      </c>
      <c r="G318">
        <v>174</v>
      </c>
      <c r="H318" t="s">
        <v>1127</v>
      </c>
      <c r="I318" t="s">
        <v>1128</v>
      </c>
      <c r="J318" t="s">
        <v>58</v>
      </c>
      <c r="K318" t="s">
        <v>1101</v>
      </c>
      <c r="L318" t="s">
        <v>1129</v>
      </c>
      <c r="M318" t="s">
        <v>1121</v>
      </c>
      <c r="N318" t="s">
        <v>696</v>
      </c>
      <c r="X318" t="s">
        <v>59</v>
      </c>
      <c r="Y318" t="s">
        <v>1130</v>
      </c>
      <c r="Z318" t="s">
        <v>1131</v>
      </c>
      <c r="AA318" t="s">
        <v>1132</v>
      </c>
      <c r="AB318" t="s">
        <v>45</v>
      </c>
      <c r="AC318" t="s">
        <v>45</v>
      </c>
      <c r="AD318" t="s">
        <v>672</v>
      </c>
      <c r="AE318" t="s">
        <v>673</v>
      </c>
      <c r="AF318" t="s">
        <v>45</v>
      </c>
    </row>
    <row r="319" spans="1:32" hidden="1" x14ac:dyDescent="0.3">
      <c r="A319" t="s">
        <v>1133</v>
      </c>
      <c r="B319" t="s">
        <v>669</v>
      </c>
      <c r="C319" t="s">
        <v>670</v>
      </c>
      <c r="D319" t="s">
        <v>671</v>
      </c>
      <c r="E319" t="s">
        <v>1134</v>
      </c>
      <c r="F319">
        <v>175</v>
      </c>
      <c r="G319">
        <v>175</v>
      </c>
      <c r="H319" t="s">
        <v>1135</v>
      </c>
      <c r="I319" t="s">
        <v>1136</v>
      </c>
      <c r="J319" t="s">
        <v>58</v>
      </c>
      <c r="K319" t="s">
        <v>583</v>
      </c>
      <c r="L319" t="s">
        <v>687</v>
      </c>
      <c r="M319" t="s">
        <v>696</v>
      </c>
      <c r="N319" t="s">
        <v>586</v>
      </c>
      <c r="X319" t="s">
        <v>59</v>
      </c>
      <c r="Y319" t="s">
        <v>1074</v>
      </c>
      <c r="Z319" t="s">
        <v>814</v>
      </c>
      <c r="AA319" t="s">
        <v>815</v>
      </c>
      <c r="AB319" t="s">
        <v>45</v>
      </c>
      <c r="AC319" t="s">
        <v>45</v>
      </c>
      <c r="AD319" t="s">
        <v>672</v>
      </c>
      <c r="AE319" t="s">
        <v>673</v>
      </c>
      <c r="AF319" t="s">
        <v>45</v>
      </c>
    </row>
    <row r="320" spans="1:32" hidden="1" x14ac:dyDescent="0.3">
      <c r="A320" t="s">
        <v>1137</v>
      </c>
      <c r="B320" t="s">
        <v>669</v>
      </c>
      <c r="C320" t="s">
        <v>670</v>
      </c>
      <c r="D320" t="s">
        <v>671</v>
      </c>
      <c r="E320" t="s">
        <v>1138</v>
      </c>
      <c r="F320">
        <v>176</v>
      </c>
      <c r="G320">
        <v>176</v>
      </c>
      <c r="H320" t="s">
        <v>1139</v>
      </c>
      <c r="I320" t="s">
        <v>1140</v>
      </c>
      <c r="J320" t="s">
        <v>58</v>
      </c>
      <c r="K320" t="s">
        <v>583</v>
      </c>
      <c r="L320" t="s">
        <v>1038</v>
      </c>
      <c r="M320" t="s">
        <v>687</v>
      </c>
      <c r="N320" t="s">
        <v>696</v>
      </c>
      <c r="X320" t="s">
        <v>59</v>
      </c>
      <c r="Y320" t="s">
        <v>813</v>
      </c>
      <c r="Z320" t="s">
        <v>814</v>
      </c>
      <c r="AA320" t="s">
        <v>815</v>
      </c>
      <c r="AB320" t="s">
        <v>45</v>
      </c>
      <c r="AC320" t="s">
        <v>45</v>
      </c>
      <c r="AD320" t="s">
        <v>672</v>
      </c>
      <c r="AE320" t="s">
        <v>673</v>
      </c>
      <c r="AF320" t="s">
        <v>45</v>
      </c>
    </row>
    <row r="321" spans="1:32" x14ac:dyDescent="0.3">
      <c r="A321" t="s">
        <v>1141</v>
      </c>
      <c r="B321" t="s">
        <v>669</v>
      </c>
      <c r="C321" t="s">
        <v>670</v>
      </c>
      <c r="D321" t="s">
        <v>671</v>
      </c>
      <c r="E321" t="s">
        <v>1121</v>
      </c>
      <c r="F321">
        <v>177</v>
      </c>
      <c r="G321">
        <v>177</v>
      </c>
      <c r="H321" t="s">
        <v>45</v>
      </c>
      <c r="I321" t="s">
        <v>1121</v>
      </c>
      <c r="J321" t="s">
        <v>45</v>
      </c>
      <c r="K321" t="s">
        <v>1121</v>
      </c>
      <c r="X321" t="s">
        <v>59</v>
      </c>
      <c r="Y321" t="s">
        <v>45</v>
      </c>
      <c r="Z321" t="s">
        <v>45</v>
      </c>
      <c r="AA321" t="s">
        <v>45</v>
      </c>
      <c r="AB321" t="s">
        <v>45</v>
      </c>
      <c r="AC321" t="s">
        <v>45</v>
      </c>
      <c r="AD321" t="s">
        <v>672</v>
      </c>
      <c r="AE321" t="s">
        <v>673</v>
      </c>
      <c r="AF321" t="s">
        <v>45</v>
      </c>
    </row>
    <row r="322" spans="1:32" hidden="1" x14ac:dyDescent="0.3">
      <c r="A322" t="s">
        <v>1142</v>
      </c>
      <c r="B322" t="s">
        <v>669</v>
      </c>
      <c r="C322" t="s">
        <v>670</v>
      </c>
      <c r="D322" t="s">
        <v>671</v>
      </c>
      <c r="E322" t="s">
        <v>1143</v>
      </c>
      <c r="F322">
        <v>178</v>
      </c>
      <c r="G322">
        <v>178</v>
      </c>
      <c r="H322" t="s">
        <v>1144</v>
      </c>
      <c r="I322" t="s">
        <v>1145</v>
      </c>
      <c r="J322" t="s">
        <v>58</v>
      </c>
      <c r="K322" t="s">
        <v>704</v>
      </c>
      <c r="L322" t="s">
        <v>696</v>
      </c>
      <c r="M322" t="s">
        <v>706</v>
      </c>
      <c r="X322" t="s">
        <v>59</v>
      </c>
      <c r="Y322" t="s">
        <v>1146</v>
      </c>
      <c r="Z322" t="s">
        <v>689</v>
      </c>
      <c r="AA322" t="s">
        <v>690</v>
      </c>
      <c r="AB322" t="s">
        <v>45</v>
      </c>
      <c r="AC322" t="s">
        <v>45</v>
      </c>
      <c r="AD322" t="s">
        <v>672</v>
      </c>
      <c r="AE322" t="s">
        <v>673</v>
      </c>
      <c r="AF322" t="s">
        <v>45</v>
      </c>
    </row>
    <row r="323" spans="1:32" hidden="1" x14ac:dyDescent="0.3">
      <c r="A323" t="s">
        <v>1147</v>
      </c>
      <c r="B323" t="s">
        <v>669</v>
      </c>
      <c r="C323" t="s">
        <v>670</v>
      </c>
      <c r="D323" t="s">
        <v>671</v>
      </c>
      <c r="E323" t="s">
        <v>1148</v>
      </c>
      <c r="F323">
        <v>179</v>
      </c>
      <c r="G323">
        <v>179</v>
      </c>
      <c r="H323" t="s">
        <v>1149</v>
      </c>
      <c r="I323" t="s">
        <v>1150</v>
      </c>
      <c r="J323" t="s">
        <v>702</v>
      </c>
      <c r="K323" t="s">
        <v>1107</v>
      </c>
      <c r="L323" t="s">
        <v>586</v>
      </c>
      <c r="X323" t="s">
        <v>59</v>
      </c>
      <c r="Y323" t="s">
        <v>169</v>
      </c>
      <c r="Z323" t="s">
        <v>394</v>
      </c>
      <c r="AA323" t="s">
        <v>171</v>
      </c>
      <c r="AB323" t="s">
        <v>45</v>
      </c>
      <c r="AC323" t="s">
        <v>45</v>
      </c>
      <c r="AD323" t="s">
        <v>672</v>
      </c>
      <c r="AE323" t="s">
        <v>673</v>
      </c>
      <c r="AF323" t="s">
        <v>45</v>
      </c>
    </row>
    <row r="324" spans="1:32" x14ac:dyDescent="0.3">
      <c r="A324" t="s">
        <v>1151</v>
      </c>
      <c r="B324" t="s">
        <v>669</v>
      </c>
      <c r="C324" t="s">
        <v>670</v>
      </c>
      <c r="D324" t="s">
        <v>671</v>
      </c>
      <c r="E324" t="s">
        <v>679</v>
      </c>
      <c r="F324">
        <v>18</v>
      </c>
      <c r="G324">
        <v>18</v>
      </c>
      <c r="H324" t="s">
        <v>1152</v>
      </c>
      <c r="I324" t="s">
        <v>679</v>
      </c>
      <c r="J324" t="s">
        <v>58</v>
      </c>
      <c r="K324" t="s">
        <v>679</v>
      </c>
      <c r="X324" t="s">
        <v>59</v>
      </c>
      <c r="Y324" t="s">
        <v>68</v>
      </c>
      <c r="Z324" t="s">
        <v>101</v>
      </c>
      <c r="AA324" t="s">
        <v>102</v>
      </c>
      <c r="AB324" t="s">
        <v>45</v>
      </c>
      <c r="AC324" t="s">
        <v>45</v>
      </c>
      <c r="AD324" t="s">
        <v>672</v>
      </c>
      <c r="AE324" t="s">
        <v>673</v>
      </c>
      <c r="AF324" t="s">
        <v>45</v>
      </c>
    </row>
    <row r="325" spans="1:32" hidden="1" x14ac:dyDescent="0.3">
      <c r="A325" t="s">
        <v>1153</v>
      </c>
      <c r="B325" t="s">
        <v>669</v>
      </c>
      <c r="C325" t="s">
        <v>670</v>
      </c>
      <c r="D325" t="s">
        <v>671</v>
      </c>
      <c r="E325" t="s">
        <v>1154</v>
      </c>
      <c r="F325">
        <v>180</v>
      </c>
      <c r="G325">
        <v>180</v>
      </c>
      <c r="H325" t="s">
        <v>1155</v>
      </c>
      <c r="I325" t="s">
        <v>1156</v>
      </c>
      <c r="J325" t="s">
        <v>58</v>
      </c>
      <c r="K325" t="s">
        <v>1157</v>
      </c>
      <c r="L325" t="s">
        <v>1121</v>
      </c>
      <c r="M325" t="s">
        <v>586</v>
      </c>
      <c r="X325" t="s">
        <v>59</v>
      </c>
      <c r="Y325" t="s">
        <v>1158</v>
      </c>
      <c r="Z325" t="s">
        <v>1159</v>
      </c>
      <c r="AA325" t="s">
        <v>1160</v>
      </c>
      <c r="AB325" t="s">
        <v>45</v>
      </c>
      <c r="AC325" t="s">
        <v>45</v>
      </c>
      <c r="AD325" t="s">
        <v>672</v>
      </c>
      <c r="AE325" t="s">
        <v>673</v>
      </c>
      <c r="AF325" t="s">
        <v>45</v>
      </c>
    </row>
    <row r="326" spans="1:32" hidden="1" x14ac:dyDescent="0.3">
      <c r="A326" t="s">
        <v>1161</v>
      </c>
      <c r="B326" t="s">
        <v>669</v>
      </c>
      <c r="C326" t="s">
        <v>670</v>
      </c>
      <c r="D326" t="s">
        <v>671</v>
      </c>
      <c r="E326" t="s">
        <v>1162</v>
      </c>
      <c r="F326">
        <v>181</v>
      </c>
      <c r="G326">
        <v>181</v>
      </c>
      <c r="H326" t="s">
        <v>1163</v>
      </c>
      <c r="I326" t="s">
        <v>1164</v>
      </c>
      <c r="J326" t="s">
        <v>58</v>
      </c>
      <c r="K326" t="s">
        <v>583</v>
      </c>
      <c r="L326" t="s">
        <v>1067</v>
      </c>
      <c r="X326" t="s">
        <v>59</v>
      </c>
      <c r="Y326" t="s">
        <v>801</v>
      </c>
      <c r="Z326" t="s">
        <v>394</v>
      </c>
      <c r="AA326" t="s">
        <v>171</v>
      </c>
      <c r="AB326" t="s">
        <v>45</v>
      </c>
      <c r="AC326" t="s">
        <v>45</v>
      </c>
      <c r="AD326" t="s">
        <v>672</v>
      </c>
      <c r="AE326" t="s">
        <v>673</v>
      </c>
      <c r="AF326" t="s">
        <v>45</v>
      </c>
    </row>
    <row r="327" spans="1:32" hidden="1" x14ac:dyDescent="0.3">
      <c r="A327" t="s">
        <v>1165</v>
      </c>
      <c r="B327" t="s">
        <v>669</v>
      </c>
      <c r="C327" t="s">
        <v>670</v>
      </c>
      <c r="D327" t="s">
        <v>671</v>
      </c>
      <c r="E327" t="s">
        <v>1166</v>
      </c>
      <c r="F327">
        <v>182</v>
      </c>
      <c r="G327">
        <v>182</v>
      </c>
      <c r="H327" t="s">
        <v>1167</v>
      </c>
      <c r="I327" t="s">
        <v>1168</v>
      </c>
      <c r="J327" t="s">
        <v>58</v>
      </c>
      <c r="K327" t="s">
        <v>583</v>
      </c>
      <c r="L327" t="s">
        <v>1048</v>
      </c>
      <c r="M327" t="s">
        <v>696</v>
      </c>
      <c r="N327" t="s">
        <v>586</v>
      </c>
      <c r="X327" t="s">
        <v>59</v>
      </c>
      <c r="Y327" t="s">
        <v>1074</v>
      </c>
      <c r="Z327" t="s">
        <v>1075</v>
      </c>
      <c r="AA327" t="s">
        <v>1076</v>
      </c>
      <c r="AB327" t="s">
        <v>45</v>
      </c>
      <c r="AC327" t="s">
        <v>45</v>
      </c>
      <c r="AD327" t="s">
        <v>672</v>
      </c>
      <c r="AE327" t="s">
        <v>673</v>
      </c>
      <c r="AF327" t="s">
        <v>45</v>
      </c>
    </row>
    <row r="328" spans="1:32" hidden="1" x14ac:dyDescent="0.3">
      <c r="A328" t="s">
        <v>1169</v>
      </c>
      <c r="B328" t="s">
        <v>669</v>
      </c>
      <c r="C328" t="s">
        <v>670</v>
      </c>
      <c r="D328" t="s">
        <v>671</v>
      </c>
      <c r="E328" t="s">
        <v>1170</v>
      </c>
      <c r="F328">
        <v>183</v>
      </c>
      <c r="G328">
        <v>183</v>
      </c>
      <c r="H328" t="s">
        <v>1171</v>
      </c>
      <c r="I328" t="s">
        <v>1172</v>
      </c>
      <c r="J328" t="s">
        <v>58</v>
      </c>
      <c r="K328" t="s">
        <v>686</v>
      </c>
      <c r="L328" t="s">
        <v>1038</v>
      </c>
      <c r="X328" t="s">
        <v>59</v>
      </c>
      <c r="Y328" t="s">
        <v>169</v>
      </c>
      <c r="Z328" t="s">
        <v>394</v>
      </c>
      <c r="AA328" t="s">
        <v>171</v>
      </c>
      <c r="AB328" t="s">
        <v>45</v>
      </c>
      <c r="AC328" t="s">
        <v>45</v>
      </c>
      <c r="AD328" t="s">
        <v>672</v>
      </c>
      <c r="AE328" t="s">
        <v>673</v>
      </c>
      <c r="AF328" t="s">
        <v>45</v>
      </c>
    </row>
    <row r="329" spans="1:32" hidden="1" x14ac:dyDescent="0.3">
      <c r="A329" t="s">
        <v>1173</v>
      </c>
      <c r="B329" t="s">
        <v>669</v>
      </c>
      <c r="C329" t="s">
        <v>670</v>
      </c>
      <c r="D329" t="s">
        <v>671</v>
      </c>
      <c r="E329" t="s">
        <v>1174</v>
      </c>
      <c r="F329">
        <v>184</v>
      </c>
      <c r="G329">
        <v>184</v>
      </c>
      <c r="H329" t="s">
        <v>1175</v>
      </c>
      <c r="I329" t="s">
        <v>1176</v>
      </c>
      <c r="J329" t="s">
        <v>702</v>
      </c>
      <c r="K329" t="s">
        <v>583</v>
      </c>
      <c r="L329" t="s">
        <v>1177</v>
      </c>
      <c r="M329" t="s">
        <v>1121</v>
      </c>
      <c r="N329" t="s">
        <v>1037</v>
      </c>
      <c r="O329" t="s">
        <v>1053</v>
      </c>
      <c r="P329" t="s">
        <v>687</v>
      </c>
      <c r="Q329" t="s">
        <v>696</v>
      </c>
      <c r="X329" t="s">
        <v>43</v>
      </c>
      <c r="Y329" t="s">
        <v>1178</v>
      </c>
      <c r="Z329" t="s">
        <v>1179</v>
      </c>
      <c r="AA329" t="s">
        <v>1180</v>
      </c>
      <c r="AB329" t="s">
        <v>45</v>
      </c>
      <c r="AC329" t="s">
        <v>45</v>
      </c>
      <c r="AD329" t="s">
        <v>672</v>
      </c>
      <c r="AE329" t="s">
        <v>673</v>
      </c>
      <c r="AF329" t="s">
        <v>45</v>
      </c>
    </row>
    <row r="330" spans="1:32" x14ac:dyDescent="0.3">
      <c r="A330" t="s">
        <v>1181</v>
      </c>
      <c r="B330" t="s">
        <v>669</v>
      </c>
      <c r="C330" t="s">
        <v>670</v>
      </c>
      <c r="D330" t="s">
        <v>671</v>
      </c>
      <c r="E330" t="s">
        <v>1062</v>
      </c>
      <c r="F330">
        <v>185</v>
      </c>
      <c r="G330">
        <v>185</v>
      </c>
      <c r="H330" t="s">
        <v>1182</v>
      </c>
      <c r="I330" t="s">
        <v>1062</v>
      </c>
      <c r="J330" t="s">
        <v>58</v>
      </c>
      <c r="K330" t="s">
        <v>1062</v>
      </c>
      <c r="X330" t="s">
        <v>59</v>
      </c>
      <c r="Y330" t="s">
        <v>60</v>
      </c>
      <c r="Z330" t="s">
        <v>61</v>
      </c>
      <c r="AA330" t="s">
        <v>62</v>
      </c>
      <c r="AB330" t="s">
        <v>45</v>
      </c>
      <c r="AC330" t="s">
        <v>45</v>
      </c>
      <c r="AD330" t="s">
        <v>672</v>
      </c>
      <c r="AE330" t="s">
        <v>673</v>
      </c>
      <c r="AF330" t="s">
        <v>45</v>
      </c>
    </row>
    <row r="331" spans="1:32" hidden="1" x14ac:dyDescent="0.3">
      <c r="A331" t="s">
        <v>1183</v>
      </c>
      <c r="B331" t="s">
        <v>669</v>
      </c>
      <c r="C331" t="s">
        <v>670</v>
      </c>
      <c r="D331" t="s">
        <v>671</v>
      </c>
      <c r="E331" t="s">
        <v>1184</v>
      </c>
      <c r="F331">
        <v>186</v>
      </c>
      <c r="G331">
        <v>186</v>
      </c>
      <c r="H331" t="s">
        <v>1185</v>
      </c>
      <c r="I331" t="s">
        <v>1186</v>
      </c>
      <c r="J331" t="s">
        <v>58</v>
      </c>
      <c r="K331" t="s">
        <v>686</v>
      </c>
      <c r="L331" t="s">
        <v>1036</v>
      </c>
      <c r="M331" t="s">
        <v>1038</v>
      </c>
      <c r="N331" t="s">
        <v>1067</v>
      </c>
      <c r="X331" t="s">
        <v>59</v>
      </c>
      <c r="Y331" t="s">
        <v>1187</v>
      </c>
      <c r="Z331" t="s">
        <v>814</v>
      </c>
      <c r="AA331" t="s">
        <v>815</v>
      </c>
      <c r="AB331" t="s">
        <v>45</v>
      </c>
      <c r="AC331" t="s">
        <v>45</v>
      </c>
      <c r="AD331" t="s">
        <v>672</v>
      </c>
      <c r="AE331" t="s">
        <v>673</v>
      </c>
      <c r="AF331" t="s">
        <v>45</v>
      </c>
    </row>
    <row r="332" spans="1:32" hidden="1" x14ac:dyDescent="0.3">
      <c r="A332" t="s">
        <v>1188</v>
      </c>
      <c r="B332" t="s">
        <v>669</v>
      </c>
      <c r="C332" t="s">
        <v>670</v>
      </c>
      <c r="D332" t="s">
        <v>671</v>
      </c>
      <c r="E332" t="s">
        <v>1189</v>
      </c>
      <c r="F332">
        <v>187</v>
      </c>
      <c r="G332">
        <v>187</v>
      </c>
      <c r="H332" t="s">
        <v>1084</v>
      </c>
      <c r="I332" t="s">
        <v>1190</v>
      </c>
      <c r="J332" t="s">
        <v>58</v>
      </c>
      <c r="K332" t="s">
        <v>704</v>
      </c>
      <c r="L332" t="s">
        <v>687</v>
      </c>
      <c r="M332" t="s">
        <v>696</v>
      </c>
      <c r="N332" t="s">
        <v>586</v>
      </c>
      <c r="O332" t="s">
        <v>706</v>
      </c>
      <c r="X332" t="s">
        <v>59</v>
      </c>
      <c r="Y332" t="s">
        <v>1087</v>
      </c>
      <c r="Z332" t="s">
        <v>827</v>
      </c>
      <c r="AA332" t="s">
        <v>828</v>
      </c>
      <c r="AB332" t="s">
        <v>45</v>
      </c>
      <c r="AC332" t="s">
        <v>45</v>
      </c>
      <c r="AD332" t="s">
        <v>672</v>
      </c>
      <c r="AE332" t="s">
        <v>673</v>
      </c>
      <c r="AF332" t="s">
        <v>45</v>
      </c>
    </row>
    <row r="333" spans="1:32" hidden="1" x14ac:dyDescent="0.3">
      <c r="A333" t="s">
        <v>1191</v>
      </c>
      <c r="B333" t="s">
        <v>669</v>
      </c>
      <c r="C333" t="s">
        <v>670</v>
      </c>
      <c r="D333" t="s">
        <v>671</v>
      </c>
      <c r="E333" t="s">
        <v>1192</v>
      </c>
      <c r="F333">
        <v>188</v>
      </c>
      <c r="G333">
        <v>188</v>
      </c>
      <c r="H333" t="s">
        <v>1193</v>
      </c>
      <c r="I333" t="s">
        <v>1194</v>
      </c>
      <c r="J333" t="s">
        <v>58</v>
      </c>
      <c r="K333" t="s">
        <v>704</v>
      </c>
      <c r="L333" t="s">
        <v>686</v>
      </c>
      <c r="M333" t="s">
        <v>1036</v>
      </c>
      <c r="N333" t="s">
        <v>583</v>
      </c>
      <c r="O333" t="s">
        <v>1053</v>
      </c>
      <c r="P333" t="s">
        <v>1038</v>
      </c>
      <c r="Q333" t="s">
        <v>687</v>
      </c>
      <c r="R333" t="s">
        <v>696</v>
      </c>
      <c r="X333" t="s">
        <v>59</v>
      </c>
      <c r="Y333" t="s">
        <v>1195</v>
      </c>
      <c r="Z333" t="s">
        <v>868</v>
      </c>
      <c r="AA333" t="s">
        <v>869</v>
      </c>
      <c r="AB333" t="s">
        <v>45</v>
      </c>
      <c r="AC333" t="s">
        <v>45</v>
      </c>
      <c r="AD333" t="s">
        <v>672</v>
      </c>
      <c r="AE333" t="s">
        <v>673</v>
      </c>
      <c r="AF333" t="s">
        <v>45</v>
      </c>
    </row>
    <row r="334" spans="1:32" hidden="1" x14ac:dyDescent="0.3">
      <c r="A334" t="s">
        <v>1196</v>
      </c>
      <c r="B334" t="s">
        <v>669</v>
      </c>
      <c r="C334" t="s">
        <v>670</v>
      </c>
      <c r="D334" t="s">
        <v>671</v>
      </c>
      <c r="E334" t="s">
        <v>1197</v>
      </c>
      <c r="F334">
        <v>189</v>
      </c>
      <c r="G334">
        <v>189</v>
      </c>
      <c r="H334" t="s">
        <v>1198</v>
      </c>
      <c r="I334" t="s">
        <v>1199</v>
      </c>
      <c r="J334" t="s">
        <v>58</v>
      </c>
      <c r="K334" t="s">
        <v>696</v>
      </c>
      <c r="L334" t="s">
        <v>936</v>
      </c>
      <c r="X334" t="s">
        <v>59</v>
      </c>
      <c r="Y334" t="s">
        <v>1081</v>
      </c>
      <c r="Z334" t="s">
        <v>394</v>
      </c>
      <c r="AA334" t="s">
        <v>171</v>
      </c>
      <c r="AB334" t="s">
        <v>45</v>
      </c>
      <c r="AC334" t="s">
        <v>45</v>
      </c>
      <c r="AD334" t="s">
        <v>672</v>
      </c>
      <c r="AE334" t="s">
        <v>673</v>
      </c>
      <c r="AF334" t="s">
        <v>45</v>
      </c>
    </row>
    <row r="335" spans="1:32" hidden="1" x14ac:dyDescent="0.3">
      <c r="A335" t="s">
        <v>1200</v>
      </c>
      <c r="B335" t="s">
        <v>669</v>
      </c>
      <c r="C335" t="s">
        <v>670</v>
      </c>
      <c r="D335" t="s">
        <v>671</v>
      </c>
      <c r="E335" t="s">
        <v>1201</v>
      </c>
      <c r="F335">
        <v>19</v>
      </c>
      <c r="G335">
        <v>19</v>
      </c>
      <c r="H335" t="s">
        <v>1202</v>
      </c>
      <c r="I335" t="s">
        <v>1203</v>
      </c>
      <c r="J335" t="s">
        <v>58</v>
      </c>
      <c r="K335" t="s">
        <v>583</v>
      </c>
      <c r="L335" t="s">
        <v>586</v>
      </c>
      <c r="X335" t="s">
        <v>59</v>
      </c>
      <c r="Y335" t="s">
        <v>169</v>
      </c>
      <c r="Z335" t="s">
        <v>394</v>
      </c>
      <c r="AA335" t="s">
        <v>171</v>
      </c>
      <c r="AB335" t="s">
        <v>45</v>
      </c>
      <c r="AC335" t="s">
        <v>45</v>
      </c>
      <c r="AD335" t="s">
        <v>672</v>
      </c>
      <c r="AE335" t="s">
        <v>673</v>
      </c>
      <c r="AF335" t="s">
        <v>45</v>
      </c>
    </row>
    <row r="336" spans="1:32" hidden="1" x14ac:dyDescent="0.3">
      <c r="A336" t="s">
        <v>1204</v>
      </c>
      <c r="B336" t="s">
        <v>669</v>
      </c>
      <c r="C336" t="s">
        <v>670</v>
      </c>
      <c r="D336" t="s">
        <v>671</v>
      </c>
      <c r="E336" t="s">
        <v>1205</v>
      </c>
      <c r="F336">
        <v>190</v>
      </c>
      <c r="G336">
        <v>190</v>
      </c>
      <c r="H336" t="s">
        <v>1206</v>
      </c>
      <c r="I336" t="s">
        <v>1207</v>
      </c>
      <c r="J336" t="s">
        <v>58</v>
      </c>
      <c r="K336" t="s">
        <v>704</v>
      </c>
      <c r="L336" t="s">
        <v>687</v>
      </c>
      <c r="M336" t="s">
        <v>1067</v>
      </c>
      <c r="N336" t="s">
        <v>586</v>
      </c>
      <c r="X336" t="s">
        <v>59</v>
      </c>
      <c r="Y336" t="s">
        <v>1208</v>
      </c>
      <c r="Z336" t="s">
        <v>814</v>
      </c>
      <c r="AA336" t="s">
        <v>815</v>
      </c>
      <c r="AB336" t="s">
        <v>45</v>
      </c>
      <c r="AC336" t="s">
        <v>45</v>
      </c>
      <c r="AD336" t="s">
        <v>672</v>
      </c>
      <c r="AE336" t="s">
        <v>673</v>
      </c>
      <c r="AF336" t="s">
        <v>45</v>
      </c>
    </row>
    <row r="337" spans="1:32" hidden="1" x14ac:dyDescent="0.3">
      <c r="A337" t="s">
        <v>1209</v>
      </c>
      <c r="B337" t="s">
        <v>669</v>
      </c>
      <c r="C337" t="s">
        <v>670</v>
      </c>
      <c r="D337" t="s">
        <v>671</v>
      </c>
      <c r="E337" t="s">
        <v>1210</v>
      </c>
      <c r="F337">
        <v>191</v>
      </c>
      <c r="G337">
        <v>191</v>
      </c>
      <c r="H337" t="s">
        <v>1211</v>
      </c>
      <c r="I337" t="s">
        <v>1212</v>
      </c>
      <c r="J337" t="s">
        <v>58</v>
      </c>
      <c r="K337" t="s">
        <v>583</v>
      </c>
      <c r="L337" t="s">
        <v>1048</v>
      </c>
      <c r="M337" t="s">
        <v>687</v>
      </c>
      <c r="N337" t="s">
        <v>696</v>
      </c>
      <c r="O337" t="s">
        <v>586</v>
      </c>
      <c r="X337" t="s">
        <v>59</v>
      </c>
      <c r="Y337" t="s">
        <v>1213</v>
      </c>
      <c r="Z337" t="s">
        <v>1214</v>
      </c>
      <c r="AA337" t="s">
        <v>1215</v>
      </c>
      <c r="AB337" t="s">
        <v>45</v>
      </c>
      <c r="AC337" t="s">
        <v>45</v>
      </c>
      <c r="AD337" t="s">
        <v>672</v>
      </c>
      <c r="AE337" t="s">
        <v>673</v>
      </c>
      <c r="AF337" t="s">
        <v>45</v>
      </c>
    </row>
    <row r="338" spans="1:32" x14ac:dyDescent="0.3">
      <c r="A338" t="s">
        <v>1216</v>
      </c>
      <c r="B338" t="s">
        <v>669</v>
      </c>
      <c r="C338" t="s">
        <v>670</v>
      </c>
      <c r="D338" t="s">
        <v>671</v>
      </c>
      <c r="E338" t="s">
        <v>1217</v>
      </c>
      <c r="F338">
        <v>192</v>
      </c>
      <c r="G338">
        <v>192</v>
      </c>
      <c r="H338" t="s">
        <v>877</v>
      </c>
      <c r="I338" t="s">
        <v>1217</v>
      </c>
      <c r="J338" t="s">
        <v>58</v>
      </c>
      <c r="K338" t="s">
        <v>1217</v>
      </c>
      <c r="X338" t="s">
        <v>59</v>
      </c>
      <c r="Y338" t="s">
        <v>68</v>
      </c>
      <c r="Z338" t="s">
        <v>101</v>
      </c>
      <c r="AA338" t="s">
        <v>102</v>
      </c>
      <c r="AB338" t="s">
        <v>45</v>
      </c>
      <c r="AC338" t="s">
        <v>45</v>
      </c>
      <c r="AD338" t="s">
        <v>672</v>
      </c>
      <c r="AE338" t="s">
        <v>673</v>
      </c>
      <c r="AF338" t="s">
        <v>45</v>
      </c>
    </row>
    <row r="339" spans="1:32" hidden="1" x14ac:dyDescent="0.3">
      <c r="A339" t="s">
        <v>1218</v>
      </c>
      <c r="B339" t="s">
        <v>669</v>
      </c>
      <c r="C339" t="s">
        <v>670</v>
      </c>
      <c r="D339" t="s">
        <v>671</v>
      </c>
      <c r="E339" t="s">
        <v>1219</v>
      </c>
      <c r="F339">
        <v>193</v>
      </c>
      <c r="G339">
        <v>193</v>
      </c>
      <c r="H339" t="s">
        <v>1163</v>
      </c>
      <c r="I339" t="s">
        <v>1220</v>
      </c>
      <c r="J339" t="s">
        <v>58</v>
      </c>
      <c r="K339" t="s">
        <v>583</v>
      </c>
      <c r="L339" t="s">
        <v>1116</v>
      </c>
      <c r="X339" t="s">
        <v>59</v>
      </c>
      <c r="Y339" t="s">
        <v>1221</v>
      </c>
      <c r="Z339" t="s">
        <v>1222</v>
      </c>
      <c r="AA339" t="s">
        <v>1223</v>
      </c>
      <c r="AB339" t="s">
        <v>45</v>
      </c>
      <c r="AC339" t="s">
        <v>45</v>
      </c>
      <c r="AD339" t="s">
        <v>672</v>
      </c>
      <c r="AE339" t="s">
        <v>673</v>
      </c>
      <c r="AF339" t="s">
        <v>45</v>
      </c>
    </row>
    <row r="340" spans="1:32" hidden="1" x14ac:dyDescent="0.3">
      <c r="A340" t="s">
        <v>1224</v>
      </c>
      <c r="B340" t="s">
        <v>669</v>
      </c>
      <c r="C340" t="s">
        <v>670</v>
      </c>
      <c r="D340" t="s">
        <v>671</v>
      </c>
      <c r="E340" t="s">
        <v>1225</v>
      </c>
      <c r="F340">
        <v>194</v>
      </c>
      <c r="G340">
        <v>194</v>
      </c>
      <c r="H340" t="s">
        <v>1226</v>
      </c>
      <c r="I340" t="s">
        <v>1227</v>
      </c>
      <c r="J340" t="s">
        <v>58</v>
      </c>
      <c r="K340" t="s">
        <v>704</v>
      </c>
      <c r="L340" t="s">
        <v>583</v>
      </c>
      <c r="M340" t="s">
        <v>1121</v>
      </c>
      <c r="N340" t="s">
        <v>687</v>
      </c>
      <c r="O340" t="s">
        <v>696</v>
      </c>
      <c r="P340" t="s">
        <v>586</v>
      </c>
      <c r="Q340" t="s">
        <v>706</v>
      </c>
      <c r="X340" t="s">
        <v>59</v>
      </c>
      <c r="Y340" t="s">
        <v>1228</v>
      </c>
      <c r="Z340" t="s">
        <v>1229</v>
      </c>
      <c r="AA340" t="s">
        <v>1230</v>
      </c>
      <c r="AB340" t="s">
        <v>45</v>
      </c>
      <c r="AC340" t="s">
        <v>45</v>
      </c>
      <c r="AD340" t="s">
        <v>672</v>
      </c>
      <c r="AE340" t="s">
        <v>673</v>
      </c>
      <c r="AF340" t="s">
        <v>45</v>
      </c>
    </row>
    <row r="341" spans="1:32" hidden="1" x14ac:dyDescent="0.3">
      <c r="A341" t="s">
        <v>1231</v>
      </c>
      <c r="B341" t="s">
        <v>669</v>
      </c>
      <c r="C341" t="s">
        <v>670</v>
      </c>
      <c r="D341" t="s">
        <v>671</v>
      </c>
      <c r="E341" t="s">
        <v>1232</v>
      </c>
      <c r="F341">
        <v>195</v>
      </c>
      <c r="G341">
        <v>195</v>
      </c>
      <c r="H341" t="s">
        <v>1233</v>
      </c>
      <c r="I341" t="s">
        <v>1234</v>
      </c>
      <c r="J341" t="s">
        <v>58</v>
      </c>
      <c r="K341" t="s">
        <v>583</v>
      </c>
      <c r="L341" t="s">
        <v>696</v>
      </c>
      <c r="M341" t="s">
        <v>586</v>
      </c>
      <c r="X341" t="s">
        <v>59</v>
      </c>
      <c r="Y341" t="s">
        <v>984</v>
      </c>
      <c r="Z341" t="s">
        <v>689</v>
      </c>
      <c r="AA341" t="s">
        <v>690</v>
      </c>
      <c r="AB341" t="s">
        <v>45</v>
      </c>
      <c r="AC341" t="s">
        <v>45</v>
      </c>
      <c r="AD341" t="s">
        <v>672</v>
      </c>
      <c r="AE341" t="s">
        <v>673</v>
      </c>
      <c r="AF341" t="s">
        <v>45</v>
      </c>
    </row>
    <row r="342" spans="1:32" hidden="1" x14ac:dyDescent="0.3">
      <c r="A342" t="s">
        <v>1235</v>
      </c>
      <c r="B342" t="s">
        <v>669</v>
      </c>
      <c r="C342" t="s">
        <v>670</v>
      </c>
      <c r="D342" t="s">
        <v>671</v>
      </c>
      <c r="E342" t="s">
        <v>1236</v>
      </c>
      <c r="F342">
        <v>196</v>
      </c>
      <c r="G342">
        <v>196</v>
      </c>
      <c r="H342" t="s">
        <v>1237</v>
      </c>
      <c r="I342" t="s">
        <v>1238</v>
      </c>
      <c r="J342" t="s">
        <v>58</v>
      </c>
      <c r="K342" t="s">
        <v>704</v>
      </c>
      <c r="L342" t="s">
        <v>583</v>
      </c>
      <c r="M342" t="s">
        <v>586</v>
      </c>
      <c r="X342" t="s">
        <v>59</v>
      </c>
      <c r="Y342" t="s">
        <v>853</v>
      </c>
      <c r="Z342" t="s">
        <v>689</v>
      </c>
      <c r="AA342" t="s">
        <v>690</v>
      </c>
      <c r="AB342" t="s">
        <v>45</v>
      </c>
      <c r="AC342" t="s">
        <v>45</v>
      </c>
      <c r="AD342" t="s">
        <v>672</v>
      </c>
      <c r="AE342" t="s">
        <v>673</v>
      </c>
      <c r="AF342" t="s">
        <v>45</v>
      </c>
    </row>
    <row r="343" spans="1:32" hidden="1" x14ac:dyDescent="0.3">
      <c r="A343" t="s">
        <v>1239</v>
      </c>
      <c r="B343" t="s">
        <v>669</v>
      </c>
      <c r="C343" t="s">
        <v>670</v>
      </c>
      <c r="D343" t="s">
        <v>671</v>
      </c>
      <c r="E343" t="s">
        <v>1240</v>
      </c>
      <c r="F343">
        <v>197</v>
      </c>
      <c r="G343">
        <v>197</v>
      </c>
      <c r="H343" t="s">
        <v>1241</v>
      </c>
      <c r="I343" t="s">
        <v>1242</v>
      </c>
      <c r="J343" t="s">
        <v>58</v>
      </c>
      <c r="K343" t="s">
        <v>583</v>
      </c>
      <c r="L343" t="s">
        <v>1107</v>
      </c>
      <c r="M343" t="s">
        <v>586</v>
      </c>
      <c r="X343" t="s">
        <v>59</v>
      </c>
      <c r="Y343" t="s">
        <v>1243</v>
      </c>
      <c r="Z343" t="s">
        <v>689</v>
      </c>
      <c r="AA343" t="s">
        <v>690</v>
      </c>
      <c r="AB343" t="s">
        <v>45</v>
      </c>
      <c r="AC343" t="s">
        <v>45</v>
      </c>
      <c r="AD343" t="s">
        <v>672</v>
      </c>
      <c r="AE343" t="s">
        <v>673</v>
      </c>
      <c r="AF343" t="s">
        <v>45</v>
      </c>
    </row>
    <row r="344" spans="1:32" hidden="1" x14ac:dyDescent="0.3">
      <c r="A344" t="s">
        <v>1244</v>
      </c>
      <c r="B344" t="s">
        <v>669</v>
      </c>
      <c r="C344" t="s">
        <v>670</v>
      </c>
      <c r="D344" t="s">
        <v>671</v>
      </c>
      <c r="E344" t="s">
        <v>1245</v>
      </c>
      <c r="F344">
        <v>198</v>
      </c>
      <c r="G344">
        <v>198</v>
      </c>
      <c r="H344" t="s">
        <v>1246</v>
      </c>
      <c r="I344" t="s">
        <v>1247</v>
      </c>
      <c r="J344" t="s">
        <v>1248</v>
      </c>
      <c r="K344" t="s">
        <v>703</v>
      </c>
      <c r="L344" t="s">
        <v>1157</v>
      </c>
      <c r="X344" t="s">
        <v>43</v>
      </c>
      <c r="Y344" t="s">
        <v>1249</v>
      </c>
      <c r="Z344" t="s">
        <v>1250</v>
      </c>
      <c r="AA344" t="s">
        <v>1251</v>
      </c>
      <c r="AB344" t="s">
        <v>45</v>
      </c>
      <c r="AC344" t="s">
        <v>45</v>
      </c>
      <c r="AD344" t="s">
        <v>672</v>
      </c>
      <c r="AE344" t="s">
        <v>673</v>
      </c>
      <c r="AF344" t="s">
        <v>45</v>
      </c>
    </row>
    <row r="345" spans="1:32" hidden="1" x14ac:dyDescent="0.3">
      <c r="A345" t="s">
        <v>1252</v>
      </c>
      <c r="B345" t="s">
        <v>669</v>
      </c>
      <c r="C345" t="s">
        <v>670</v>
      </c>
      <c r="D345" t="s">
        <v>671</v>
      </c>
      <c r="E345" t="s">
        <v>1253</v>
      </c>
      <c r="F345">
        <v>199</v>
      </c>
      <c r="G345">
        <v>199</v>
      </c>
      <c r="H345" t="s">
        <v>1254</v>
      </c>
      <c r="I345" t="s">
        <v>1255</v>
      </c>
      <c r="J345" t="s">
        <v>58</v>
      </c>
      <c r="K345" t="s">
        <v>1053</v>
      </c>
      <c r="L345" t="s">
        <v>687</v>
      </c>
      <c r="X345" t="s">
        <v>59</v>
      </c>
      <c r="Y345" t="s">
        <v>162</v>
      </c>
      <c r="Z345" t="s">
        <v>394</v>
      </c>
      <c r="AA345" t="s">
        <v>171</v>
      </c>
      <c r="AB345" t="s">
        <v>45</v>
      </c>
      <c r="AC345" t="s">
        <v>45</v>
      </c>
      <c r="AD345" t="s">
        <v>672</v>
      </c>
      <c r="AE345" t="s">
        <v>673</v>
      </c>
      <c r="AF345" t="s">
        <v>45</v>
      </c>
    </row>
    <row r="346" spans="1:32" x14ac:dyDescent="0.3">
      <c r="A346" t="s">
        <v>1256</v>
      </c>
      <c r="B346" t="s">
        <v>669</v>
      </c>
      <c r="C346" t="s">
        <v>670</v>
      </c>
      <c r="D346" t="s">
        <v>671</v>
      </c>
      <c r="E346" t="s">
        <v>583</v>
      </c>
      <c r="F346">
        <v>2</v>
      </c>
      <c r="G346">
        <v>2</v>
      </c>
      <c r="H346" t="s">
        <v>584</v>
      </c>
      <c r="I346" t="s">
        <v>583</v>
      </c>
      <c r="J346" t="s">
        <v>58</v>
      </c>
      <c r="K346" t="s">
        <v>583</v>
      </c>
      <c r="X346" t="s">
        <v>59</v>
      </c>
      <c r="Y346" t="s">
        <v>60</v>
      </c>
      <c r="Z346" t="s">
        <v>61</v>
      </c>
      <c r="AA346" t="s">
        <v>62</v>
      </c>
      <c r="AB346" t="s">
        <v>45</v>
      </c>
      <c r="AC346" t="s">
        <v>45</v>
      </c>
      <c r="AD346" t="s">
        <v>672</v>
      </c>
      <c r="AE346" t="s">
        <v>673</v>
      </c>
      <c r="AF346" t="s">
        <v>45</v>
      </c>
    </row>
    <row r="347" spans="1:32" hidden="1" x14ac:dyDescent="0.3">
      <c r="A347" t="s">
        <v>1257</v>
      </c>
      <c r="B347" t="s">
        <v>669</v>
      </c>
      <c r="C347" t="s">
        <v>670</v>
      </c>
      <c r="D347" t="s">
        <v>671</v>
      </c>
      <c r="E347" t="s">
        <v>1258</v>
      </c>
      <c r="F347">
        <v>20</v>
      </c>
      <c r="G347">
        <v>20</v>
      </c>
      <c r="H347" t="s">
        <v>1259</v>
      </c>
      <c r="I347" t="s">
        <v>1260</v>
      </c>
      <c r="J347" t="s">
        <v>58</v>
      </c>
      <c r="K347" t="s">
        <v>994</v>
      </c>
      <c r="L347" t="s">
        <v>678</v>
      </c>
      <c r="M347" t="s">
        <v>1261</v>
      </c>
      <c r="X347" t="s">
        <v>59</v>
      </c>
      <c r="Y347" t="s">
        <v>740</v>
      </c>
      <c r="Z347" t="s">
        <v>795</v>
      </c>
      <c r="AA347" t="s">
        <v>796</v>
      </c>
      <c r="AB347" t="s">
        <v>45</v>
      </c>
      <c r="AC347" t="s">
        <v>45</v>
      </c>
      <c r="AD347" t="s">
        <v>672</v>
      </c>
      <c r="AE347" t="s">
        <v>673</v>
      </c>
      <c r="AF347" t="s">
        <v>45</v>
      </c>
    </row>
    <row r="348" spans="1:32" hidden="1" x14ac:dyDescent="0.3">
      <c r="A348" t="s">
        <v>1262</v>
      </c>
      <c r="B348" t="s">
        <v>669</v>
      </c>
      <c r="C348" t="s">
        <v>670</v>
      </c>
      <c r="D348" t="s">
        <v>671</v>
      </c>
      <c r="E348" t="s">
        <v>1263</v>
      </c>
      <c r="F348">
        <v>200</v>
      </c>
      <c r="G348">
        <v>200</v>
      </c>
      <c r="H348" t="s">
        <v>909</v>
      </c>
      <c r="I348" t="s">
        <v>1264</v>
      </c>
      <c r="J348" t="s">
        <v>58</v>
      </c>
      <c r="K348" t="s">
        <v>686</v>
      </c>
      <c r="L348" t="s">
        <v>1053</v>
      </c>
      <c r="X348" t="s">
        <v>59</v>
      </c>
      <c r="Y348" t="s">
        <v>724</v>
      </c>
      <c r="Z348" t="s">
        <v>394</v>
      </c>
      <c r="AA348" t="s">
        <v>171</v>
      </c>
      <c r="AB348" t="s">
        <v>45</v>
      </c>
      <c r="AC348" t="s">
        <v>45</v>
      </c>
      <c r="AD348" t="s">
        <v>672</v>
      </c>
      <c r="AE348" t="s">
        <v>673</v>
      </c>
      <c r="AF348" t="s">
        <v>45</v>
      </c>
    </row>
    <row r="349" spans="1:32" hidden="1" x14ac:dyDescent="0.3">
      <c r="A349" t="s">
        <v>1265</v>
      </c>
      <c r="B349" t="s">
        <v>669</v>
      </c>
      <c r="C349" t="s">
        <v>670</v>
      </c>
      <c r="D349" t="s">
        <v>671</v>
      </c>
      <c r="E349" t="s">
        <v>1266</v>
      </c>
      <c r="F349">
        <v>201</v>
      </c>
      <c r="G349">
        <v>201</v>
      </c>
      <c r="H349" t="s">
        <v>1267</v>
      </c>
      <c r="I349" t="s">
        <v>1268</v>
      </c>
      <c r="J349" t="s">
        <v>58</v>
      </c>
      <c r="K349" t="s">
        <v>678</v>
      </c>
      <c r="L349" t="s">
        <v>109</v>
      </c>
      <c r="X349" t="s">
        <v>59</v>
      </c>
      <c r="Y349" t="s">
        <v>162</v>
      </c>
      <c r="Z349" t="s">
        <v>680</v>
      </c>
      <c r="AA349" t="s">
        <v>681</v>
      </c>
      <c r="AB349" t="s">
        <v>45</v>
      </c>
      <c r="AC349" t="s">
        <v>45</v>
      </c>
      <c r="AD349" t="s">
        <v>672</v>
      </c>
      <c r="AE349" t="s">
        <v>673</v>
      </c>
      <c r="AF349" t="s">
        <v>45</v>
      </c>
    </row>
    <row r="350" spans="1:32" hidden="1" x14ac:dyDescent="0.3">
      <c r="A350" t="s">
        <v>1269</v>
      </c>
      <c r="B350" t="s">
        <v>669</v>
      </c>
      <c r="C350" t="s">
        <v>670</v>
      </c>
      <c r="D350" t="s">
        <v>671</v>
      </c>
      <c r="E350" t="s">
        <v>1270</v>
      </c>
      <c r="F350">
        <v>202</v>
      </c>
      <c r="G350">
        <v>202</v>
      </c>
      <c r="H350" t="s">
        <v>1271</v>
      </c>
      <c r="I350" t="s">
        <v>1272</v>
      </c>
      <c r="J350" t="s">
        <v>58</v>
      </c>
      <c r="K350" t="s">
        <v>1273</v>
      </c>
      <c r="L350" t="s">
        <v>687</v>
      </c>
      <c r="M350" t="s">
        <v>696</v>
      </c>
      <c r="X350" t="s">
        <v>59</v>
      </c>
      <c r="Y350" t="s">
        <v>1274</v>
      </c>
      <c r="Z350" t="s">
        <v>689</v>
      </c>
      <c r="AA350" t="s">
        <v>690</v>
      </c>
      <c r="AB350" t="s">
        <v>45</v>
      </c>
      <c r="AC350" t="s">
        <v>45</v>
      </c>
      <c r="AD350" t="s">
        <v>672</v>
      </c>
      <c r="AE350" t="s">
        <v>673</v>
      </c>
      <c r="AF350" t="s">
        <v>45</v>
      </c>
    </row>
    <row r="351" spans="1:32" x14ac:dyDescent="0.3">
      <c r="A351" t="s">
        <v>1275</v>
      </c>
      <c r="B351" t="s">
        <v>669</v>
      </c>
      <c r="C351" t="s">
        <v>670</v>
      </c>
      <c r="D351" t="s">
        <v>671</v>
      </c>
      <c r="E351" t="s">
        <v>1276</v>
      </c>
      <c r="F351">
        <v>203</v>
      </c>
      <c r="G351">
        <v>203</v>
      </c>
      <c r="H351" t="s">
        <v>185</v>
      </c>
      <c r="I351" t="s">
        <v>161</v>
      </c>
      <c r="J351" t="s">
        <v>58</v>
      </c>
      <c r="K351" t="s">
        <v>161</v>
      </c>
      <c r="X351" t="s">
        <v>59</v>
      </c>
      <c r="Y351" t="s">
        <v>68</v>
      </c>
      <c r="Z351" t="s">
        <v>61</v>
      </c>
      <c r="AA351" t="s">
        <v>62</v>
      </c>
      <c r="AB351" t="s">
        <v>45</v>
      </c>
      <c r="AC351" t="s">
        <v>45</v>
      </c>
      <c r="AD351" t="s">
        <v>672</v>
      </c>
      <c r="AE351" t="s">
        <v>673</v>
      </c>
      <c r="AF351" t="s">
        <v>45</v>
      </c>
    </row>
    <row r="352" spans="1:32" x14ac:dyDescent="0.3">
      <c r="A352" t="s">
        <v>1277</v>
      </c>
      <c r="B352" t="s">
        <v>669</v>
      </c>
      <c r="C352" t="s">
        <v>670</v>
      </c>
      <c r="D352" t="s">
        <v>671</v>
      </c>
      <c r="E352" t="s">
        <v>1273</v>
      </c>
      <c r="F352">
        <v>204</v>
      </c>
      <c r="G352">
        <v>204</v>
      </c>
      <c r="H352" t="s">
        <v>45</v>
      </c>
      <c r="I352" t="s">
        <v>1278</v>
      </c>
      <c r="J352" t="s">
        <v>58</v>
      </c>
      <c r="K352" t="s">
        <v>1273</v>
      </c>
      <c r="X352" t="s">
        <v>59</v>
      </c>
      <c r="Y352" t="s">
        <v>45</v>
      </c>
      <c r="Z352" t="s">
        <v>61</v>
      </c>
      <c r="AA352" t="s">
        <v>62</v>
      </c>
      <c r="AB352" t="s">
        <v>45</v>
      </c>
      <c r="AC352" t="s">
        <v>45</v>
      </c>
      <c r="AD352" t="s">
        <v>672</v>
      </c>
      <c r="AE352" t="s">
        <v>673</v>
      </c>
      <c r="AF352" t="s">
        <v>45</v>
      </c>
    </row>
    <row r="353" spans="1:32" hidden="1" x14ac:dyDescent="0.3">
      <c r="A353" t="s">
        <v>1279</v>
      </c>
      <c r="B353" t="s">
        <v>669</v>
      </c>
      <c r="C353" t="s">
        <v>670</v>
      </c>
      <c r="D353" t="s">
        <v>671</v>
      </c>
      <c r="E353" t="s">
        <v>1280</v>
      </c>
      <c r="F353">
        <v>205</v>
      </c>
      <c r="G353">
        <v>205</v>
      </c>
      <c r="H353" t="s">
        <v>1281</v>
      </c>
      <c r="I353" t="s">
        <v>1282</v>
      </c>
      <c r="J353" t="s">
        <v>58</v>
      </c>
      <c r="K353" t="s">
        <v>678</v>
      </c>
      <c r="L353" t="s">
        <v>739</v>
      </c>
      <c r="M353" t="s">
        <v>747</v>
      </c>
      <c r="X353" t="s">
        <v>59</v>
      </c>
      <c r="Y353" t="s">
        <v>1283</v>
      </c>
      <c r="Z353" t="s">
        <v>1284</v>
      </c>
      <c r="AA353" t="s">
        <v>1285</v>
      </c>
      <c r="AB353" t="s">
        <v>45</v>
      </c>
      <c r="AC353" t="s">
        <v>45</v>
      </c>
      <c r="AD353" t="s">
        <v>672</v>
      </c>
      <c r="AE353" t="s">
        <v>673</v>
      </c>
      <c r="AF353" t="s">
        <v>45</v>
      </c>
    </row>
    <row r="354" spans="1:32" hidden="1" x14ac:dyDescent="0.3">
      <c r="A354" t="s">
        <v>1286</v>
      </c>
      <c r="B354" t="s">
        <v>669</v>
      </c>
      <c r="C354" t="s">
        <v>670</v>
      </c>
      <c r="D354" t="s">
        <v>671</v>
      </c>
      <c r="E354" t="s">
        <v>1287</v>
      </c>
      <c r="F354">
        <v>206</v>
      </c>
      <c r="G354">
        <v>206</v>
      </c>
      <c r="H354" t="s">
        <v>1288</v>
      </c>
      <c r="I354" t="s">
        <v>1289</v>
      </c>
      <c r="J354" t="s">
        <v>58</v>
      </c>
      <c r="K354" t="s">
        <v>820</v>
      </c>
      <c r="L354" t="s">
        <v>583</v>
      </c>
      <c r="X354" t="s">
        <v>59</v>
      </c>
      <c r="Y354" t="s">
        <v>949</v>
      </c>
      <c r="Z354" t="s">
        <v>394</v>
      </c>
      <c r="AA354" t="s">
        <v>171</v>
      </c>
      <c r="AB354" t="s">
        <v>45</v>
      </c>
      <c r="AC354" t="s">
        <v>45</v>
      </c>
      <c r="AD354" t="s">
        <v>672</v>
      </c>
      <c r="AE354" t="s">
        <v>673</v>
      </c>
      <c r="AF354" t="s">
        <v>45</v>
      </c>
    </row>
    <row r="355" spans="1:32" hidden="1" x14ac:dyDescent="0.3">
      <c r="A355" t="s">
        <v>1290</v>
      </c>
      <c r="B355" t="s">
        <v>669</v>
      </c>
      <c r="C355" t="s">
        <v>670</v>
      </c>
      <c r="D355" t="s">
        <v>671</v>
      </c>
      <c r="E355" t="s">
        <v>1291</v>
      </c>
      <c r="F355">
        <v>207</v>
      </c>
      <c r="G355">
        <v>207</v>
      </c>
      <c r="H355" t="s">
        <v>1292</v>
      </c>
      <c r="I355" t="s">
        <v>1293</v>
      </c>
      <c r="J355" t="s">
        <v>58</v>
      </c>
      <c r="K355" t="s">
        <v>1157</v>
      </c>
      <c r="L355" t="s">
        <v>583</v>
      </c>
      <c r="M355" t="s">
        <v>1121</v>
      </c>
      <c r="N355" t="s">
        <v>586</v>
      </c>
      <c r="X355" t="s">
        <v>59</v>
      </c>
      <c r="Y355" t="s">
        <v>1294</v>
      </c>
      <c r="Z355" t="s">
        <v>1131</v>
      </c>
      <c r="AA355" t="s">
        <v>1132</v>
      </c>
      <c r="AB355" t="s">
        <v>45</v>
      </c>
      <c r="AC355" t="s">
        <v>45</v>
      </c>
      <c r="AD355" t="s">
        <v>672</v>
      </c>
      <c r="AE355" t="s">
        <v>673</v>
      </c>
      <c r="AF355" t="s">
        <v>45</v>
      </c>
    </row>
    <row r="356" spans="1:32" x14ac:dyDescent="0.3">
      <c r="A356" t="s">
        <v>1295</v>
      </c>
      <c r="B356" t="s">
        <v>669</v>
      </c>
      <c r="C356" t="s">
        <v>670</v>
      </c>
      <c r="D356" t="s">
        <v>671</v>
      </c>
      <c r="E356" t="s">
        <v>747</v>
      </c>
      <c r="F356">
        <v>208</v>
      </c>
      <c r="G356">
        <v>208</v>
      </c>
      <c r="H356" t="s">
        <v>1296</v>
      </c>
      <c r="I356" t="s">
        <v>747</v>
      </c>
      <c r="J356" t="s">
        <v>58</v>
      </c>
      <c r="K356" t="s">
        <v>747</v>
      </c>
      <c r="X356" t="s">
        <v>59</v>
      </c>
      <c r="Y356" t="s">
        <v>45</v>
      </c>
      <c r="Z356" t="s">
        <v>61</v>
      </c>
      <c r="AA356" t="s">
        <v>62</v>
      </c>
      <c r="AB356" t="s">
        <v>45</v>
      </c>
      <c r="AC356" t="s">
        <v>45</v>
      </c>
      <c r="AD356" t="s">
        <v>672</v>
      </c>
      <c r="AE356" t="s">
        <v>673</v>
      </c>
      <c r="AF356" t="s">
        <v>45</v>
      </c>
    </row>
    <row r="357" spans="1:32" hidden="1" x14ac:dyDescent="0.3">
      <c r="A357" t="s">
        <v>1297</v>
      </c>
      <c r="B357" t="s">
        <v>669</v>
      </c>
      <c r="C357" t="s">
        <v>670</v>
      </c>
      <c r="D357" t="s">
        <v>671</v>
      </c>
      <c r="E357" t="s">
        <v>1298</v>
      </c>
      <c r="F357">
        <v>209</v>
      </c>
      <c r="G357">
        <v>209</v>
      </c>
      <c r="H357" t="s">
        <v>1299</v>
      </c>
      <c r="I357" t="s">
        <v>1300</v>
      </c>
      <c r="J357" t="s">
        <v>58</v>
      </c>
      <c r="K357" t="s">
        <v>686</v>
      </c>
      <c r="L357" t="s">
        <v>825</v>
      </c>
      <c r="M357" t="s">
        <v>1301</v>
      </c>
      <c r="X357" t="s">
        <v>59</v>
      </c>
      <c r="Y357" t="s">
        <v>1302</v>
      </c>
      <c r="Z357" t="s">
        <v>689</v>
      </c>
      <c r="AA357" t="s">
        <v>690</v>
      </c>
      <c r="AB357" t="s">
        <v>45</v>
      </c>
      <c r="AC357" t="s">
        <v>45</v>
      </c>
      <c r="AD357" t="s">
        <v>672</v>
      </c>
      <c r="AE357" t="s">
        <v>673</v>
      </c>
      <c r="AF357" t="s">
        <v>45</v>
      </c>
    </row>
    <row r="358" spans="1:32" hidden="1" x14ac:dyDescent="0.3">
      <c r="A358" t="s">
        <v>1303</v>
      </c>
      <c r="B358" t="s">
        <v>669</v>
      </c>
      <c r="C358" t="s">
        <v>670</v>
      </c>
      <c r="D358" t="s">
        <v>671</v>
      </c>
      <c r="E358" t="s">
        <v>1304</v>
      </c>
      <c r="F358">
        <v>21</v>
      </c>
      <c r="G358">
        <v>21</v>
      </c>
      <c r="H358" t="s">
        <v>1305</v>
      </c>
      <c r="I358" t="s">
        <v>1306</v>
      </c>
      <c r="J358" t="s">
        <v>58</v>
      </c>
      <c r="K358" t="s">
        <v>686</v>
      </c>
      <c r="L358" t="s">
        <v>678</v>
      </c>
      <c r="M358" t="s">
        <v>739</v>
      </c>
      <c r="N358" t="s">
        <v>687</v>
      </c>
      <c r="X358" t="s">
        <v>59</v>
      </c>
      <c r="Y358" t="s">
        <v>1307</v>
      </c>
      <c r="Z358" t="s">
        <v>763</v>
      </c>
      <c r="AA358" t="s">
        <v>764</v>
      </c>
      <c r="AB358" t="s">
        <v>45</v>
      </c>
      <c r="AC358" t="s">
        <v>45</v>
      </c>
      <c r="AD358" t="s">
        <v>672</v>
      </c>
      <c r="AE358" t="s">
        <v>673</v>
      </c>
      <c r="AF358" t="s">
        <v>45</v>
      </c>
    </row>
    <row r="359" spans="1:32" hidden="1" x14ac:dyDescent="0.3">
      <c r="A359" t="s">
        <v>1308</v>
      </c>
      <c r="B359" t="s">
        <v>669</v>
      </c>
      <c r="C359" t="s">
        <v>670</v>
      </c>
      <c r="D359" t="s">
        <v>671</v>
      </c>
      <c r="E359" t="s">
        <v>1309</v>
      </c>
      <c r="F359">
        <v>210</v>
      </c>
      <c r="G359">
        <v>210</v>
      </c>
      <c r="H359" t="s">
        <v>1310</v>
      </c>
      <c r="I359" t="s">
        <v>1311</v>
      </c>
      <c r="J359" t="s">
        <v>58</v>
      </c>
      <c r="K359" t="s">
        <v>686</v>
      </c>
      <c r="L359" t="s">
        <v>588</v>
      </c>
      <c r="M359" t="s">
        <v>583</v>
      </c>
      <c r="N359" t="s">
        <v>1116</v>
      </c>
      <c r="O359" t="s">
        <v>687</v>
      </c>
      <c r="X359" t="s">
        <v>59</v>
      </c>
      <c r="Y359" t="s">
        <v>1312</v>
      </c>
      <c r="Z359" t="s">
        <v>1313</v>
      </c>
      <c r="AA359" t="s">
        <v>1314</v>
      </c>
      <c r="AB359" t="s">
        <v>45</v>
      </c>
      <c r="AC359" t="s">
        <v>45</v>
      </c>
      <c r="AD359" t="s">
        <v>672</v>
      </c>
      <c r="AE359" t="s">
        <v>673</v>
      </c>
      <c r="AF359" t="s">
        <v>45</v>
      </c>
    </row>
    <row r="360" spans="1:32" hidden="1" x14ac:dyDescent="0.3">
      <c r="A360" t="s">
        <v>1315</v>
      </c>
      <c r="B360" t="s">
        <v>669</v>
      </c>
      <c r="C360" t="s">
        <v>670</v>
      </c>
      <c r="D360" t="s">
        <v>671</v>
      </c>
      <c r="E360" t="s">
        <v>1316</v>
      </c>
      <c r="F360">
        <v>211</v>
      </c>
      <c r="G360">
        <v>211</v>
      </c>
      <c r="H360" t="s">
        <v>1317</v>
      </c>
      <c r="I360" t="s">
        <v>1318</v>
      </c>
      <c r="J360" t="s">
        <v>58</v>
      </c>
      <c r="K360" t="s">
        <v>686</v>
      </c>
      <c r="L360" t="s">
        <v>1319</v>
      </c>
      <c r="M360" t="s">
        <v>1116</v>
      </c>
      <c r="N360" t="s">
        <v>687</v>
      </c>
      <c r="O360" t="s">
        <v>706</v>
      </c>
      <c r="X360" t="s">
        <v>59</v>
      </c>
      <c r="Y360" t="s">
        <v>1320</v>
      </c>
      <c r="Z360" t="s">
        <v>1321</v>
      </c>
      <c r="AA360" t="s">
        <v>1322</v>
      </c>
      <c r="AB360" t="s">
        <v>45</v>
      </c>
      <c r="AC360" t="s">
        <v>45</v>
      </c>
      <c r="AD360" t="s">
        <v>672</v>
      </c>
      <c r="AE360" t="s">
        <v>673</v>
      </c>
      <c r="AF360" t="s">
        <v>45</v>
      </c>
    </row>
    <row r="361" spans="1:32" hidden="1" x14ac:dyDescent="0.3">
      <c r="A361" t="s">
        <v>1323</v>
      </c>
      <c r="B361" t="s">
        <v>669</v>
      </c>
      <c r="C361" t="s">
        <v>670</v>
      </c>
      <c r="D361" t="s">
        <v>671</v>
      </c>
      <c r="E361" t="s">
        <v>1324</v>
      </c>
      <c r="F361">
        <v>212</v>
      </c>
      <c r="G361">
        <v>212</v>
      </c>
      <c r="H361" t="s">
        <v>1325</v>
      </c>
      <c r="I361" t="s">
        <v>1326</v>
      </c>
      <c r="J361" t="s">
        <v>58</v>
      </c>
      <c r="K361" t="s">
        <v>686</v>
      </c>
      <c r="L361" t="s">
        <v>1116</v>
      </c>
      <c r="M361" t="s">
        <v>706</v>
      </c>
      <c r="X361" t="s">
        <v>59</v>
      </c>
      <c r="Y361" t="s">
        <v>1158</v>
      </c>
      <c r="Z361" t="s">
        <v>1159</v>
      </c>
      <c r="AA361" t="s">
        <v>1160</v>
      </c>
      <c r="AB361" t="s">
        <v>45</v>
      </c>
      <c r="AC361" t="s">
        <v>45</v>
      </c>
      <c r="AD361" t="s">
        <v>672</v>
      </c>
      <c r="AE361" t="s">
        <v>673</v>
      </c>
      <c r="AF361" t="s">
        <v>45</v>
      </c>
    </row>
    <row r="362" spans="1:32" hidden="1" x14ac:dyDescent="0.3">
      <c r="A362" t="s">
        <v>1327</v>
      </c>
      <c r="B362" t="s">
        <v>669</v>
      </c>
      <c r="C362" t="s">
        <v>670</v>
      </c>
      <c r="D362" t="s">
        <v>671</v>
      </c>
      <c r="E362" t="s">
        <v>1328</v>
      </c>
      <c r="F362">
        <v>213</v>
      </c>
      <c r="G362">
        <v>213</v>
      </c>
      <c r="H362" t="s">
        <v>1329</v>
      </c>
      <c r="I362" t="s">
        <v>1330</v>
      </c>
      <c r="J362" t="s">
        <v>58</v>
      </c>
      <c r="K362" t="s">
        <v>686</v>
      </c>
      <c r="L362" t="s">
        <v>179</v>
      </c>
      <c r="M362" t="s">
        <v>583</v>
      </c>
      <c r="N362" t="s">
        <v>1116</v>
      </c>
      <c r="O362" t="s">
        <v>687</v>
      </c>
      <c r="X362" t="s">
        <v>59</v>
      </c>
      <c r="Y362" t="s">
        <v>1331</v>
      </c>
      <c r="Z362" t="s">
        <v>1313</v>
      </c>
      <c r="AA362" t="s">
        <v>1314</v>
      </c>
      <c r="AB362" t="s">
        <v>45</v>
      </c>
      <c r="AC362" t="s">
        <v>45</v>
      </c>
      <c r="AD362" t="s">
        <v>672</v>
      </c>
      <c r="AE362" t="s">
        <v>673</v>
      </c>
      <c r="AF362" t="s">
        <v>45</v>
      </c>
    </row>
    <row r="363" spans="1:32" hidden="1" x14ac:dyDescent="0.3">
      <c r="A363" t="s">
        <v>1332</v>
      </c>
      <c r="B363" t="s">
        <v>669</v>
      </c>
      <c r="C363" t="s">
        <v>670</v>
      </c>
      <c r="D363" t="s">
        <v>671</v>
      </c>
      <c r="E363" t="s">
        <v>1333</v>
      </c>
      <c r="F363">
        <v>214</v>
      </c>
      <c r="G363">
        <v>214</v>
      </c>
      <c r="H363" t="s">
        <v>1334</v>
      </c>
      <c r="I363" t="s">
        <v>1335</v>
      </c>
      <c r="J363" t="s">
        <v>58</v>
      </c>
      <c r="K363" t="s">
        <v>686</v>
      </c>
      <c r="L363" t="s">
        <v>179</v>
      </c>
      <c r="M363" t="s">
        <v>583</v>
      </c>
      <c r="N363" t="s">
        <v>1116</v>
      </c>
      <c r="O363" t="s">
        <v>687</v>
      </c>
      <c r="P363" t="s">
        <v>706</v>
      </c>
      <c r="X363" t="s">
        <v>59</v>
      </c>
      <c r="Y363" t="s">
        <v>1336</v>
      </c>
      <c r="Z363" t="s">
        <v>1337</v>
      </c>
      <c r="AA363" t="s">
        <v>1338</v>
      </c>
      <c r="AB363" t="s">
        <v>45</v>
      </c>
      <c r="AC363" t="s">
        <v>45</v>
      </c>
      <c r="AD363" t="s">
        <v>672</v>
      </c>
      <c r="AE363" t="s">
        <v>673</v>
      </c>
      <c r="AF363" t="s">
        <v>45</v>
      </c>
    </row>
    <row r="364" spans="1:32" hidden="1" x14ac:dyDescent="0.3">
      <c r="A364" t="s">
        <v>1339</v>
      </c>
      <c r="B364" t="s">
        <v>669</v>
      </c>
      <c r="C364" t="s">
        <v>670</v>
      </c>
      <c r="D364" t="s">
        <v>671</v>
      </c>
      <c r="E364" t="s">
        <v>1340</v>
      </c>
      <c r="F364">
        <v>215</v>
      </c>
      <c r="G364">
        <v>215</v>
      </c>
      <c r="H364" t="s">
        <v>1341</v>
      </c>
      <c r="I364" t="s">
        <v>1342</v>
      </c>
      <c r="J364" t="s">
        <v>58</v>
      </c>
      <c r="K364" t="s">
        <v>686</v>
      </c>
      <c r="L364" t="s">
        <v>1116</v>
      </c>
      <c r="M364" t="s">
        <v>687</v>
      </c>
      <c r="N364" t="s">
        <v>706</v>
      </c>
      <c r="X364" t="s">
        <v>59</v>
      </c>
      <c r="Y364" t="s">
        <v>1343</v>
      </c>
      <c r="Z364" t="s">
        <v>1344</v>
      </c>
      <c r="AA364" t="s">
        <v>1345</v>
      </c>
      <c r="AB364" t="s">
        <v>45</v>
      </c>
      <c r="AC364" t="s">
        <v>45</v>
      </c>
      <c r="AD364" t="s">
        <v>672</v>
      </c>
      <c r="AE364" t="s">
        <v>673</v>
      </c>
      <c r="AF364" t="s">
        <v>45</v>
      </c>
    </row>
    <row r="365" spans="1:32" hidden="1" x14ac:dyDescent="0.3">
      <c r="A365" t="s">
        <v>1346</v>
      </c>
      <c r="B365" t="s">
        <v>669</v>
      </c>
      <c r="C365" t="s">
        <v>670</v>
      </c>
      <c r="D365" t="s">
        <v>671</v>
      </c>
      <c r="E365" t="s">
        <v>1347</v>
      </c>
      <c r="F365">
        <v>216</v>
      </c>
      <c r="G365">
        <v>216</v>
      </c>
      <c r="H365" t="s">
        <v>1348</v>
      </c>
      <c r="I365" t="s">
        <v>1349</v>
      </c>
      <c r="J365" t="s">
        <v>58</v>
      </c>
      <c r="K365" t="s">
        <v>704</v>
      </c>
      <c r="L365" t="s">
        <v>686</v>
      </c>
      <c r="M365" t="s">
        <v>706</v>
      </c>
      <c r="X365" t="s">
        <v>59</v>
      </c>
      <c r="Y365" t="s">
        <v>853</v>
      </c>
      <c r="Z365" t="s">
        <v>689</v>
      </c>
      <c r="AA365" t="s">
        <v>690</v>
      </c>
      <c r="AB365" t="s">
        <v>45</v>
      </c>
      <c r="AC365" t="s">
        <v>45</v>
      </c>
      <c r="AD365" t="s">
        <v>672</v>
      </c>
      <c r="AE365" t="s">
        <v>673</v>
      </c>
      <c r="AF365" t="s">
        <v>45</v>
      </c>
    </row>
    <row r="366" spans="1:32" x14ac:dyDescent="0.3">
      <c r="A366" t="s">
        <v>1350</v>
      </c>
      <c r="B366" t="s">
        <v>669</v>
      </c>
      <c r="C366" t="s">
        <v>670</v>
      </c>
      <c r="D366" t="s">
        <v>671</v>
      </c>
      <c r="E366" t="s">
        <v>706</v>
      </c>
      <c r="F366">
        <v>217</v>
      </c>
      <c r="G366">
        <v>217</v>
      </c>
      <c r="H366" t="s">
        <v>45</v>
      </c>
      <c r="I366" t="s">
        <v>706</v>
      </c>
      <c r="J366" t="s">
        <v>58</v>
      </c>
      <c r="K366" t="s">
        <v>706</v>
      </c>
      <c r="X366" t="s">
        <v>59</v>
      </c>
      <c r="Y366" t="s">
        <v>60</v>
      </c>
      <c r="Z366" t="s">
        <v>61</v>
      </c>
      <c r="AA366" t="s">
        <v>62</v>
      </c>
      <c r="AB366" t="s">
        <v>45</v>
      </c>
      <c r="AC366" t="s">
        <v>45</v>
      </c>
      <c r="AD366" t="s">
        <v>672</v>
      </c>
      <c r="AE366" t="s">
        <v>673</v>
      </c>
      <c r="AF366" t="s">
        <v>45</v>
      </c>
    </row>
    <row r="367" spans="1:32" hidden="1" x14ac:dyDescent="0.3">
      <c r="A367" t="s">
        <v>1351</v>
      </c>
      <c r="B367" t="s">
        <v>669</v>
      </c>
      <c r="C367" t="s">
        <v>670</v>
      </c>
      <c r="D367" t="s">
        <v>671</v>
      </c>
      <c r="E367" t="s">
        <v>1352</v>
      </c>
      <c r="F367">
        <v>218</v>
      </c>
      <c r="G367">
        <v>218</v>
      </c>
      <c r="H367" t="s">
        <v>1353</v>
      </c>
      <c r="I367" t="s">
        <v>1354</v>
      </c>
      <c r="J367" t="s">
        <v>58</v>
      </c>
      <c r="K367" t="s">
        <v>1116</v>
      </c>
      <c r="L367" t="s">
        <v>687</v>
      </c>
      <c r="M367" t="s">
        <v>706</v>
      </c>
      <c r="X367" t="s">
        <v>59</v>
      </c>
      <c r="Y367" t="s">
        <v>1355</v>
      </c>
      <c r="Z367" t="s">
        <v>1123</v>
      </c>
      <c r="AA367" t="s">
        <v>1124</v>
      </c>
      <c r="AB367" t="s">
        <v>45</v>
      </c>
      <c r="AC367" t="s">
        <v>45</v>
      </c>
      <c r="AD367" t="s">
        <v>672</v>
      </c>
      <c r="AE367" t="s">
        <v>673</v>
      </c>
      <c r="AF367" t="s">
        <v>45</v>
      </c>
    </row>
    <row r="368" spans="1:32" hidden="1" x14ac:dyDescent="0.3">
      <c r="A368" t="s">
        <v>1356</v>
      </c>
      <c r="B368" t="s">
        <v>669</v>
      </c>
      <c r="C368" t="s">
        <v>670</v>
      </c>
      <c r="D368" t="s">
        <v>671</v>
      </c>
      <c r="E368" t="s">
        <v>1357</v>
      </c>
      <c r="F368">
        <v>219</v>
      </c>
      <c r="G368">
        <v>219</v>
      </c>
      <c r="H368" t="s">
        <v>1358</v>
      </c>
      <c r="I368" t="s">
        <v>1359</v>
      </c>
      <c r="J368" t="s">
        <v>58</v>
      </c>
      <c r="K368" t="s">
        <v>704</v>
      </c>
      <c r="L368" t="s">
        <v>686</v>
      </c>
      <c r="M368" t="s">
        <v>588</v>
      </c>
      <c r="N368" t="s">
        <v>687</v>
      </c>
      <c r="X368" t="s">
        <v>59</v>
      </c>
      <c r="Y368" t="s">
        <v>1360</v>
      </c>
      <c r="Z368" t="s">
        <v>814</v>
      </c>
      <c r="AA368" t="s">
        <v>815</v>
      </c>
      <c r="AB368" t="s">
        <v>45</v>
      </c>
      <c r="AC368" t="s">
        <v>45</v>
      </c>
      <c r="AD368" t="s">
        <v>672</v>
      </c>
      <c r="AE368" t="s">
        <v>673</v>
      </c>
      <c r="AF368" t="s">
        <v>45</v>
      </c>
    </row>
    <row r="369" spans="1:32" hidden="1" x14ac:dyDescent="0.3">
      <c r="A369" t="s">
        <v>1361</v>
      </c>
      <c r="B369" t="s">
        <v>669</v>
      </c>
      <c r="C369" t="s">
        <v>670</v>
      </c>
      <c r="D369" t="s">
        <v>671</v>
      </c>
      <c r="E369" t="s">
        <v>1362</v>
      </c>
      <c r="F369">
        <v>22</v>
      </c>
      <c r="G369">
        <v>22</v>
      </c>
      <c r="H369" t="s">
        <v>1363</v>
      </c>
      <c r="I369" t="s">
        <v>1364</v>
      </c>
      <c r="J369" t="s">
        <v>58</v>
      </c>
      <c r="K369" t="s">
        <v>583</v>
      </c>
      <c r="L369" t="s">
        <v>687</v>
      </c>
      <c r="X369" t="s">
        <v>59</v>
      </c>
      <c r="Y369" t="s">
        <v>724</v>
      </c>
      <c r="Z369" t="s">
        <v>394</v>
      </c>
      <c r="AA369" t="s">
        <v>171</v>
      </c>
      <c r="AB369" t="s">
        <v>45</v>
      </c>
      <c r="AC369" t="s">
        <v>45</v>
      </c>
      <c r="AD369" t="s">
        <v>672</v>
      </c>
      <c r="AE369" t="s">
        <v>673</v>
      </c>
      <c r="AF369" t="s">
        <v>45</v>
      </c>
    </row>
    <row r="370" spans="1:32" hidden="1" x14ac:dyDescent="0.3">
      <c r="A370" t="s">
        <v>1365</v>
      </c>
      <c r="B370" t="s">
        <v>669</v>
      </c>
      <c r="C370" t="s">
        <v>670</v>
      </c>
      <c r="D370" t="s">
        <v>671</v>
      </c>
      <c r="E370" t="s">
        <v>1366</v>
      </c>
      <c r="F370">
        <v>220</v>
      </c>
      <c r="G370">
        <v>220</v>
      </c>
      <c r="H370" t="s">
        <v>1367</v>
      </c>
      <c r="I370" t="s">
        <v>1368</v>
      </c>
      <c r="J370" t="s">
        <v>58</v>
      </c>
      <c r="K370" t="s">
        <v>678</v>
      </c>
      <c r="L370" t="s">
        <v>739</v>
      </c>
      <c r="M370" t="s">
        <v>794</v>
      </c>
      <c r="X370" t="s">
        <v>59</v>
      </c>
      <c r="Y370" t="s">
        <v>740</v>
      </c>
      <c r="Z370" t="s">
        <v>795</v>
      </c>
      <c r="AA370" t="s">
        <v>796</v>
      </c>
      <c r="AB370" t="s">
        <v>45</v>
      </c>
      <c r="AC370" t="s">
        <v>45</v>
      </c>
      <c r="AD370" t="s">
        <v>672</v>
      </c>
      <c r="AE370" t="s">
        <v>673</v>
      </c>
      <c r="AF370" t="s">
        <v>45</v>
      </c>
    </row>
    <row r="371" spans="1:32" hidden="1" x14ac:dyDescent="0.3">
      <c r="A371" t="s">
        <v>1369</v>
      </c>
      <c r="B371" t="s">
        <v>669</v>
      </c>
      <c r="C371" t="s">
        <v>670</v>
      </c>
      <c r="D371" t="s">
        <v>671</v>
      </c>
      <c r="E371" t="s">
        <v>1370</v>
      </c>
      <c r="F371">
        <v>221</v>
      </c>
      <c r="G371">
        <v>221</v>
      </c>
      <c r="H371" t="s">
        <v>1371</v>
      </c>
      <c r="I371" t="s">
        <v>1372</v>
      </c>
      <c r="J371" t="s">
        <v>58</v>
      </c>
      <c r="K371" t="s">
        <v>686</v>
      </c>
      <c r="L371" t="s">
        <v>678</v>
      </c>
      <c r="M371" t="s">
        <v>739</v>
      </c>
      <c r="X371" t="s">
        <v>59</v>
      </c>
      <c r="Y371" t="s">
        <v>780</v>
      </c>
      <c r="Z371" t="s">
        <v>1373</v>
      </c>
      <c r="AA371" t="s">
        <v>1374</v>
      </c>
      <c r="AB371" t="s">
        <v>45</v>
      </c>
      <c r="AC371" t="s">
        <v>45</v>
      </c>
      <c r="AD371" t="s">
        <v>672</v>
      </c>
      <c r="AE371" t="s">
        <v>673</v>
      </c>
      <c r="AF371" t="s">
        <v>45</v>
      </c>
    </row>
    <row r="372" spans="1:32" hidden="1" x14ac:dyDescent="0.3">
      <c r="A372" t="s">
        <v>1375</v>
      </c>
      <c r="B372" t="s">
        <v>669</v>
      </c>
      <c r="C372" t="s">
        <v>670</v>
      </c>
      <c r="D372" t="s">
        <v>671</v>
      </c>
      <c r="E372" t="s">
        <v>1376</v>
      </c>
      <c r="F372">
        <v>222</v>
      </c>
      <c r="G372">
        <v>222</v>
      </c>
      <c r="H372" t="s">
        <v>1377</v>
      </c>
      <c r="I372" t="s">
        <v>1378</v>
      </c>
      <c r="J372" t="s">
        <v>58</v>
      </c>
      <c r="K372" t="s">
        <v>704</v>
      </c>
      <c r="L372" t="s">
        <v>1379</v>
      </c>
      <c r="M372" t="s">
        <v>706</v>
      </c>
      <c r="X372" t="s">
        <v>59</v>
      </c>
      <c r="Y372" t="s">
        <v>853</v>
      </c>
      <c r="Z372" t="s">
        <v>689</v>
      </c>
      <c r="AA372" t="s">
        <v>690</v>
      </c>
      <c r="AB372" t="s">
        <v>45</v>
      </c>
      <c r="AC372" t="s">
        <v>45</v>
      </c>
      <c r="AD372" t="s">
        <v>672</v>
      </c>
      <c r="AE372" t="s">
        <v>673</v>
      </c>
      <c r="AF372" t="s">
        <v>45</v>
      </c>
    </row>
    <row r="373" spans="1:32" hidden="1" x14ac:dyDescent="0.3">
      <c r="A373" t="s">
        <v>1380</v>
      </c>
      <c r="B373" t="s">
        <v>669</v>
      </c>
      <c r="C373" t="s">
        <v>670</v>
      </c>
      <c r="D373" t="s">
        <v>671</v>
      </c>
      <c r="E373" t="s">
        <v>1381</v>
      </c>
      <c r="F373">
        <v>223</v>
      </c>
      <c r="G373">
        <v>223</v>
      </c>
      <c r="H373" t="s">
        <v>1382</v>
      </c>
      <c r="I373" t="s">
        <v>1383</v>
      </c>
      <c r="J373" t="s">
        <v>58</v>
      </c>
      <c r="K373" t="s">
        <v>704</v>
      </c>
      <c r="L373" t="s">
        <v>687</v>
      </c>
      <c r="M373" t="s">
        <v>1379</v>
      </c>
      <c r="X373" t="s">
        <v>59</v>
      </c>
      <c r="Y373" t="s">
        <v>1384</v>
      </c>
      <c r="Z373" t="s">
        <v>689</v>
      </c>
      <c r="AA373" t="s">
        <v>690</v>
      </c>
      <c r="AB373" t="s">
        <v>45</v>
      </c>
      <c r="AC373" t="s">
        <v>45</v>
      </c>
      <c r="AD373" t="s">
        <v>672</v>
      </c>
      <c r="AE373" t="s">
        <v>673</v>
      </c>
      <c r="AF373" t="s">
        <v>45</v>
      </c>
    </row>
    <row r="374" spans="1:32" hidden="1" x14ac:dyDescent="0.3">
      <c r="A374" t="s">
        <v>1385</v>
      </c>
      <c r="B374" t="s">
        <v>669</v>
      </c>
      <c r="C374" t="s">
        <v>670</v>
      </c>
      <c r="D374" t="s">
        <v>671</v>
      </c>
      <c r="E374" t="s">
        <v>1386</v>
      </c>
      <c r="F374">
        <v>224</v>
      </c>
      <c r="G374">
        <v>224</v>
      </c>
      <c r="H374" t="s">
        <v>1387</v>
      </c>
      <c r="I374" t="s">
        <v>1388</v>
      </c>
      <c r="J374" t="s">
        <v>58</v>
      </c>
      <c r="K374" t="s">
        <v>747</v>
      </c>
      <c r="L374" t="s">
        <v>696</v>
      </c>
      <c r="M374" t="s">
        <v>586</v>
      </c>
      <c r="X374" t="s">
        <v>59</v>
      </c>
      <c r="Y374" t="s">
        <v>1122</v>
      </c>
      <c r="Z374" t="s">
        <v>689</v>
      </c>
      <c r="AA374" t="s">
        <v>690</v>
      </c>
      <c r="AB374" t="s">
        <v>45</v>
      </c>
      <c r="AC374" t="s">
        <v>45</v>
      </c>
      <c r="AD374" t="s">
        <v>672</v>
      </c>
      <c r="AE374" t="s">
        <v>673</v>
      </c>
      <c r="AF374" t="s">
        <v>45</v>
      </c>
    </row>
    <row r="375" spans="1:32" x14ac:dyDescent="0.3">
      <c r="A375" t="s">
        <v>1389</v>
      </c>
      <c r="B375" t="s">
        <v>669</v>
      </c>
      <c r="C375" t="s">
        <v>670</v>
      </c>
      <c r="D375" t="s">
        <v>671</v>
      </c>
      <c r="E375" t="s">
        <v>1390</v>
      </c>
      <c r="F375">
        <v>225</v>
      </c>
      <c r="G375">
        <v>225</v>
      </c>
      <c r="H375" t="s">
        <v>877</v>
      </c>
      <c r="I375" t="s">
        <v>1390</v>
      </c>
      <c r="J375" t="s">
        <v>58</v>
      </c>
      <c r="K375" t="s">
        <v>1390</v>
      </c>
      <c r="X375" t="s">
        <v>59</v>
      </c>
      <c r="Y375" t="s">
        <v>68</v>
      </c>
      <c r="Z375" t="s">
        <v>101</v>
      </c>
      <c r="AA375" t="s">
        <v>102</v>
      </c>
      <c r="AB375" t="s">
        <v>45</v>
      </c>
      <c r="AC375" t="s">
        <v>45</v>
      </c>
      <c r="AD375" t="s">
        <v>672</v>
      </c>
      <c r="AE375" t="s">
        <v>673</v>
      </c>
      <c r="AF375" t="s">
        <v>45</v>
      </c>
    </row>
    <row r="376" spans="1:32" hidden="1" x14ac:dyDescent="0.3">
      <c r="A376" t="s">
        <v>1391</v>
      </c>
      <c r="B376" t="s">
        <v>669</v>
      </c>
      <c r="C376" t="s">
        <v>670</v>
      </c>
      <c r="D376" t="s">
        <v>671</v>
      </c>
      <c r="E376" t="s">
        <v>1392</v>
      </c>
      <c r="F376">
        <v>226</v>
      </c>
      <c r="G376">
        <v>226</v>
      </c>
      <c r="H376" t="s">
        <v>1393</v>
      </c>
      <c r="I376" t="s">
        <v>1394</v>
      </c>
      <c r="J376" t="s">
        <v>58</v>
      </c>
      <c r="K376" t="s">
        <v>1390</v>
      </c>
      <c r="L376" t="s">
        <v>679</v>
      </c>
      <c r="X376" t="s">
        <v>59</v>
      </c>
      <c r="Y376" t="s">
        <v>162</v>
      </c>
      <c r="Z376" t="s">
        <v>680</v>
      </c>
      <c r="AA376" t="s">
        <v>681</v>
      </c>
      <c r="AB376" t="s">
        <v>45</v>
      </c>
      <c r="AC376" t="s">
        <v>45</v>
      </c>
      <c r="AD376" t="s">
        <v>672</v>
      </c>
      <c r="AE376" t="s">
        <v>673</v>
      </c>
      <c r="AF376" t="s">
        <v>45</v>
      </c>
    </row>
    <row r="377" spans="1:32" hidden="1" x14ac:dyDescent="0.3">
      <c r="A377" t="s">
        <v>1395</v>
      </c>
      <c r="B377" t="s">
        <v>669</v>
      </c>
      <c r="C377" t="s">
        <v>670</v>
      </c>
      <c r="D377" t="s">
        <v>671</v>
      </c>
      <c r="E377" t="s">
        <v>1396</v>
      </c>
      <c r="F377">
        <v>227</v>
      </c>
      <c r="G377">
        <v>227</v>
      </c>
      <c r="H377" t="s">
        <v>1393</v>
      </c>
      <c r="I377" t="s">
        <v>1397</v>
      </c>
      <c r="J377" t="s">
        <v>58</v>
      </c>
      <c r="K377" t="s">
        <v>1217</v>
      </c>
      <c r="L377" t="s">
        <v>679</v>
      </c>
      <c r="X377" t="s">
        <v>59</v>
      </c>
      <c r="Y377" t="s">
        <v>162</v>
      </c>
      <c r="Z377" t="s">
        <v>680</v>
      </c>
      <c r="AA377" t="s">
        <v>681</v>
      </c>
      <c r="AB377" t="s">
        <v>45</v>
      </c>
      <c r="AC377" t="s">
        <v>45</v>
      </c>
      <c r="AD377" t="s">
        <v>672</v>
      </c>
      <c r="AE377" t="s">
        <v>673</v>
      </c>
      <c r="AF377" t="s">
        <v>45</v>
      </c>
    </row>
    <row r="378" spans="1:32" hidden="1" x14ac:dyDescent="0.3">
      <c r="A378" t="s">
        <v>1398</v>
      </c>
      <c r="B378" t="s">
        <v>669</v>
      </c>
      <c r="C378" t="s">
        <v>670</v>
      </c>
      <c r="D378" t="s">
        <v>671</v>
      </c>
      <c r="E378" t="s">
        <v>1399</v>
      </c>
      <c r="F378">
        <v>228</v>
      </c>
      <c r="G378">
        <v>228</v>
      </c>
      <c r="H378" t="s">
        <v>1400</v>
      </c>
      <c r="I378" t="s">
        <v>1401</v>
      </c>
      <c r="J378" t="s">
        <v>58</v>
      </c>
      <c r="K378" t="s">
        <v>887</v>
      </c>
      <c r="L378" t="s">
        <v>678</v>
      </c>
      <c r="M378" t="s">
        <v>1261</v>
      </c>
      <c r="X378" t="s">
        <v>59</v>
      </c>
      <c r="Y378" t="s">
        <v>740</v>
      </c>
      <c r="Z378" t="s">
        <v>1373</v>
      </c>
      <c r="AA378" t="s">
        <v>1374</v>
      </c>
      <c r="AB378" t="s">
        <v>45</v>
      </c>
      <c r="AC378" t="s">
        <v>45</v>
      </c>
      <c r="AD378" t="s">
        <v>672</v>
      </c>
      <c r="AE378" t="s">
        <v>673</v>
      </c>
      <c r="AF378" t="s">
        <v>45</v>
      </c>
    </row>
    <row r="379" spans="1:32" hidden="1" x14ac:dyDescent="0.3">
      <c r="A379" t="s">
        <v>1402</v>
      </c>
      <c r="B379" t="s">
        <v>669</v>
      </c>
      <c r="C379" t="s">
        <v>670</v>
      </c>
      <c r="D379" t="s">
        <v>671</v>
      </c>
      <c r="E379" t="s">
        <v>1403</v>
      </c>
      <c r="F379">
        <v>229</v>
      </c>
      <c r="G379">
        <v>229</v>
      </c>
      <c r="H379" t="s">
        <v>1404</v>
      </c>
      <c r="I379" t="s">
        <v>1405</v>
      </c>
      <c r="J379" t="s">
        <v>58</v>
      </c>
      <c r="K379" t="s">
        <v>887</v>
      </c>
      <c r="L379" t="s">
        <v>678</v>
      </c>
      <c r="X379" t="s">
        <v>59</v>
      </c>
      <c r="Y379" t="s">
        <v>162</v>
      </c>
      <c r="Z379" t="s">
        <v>163</v>
      </c>
      <c r="AA379" t="s">
        <v>164</v>
      </c>
      <c r="AB379" t="s">
        <v>45</v>
      </c>
      <c r="AC379" t="s">
        <v>45</v>
      </c>
      <c r="AD379" t="s">
        <v>672</v>
      </c>
      <c r="AE379" t="s">
        <v>673</v>
      </c>
      <c r="AF379" t="s">
        <v>45</v>
      </c>
    </row>
    <row r="380" spans="1:32" hidden="1" x14ac:dyDescent="0.3">
      <c r="A380" t="s">
        <v>1406</v>
      </c>
      <c r="B380" t="s">
        <v>669</v>
      </c>
      <c r="C380" t="s">
        <v>670</v>
      </c>
      <c r="D380" t="s">
        <v>671</v>
      </c>
      <c r="E380" t="s">
        <v>1407</v>
      </c>
      <c r="F380">
        <v>23</v>
      </c>
      <c r="G380">
        <v>23</v>
      </c>
      <c r="H380" t="s">
        <v>1408</v>
      </c>
      <c r="I380" t="s">
        <v>1409</v>
      </c>
      <c r="J380" t="s">
        <v>58</v>
      </c>
      <c r="K380" t="s">
        <v>935</v>
      </c>
      <c r="L380" t="s">
        <v>704</v>
      </c>
      <c r="M380" t="s">
        <v>686</v>
      </c>
      <c r="N380" t="s">
        <v>583</v>
      </c>
      <c r="O380" t="s">
        <v>687</v>
      </c>
      <c r="X380" t="s">
        <v>59</v>
      </c>
      <c r="Y380" t="s">
        <v>861</v>
      </c>
      <c r="Z380" t="s">
        <v>827</v>
      </c>
      <c r="AA380" t="s">
        <v>828</v>
      </c>
      <c r="AB380" t="s">
        <v>45</v>
      </c>
      <c r="AC380" t="s">
        <v>45</v>
      </c>
      <c r="AD380" t="s">
        <v>672</v>
      </c>
      <c r="AE380" t="s">
        <v>673</v>
      </c>
      <c r="AF380" t="s">
        <v>45</v>
      </c>
    </row>
    <row r="381" spans="1:32" hidden="1" x14ac:dyDescent="0.3">
      <c r="A381" t="s">
        <v>1410</v>
      </c>
      <c r="B381" t="s">
        <v>669</v>
      </c>
      <c r="C381" t="s">
        <v>670</v>
      </c>
      <c r="D381" t="s">
        <v>671</v>
      </c>
      <c r="E381" t="s">
        <v>1411</v>
      </c>
      <c r="F381">
        <v>230</v>
      </c>
      <c r="G381">
        <v>230</v>
      </c>
      <c r="H381" t="s">
        <v>1412</v>
      </c>
      <c r="I381" t="s">
        <v>1413</v>
      </c>
      <c r="J381" t="s">
        <v>58</v>
      </c>
      <c r="K381" t="s">
        <v>686</v>
      </c>
      <c r="L381" t="s">
        <v>678</v>
      </c>
      <c r="X381" t="s">
        <v>59</v>
      </c>
      <c r="Y381" t="s">
        <v>724</v>
      </c>
      <c r="Z381" t="s">
        <v>163</v>
      </c>
      <c r="AA381" t="s">
        <v>164</v>
      </c>
      <c r="AB381" t="s">
        <v>45</v>
      </c>
      <c r="AC381" t="s">
        <v>45</v>
      </c>
      <c r="AD381" t="s">
        <v>672</v>
      </c>
      <c r="AE381" t="s">
        <v>673</v>
      </c>
      <c r="AF381" t="s">
        <v>45</v>
      </c>
    </row>
    <row r="382" spans="1:32" hidden="1" x14ac:dyDescent="0.3">
      <c r="A382" t="s">
        <v>1414</v>
      </c>
      <c r="B382" t="s">
        <v>669</v>
      </c>
      <c r="C382" t="s">
        <v>670</v>
      </c>
      <c r="D382" t="s">
        <v>671</v>
      </c>
      <c r="E382" t="s">
        <v>1415</v>
      </c>
      <c r="F382">
        <v>231</v>
      </c>
      <c r="G382">
        <v>231</v>
      </c>
      <c r="H382" t="s">
        <v>1416</v>
      </c>
      <c r="I382" t="s">
        <v>1417</v>
      </c>
      <c r="J382" t="s">
        <v>58</v>
      </c>
      <c r="K382" t="s">
        <v>887</v>
      </c>
      <c r="L382" t="s">
        <v>1418</v>
      </c>
      <c r="M382" t="s">
        <v>678</v>
      </c>
      <c r="X382" t="s">
        <v>59</v>
      </c>
      <c r="Y382" t="s">
        <v>740</v>
      </c>
      <c r="Z382" t="s">
        <v>786</v>
      </c>
      <c r="AA382" t="s">
        <v>787</v>
      </c>
      <c r="AB382" t="s">
        <v>45</v>
      </c>
      <c r="AC382" t="s">
        <v>45</v>
      </c>
      <c r="AD382" t="s">
        <v>672</v>
      </c>
      <c r="AE382" t="s">
        <v>673</v>
      </c>
      <c r="AF382" t="s">
        <v>45</v>
      </c>
    </row>
    <row r="383" spans="1:32" hidden="1" x14ac:dyDescent="0.3">
      <c r="A383" t="s">
        <v>1419</v>
      </c>
      <c r="B383" t="s">
        <v>669</v>
      </c>
      <c r="C383" t="s">
        <v>670</v>
      </c>
      <c r="D383" t="s">
        <v>671</v>
      </c>
      <c r="E383" t="s">
        <v>1420</v>
      </c>
      <c r="F383">
        <v>232</v>
      </c>
      <c r="G383">
        <v>232</v>
      </c>
      <c r="H383" t="s">
        <v>1421</v>
      </c>
      <c r="I383" t="s">
        <v>1422</v>
      </c>
      <c r="J383" t="s">
        <v>58</v>
      </c>
      <c r="K383" t="s">
        <v>678</v>
      </c>
      <c r="L383" t="s">
        <v>794</v>
      </c>
      <c r="X383" t="s">
        <v>59</v>
      </c>
      <c r="Y383" t="s">
        <v>162</v>
      </c>
      <c r="Z383" t="s">
        <v>680</v>
      </c>
      <c r="AA383" t="s">
        <v>681</v>
      </c>
      <c r="AB383" t="s">
        <v>45</v>
      </c>
      <c r="AC383" t="s">
        <v>45</v>
      </c>
      <c r="AD383" t="s">
        <v>672</v>
      </c>
      <c r="AE383" t="s">
        <v>673</v>
      </c>
      <c r="AF383" t="s">
        <v>45</v>
      </c>
    </row>
    <row r="384" spans="1:32" hidden="1" x14ac:dyDescent="0.3">
      <c r="A384" t="s">
        <v>1423</v>
      </c>
      <c r="B384" t="s">
        <v>669</v>
      </c>
      <c r="C384" t="s">
        <v>670</v>
      </c>
      <c r="D384" t="s">
        <v>671</v>
      </c>
      <c r="E384" t="s">
        <v>1424</v>
      </c>
      <c r="F384">
        <v>233</v>
      </c>
      <c r="G384">
        <v>233</v>
      </c>
      <c r="H384" t="s">
        <v>1425</v>
      </c>
      <c r="I384" t="s">
        <v>1426</v>
      </c>
      <c r="J384" t="s">
        <v>58</v>
      </c>
      <c r="K384" t="s">
        <v>1116</v>
      </c>
      <c r="L384" t="s">
        <v>1427</v>
      </c>
      <c r="X384" t="s">
        <v>59</v>
      </c>
      <c r="Y384" t="s">
        <v>1428</v>
      </c>
      <c r="Z384" t="s">
        <v>1429</v>
      </c>
      <c r="AA384" t="s">
        <v>1430</v>
      </c>
      <c r="AB384" t="s">
        <v>45</v>
      </c>
      <c r="AC384" t="s">
        <v>45</v>
      </c>
      <c r="AD384" t="s">
        <v>672</v>
      </c>
      <c r="AE384" t="s">
        <v>673</v>
      </c>
      <c r="AF384" t="s">
        <v>45</v>
      </c>
    </row>
    <row r="385" spans="1:32" hidden="1" x14ac:dyDescent="0.3">
      <c r="A385" t="s">
        <v>1431</v>
      </c>
      <c r="B385" t="s">
        <v>669</v>
      </c>
      <c r="C385" t="s">
        <v>670</v>
      </c>
      <c r="D385" t="s">
        <v>671</v>
      </c>
      <c r="E385" t="s">
        <v>1432</v>
      </c>
      <c r="F385">
        <v>234</v>
      </c>
      <c r="G385">
        <v>234</v>
      </c>
      <c r="H385" t="s">
        <v>1433</v>
      </c>
      <c r="I385" t="s">
        <v>1434</v>
      </c>
      <c r="J385" t="s">
        <v>58</v>
      </c>
      <c r="K385" t="s">
        <v>887</v>
      </c>
      <c r="L385" t="s">
        <v>1261</v>
      </c>
      <c r="X385" t="s">
        <v>59</v>
      </c>
      <c r="Y385" t="s">
        <v>162</v>
      </c>
      <c r="Z385" t="s">
        <v>163</v>
      </c>
      <c r="AA385" t="s">
        <v>164</v>
      </c>
      <c r="AB385" t="s">
        <v>45</v>
      </c>
      <c r="AC385" t="s">
        <v>45</v>
      </c>
      <c r="AD385" t="s">
        <v>672</v>
      </c>
      <c r="AE385" t="s">
        <v>673</v>
      </c>
      <c r="AF385" t="s">
        <v>45</v>
      </c>
    </row>
    <row r="386" spans="1:32" hidden="1" x14ac:dyDescent="0.3">
      <c r="A386" t="s">
        <v>1435</v>
      </c>
      <c r="B386" t="s">
        <v>669</v>
      </c>
      <c r="C386" t="s">
        <v>670</v>
      </c>
      <c r="D386" t="s">
        <v>671</v>
      </c>
      <c r="E386" t="s">
        <v>1436</v>
      </c>
      <c r="F386">
        <v>235</v>
      </c>
      <c r="G386">
        <v>235</v>
      </c>
      <c r="H386" t="s">
        <v>1437</v>
      </c>
      <c r="I386" t="s">
        <v>1438</v>
      </c>
      <c r="J386" t="s">
        <v>58</v>
      </c>
      <c r="K386" t="s">
        <v>1116</v>
      </c>
      <c r="L386" t="s">
        <v>1261</v>
      </c>
      <c r="X386" t="s">
        <v>59</v>
      </c>
      <c r="Y386" t="s">
        <v>1428</v>
      </c>
      <c r="Z386" t="s">
        <v>1439</v>
      </c>
      <c r="AA386" t="s">
        <v>1440</v>
      </c>
      <c r="AB386" t="s">
        <v>45</v>
      </c>
      <c r="AC386" t="s">
        <v>45</v>
      </c>
      <c r="AD386" t="s">
        <v>672</v>
      </c>
      <c r="AE386" t="s">
        <v>673</v>
      </c>
      <c r="AF386" t="s">
        <v>45</v>
      </c>
    </row>
    <row r="387" spans="1:32" hidden="1" x14ac:dyDescent="0.3">
      <c r="A387" t="s">
        <v>1441</v>
      </c>
      <c r="B387" t="s">
        <v>669</v>
      </c>
      <c r="C387" t="s">
        <v>670</v>
      </c>
      <c r="D387" t="s">
        <v>671</v>
      </c>
      <c r="E387" t="s">
        <v>1442</v>
      </c>
      <c r="F387">
        <v>236</v>
      </c>
      <c r="G387">
        <v>236</v>
      </c>
      <c r="H387" t="s">
        <v>1404</v>
      </c>
      <c r="I387" t="s">
        <v>1443</v>
      </c>
      <c r="J387" t="s">
        <v>58</v>
      </c>
      <c r="K387" t="s">
        <v>565</v>
      </c>
      <c r="L387" t="s">
        <v>678</v>
      </c>
      <c r="X387" t="s">
        <v>59</v>
      </c>
      <c r="Y387" t="s">
        <v>724</v>
      </c>
      <c r="Z387" t="s">
        <v>163</v>
      </c>
      <c r="AA387" t="s">
        <v>164</v>
      </c>
      <c r="AB387" t="s">
        <v>45</v>
      </c>
      <c r="AC387" t="s">
        <v>45</v>
      </c>
      <c r="AD387" t="s">
        <v>672</v>
      </c>
      <c r="AE387" t="s">
        <v>673</v>
      </c>
      <c r="AF387" t="s">
        <v>45</v>
      </c>
    </row>
    <row r="388" spans="1:32" hidden="1" x14ac:dyDescent="0.3">
      <c r="A388" t="s">
        <v>1444</v>
      </c>
      <c r="B388" t="s">
        <v>669</v>
      </c>
      <c r="C388" t="s">
        <v>670</v>
      </c>
      <c r="D388" t="s">
        <v>671</v>
      </c>
      <c r="E388" t="s">
        <v>1445</v>
      </c>
      <c r="F388">
        <v>237</v>
      </c>
      <c r="G388">
        <v>237</v>
      </c>
      <c r="H388" t="s">
        <v>1446</v>
      </c>
      <c r="I388" t="s">
        <v>1447</v>
      </c>
      <c r="J388" t="s">
        <v>58</v>
      </c>
      <c r="K388" t="s">
        <v>704</v>
      </c>
      <c r="L388" t="s">
        <v>686</v>
      </c>
      <c r="M388" t="s">
        <v>179</v>
      </c>
      <c r="N388" t="s">
        <v>747</v>
      </c>
      <c r="O388" t="s">
        <v>706</v>
      </c>
      <c r="X388" t="s">
        <v>59</v>
      </c>
      <c r="Y388" t="s">
        <v>1448</v>
      </c>
      <c r="Z388" t="s">
        <v>827</v>
      </c>
      <c r="AA388" t="s">
        <v>828</v>
      </c>
      <c r="AB388" t="s">
        <v>45</v>
      </c>
      <c r="AC388" t="s">
        <v>45</v>
      </c>
      <c r="AD388" t="s">
        <v>672</v>
      </c>
      <c r="AE388" t="s">
        <v>673</v>
      </c>
      <c r="AF388" t="s">
        <v>45</v>
      </c>
    </row>
    <row r="389" spans="1:32" hidden="1" x14ac:dyDescent="0.3">
      <c r="A389" t="s">
        <v>1449</v>
      </c>
      <c r="B389" t="s">
        <v>669</v>
      </c>
      <c r="C389" t="s">
        <v>670</v>
      </c>
      <c r="D389" t="s">
        <v>671</v>
      </c>
      <c r="E389" t="s">
        <v>1450</v>
      </c>
      <c r="F389">
        <v>238</v>
      </c>
      <c r="G389">
        <v>238</v>
      </c>
      <c r="H389" t="s">
        <v>1451</v>
      </c>
      <c r="I389" t="s">
        <v>1452</v>
      </c>
      <c r="J389" t="s">
        <v>58</v>
      </c>
      <c r="K389" t="s">
        <v>679</v>
      </c>
      <c r="L389" t="s">
        <v>1453</v>
      </c>
      <c r="X389" t="s">
        <v>59</v>
      </c>
      <c r="Y389" t="s">
        <v>1454</v>
      </c>
      <c r="Z389" t="s">
        <v>170</v>
      </c>
      <c r="AA389" t="s">
        <v>389</v>
      </c>
      <c r="AB389" t="s">
        <v>45</v>
      </c>
      <c r="AC389" t="s">
        <v>45</v>
      </c>
      <c r="AD389" t="s">
        <v>672</v>
      </c>
      <c r="AE389" t="s">
        <v>673</v>
      </c>
      <c r="AF389" t="s">
        <v>45</v>
      </c>
    </row>
    <row r="390" spans="1:32" hidden="1" x14ac:dyDescent="0.3">
      <c r="A390" t="s">
        <v>1455</v>
      </c>
      <c r="B390" t="s">
        <v>669</v>
      </c>
      <c r="C390" t="s">
        <v>670</v>
      </c>
      <c r="D390" t="s">
        <v>671</v>
      </c>
      <c r="E390" t="s">
        <v>1456</v>
      </c>
      <c r="F390">
        <v>239</v>
      </c>
      <c r="G390">
        <v>239</v>
      </c>
      <c r="H390" t="s">
        <v>1457</v>
      </c>
      <c r="I390" t="s">
        <v>1458</v>
      </c>
      <c r="J390" t="s">
        <v>58</v>
      </c>
      <c r="K390" t="s">
        <v>769</v>
      </c>
      <c r="L390" t="s">
        <v>588</v>
      </c>
      <c r="M390" t="s">
        <v>785</v>
      </c>
      <c r="N390" t="s">
        <v>771</v>
      </c>
      <c r="O390" t="s">
        <v>687</v>
      </c>
      <c r="X390" t="s">
        <v>59</v>
      </c>
      <c r="Y390" t="s">
        <v>1459</v>
      </c>
      <c r="Z390" t="s">
        <v>827</v>
      </c>
      <c r="AA390" t="s">
        <v>828</v>
      </c>
      <c r="AB390" t="s">
        <v>45</v>
      </c>
      <c r="AC390" t="s">
        <v>45</v>
      </c>
      <c r="AD390" t="s">
        <v>672</v>
      </c>
      <c r="AE390" t="s">
        <v>673</v>
      </c>
      <c r="AF390" t="s">
        <v>45</v>
      </c>
    </row>
    <row r="391" spans="1:32" hidden="1" x14ac:dyDescent="0.3">
      <c r="A391" t="s">
        <v>1460</v>
      </c>
      <c r="B391" t="s">
        <v>669</v>
      </c>
      <c r="C391" t="s">
        <v>670</v>
      </c>
      <c r="D391" t="s">
        <v>671</v>
      </c>
      <c r="E391" t="s">
        <v>1461</v>
      </c>
      <c r="F391">
        <v>24</v>
      </c>
      <c r="G391">
        <v>24</v>
      </c>
      <c r="H391" t="s">
        <v>1462</v>
      </c>
      <c r="I391" t="s">
        <v>1463</v>
      </c>
      <c r="J391" t="s">
        <v>58</v>
      </c>
      <c r="K391" t="s">
        <v>935</v>
      </c>
      <c r="L391" t="s">
        <v>686</v>
      </c>
      <c r="M391" t="s">
        <v>583</v>
      </c>
      <c r="N391" t="s">
        <v>687</v>
      </c>
      <c r="X391" t="s">
        <v>59</v>
      </c>
      <c r="Y391" t="s">
        <v>882</v>
      </c>
      <c r="Z391" t="s">
        <v>814</v>
      </c>
      <c r="AA391" t="s">
        <v>815</v>
      </c>
      <c r="AB391" t="s">
        <v>45</v>
      </c>
      <c r="AC391" t="s">
        <v>45</v>
      </c>
      <c r="AD391" t="s">
        <v>672</v>
      </c>
      <c r="AE391" t="s">
        <v>673</v>
      </c>
      <c r="AF391" t="s">
        <v>45</v>
      </c>
    </row>
    <row r="392" spans="1:32" x14ac:dyDescent="0.3">
      <c r="A392" t="s">
        <v>1464</v>
      </c>
      <c r="B392" t="s">
        <v>669</v>
      </c>
      <c r="C392" t="s">
        <v>670</v>
      </c>
      <c r="D392" t="s">
        <v>671</v>
      </c>
      <c r="E392" t="s">
        <v>1465</v>
      </c>
      <c r="F392">
        <v>240</v>
      </c>
      <c r="G392">
        <v>240</v>
      </c>
      <c r="H392" t="s">
        <v>45</v>
      </c>
      <c r="I392" t="s">
        <v>1465</v>
      </c>
      <c r="J392" t="s">
        <v>832</v>
      </c>
      <c r="K392" t="s">
        <v>1465</v>
      </c>
      <c r="X392" t="s">
        <v>59</v>
      </c>
      <c r="Y392" t="s">
        <v>45</v>
      </c>
      <c r="Z392" t="s">
        <v>61</v>
      </c>
      <c r="AA392" t="s">
        <v>62</v>
      </c>
      <c r="AB392" t="s">
        <v>45</v>
      </c>
      <c r="AC392" t="s">
        <v>45</v>
      </c>
      <c r="AD392" t="s">
        <v>672</v>
      </c>
      <c r="AE392" t="s">
        <v>673</v>
      </c>
      <c r="AF392" t="s">
        <v>45</v>
      </c>
    </row>
    <row r="393" spans="1:32" hidden="1" x14ac:dyDescent="0.3">
      <c r="A393" t="s">
        <v>1466</v>
      </c>
      <c r="B393" t="s">
        <v>669</v>
      </c>
      <c r="C393" t="s">
        <v>670</v>
      </c>
      <c r="D393" t="s">
        <v>671</v>
      </c>
      <c r="E393" t="s">
        <v>1467</v>
      </c>
      <c r="F393">
        <v>241</v>
      </c>
      <c r="G393">
        <v>241</v>
      </c>
      <c r="H393" t="s">
        <v>1468</v>
      </c>
      <c r="I393" t="s">
        <v>1469</v>
      </c>
      <c r="J393" t="s">
        <v>58</v>
      </c>
      <c r="K393" t="s">
        <v>704</v>
      </c>
      <c r="L393" t="s">
        <v>686</v>
      </c>
      <c r="M393" t="s">
        <v>1036</v>
      </c>
      <c r="N393" t="s">
        <v>1157</v>
      </c>
      <c r="O393" t="s">
        <v>687</v>
      </c>
      <c r="X393" t="s">
        <v>59</v>
      </c>
      <c r="Y393" t="s">
        <v>959</v>
      </c>
      <c r="Z393" t="s">
        <v>827</v>
      </c>
      <c r="AA393" t="s">
        <v>828</v>
      </c>
      <c r="AB393" t="s">
        <v>45</v>
      </c>
      <c r="AC393" t="s">
        <v>45</v>
      </c>
      <c r="AD393" t="s">
        <v>672</v>
      </c>
      <c r="AE393" t="s">
        <v>673</v>
      </c>
      <c r="AF393" t="s">
        <v>45</v>
      </c>
    </row>
    <row r="394" spans="1:32" hidden="1" x14ac:dyDescent="0.3">
      <c r="A394" t="s">
        <v>1470</v>
      </c>
      <c r="B394" t="s">
        <v>669</v>
      </c>
      <c r="C394" t="s">
        <v>670</v>
      </c>
      <c r="D394" t="s">
        <v>671</v>
      </c>
      <c r="E394" t="s">
        <v>1471</v>
      </c>
      <c r="F394">
        <v>242</v>
      </c>
      <c r="G394">
        <v>242</v>
      </c>
      <c r="H394" t="s">
        <v>1472</v>
      </c>
      <c r="I394" t="s">
        <v>1473</v>
      </c>
      <c r="J394" t="s">
        <v>58</v>
      </c>
      <c r="K394" t="s">
        <v>1273</v>
      </c>
      <c r="L394" t="s">
        <v>586</v>
      </c>
      <c r="X394" t="s">
        <v>59</v>
      </c>
      <c r="Y394" t="s">
        <v>1474</v>
      </c>
      <c r="Z394" t="s">
        <v>394</v>
      </c>
      <c r="AA394" t="s">
        <v>171</v>
      </c>
      <c r="AB394" t="s">
        <v>45</v>
      </c>
      <c r="AC394" t="s">
        <v>45</v>
      </c>
      <c r="AD394" t="s">
        <v>672</v>
      </c>
      <c r="AE394" t="s">
        <v>673</v>
      </c>
      <c r="AF394" t="s">
        <v>45</v>
      </c>
    </row>
    <row r="395" spans="1:32" hidden="1" x14ac:dyDescent="0.3">
      <c r="A395" t="s">
        <v>1475</v>
      </c>
      <c r="B395" t="s">
        <v>669</v>
      </c>
      <c r="C395" t="s">
        <v>670</v>
      </c>
      <c r="D395" t="s">
        <v>671</v>
      </c>
      <c r="E395" t="s">
        <v>1118</v>
      </c>
      <c r="F395">
        <v>243</v>
      </c>
      <c r="G395">
        <v>243</v>
      </c>
      <c r="H395" t="s">
        <v>1119</v>
      </c>
      <c r="I395" t="s">
        <v>1120</v>
      </c>
      <c r="J395" t="s">
        <v>58</v>
      </c>
      <c r="K395" t="s">
        <v>1121</v>
      </c>
      <c r="L395" t="s">
        <v>696</v>
      </c>
      <c r="M395" t="s">
        <v>586</v>
      </c>
      <c r="X395" t="s">
        <v>59</v>
      </c>
      <c r="Y395" t="s">
        <v>1122</v>
      </c>
      <c r="Z395" t="s">
        <v>1123</v>
      </c>
      <c r="AA395" t="s">
        <v>1124</v>
      </c>
      <c r="AB395" t="s">
        <v>45</v>
      </c>
      <c r="AC395" t="s">
        <v>45</v>
      </c>
      <c r="AD395" t="s">
        <v>672</v>
      </c>
      <c r="AE395" t="s">
        <v>673</v>
      </c>
      <c r="AF395" t="s">
        <v>45</v>
      </c>
    </row>
    <row r="396" spans="1:32" x14ac:dyDescent="0.3">
      <c r="A396" t="s">
        <v>1476</v>
      </c>
      <c r="B396" t="s">
        <v>669</v>
      </c>
      <c r="C396" t="s">
        <v>670</v>
      </c>
      <c r="D396" t="s">
        <v>671</v>
      </c>
      <c r="E396" t="s">
        <v>316</v>
      </c>
      <c r="F396">
        <v>244</v>
      </c>
      <c r="G396">
        <v>244</v>
      </c>
      <c r="H396" t="s">
        <v>315</v>
      </c>
      <c r="I396" t="s">
        <v>316</v>
      </c>
      <c r="J396" t="s">
        <v>315</v>
      </c>
      <c r="K396" t="s">
        <v>316</v>
      </c>
      <c r="X396" t="s">
        <v>43</v>
      </c>
      <c r="Y396" t="s">
        <v>44</v>
      </c>
      <c r="Z396" t="s">
        <v>44</v>
      </c>
      <c r="AA396" t="s">
        <v>44</v>
      </c>
      <c r="AB396" t="s">
        <v>45</v>
      </c>
      <c r="AC396" t="s">
        <v>45</v>
      </c>
      <c r="AD396" t="s">
        <v>672</v>
      </c>
      <c r="AE396" t="s">
        <v>673</v>
      </c>
      <c r="AF396" t="s">
        <v>45</v>
      </c>
    </row>
    <row r="397" spans="1:32" hidden="1" x14ac:dyDescent="0.3">
      <c r="A397" t="s">
        <v>1477</v>
      </c>
      <c r="B397" t="s">
        <v>669</v>
      </c>
      <c r="C397" t="s">
        <v>670</v>
      </c>
      <c r="D397" t="s">
        <v>671</v>
      </c>
      <c r="E397" t="s">
        <v>1478</v>
      </c>
      <c r="F397">
        <v>245</v>
      </c>
      <c r="G397">
        <v>245</v>
      </c>
      <c r="H397" t="s">
        <v>1479</v>
      </c>
      <c r="I397" t="s">
        <v>1480</v>
      </c>
      <c r="J397" t="s">
        <v>1248</v>
      </c>
      <c r="K397" t="s">
        <v>703</v>
      </c>
      <c r="L397" t="s">
        <v>686</v>
      </c>
      <c r="X397" t="s">
        <v>43</v>
      </c>
      <c r="Y397" t="s">
        <v>1249</v>
      </c>
      <c r="Z397" t="s">
        <v>1250</v>
      </c>
      <c r="AA397" t="s">
        <v>1251</v>
      </c>
      <c r="AB397" t="s">
        <v>45</v>
      </c>
      <c r="AC397" t="s">
        <v>45</v>
      </c>
      <c r="AD397" t="s">
        <v>672</v>
      </c>
      <c r="AE397" t="s">
        <v>673</v>
      </c>
      <c r="AF397" t="s">
        <v>45</v>
      </c>
    </row>
    <row r="398" spans="1:32" hidden="1" x14ac:dyDescent="0.3">
      <c r="A398" t="s">
        <v>1481</v>
      </c>
      <c r="B398" t="s">
        <v>669</v>
      </c>
      <c r="C398" t="s">
        <v>670</v>
      </c>
      <c r="D398" t="s">
        <v>671</v>
      </c>
      <c r="E398" t="s">
        <v>1482</v>
      </c>
      <c r="F398">
        <v>246</v>
      </c>
      <c r="G398">
        <v>246</v>
      </c>
      <c r="H398" t="s">
        <v>1483</v>
      </c>
      <c r="I398" t="s">
        <v>1484</v>
      </c>
      <c r="J398" t="s">
        <v>702</v>
      </c>
      <c r="K398" t="s">
        <v>703</v>
      </c>
      <c r="L398" t="s">
        <v>948</v>
      </c>
      <c r="M398" t="s">
        <v>583</v>
      </c>
      <c r="X398" t="s">
        <v>43</v>
      </c>
      <c r="Y398" t="s">
        <v>1485</v>
      </c>
      <c r="Z398" t="s">
        <v>1486</v>
      </c>
      <c r="AA398" t="s">
        <v>1487</v>
      </c>
      <c r="AB398" t="s">
        <v>45</v>
      </c>
      <c r="AC398" t="s">
        <v>45</v>
      </c>
      <c r="AD398" t="s">
        <v>672</v>
      </c>
      <c r="AE398" t="s">
        <v>673</v>
      </c>
      <c r="AF398" t="s">
        <v>45</v>
      </c>
    </row>
    <row r="399" spans="1:32" hidden="1" x14ac:dyDescent="0.3">
      <c r="A399" t="s">
        <v>1488</v>
      </c>
      <c r="B399" t="s">
        <v>669</v>
      </c>
      <c r="C399" t="s">
        <v>670</v>
      </c>
      <c r="D399" t="s">
        <v>671</v>
      </c>
      <c r="E399" t="s">
        <v>1489</v>
      </c>
      <c r="F399">
        <v>247</v>
      </c>
      <c r="G399">
        <v>247</v>
      </c>
      <c r="H399" t="s">
        <v>1490</v>
      </c>
      <c r="I399" t="s">
        <v>1491</v>
      </c>
      <c r="J399" t="s">
        <v>702</v>
      </c>
      <c r="K399" t="s">
        <v>703</v>
      </c>
      <c r="L399" t="s">
        <v>687</v>
      </c>
      <c r="M399" t="s">
        <v>696</v>
      </c>
      <c r="X399" t="s">
        <v>43</v>
      </c>
      <c r="Y399" t="s">
        <v>1492</v>
      </c>
      <c r="Z399" t="s">
        <v>1486</v>
      </c>
      <c r="AA399" t="s">
        <v>1487</v>
      </c>
      <c r="AB399" t="s">
        <v>45</v>
      </c>
      <c r="AC399" t="s">
        <v>45</v>
      </c>
      <c r="AD399" t="s">
        <v>672</v>
      </c>
      <c r="AE399" t="s">
        <v>673</v>
      </c>
      <c r="AF399" t="s">
        <v>45</v>
      </c>
    </row>
    <row r="400" spans="1:32" hidden="1" x14ac:dyDescent="0.3">
      <c r="A400" t="s">
        <v>1493</v>
      </c>
      <c r="B400" t="s">
        <v>669</v>
      </c>
      <c r="C400" t="s">
        <v>670</v>
      </c>
      <c r="D400" t="s">
        <v>671</v>
      </c>
      <c r="E400" t="s">
        <v>1494</v>
      </c>
      <c r="F400">
        <v>248</v>
      </c>
      <c r="G400">
        <v>248</v>
      </c>
      <c r="H400" t="s">
        <v>1495</v>
      </c>
      <c r="I400" t="s">
        <v>1496</v>
      </c>
      <c r="J400" t="s">
        <v>702</v>
      </c>
      <c r="K400" t="s">
        <v>703</v>
      </c>
      <c r="L400" t="s">
        <v>1038</v>
      </c>
      <c r="M400" t="s">
        <v>696</v>
      </c>
      <c r="X400" t="s">
        <v>43</v>
      </c>
      <c r="Y400" t="s">
        <v>1497</v>
      </c>
      <c r="Z400" t="s">
        <v>1486</v>
      </c>
      <c r="AA400" t="s">
        <v>1487</v>
      </c>
      <c r="AB400" t="s">
        <v>45</v>
      </c>
      <c r="AC400" t="s">
        <v>45</v>
      </c>
      <c r="AD400" t="s">
        <v>672</v>
      </c>
      <c r="AE400" t="s">
        <v>673</v>
      </c>
      <c r="AF400" t="s">
        <v>45</v>
      </c>
    </row>
    <row r="401" spans="1:32" hidden="1" x14ac:dyDescent="0.3">
      <c r="A401" t="s">
        <v>1498</v>
      </c>
      <c r="B401" t="s">
        <v>669</v>
      </c>
      <c r="C401" t="s">
        <v>670</v>
      </c>
      <c r="D401" t="s">
        <v>671</v>
      </c>
      <c r="E401" t="s">
        <v>1499</v>
      </c>
      <c r="F401">
        <v>249</v>
      </c>
      <c r="G401">
        <v>249</v>
      </c>
      <c r="H401" t="s">
        <v>1500</v>
      </c>
      <c r="I401" t="s">
        <v>1501</v>
      </c>
      <c r="J401" t="s">
        <v>702</v>
      </c>
      <c r="K401" t="s">
        <v>703</v>
      </c>
      <c r="L401" t="s">
        <v>583</v>
      </c>
      <c r="M401" t="s">
        <v>1038</v>
      </c>
      <c r="X401" t="s">
        <v>43</v>
      </c>
      <c r="Y401" t="s">
        <v>1502</v>
      </c>
      <c r="Z401" t="s">
        <v>1486</v>
      </c>
      <c r="AA401" t="s">
        <v>1487</v>
      </c>
      <c r="AB401" t="s">
        <v>45</v>
      </c>
      <c r="AC401" t="s">
        <v>45</v>
      </c>
      <c r="AD401" t="s">
        <v>672</v>
      </c>
      <c r="AE401" t="s">
        <v>673</v>
      </c>
      <c r="AF401" t="s">
        <v>45</v>
      </c>
    </row>
    <row r="402" spans="1:32" hidden="1" x14ac:dyDescent="0.3">
      <c r="A402" t="s">
        <v>1503</v>
      </c>
      <c r="B402" t="s">
        <v>669</v>
      </c>
      <c r="C402" t="s">
        <v>670</v>
      </c>
      <c r="D402" t="s">
        <v>671</v>
      </c>
      <c r="E402" t="s">
        <v>1504</v>
      </c>
      <c r="F402">
        <v>25</v>
      </c>
      <c r="G402">
        <v>25</v>
      </c>
      <c r="H402" t="s">
        <v>1505</v>
      </c>
      <c r="I402" t="s">
        <v>1506</v>
      </c>
      <c r="J402" t="s">
        <v>58</v>
      </c>
      <c r="K402" t="s">
        <v>704</v>
      </c>
      <c r="L402" t="s">
        <v>686</v>
      </c>
      <c r="M402" t="s">
        <v>687</v>
      </c>
      <c r="X402" t="s">
        <v>59</v>
      </c>
      <c r="Y402" t="s">
        <v>714</v>
      </c>
      <c r="Z402" t="s">
        <v>689</v>
      </c>
      <c r="AA402" t="s">
        <v>690</v>
      </c>
      <c r="AB402" t="s">
        <v>45</v>
      </c>
      <c r="AC402" t="s">
        <v>45</v>
      </c>
      <c r="AD402" t="s">
        <v>672</v>
      </c>
      <c r="AE402" t="s">
        <v>673</v>
      </c>
      <c r="AF402" t="s">
        <v>45</v>
      </c>
    </row>
    <row r="403" spans="1:32" hidden="1" x14ac:dyDescent="0.3">
      <c r="A403" t="s">
        <v>1507</v>
      </c>
      <c r="B403" t="s">
        <v>669</v>
      </c>
      <c r="C403" t="s">
        <v>670</v>
      </c>
      <c r="D403" t="s">
        <v>671</v>
      </c>
      <c r="E403" t="s">
        <v>1508</v>
      </c>
      <c r="F403">
        <v>250</v>
      </c>
      <c r="G403">
        <v>250</v>
      </c>
      <c r="H403" t="s">
        <v>1509</v>
      </c>
      <c r="I403" t="s">
        <v>1510</v>
      </c>
      <c r="J403" t="s">
        <v>702</v>
      </c>
      <c r="K403" t="s">
        <v>703</v>
      </c>
      <c r="L403" t="s">
        <v>686</v>
      </c>
      <c r="M403" t="s">
        <v>1038</v>
      </c>
      <c r="N403" t="s">
        <v>696</v>
      </c>
      <c r="X403" t="s">
        <v>43</v>
      </c>
      <c r="Y403" t="s">
        <v>1511</v>
      </c>
      <c r="Z403" t="s">
        <v>1016</v>
      </c>
      <c r="AA403" t="s">
        <v>1017</v>
      </c>
      <c r="AB403" t="s">
        <v>45</v>
      </c>
      <c r="AC403" t="s">
        <v>45</v>
      </c>
      <c r="AD403" t="s">
        <v>672</v>
      </c>
      <c r="AE403" t="s">
        <v>673</v>
      </c>
      <c r="AF403" t="s">
        <v>45</v>
      </c>
    </row>
    <row r="404" spans="1:32" hidden="1" x14ac:dyDescent="0.3">
      <c r="A404" t="s">
        <v>1512</v>
      </c>
      <c r="B404" t="s">
        <v>669</v>
      </c>
      <c r="C404" t="s">
        <v>670</v>
      </c>
      <c r="D404" t="s">
        <v>671</v>
      </c>
      <c r="E404" t="s">
        <v>1513</v>
      </c>
      <c r="F404">
        <v>251</v>
      </c>
      <c r="G404">
        <v>251</v>
      </c>
      <c r="H404" t="s">
        <v>1514</v>
      </c>
      <c r="I404" t="s">
        <v>1515</v>
      </c>
      <c r="J404" t="s">
        <v>1248</v>
      </c>
      <c r="K404" t="s">
        <v>703</v>
      </c>
      <c r="L404" t="s">
        <v>1038</v>
      </c>
      <c r="X404" t="s">
        <v>43</v>
      </c>
      <c r="Y404" t="s">
        <v>1249</v>
      </c>
      <c r="Z404" t="s">
        <v>1250</v>
      </c>
      <c r="AA404" t="s">
        <v>1251</v>
      </c>
      <c r="AB404" t="s">
        <v>45</v>
      </c>
      <c r="AC404" t="s">
        <v>45</v>
      </c>
      <c r="AD404" t="s">
        <v>672</v>
      </c>
      <c r="AE404" t="s">
        <v>673</v>
      </c>
      <c r="AF404" t="s">
        <v>45</v>
      </c>
    </row>
    <row r="405" spans="1:32" hidden="1" x14ac:dyDescent="0.3">
      <c r="A405" t="s">
        <v>1516</v>
      </c>
      <c r="B405" t="s">
        <v>669</v>
      </c>
      <c r="C405" t="s">
        <v>670</v>
      </c>
      <c r="D405" t="s">
        <v>671</v>
      </c>
      <c r="E405" t="s">
        <v>1517</v>
      </c>
      <c r="F405">
        <v>252</v>
      </c>
      <c r="G405">
        <v>252</v>
      </c>
      <c r="H405" t="s">
        <v>1518</v>
      </c>
      <c r="I405" t="s">
        <v>1519</v>
      </c>
      <c r="J405" t="s">
        <v>702</v>
      </c>
      <c r="K405" t="s">
        <v>703</v>
      </c>
      <c r="L405" t="s">
        <v>1465</v>
      </c>
      <c r="M405" t="s">
        <v>686</v>
      </c>
      <c r="N405" t="s">
        <v>1038</v>
      </c>
      <c r="X405" t="s">
        <v>43</v>
      </c>
      <c r="Y405" t="s">
        <v>1520</v>
      </c>
      <c r="Z405" t="s">
        <v>1016</v>
      </c>
      <c r="AA405" t="s">
        <v>1017</v>
      </c>
      <c r="AB405" t="s">
        <v>45</v>
      </c>
      <c r="AC405" t="s">
        <v>45</v>
      </c>
      <c r="AD405" t="s">
        <v>672</v>
      </c>
      <c r="AE405" t="s">
        <v>673</v>
      </c>
      <c r="AF405" t="s">
        <v>45</v>
      </c>
    </row>
    <row r="406" spans="1:32" hidden="1" x14ac:dyDescent="0.3">
      <c r="A406" t="s">
        <v>1521</v>
      </c>
      <c r="B406" t="s">
        <v>669</v>
      </c>
      <c r="C406" t="s">
        <v>670</v>
      </c>
      <c r="D406" t="s">
        <v>671</v>
      </c>
      <c r="E406" t="s">
        <v>1522</v>
      </c>
      <c r="F406">
        <v>253</v>
      </c>
      <c r="G406">
        <v>253</v>
      </c>
      <c r="H406" t="s">
        <v>1523</v>
      </c>
      <c r="I406" t="s">
        <v>1524</v>
      </c>
      <c r="J406" t="s">
        <v>702</v>
      </c>
      <c r="K406" t="s">
        <v>703</v>
      </c>
      <c r="L406" t="s">
        <v>1465</v>
      </c>
      <c r="M406" t="s">
        <v>686</v>
      </c>
      <c r="N406" t="s">
        <v>695</v>
      </c>
      <c r="O406" t="s">
        <v>583</v>
      </c>
      <c r="P406" t="s">
        <v>1038</v>
      </c>
      <c r="Q406" t="s">
        <v>696</v>
      </c>
      <c r="X406" t="s">
        <v>43</v>
      </c>
      <c r="Y406" t="s">
        <v>1525</v>
      </c>
      <c r="Z406" t="s">
        <v>1526</v>
      </c>
      <c r="AA406" t="s">
        <v>1527</v>
      </c>
      <c r="AB406" t="s">
        <v>45</v>
      </c>
      <c r="AC406" t="s">
        <v>45</v>
      </c>
      <c r="AD406" t="s">
        <v>672</v>
      </c>
      <c r="AE406" t="s">
        <v>673</v>
      </c>
      <c r="AF406" t="s">
        <v>45</v>
      </c>
    </row>
    <row r="407" spans="1:32" hidden="1" x14ac:dyDescent="0.3">
      <c r="A407" t="s">
        <v>1528</v>
      </c>
      <c r="B407" t="s">
        <v>669</v>
      </c>
      <c r="C407" t="s">
        <v>670</v>
      </c>
      <c r="D407" t="s">
        <v>671</v>
      </c>
      <c r="E407" t="s">
        <v>1529</v>
      </c>
      <c r="F407">
        <v>254</v>
      </c>
      <c r="G407">
        <v>254</v>
      </c>
      <c r="H407" t="s">
        <v>1530</v>
      </c>
      <c r="I407" t="s">
        <v>1531</v>
      </c>
      <c r="J407" t="s">
        <v>1248</v>
      </c>
      <c r="K407" t="s">
        <v>703</v>
      </c>
      <c r="L407" t="s">
        <v>696</v>
      </c>
      <c r="X407" t="s">
        <v>43</v>
      </c>
      <c r="Y407" t="s">
        <v>1532</v>
      </c>
      <c r="Z407" t="s">
        <v>1250</v>
      </c>
      <c r="AA407" t="s">
        <v>1251</v>
      </c>
      <c r="AB407" t="s">
        <v>45</v>
      </c>
      <c r="AC407" t="s">
        <v>45</v>
      </c>
      <c r="AD407" t="s">
        <v>672</v>
      </c>
      <c r="AE407" t="s">
        <v>673</v>
      </c>
      <c r="AF407" t="s">
        <v>45</v>
      </c>
    </row>
    <row r="408" spans="1:32" x14ac:dyDescent="0.3">
      <c r="A408" t="s">
        <v>1533</v>
      </c>
      <c r="B408" t="s">
        <v>669</v>
      </c>
      <c r="C408" t="s">
        <v>670</v>
      </c>
      <c r="D408" t="s">
        <v>671</v>
      </c>
      <c r="E408" t="s">
        <v>1038</v>
      </c>
      <c r="F408">
        <v>255</v>
      </c>
      <c r="G408">
        <v>255</v>
      </c>
      <c r="H408" t="s">
        <v>1534</v>
      </c>
      <c r="I408" t="s">
        <v>1038</v>
      </c>
      <c r="J408" t="s">
        <v>58</v>
      </c>
      <c r="K408" t="s">
        <v>1038</v>
      </c>
      <c r="X408" t="s">
        <v>59</v>
      </c>
      <c r="Y408" t="s">
        <v>60</v>
      </c>
      <c r="Z408" t="s">
        <v>61</v>
      </c>
      <c r="AA408" t="s">
        <v>62</v>
      </c>
      <c r="AB408" t="s">
        <v>45</v>
      </c>
      <c r="AC408" t="s">
        <v>45</v>
      </c>
      <c r="AD408" t="s">
        <v>672</v>
      </c>
      <c r="AE408" t="s">
        <v>673</v>
      </c>
      <c r="AF408" t="s">
        <v>45</v>
      </c>
    </row>
    <row r="409" spans="1:32" hidden="1" x14ac:dyDescent="0.3">
      <c r="A409" t="s">
        <v>1535</v>
      </c>
      <c r="B409" t="s">
        <v>669</v>
      </c>
      <c r="C409" t="s">
        <v>670</v>
      </c>
      <c r="D409" t="s">
        <v>671</v>
      </c>
      <c r="E409" t="s">
        <v>1536</v>
      </c>
      <c r="F409">
        <v>256</v>
      </c>
      <c r="G409">
        <v>256</v>
      </c>
      <c r="H409" t="s">
        <v>1211</v>
      </c>
      <c r="I409" t="s">
        <v>1537</v>
      </c>
      <c r="J409" t="s">
        <v>58</v>
      </c>
      <c r="K409" t="s">
        <v>583</v>
      </c>
      <c r="L409" t="s">
        <v>1217</v>
      </c>
      <c r="M409" t="s">
        <v>687</v>
      </c>
      <c r="N409" t="s">
        <v>696</v>
      </c>
      <c r="O409" t="s">
        <v>586</v>
      </c>
      <c r="X409" t="s">
        <v>59</v>
      </c>
      <c r="Y409" t="s">
        <v>1213</v>
      </c>
      <c r="Z409" t="s">
        <v>1214</v>
      </c>
      <c r="AA409" t="s">
        <v>1215</v>
      </c>
      <c r="AB409" t="s">
        <v>45</v>
      </c>
      <c r="AC409" t="s">
        <v>45</v>
      </c>
      <c r="AD409" t="s">
        <v>672</v>
      </c>
      <c r="AE409" t="s">
        <v>673</v>
      </c>
      <c r="AF409" t="s">
        <v>45</v>
      </c>
    </row>
    <row r="410" spans="1:32" hidden="1" x14ac:dyDescent="0.3">
      <c r="A410" t="s">
        <v>1538</v>
      </c>
      <c r="B410" t="s">
        <v>669</v>
      </c>
      <c r="C410" t="s">
        <v>670</v>
      </c>
      <c r="D410" t="s">
        <v>671</v>
      </c>
      <c r="E410" t="s">
        <v>1539</v>
      </c>
      <c r="F410">
        <v>257</v>
      </c>
      <c r="G410">
        <v>257</v>
      </c>
      <c r="H410" t="s">
        <v>1540</v>
      </c>
      <c r="I410" t="s">
        <v>1541</v>
      </c>
      <c r="J410" t="s">
        <v>58</v>
      </c>
      <c r="K410" t="s">
        <v>1101</v>
      </c>
      <c r="L410" t="s">
        <v>1121</v>
      </c>
      <c r="M410" t="s">
        <v>687</v>
      </c>
      <c r="N410" t="s">
        <v>696</v>
      </c>
      <c r="X410" t="s">
        <v>59</v>
      </c>
      <c r="Y410" t="s">
        <v>1542</v>
      </c>
      <c r="Z410" t="s">
        <v>1344</v>
      </c>
      <c r="AA410" t="s">
        <v>1345</v>
      </c>
      <c r="AB410" t="s">
        <v>45</v>
      </c>
      <c r="AC410" t="s">
        <v>45</v>
      </c>
      <c r="AD410" t="s">
        <v>672</v>
      </c>
      <c r="AE410" t="s">
        <v>673</v>
      </c>
      <c r="AF410" t="s">
        <v>45</v>
      </c>
    </row>
    <row r="411" spans="1:32" hidden="1" x14ac:dyDescent="0.3">
      <c r="A411" t="s">
        <v>1543</v>
      </c>
      <c r="B411" t="s">
        <v>669</v>
      </c>
      <c r="C411" t="s">
        <v>670</v>
      </c>
      <c r="D411" t="s">
        <v>671</v>
      </c>
      <c r="E411" t="s">
        <v>1544</v>
      </c>
      <c r="F411">
        <v>258</v>
      </c>
      <c r="G411">
        <v>258</v>
      </c>
      <c r="H411" t="s">
        <v>1545</v>
      </c>
      <c r="I411" t="s">
        <v>1546</v>
      </c>
      <c r="J411" t="s">
        <v>58</v>
      </c>
      <c r="K411" t="s">
        <v>738</v>
      </c>
      <c r="L411" t="s">
        <v>583</v>
      </c>
      <c r="X411" t="s">
        <v>59</v>
      </c>
      <c r="Y411" t="s">
        <v>949</v>
      </c>
      <c r="Z411" t="s">
        <v>394</v>
      </c>
      <c r="AA411" t="s">
        <v>171</v>
      </c>
      <c r="AB411" t="s">
        <v>45</v>
      </c>
      <c r="AC411" t="s">
        <v>45</v>
      </c>
      <c r="AD411" t="s">
        <v>672</v>
      </c>
      <c r="AE411" t="s">
        <v>673</v>
      </c>
      <c r="AF411" t="s">
        <v>45</v>
      </c>
    </row>
    <row r="412" spans="1:32" hidden="1" x14ac:dyDescent="0.3">
      <c r="A412" t="s">
        <v>1547</v>
      </c>
      <c r="B412" t="s">
        <v>669</v>
      </c>
      <c r="C412" t="s">
        <v>670</v>
      </c>
      <c r="D412" t="s">
        <v>671</v>
      </c>
      <c r="E412" t="s">
        <v>1548</v>
      </c>
      <c r="F412">
        <v>259</v>
      </c>
      <c r="G412">
        <v>259</v>
      </c>
      <c r="H412" t="s">
        <v>1549</v>
      </c>
      <c r="I412" t="s">
        <v>1550</v>
      </c>
      <c r="J412" t="s">
        <v>58</v>
      </c>
      <c r="K412" t="s">
        <v>747</v>
      </c>
      <c r="L412" t="s">
        <v>696</v>
      </c>
      <c r="X412" t="s">
        <v>59</v>
      </c>
      <c r="Y412" t="s">
        <v>1551</v>
      </c>
      <c r="Z412" t="s">
        <v>394</v>
      </c>
      <c r="AA412" t="s">
        <v>171</v>
      </c>
      <c r="AB412" t="s">
        <v>45</v>
      </c>
      <c r="AC412" t="s">
        <v>45</v>
      </c>
      <c r="AD412" t="s">
        <v>672</v>
      </c>
      <c r="AE412" t="s">
        <v>673</v>
      </c>
      <c r="AF412" t="s">
        <v>45</v>
      </c>
    </row>
    <row r="413" spans="1:32" x14ac:dyDescent="0.3">
      <c r="A413" t="s">
        <v>1552</v>
      </c>
      <c r="B413" t="s">
        <v>669</v>
      </c>
      <c r="C413" t="s">
        <v>670</v>
      </c>
      <c r="D413" t="s">
        <v>671</v>
      </c>
      <c r="E413" t="s">
        <v>686</v>
      </c>
      <c r="F413">
        <v>26</v>
      </c>
      <c r="G413">
        <v>26</v>
      </c>
      <c r="H413" t="s">
        <v>174</v>
      </c>
      <c r="I413" t="s">
        <v>686</v>
      </c>
      <c r="J413" t="s">
        <v>58</v>
      </c>
      <c r="K413" t="s">
        <v>686</v>
      </c>
      <c r="X413" t="s">
        <v>59</v>
      </c>
      <c r="Y413" t="s">
        <v>60</v>
      </c>
      <c r="Z413" t="s">
        <v>61</v>
      </c>
      <c r="AA413" t="s">
        <v>62</v>
      </c>
      <c r="AB413" t="s">
        <v>45</v>
      </c>
      <c r="AC413" t="s">
        <v>45</v>
      </c>
      <c r="AD413" t="s">
        <v>672</v>
      </c>
      <c r="AE413" t="s">
        <v>673</v>
      </c>
      <c r="AF413" t="s">
        <v>45</v>
      </c>
    </row>
    <row r="414" spans="1:32" hidden="1" x14ac:dyDescent="0.3">
      <c r="A414" t="s">
        <v>1553</v>
      </c>
      <c r="B414" t="s">
        <v>669</v>
      </c>
      <c r="C414" t="s">
        <v>670</v>
      </c>
      <c r="D414" t="s">
        <v>671</v>
      </c>
      <c r="E414" t="s">
        <v>1554</v>
      </c>
      <c r="F414">
        <v>260</v>
      </c>
      <c r="G414">
        <v>260</v>
      </c>
      <c r="H414" t="s">
        <v>1555</v>
      </c>
      <c r="I414" t="s">
        <v>1556</v>
      </c>
      <c r="J414" t="s">
        <v>58</v>
      </c>
      <c r="K414" t="s">
        <v>583</v>
      </c>
      <c r="L414" t="s">
        <v>747</v>
      </c>
      <c r="M414" t="s">
        <v>696</v>
      </c>
      <c r="X414" t="s">
        <v>59</v>
      </c>
      <c r="Y414" t="s">
        <v>1557</v>
      </c>
      <c r="Z414" t="s">
        <v>689</v>
      </c>
      <c r="AA414" t="s">
        <v>690</v>
      </c>
      <c r="AB414" t="s">
        <v>45</v>
      </c>
      <c r="AC414" t="s">
        <v>45</v>
      </c>
      <c r="AD414" t="s">
        <v>672</v>
      </c>
      <c r="AE414" t="s">
        <v>673</v>
      </c>
      <c r="AF414" t="s">
        <v>45</v>
      </c>
    </row>
    <row r="415" spans="1:32" hidden="1" x14ac:dyDescent="0.3">
      <c r="A415" t="s">
        <v>1558</v>
      </c>
      <c r="B415" t="s">
        <v>669</v>
      </c>
      <c r="C415" t="s">
        <v>670</v>
      </c>
      <c r="D415" t="s">
        <v>671</v>
      </c>
      <c r="E415" t="s">
        <v>1559</v>
      </c>
      <c r="F415">
        <v>261</v>
      </c>
      <c r="G415">
        <v>261</v>
      </c>
      <c r="H415" t="s">
        <v>1119</v>
      </c>
      <c r="I415" t="s">
        <v>1560</v>
      </c>
      <c r="J415" t="s">
        <v>58</v>
      </c>
      <c r="K415" t="s">
        <v>1273</v>
      </c>
      <c r="L415" t="s">
        <v>696</v>
      </c>
      <c r="M415" t="s">
        <v>586</v>
      </c>
      <c r="X415" t="s">
        <v>59</v>
      </c>
      <c r="Y415" t="s">
        <v>1122</v>
      </c>
      <c r="Z415" t="s">
        <v>689</v>
      </c>
      <c r="AA415" t="s">
        <v>690</v>
      </c>
      <c r="AB415" t="s">
        <v>45</v>
      </c>
      <c r="AC415" t="s">
        <v>45</v>
      </c>
      <c r="AD415" t="s">
        <v>672</v>
      </c>
      <c r="AE415" t="s">
        <v>673</v>
      </c>
      <c r="AF415" t="s">
        <v>45</v>
      </c>
    </row>
    <row r="416" spans="1:32" hidden="1" x14ac:dyDescent="0.3">
      <c r="A416" t="s">
        <v>1561</v>
      </c>
      <c r="B416" t="s">
        <v>669</v>
      </c>
      <c r="C416" t="s">
        <v>670</v>
      </c>
      <c r="D416" t="s">
        <v>671</v>
      </c>
      <c r="E416" t="s">
        <v>1562</v>
      </c>
      <c r="F416">
        <v>262</v>
      </c>
      <c r="G416">
        <v>262</v>
      </c>
      <c r="H416" t="s">
        <v>1563</v>
      </c>
      <c r="I416" t="s">
        <v>1564</v>
      </c>
      <c r="J416" t="s">
        <v>58</v>
      </c>
      <c r="K416" t="s">
        <v>1273</v>
      </c>
      <c r="L416" t="s">
        <v>583</v>
      </c>
      <c r="X416" t="s">
        <v>59</v>
      </c>
      <c r="Y416" t="s">
        <v>1474</v>
      </c>
      <c r="Z416" t="s">
        <v>394</v>
      </c>
      <c r="AA416" t="s">
        <v>171</v>
      </c>
      <c r="AB416" t="s">
        <v>45</v>
      </c>
      <c r="AC416" t="s">
        <v>45</v>
      </c>
      <c r="AD416" t="s">
        <v>672</v>
      </c>
      <c r="AE416" t="s">
        <v>673</v>
      </c>
      <c r="AF416" t="s">
        <v>45</v>
      </c>
    </row>
    <row r="417" spans="1:32" hidden="1" x14ac:dyDescent="0.3">
      <c r="A417" t="s">
        <v>1565</v>
      </c>
      <c r="B417" t="s">
        <v>669</v>
      </c>
      <c r="C417" t="s">
        <v>670</v>
      </c>
      <c r="D417" t="s">
        <v>671</v>
      </c>
      <c r="E417" t="s">
        <v>1566</v>
      </c>
      <c r="F417">
        <v>263</v>
      </c>
      <c r="G417">
        <v>263</v>
      </c>
      <c r="H417" t="s">
        <v>1567</v>
      </c>
      <c r="I417" t="s">
        <v>1568</v>
      </c>
      <c r="J417" t="s">
        <v>58</v>
      </c>
      <c r="K417" t="s">
        <v>747</v>
      </c>
      <c r="L417" t="s">
        <v>586</v>
      </c>
      <c r="X417" t="s">
        <v>59</v>
      </c>
      <c r="Y417" t="s">
        <v>1474</v>
      </c>
      <c r="Z417" t="s">
        <v>394</v>
      </c>
      <c r="AA417" t="s">
        <v>171</v>
      </c>
      <c r="AB417" t="s">
        <v>45</v>
      </c>
      <c r="AC417" t="s">
        <v>45</v>
      </c>
      <c r="AD417" t="s">
        <v>672</v>
      </c>
      <c r="AE417" t="s">
        <v>673</v>
      </c>
      <c r="AF417" t="s">
        <v>45</v>
      </c>
    </row>
    <row r="418" spans="1:32" x14ac:dyDescent="0.3">
      <c r="A418" t="s">
        <v>1569</v>
      </c>
      <c r="B418" t="s">
        <v>669</v>
      </c>
      <c r="C418" t="s">
        <v>670</v>
      </c>
      <c r="D418" t="s">
        <v>671</v>
      </c>
      <c r="E418" t="s">
        <v>888</v>
      </c>
      <c r="F418">
        <v>264</v>
      </c>
      <c r="G418">
        <v>264</v>
      </c>
      <c r="H418" t="s">
        <v>1570</v>
      </c>
      <c r="I418" t="s">
        <v>888</v>
      </c>
      <c r="J418" t="s">
        <v>58</v>
      </c>
      <c r="K418" t="s">
        <v>888</v>
      </c>
      <c r="X418" t="s">
        <v>59</v>
      </c>
      <c r="Y418" t="s">
        <v>68</v>
      </c>
      <c r="Z418" t="s">
        <v>101</v>
      </c>
      <c r="AA418" t="s">
        <v>102</v>
      </c>
      <c r="AB418" t="s">
        <v>45</v>
      </c>
      <c r="AC418" t="s">
        <v>45</v>
      </c>
      <c r="AD418" t="s">
        <v>672</v>
      </c>
      <c r="AE418" t="s">
        <v>673</v>
      </c>
      <c r="AF418" t="s">
        <v>45</v>
      </c>
    </row>
    <row r="419" spans="1:32" hidden="1" x14ac:dyDescent="0.3">
      <c r="A419" t="s">
        <v>1571</v>
      </c>
      <c r="B419" t="s">
        <v>669</v>
      </c>
      <c r="C419" t="s">
        <v>670</v>
      </c>
      <c r="D419" t="s">
        <v>671</v>
      </c>
      <c r="E419" t="s">
        <v>1572</v>
      </c>
      <c r="F419">
        <v>265</v>
      </c>
      <c r="G419">
        <v>265</v>
      </c>
      <c r="H419" t="s">
        <v>1573</v>
      </c>
      <c r="I419" t="s">
        <v>1574</v>
      </c>
      <c r="J419" t="s">
        <v>58</v>
      </c>
      <c r="K419" t="s">
        <v>887</v>
      </c>
      <c r="L419" t="s">
        <v>888</v>
      </c>
      <c r="X419" t="s">
        <v>59</v>
      </c>
      <c r="Y419" t="s">
        <v>162</v>
      </c>
      <c r="Z419" t="s">
        <v>163</v>
      </c>
      <c r="AA419" t="s">
        <v>164</v>
      </c>
      <c r="AB419" t="s">
        <v>45</v>
      </c>
      <c r="AC419" t="s">
        <v>45</v>
      </c>
      <c r="AD419" t="s">
        <v>672</v>
      </c>
      <c r="AE419" t="s">
        <v>673</v>
      </c>
      <c r="AF419" t="s">
        <v>45</v>
      </c>
    </row>
    <row r="420" spans="1:32" hidden="1" x14ac:dyDescent="0.3">
      <c r="A420" t="s">
        <v>1575</v>
      </c>
      <c r="B420" t="s">
        <v>669</v>
      </c>
      <c r="C420" t="s">
        <v>670</v>
      </c>
      <c r="D420" t="s">
        <v>671</v>
      </c>
      <c r="E420" t="s">
        <v>1576</v>
      </c>
      <c r="F420">
        <v>266</v>
      </c>
      <c r="G420">
        <v>266</v>
      </c>
      <c r="H420" t="s">
        <v>1577</v>
      </c>
      <c r="I420" t="s">
        <v>1578</v>
      </c>
      <c r="J420" t="s">
        <v>58</v>
      </c>
      <c r="K420" t="s">
        <v>739</v>
      </c>
      <c r="L420" t="s">
        <v>1261</v>
      </c>
      <c r="X420" t="s">
        <v>59</v>
      </c>
      <c r="Y420" t="s">
        <v>162</v>
      </c>
      <c r="Z420" t="s">
        <v>680</v>
      </c>
      <c r="AA420" t="s">
        <v>681</v>
      </c>
      <c r="AB420" t="s">
        <v>45</v>
      </c>
      <c r="AC420" t="s">
        <v>45</v>
      </c>
      <c r="AD420" t="s">
        <v>672</v>
      </c>
      <c r="AE420" t="s">
        <v>673</v>
      </c>
      <c r="AF420" t="s">
        <v>45</v>
      </c>
    </row>
    <row r="421" spans="1:32" hidden="1" x14ac:dyDescent="0.3">
      <c r="A421" t="s">
        <v>1579</v>
      </c>
      <c r="B421" t="s">
        <v>669</v>
      </c>
      <c r="C421" t="s">
        <v>670</v>
      </c>
      <c r="D421" t="s">
        <v>671</v>
      </c>
      <c r="E421" t="s">
        <v>1580</v>
      </c>
      <c r="F421">
        <v>267</v>
      </c>
      <c r="G421">
        <v>267</v>
      </c>
      <c r="H421" t="s">
        <v>1581</v>
      </c>
      <c r="I421" t="s">
        <v>1582</v>
      </c>
      <c r="J421" t="s">
        <v>58</v>
      </c>
      <c r="K421" t="s">
        <v>565</v>
      </c>
      <c r="L421" t="s">
        <v>678</v>
      </c>
      <c r="M421" t="s">
        <v>888</v>
      </c>
      <c r="N421" t="s">
        <v>1583</v>
      </c>
      <c r="X421" t="s">
        <v>59</v>
      </c>
      <c r="Y421" t="s">
        <v>1307</v>
      </c>
      <c r="Z421" t="s">
        <v>890</v>
      </c>
      <c r="AA421" t="s">
        <v>891</v>
      </c>
      <c r="AB421" t="s">
        <v>45</v>
      </c>
      <c r="AC421" t="s">
        <v>45</v>
      </c>
      <c r="AD421" t="s">
        <v>672</v>
      </c>
      <c r="AE421" t="s">
        <v>673</v>
      </c>
      <c r="AF421" t="s">
        <v>45</v>
      </c>
    </row>
    <row r="422" spans="1:32" hidden="1" x14ac:dyDescent="0.3">
      <c r="A422" t="s">
        <v>1584</v>
      </c>
      <c r="B422" t="s">
        <v>669</v>
      </c>
      <c r="C422" t="s">
        <v>670</v>
      </c>
      <c r="D422" t="s">
        <v>671</v>
      </c>
      <c r="E422" t="s">
        <v>1585</v>
      </c>
      <c r="F422">
        <v>268</v>
      </c>
      <c r="G422">
        <v>268</v>
      </c>
      <c r="H422" t="s">
        <v>1586</v>
      </c>
      <c r="I422" t="s">
        <v>1587</v>
      </c>
      <c r="J422" t="s">
        <v>58</v>
      </c>
      <c r="K422" t="s">
        <v>678</v>
      </c>
      <c r="L422" t="s">
        <v>1583</v>
      </c>
      <c r="X422" t="s">
        <v>59</v>
      </c>
      <c r="Y422" t="s">
        <v>162</v>
      </c>
      <c r="Z422" t="s">
        <v>680</v>
      </c>
      <c r="AA422" t="s">
        <v>681</v>
      </c>
      <c r="AB422" t="s">
        <v>45</v>
      </c>
      <c r="AC422" t="s">
        <v>45</v>
      </c>
      <c r="AD422" t="s">
        <v>672</v>
      </c>
      <c r="AE422" t="s">
        <v>673</v>
      </c>
      <c r="AF422" t="s">
        <v>45</v>
      </c>
    </row>
    <row r="423" spans="1:32" hidden="1" x14ac:dyDescent="0.3">
      <c r="A423" t="s">
        <v>1588</v>
      </c>
      <c r="B423" t="s">
        <v>669</v>
      </c>
      <c r="C423" t="s">
        <v>670</v>
      </c>
      <c r="D423" t="s">
        <v>671</v>
      </c>
      <c r="E423" t="s">
        <v>1589</v>
      </c>
      <c r="F423">
        <v>269</v>
      </c>
      <c r="G423">
        <v>269</v>
      </c>
      <c r="H423" t="s">
        <v>1590</v>
      </c>
      <c r="I423" t="s">
        <v>1591</v>
      </c>
      <c r="J423" t="s">
        <v>58</v>
      </c>
      <c r="K423" t="s">
        <v>994</v>
      </c>
      <c r="L423" t="s">
        <v>1583</v>
      </c>
      <c r="X423" t="s">
        <v>59</v>
      </c>
      <c r="Y423" t="s">
        <v>162</v>
      </c>
      <c r="Z423" t="s">
        <v>680</v>
      </c>
      <c r="AA423" t="s">
        <v>681</v>
      </c>
      <c r="AB423" t="s">
        <v>45</v>
      </c>
      <c r="AC423" t="s">
        <v>45</v>
      </c>
      <c r="AD423" t="s">
        <v>672</v>
      </c>
      <c r="AE423" t="s">
        <v>673</v>
      </c>
      <c r="AF423" t="s">
        <v>45</v>
      </c>
    </row>
    <row r="424" spans="1:32" hidden="1" x14ac:dyDescent="0.3">
      <c r="A424" t="s">
        <v>1592</v>
      </c>
      <c r="B424" t="s">
        <v>669</v>
      </c>
      <c r="C424" t="s">
        <v>670</v>
      </c>
      <c r="D424" t="s">
        <v>671</v>
      </c>
      <c r="E424" t="s">
        <v>1593</v>
      </c>
      <c r="F424">
        <v>27</v>
      </c>
      <c r="G424">
        <v>27</v>
      </c>
      <c r="H424" t="s">
        <v>1594</v>
      </c>
      <c r="I424" t="s">
        <v>1595</v>
      </c>
      <c r="J424" t="s">
        <v>702</v>
      </c>
      <c r="K424" t="s">
        <v>1465</v>
      </c>
      <c r="L424" t="s">
        <v>679</v>
      </c>
      <c r="M424" t="s">
        <v>696</v>
      </c>
      <c r="N424" t="s">
        <v>1596</v>
      </c>
      <c r="X424" t="s">
        <v>59</v>
      </c>
      <c r="Y424" t="s">
        <v>1597</v>
      </c>
      <c r="Z424" t="s">
        <v>1075</v>
      </c>
      <c r="AA424" t="s">
        <v>1076</v>
      </c>
      <c r="AB424" t="s">
        <v>45</v>
      </c>
      <c r="AC424" t="s">
        <v>45</v>
      </c>
      <c r="AD424" t="s">
        <v>672</v>
      </c>
      <c r="AE424" t="s">
        <v>673</v>
      </c>
      <c r="AF424" t="s">
        <v>45</v>
      </c>
    </row>
    <row r="425" spans="1:32" hidden="1" x14ac:dyDescent="0.3">
      <c r="A425" t="s">
        <v>1598</v>
      </c>
      <c r="B425" t="s">
        <v>669</v>
      </c>
      <c r="C425" t="s">
        <v>670</v>
      </c>
      <c r="D425" t="s">
        <v>671</v>
      </c>
      <c r="E425" t="s">
        <v>1599</v>
      </c>
      <c r="F425">
        <v>270</v>
      </c>
      <c r="G425">
        <v>270</v>
      </c>
      <c r="H425" t="s">
        <v>1600</v>
      </c>
      <c r="I425" t="s">
        <v>1601</v>
      </c>
      <c r="J425" t="s">
        <v>58</v>
      </c>
      <c r="K425" t="s">
        <v>820</v>
      </c>
      <c r="L425" t="s">
        <v>583</v>
      </c>
      <c r="M425" t="s">
        <v>1107</v>
      </c>
      <c r="N425" t="s">
        <v>1116</v>
      </c>
      <c r="O425" t="s">
        <v>696</v>
      </c>
      <c r="X425" t="s">
        <v>59</v>
      </c>
      <c r="Y425" t="s">
        <v>1602</v>
      </c>
      <c r="Z425" t="s">
        <v>1313</v>
      </c>
      <c r="AA425" t="s">
        <v>1314</v>
      </c>
      <c r="AB425" t="s">
        <v>45</v>
      </c>
      <c r="AC425" t="s">
        <v>45</v>
      </c>
      <c r="AD425" t="s">
        <v>672</v>
      </c>
      <c r="AE425" t="s">
        <v>673</v>
      </c>
      <c r="AF425" t="s">
        <v>45</v>
      </c>
    </row>
    <row r="426" spans="1:32" hidden="1" x14ac:dyDescent="0.3">
      <c r="A426" t="s">
        <v>1603</v>
      </c>
      <c r="B426" t="s">
        <v>669</v>
      </c>
      <c r="C426" t="s">
        <v>670</v>
      </c>
      <c r="D426" t="s">
        <v>671</v>
      </c>
      <c r="E426" t="s">
        <v>1604</v>
      </c>
      <c r="F426">
        <v>271</v>
      </c>
      <c r="G426">
        <v>271</v>
      </c>
      <c r="H426" t="s">
        <v>1605</v>
      </c>
      <c r="I426" t="s">
        <v>1606</v>
      </c>
      <c r="J426" t="s">
        <v>58</v>
      </c>
      <c r="K426" t="s">
        <v>686</v>
      </c>
      <c r="L426" t="s">
        <v>1301</v>
      </c>
      <c r="M426" t="s">
        <v>747</v>
      </c>
      <c r="N426" t="s">
        <v>696</v>
      </c>
      <c r="O426" t="s">
        <v>586</v>
      </c>
      <c r="X426" t="s">
        <v>59</v>
      </c>
      <c r="Y426" t="s">
        <v>1607</v>
      </c>
      <c r="Z426" t="s">
        <v>827</v>
      </c>
      <c r="AA426" t="s">
        <v>828</v>
      </c>
      <c r="AB426" t="s">
        <v>45</v>
      </c>
      <c r="AC426" t="s">
        <v>45</v>
      </c>
      <c r="AD426" t="s">
        <v>672</v>
      </c>
      <c r="AE426" t="s">
        <v>673</v>
      </c>
      <c r="AF426" t="s">
        <v>45</v>
      </c>
    </row>
    <row r="427" spans="1:32" hidden="1" x14ac:dyDescent="0.3">
      <c r="A427" t="s">
        <v>1608</v>
      </c>
      <c r="B427" t="s">
        <v>669</v>
      </c>
      <c r="C427" t="s">
        <v>670</v>
      </c>
      <c r="D427" t="s">
        <v>671</v>
      </c>
      <c r="E427" t="s">
        <v>1609</v>
      </c>
      <c r="F427">
        <v>272</v>
      </c>
      <c r="G427">
        <v>272</v>
      </c>
      <c r="H427" t="s">
        <v>1610</v>
      </c>
      <c r="I427" t="s">
        <v>1611</v>
      </c>
      <c r="J427" t="s">
        <v>58</v>
      </c>
      <c r="K427" t="s">
        <v>565</v>
      </c>
      <c r="L427" t="s">
        <v>678</v>
      </c>
      <c r="M427" t="s">
        <v>679</v>
      </c>
      <c r="X427" t="s">
        <v>59</v>
      </c>
      <c r="Y427" t="s">
        <v>780</v>
      </c>
      <c r="Z427" t="s">
        <v>1373</v>
      </c>
      <c r="AA427" t="s">
        <v>1374</v>
      </c>
      <c r="AB427" t="s">
        <v>45</v>
      </c>
      <c r="AC427" t="s">
        <v>45</v>
      </c>
      <c r="AD427" t="s">
        <v>672</v>
      </c>
      <c r="AE427" t="s">
        <v>673</v>
      </c>
      <c r="AF427" t="s">
        <v>45</v>
      </c>
    </row>
    <row r="428" spans="1:32" hidden="1" x14ac:dyDescent="0.3">
      <c r="A428" t="s">
        <v>1612</v>
      </c>
      <c r="B428" t="s">
        <v>669</v>
      </c>
      <c r="C428" t="s">
        <v>670</v>
      </c>
      <c r="D428" t="s">
        <v>671</v>
      </c>
      <c r="E428" t="s">
        <v>1613</v>
      </c>
      <c r="F428">
        <v>273</v>
      </c>
      <c r="G428">
        <v>273</v>
      </c>
      <c r="H428" t="s">
        <v>1614</v>
      </c>
      <c r="I428" t="s">
        <v>1615</v>
      </c>
      <c r="J428" t="s">
        <v>58</v>
      </c>
      <c r="K428" t="s">
        <v>686</v>
      </c>
      <c r="L428" t="s">
        <v>1616</v>
      </c>
      <c r="M428" t="s">
        <v>583</v>
      </c>
      <c r="N428" t="s">
        <v>586</v>
      </c>
      <c r="X428" t="s">
        <v>59</v>
      </c>
      <c r="Y428" t="s">
        <v>1617</v>
      </c>
      <c r="Z428" t="s">
        <v>814</v>
      </c>
      <c r="AA428" t="s">
        <v>815</v>
      </c>
      <c r="AB428" t="s">
        <v>45</v>
      </c>
      <c r="AC428" t="s">
        <v>45</v>
      </c>
      <c r="AD428" t="s">
        <v>672</v>
      </c>
      <c r="AE428" t="s">
        <v>673</v>
      </c>
      <c r="AF428" t="s">
        <v>45</v>
      </c>
    </row>
    <row r="429" spans="1:32" hidden="1" x14ac:dyDescent="0.3">
      <c r="A429" t="s">
        <v>1618</v>
      </c>
      <c r="B429" t="s">
        <v>669</v>
      </c>
      <c r="C429" t="s">
        <v>670</v>
      </c>
      <c r="D429" t="s">
        <v>671</v>
      </c>
      <c r="E429" t="s">
        <v>1619</v>
      </c>
      <c r="F429">
        <v>274</v>
      </c>
      <c r="G429">
        <v>274</v>
      </c>
      <c r="H429" t="s">
        <v>1620</v>
      </c>
      <c r="I429" t="s">
        <v>1621</v>
      </c>
      <c r="J429" t="s">
        <v>58</v>
      </c>
      <c r="K429" t="s">
        <v>588</v>
      </c>
      <c r="L429" t="s">
        <v>583</v>
      </c>
      <c r="M429" t="s">
        <v>1622</v>
      </c>
      <c r="N429" t="s">
        <v>747</v>
      </c>
      <c r="X429" t="s">
        <v>59</v>
      </c>
      <c r="Y429" t="s">
        <v>1623</v>
      </c>
      <c r="Z429" t="s">
        <v>814</v>
      </c>
      <c r="AA429" t="s">
        <v>815</v>
      </c>
      <c r="AB429" t="s">
        <v>45</v>
      </c>
      <c r="AC429" t="s">
        <v>45</v>
      </c>
      <c r="AD429" t="s">
        <v>672</v>
      </c>
      <c r="AE429" t="s">
        <v>673</v>
      </c>
      <c r="AF429" t="s">
        <v>45</v>
      </c>
    </row>
    <row r="430" spans="1:32" hidden="1" x14ac:dyDescent="0.3">
      <c r="A430" t="s">
        <v>1624</v>
      </c>
      <c r="B430" t="s">
        <v>669</v>
      </c>
      <c r="C430" t="s">
        <v>670</v>
      </c>
      <c r="D430" t="s">
        <v>671</v>
      </c>
      <c r="E430" t="s">
        <v>1625</v>
      </c>
      <c r="F430">
        <v>275</v>
      </c>
      <c r="G430">
        <v>275</v>
      </c>
      <c r="H430" t="s">
        <v>1626</v>
      </c>
      <c r="I430" t="s">
        <v>1627</v>
      </c>
      <c r="J430" t="s">
        <v>58</v>
      </c>
      <c r="K430" t="s">
        <v>1273</v>
      </c>
      <c r="L430" t="s">
        <v>696</v>
      </c>
      <c r="X430" t="s">
        <v>59</v>
      </c>
      <c r="Y430" t="s">
        <v>1551</v>
      </c>
      <c r="Z430" t="s">
        <v>394</v>
      </c>
      <c r="AA430" t="s">
        <v>171</v>
      </c>
      <c r="AB430" t="s">
        <v>45</v>
      </c>
      <c r="AC430" t="s">
        <v>45</v>
      </c>
      <c r="AD430" t="s">
        <v>672</v>
      </c>
      <c r="AE430" t="s">
        <v>673</v>
      </c>
      <c r="AF430" t="s">
        <v>45</v>
      </c>
    </row>
    <row r="431" spans="1:32" hidden="1" x14ac:dyDescent="0.3">
      <c r="A431" t="s">
        <v>1628</v>
      </c>
      <c r="B431" t="s">
        <v>669</v>
      </c>
      <c r="C431" t="s">
        <v>670</v>
      </c>
      <c r="D431" t="s">
        <v>671</v>
      </c>
      <c r="E431" t="s">
        <v>1629</v>
      </c>
      <c r="F431">
        <v>276</v>
      </c>
      <c r="G431">
        <v>276</v>
      </c>
      <c r="H431" t="s">
        <v>1630</v>
      </c>
      <c r="I431" t="s">
        <v>1631</v>
      </c>
      <c r="J431" t="s">
        <v>58</v>
      </c>
      <c r="K431" t="s">
        <v>686</v>
      </c>
      <c r="L431" t="s">
        <v>1107</v>
      </c>
      <c r="M431" t="s">
        <v>696</v>
      </c>
      <c r="N431" t="s">
        <v>586</v>
      </c>
      <c r="X431" t="s">
        <v>59</v>
      </c>
      <c r="Y431" t="s">
        <v>1632</v>
      </c>
      <c r="Z431" t="s">
        <v>814</v>
      </c>
      <c r="AA431" t="s">
        <v>815</v>
      </c>
      <c r="AB431" t="s">
        <v>45</v>
      </c>
      <c r="AC431" t="s">
        <v>45</v>
      </c>
      <c r="AD431" t="s">
        <v>672</v>
      </c>
      <c r="AE431" t="s">
        <v>673</v>
      </c>
      <c r="AF431" t="s">
        <v>45</v>
      </c>
    </row>
    <row r="432" spans="1:32" hidden="1" x14ac:dyDescent="0.3">
      <c r="A432" t="s">
        <v>1633</v>
      </c>
      <c r="B432" t="s">
        <v>669</v>
      </c>
      <c r="C432" t="s">
        <v>670</v>
      </c>
      <c r="D432" t="s">
        <v>671</v>
      </c>
      <c r="E432" t="s">
        <v>1634</v>
      </c>
      <c r="F432">
        <v>277</v>
      </c>
      <c r="G432">
        <v>277</v>
      </c>
      <c r="H432" t="s">
        <v>1635</v>
      </c>
      <c r="I432" t="s">
        <v>1636</v>
      </c>
      <c r="J432" t="s">
        <v>58</v>
      </c>
      <c r="K432" t="s">
        <v>565</v>
      </c>
      <c r="L432" t="s">
        <v>678</v>
      </c>
      <c r="M432" t="s">
        <v>1583</v>
      </c>
      <c r="X432" t="s">
        <v>59</v>
      </c>
      <c r="Y432" t="s">
        <v>780</v>
      </c>
      <c r="Z432" t="s">
        <v>1373</v>
      </c>
      <c r="AA432" t="s">
        <v>1374</v>
      </c>
      <c r="AB432" t="s">
        <v>45</v>
      </c>
      <c r="AC432" t="s">
        <v>45</v>
      </c>
      <c r="AD432" t="s">
        <v>672</v>
      </c>
      <c r="AE432" t="s">
        <v>673</v>
      </c>
      <c r="AF432" t="s">
        <v>45</v>
      </c>
    </row>
    <row r="433" spans="1:32" hidden="1" x14ac:dyDescent="0.3">
      <c r="A433" t="s">
        <v>1637</v>
      </c>
      <c r="B433" t="s">
        <v>669</v>
      </c>
      <c r="C433" t="s">
        <v>670</v>
      </c>
      <c r="D433" t="s">
        <v>671</v>
      </c>
      <c r="E433" t="s">
        <v>1638</v>
      </c>
      <c r="F433">
        <v>278</v>
      </c>
      <c r="G433">
        <v>278</v>
      </c>
      <c r="H433" t="s">
        <v>1639</v>
      </c>
      <c r="I433" t="s">
        <v>1640</v>
      </c>
      <c r="J433" t="s">
        <v>58</v>
      </c>
      <c r="K433" t="s">
        <v>994</v>
      </c>
      <c r="L433" t="s">
        <v>887</v>
      </c>
      <c r="M433" t="s">
        <v>678</v>
      </c>
      <c r="N433" t="s">
        <v>1261</v>
      </c>
      <c r="X433" t="s">
        <v>59</v>
      </c>
      <c r="Y433" t="s">
        <v>889</v>
      </c>
      <c r="Z433" t="s">
        <v>1641</v>
      </c>
      <c r="AA433" t="s">
        <v>1642</v>
      </c>
      <c r="AB433" t="s">
        <v>45</v>
      </c>
      <c r="AC433" t="s">
        <v>45</v>
      </c>
      <c r="AD433" t="s">
        <v>672</v>
      </c>
      <c r="AE433" t="s">
        <v>673</v>
      </c>
      <c r="AF433" t="s">
        <v>45</v>
      </c>
    </row>
    <row r="434" spans="1:32" hidden="1" x14ac:dyDescent="0.3">
      <c r="A434" t="s">
        <v>1643</v>
      </c>
      <c r="B434" t="s">
        <v>669</v>
      </c>
      <c r="C434" t="s">
        <v>670</v>
      </c>
      <c r="D434" t="s">
        <v>671</v>
      </c>
      <c r="E434" t="s">
        <v>1644</v>
      </c>
      <c r="F434">
        <v>279</v>
      </c>
      <c r="G434">
        <v>279</v>
      </c>
      <c r="H434" t="s">
        <v>1645</v>
      </c>
      <c r="I434" t="s">
        <v>1646</v>
      </c>
      <c r="J434" t="s">
        <v>58</v>
      </c>
      <c r="K434" t="s">
        <v>1116</v>
      </c>
      <c r="L434" t="s">
        <v>747</v>
      </c>
      <c r="M434" t="s">
        <v>696</v>
      </c>
      <c r="N434" t="s">
        <v>586</v>
      </c>
      <c r="X434" t="s">
        <v>59</v>
      </c>
      <c r="Y434" t="s">
        <v>1647</v>
      </c>
      <c r="Z434" t="s">
        <v>1648</v>
      </c>
      <c r="AA434" t="s">
        <v>1649</v>
      </c>
      <c r="AB434" t="s">
        <v>45</v>
      </c>
      <c r="AC434" t="s">
        <v>45</v>
      </c>
      <c r="AD434" t="s">
        <v>672</v>
      </c>
      <c r="AE434" t="s">
        <v>673</v>
      </c>
      <c r="AF434" t="s">
        <v>45</v>
      </c>
    </row>
    <row r="435" spans="1:32" hidden="1" x14ac:dyDescent="0.3">
      <c r="A435" t="s">
        <v>1650</v>
      </c>
      <c r="B435" t="s">
        <v>669</v>
      </c>
      <c r="C435" t="s">
        <v>670</v>
      </c>
      <c r="D435" t="s">
        <v>671</v>
      </c>
      <c r="E435" t="s">
        <v>1651</v>
      </c>
      <c r="F435">
        <v>28</v>
      </c>
      <c r="G435">
        <v>28</v>
      </c>
      <c r="H435" t="s">
        <v>1652</v>
      </c>
      <c r="I435" t="s">
        <v>1653</v>
      </c>
      <c r="J435" t="s">
        <v>58</v>
      </c>
      <c r="K435" t="s">
        <v>739</v>
      </c>
      <c r="L435" t="s">
        <v>794</v>
      </c>
      <c r="X435" t="s">
        <v>59</v>
      </c>
      <c r="Y435" t="s">
        <v>162</v>
      </c>
      <c r="Z435" t="s">
        <v>680</v>
      </c>
      <c r="AA435" t="s">
        <v>681</v>
      </c>
      <c r="AB435" t="s">
        <v>45</v>
      </c>
      <c r="AC435" t="s">
        <v>45</v>
      </c>
      <c r="AD435" t="s">
        <v>672</v>
      </c>
      <c r="AE435" t="s">
        <v>673</v>
      </c>
      <c r="AF435" t="s">
        <v>45</v>
      </c>
    </row>
    <row r="436" spans="1:32" hidden="1" x14ac:dyDescent="0.3">
      <c r="A436" t="s">
        <v>1654</v>
      </c>
      <c r="B436" t="s">
        <v>669</v>
      </c>
      <c r="C436" t="s">
        <v>670</v>
      </c>
      <c r="D436" t="s">
        <v>671</v>
      </c>
      <c r="E436" t="s">
        <v>1655</v>
      </c>
      <c r="F436">
        <v>280</v>
      </c>
      <c r="G436">
        <v>280</v>
      </c>
      <c r="H436" t="s">
        <v>1656</v>
      </c>
      <c r="I436" t="s">
        <v>1657</v>
      </c>
      <c r="J436" t="s">
        <v>58</v>
      </c>
      <c r="K436" t="s">
        <v>820</v>
      </c>
      <c r="L436" t="s">
        <v>586</v>
      </c>
      <c r="X436" t="s">
        <v>59</v>
      </c>
      <c r="Y436" t="s">
        <v>949</v>
      </c>
      <c r="Z436" t="s">
        <v>394</v>
      </c>
      <c r="AA436" t="s">
        <v>171</v>
      </c>
      <c r="AB436" t="s">
        <v>45</v>
      </c>
      <c r="AC436" t="s">
        <v>45</v>
      </c>
      <c r="AD436" t="s">
        <v>672</v>
      </c>
      <c r="AE436" t="s">
        <v>673</v>
      </c>
      <c r="AF436" t="s">
        <v>45</v>
      </c>
    </row>
    <row r="437" spans="1:32" x14ac:dyDescent="0.3">
      <c r="A437" t="s">
        <v>1658</v>
      </c>
      <c r="B437" t="s">
        <v>669</v>
      </c>
      <c r="C437" t="s">
        <v>670</v>
      </c>
      <c r="D437" t="s">
        <v>671</v>
      </c>
      <c r="E437" t="s">
        <v>580</v>
      </c>
      <c r="F437">
        <v>281</v>
      </c>
      <c r="G437">
        <v>281</v>
      </c>
      <c r="H437" t="s">
        <v>581</v>
      </c>
      <c r="I437" t="s">
        <v>580</v>
      </c>
      <c r="J437" t="s">
        <v>58</v>
      </c>
      <c r="K437" t="s">
        <v>580</v>
      </c>
      <c r="X437" t="s">
        <v>59</v>
      </c>
      <c r="Y437" t="s">
        <v>68</v>
      </c>
      <c r="Z437" t="s">
        <v>101</v>
      </c>
      <c r="AA437" t="s">
        <v>102</v>
      </c>
      <c r="AB437" t="s">
        <v>45</v>
      </c>
      <c r="AC437" t="s">
        <v>45</v>
      </c>
      <c r="AD437" t="s">
        <v>672</v>
      </c>
      <c r="AE437" t="s">
        <v>673</v>
      </c>
      <c r="AF437" t="s">
        <v>45</v>
      </c>
    </row>
    <row r="438" spans="1:32" hidden="1" x14ac:dyDescent="0.3">
      <c r="A438" t="s">
        <v>1659</v>
      </c>
      <c r="B438" t="s">
        <v>669</v>
      </c>
      <c r="C438" t="s">
        <v>670</v>
      </c>
      <c r="D438" t="s">
        <v>671</v>
      </c>
      <c r="E438" t="s">
        <v>1660</v>
      </c>
      <c r="F438">
        <v>282</v>
      </c>
      <c r="G438">
        <v>282</v>
      </c>
      <c r="H438" t="s">
        <v>1661</v>
      </c>
      <c r="I438" t="s">
        <v>1662</v>
      </c>
      <c r="J438" t="s">
        <v>58</v>
      </c>
      <c r="K438" t="s">
        <v>583</v>
      </c>
      <c r="L438" t="s">
        <v>747</v>
      </c>
      <c r="X438" t="s">
        <v>59</v>
      </c>
      <c r="Y438" t="s">
        <v>1221</v>
      </c>
      <c r="Z438" t="s">
        <v>394</v>
      </c>
      <c r="AA438" t="s">
        <v>171</v>
      </c>
      <c r="AB438" t="s">
        <v>45</v>
      </c>
      <c r="AC438" t="s">
        <v>45</v>
      </c>
      <c r="AD438" t="s">
        <v>672</v>
      </c>
      <c r="AE438" t="s">
        <v>673</v>
      </c>
      <c r="AF438" t="s">
        <v>45</v>
      </c>
    </row>
    <row r="439" spans="1:32" x14ac:dyDescent="0.3">
      <c r="A439" t="s">
        <v>1663</v>
      </c>
      <c r="B439" t="s">
        <v>669</v>
      </c>
      <c r="C439" t="s">
        <v>670</v>
      </c>
      <c r="D439" t="s">
        <v>671</v>
      </c>
      <c r="E439" t="s">
        <v>874</v>
      </c>
      <c r="F439">
        <v>283</v>
      </c>
      <c r="G439">
        <v>283</v>
      </c>
      <c r="H439" t="s">
        <v>45</v>
      </c>
      <c r="I439" t="s">
        <v>874</v>
      </c>
      <c r="J439" t="s">
        <v>58</v>
      </c>
      <c r="K439" t="s">
        <v>874</v>
      </c>
      <c r="X439" t="s">
        <v>59</v>
      </c>
      <c r="Y439" t="s">
        <v>68</v>
      </c>
      <c r="Z439" t="s">
        <v>101</v>
      </c>
      <c r="AA439" t="s">
        <v>102</v>
      </c>
      <c r="AB439" t="s">
        <v>45</v>
      </c>
      <c r="AC439" t="s">
        <v>45</v>
      </c>
      <c r="AD439" t="s">
        <v>672</v>
      </c>
      <c r="AE439" t="s">
        <v>673</v>
      </c>
      <c r="AF439" t="s">
        <v>45</v>
      </c>
    </row>
    <row r="440" spans="1:32" hidden="1" x14ac:dyDescent="0.3">
      <c r="A440" t="s">
        <v>1664</v>
      </c>
      <c r="B440" t="s">
        <v>669</v>
      </c>
      <c r="C440" t="s">
        <v>670</v>
      </c>
      <c r="D440" t="s">
        <v>671</v>
      </c>
      <c r="E440" t="s">
        <v>1665</v>
      </c>
      <c r="F440">
        <v>284</v>
      </c>
      <c r="G440">
        <v>284</v>
      </c>
      <c r="H440" t="s">
        <v>1666</v>
      </c>
      <c r="I440" t="s">
        <v>1667</v>
      </c>
      <c r="J440" t="s">
        <v>702</v>
      </c>
      <c r="K440" t="s">
        <v>1107</v>
      </c>
      <c r="L440" t="s">
        <v>679</v>
      </c>
      <c r="X440" t="s">
        <v>59</v>
      </c>
      <c r="Y440" t="s">
        <v>724</v>
      </c>
      <c r="Z440" t="s">
        <v>163</v>
      </c>
      <c r="AA440" t="s">
        <v>164</v>
      </c>
      <c r="AB440" t="s">
        <v>45</v>
      </c>
      <c r="AC440" t="s">
        <v>45</v>
      </c>
      <c r="AD440" t="s">
        <v>672</v>
      </c>
      <c r="AE440" t="s">
        <v>673</v>
      </c>
      <c r="AF440" t="s">
        <v>45</v>
      </c>
    </row>
    <row r="441" spans="1:32" hidden="1" x14ac:dyDescent="0.3">
      <c r="A441" t="s">
        <v>1668</v>
      </c>
      <c r="B441" t="s">
        <v>669</v>
      </c>
      <c r="C441" t="s">
        <v>670</v>
      </c>
      <c r="D441" t="s">
        <v>671</v>
      </c>
      <c r="E441" t="s">
        <v>1669</v>
      </c>
      <c r="F441">
        <v>285</v>
      </c>
      <c r="G441">
        <v>285</v>
      </c>
      <c r="H441" t="s">
        <v>1635</v>
      </c>
      <c r="I441" t="s">
        <v>1670</v>
      </c>
      <c r="J441" t="s">
        <v>58</v>
      </c>
      <c r="K441" t="s">
        <v>887</v>
      </c>
      <c r="L441" t="s">
        <v>678</v>
      </c>
      <c r="M441" t="s">
        <v>1583</v>
      </c>
      <c r="X441" t="s">
        <v>59</v>
      </c>
      <c r="Y441" t="s">
        <v>740</v>
      </c>
      <c r="Z441" t="s">
        <v>1373</v>
      </c>
      <c r="AA441" t="s">
        <v>1374</v>
      </c>
      <c r="AB441" t="s">
        <v>45</v>
      </c>
      <c r="AC441" t="s">
        <v>45</v>
      </c>
      <c r="AD441" t="s">
        <v>672</v>
      </c>
      <c r="AE441" t="s">
        <v>673</v>
      </c>
      <c r="AF441" t="s">
        <v>45</v>
      </c>
    </row>
    <row r="442" spans="1:32" hidden="1" x14ac:dyDescent="0.3">
      <c r="A442" t="s">
        <v>1671</v>
      </c>
      <c r="B442" t="s">
        <v>669</v>
      </c>
      <c r="C442" t="s">
        <v>670</v>
      </c>
      <c r="D442" t="s">
        <v>671</v>
      </c>
      <c r="E442" t="s">
        <v>1672</v>
      </c>
      <c r="F442">
        <v>286</v>
      </c>
      <c r="G442">
        <v>286</v>
      </c>
      <c r="H442" t="s">
        <v>1673</v>
      </c>
      <c r="I442" t="s">
        <v>1674</v>
      </c>
      <c r="J442" t="s">
        <v>58</v>
      </c>
      <c r="K442" t="s">
        <v>1116</v>
      </c>
      <c r="L442" t="s">
        <v>747</v>
      </c>
      <c r="M442" t="s">
        <v>586</v>
      </c>
      <c r="X442" t="s">
        <v>59</v>
      </c>
      <c r="Y442" t="s">
        <v>1675</v>
      </c>
      <c r="Z442" t="s">
        <v>1123</v>
      </c>
      <c r="AA442" t="s">
        <v>1124</v>
      </c>
      <c r="AB442" t="s">
        <v>45</v>
      </c>
      <c r="AC442" t="s">
        <v>45</v>
      </c>
      <c r="AD442" t="s">
        <v>672</v>
      </c>
      <c r="AE442" t="s">
        <v>673</v>
      </c>
      <c r="AF442" t="s">
        <v>45</v>
      </c>
    </row>
    <row r="443" spans="1:32" hidden="1" x14ac:dyDescent="0.3">
      <c r="A443" t="s">
        <v>1676</v>
      </c>
      <c r="B443" t="s">
        <v>669</v>
      </c>
      <c r="C443" t="s">
        <v>670</v>
      </c>
      <c r="D443" t="s">
        <v>671</v>
      </c>
      <c r="E443" t="s">
        <v>1677</v>
      </c>
      <c r="F443">
        <v>287</v>
      </c>
      <c r="G443">
        <v>287</v>
      </c>
      <c r="H443" t="s">
        <v>1678</v>
      </c>
      <c r="I443" t="s">
        <v>1679</v>
      </c>
      <c r="J443" t="s">
        <v>58</v>
      </c>
      <c r="K443" t="s">
        <v>179</v>
      </c>
      <c r="L443" t="s">
        <v>1273</v>
      </c>
      <c r="M443" t="s">
        <v>586</v>
      </c>
      <c r="X443" t="s">
        <v>59</v>
      </c>
      <c r="Y443" t="s">
        <v>1675</v>
      </c>
      <c r="Z443" t="s">
        <v>689</v>
      </c>
      <c r="AA443" t="s">
        <v>690</v>
      </c>
      <c r="AB443" t="s">
        <v>45</v>
      </c>
      <c r="AC443" t="s">
        <v>45</v>
      </c>
      <c r="AD443" t="s">
        <v>672</v>
      </c>
      <c r="AE443" t="s">
        <v>673</v>
      </c>
      <c r="AF443" t="s">
        <v>45</v>
      </c>
    </row>
    <row r="444" spans="1:32" hidden="1" x14ac:dyDescent="0.3">
      <c r="A444" t="s">
        <v>1680</v>
      </c>
      <c r="B444" t="s">
        <v>669</v>
      </c>
      <c r="C444" t="s">
        <v>670</v>
      </c>
      <c r="D444" t="s">
        <v>671</v>
      </c>
      <c r="E444" t="s">
        <v>1681</v>
      </c>
      <c r="F444">
        <v>288</v>
      </c>
      <c r="G444">
        <v>288</v>
      </c>
      <c r="H444" t="s">
        <v>1682</v>
      </c>
      <c r="I444" t="s">
        <v>1683</v>
      </c>
      <c r="J444" t="s">
        <v>58</v>
      </c>
      <c r="K444" t="s">
        <v>704</v>
      </c>
      <c r="L444" t="s">
        <v>1684</v>
      </c>
      <c r="M444" t="s">
        <v>687</v>
      </c>
      <c r="X444" t="s">
        <v>59</v>
      </c>
      <c r="Y444" t="s">
        <v>1685</v>
      </c>
      <c r="Z444" t="s">
        <v>689</v>
      </c>
      <c r="AA444" t="s">
        <v>690</v>
      </c>
      <c r="AB444" t="s">
        <v>45</v>
      </c>
      <c r="AC444" t="s">
        <v>45</v>
      </c>
      <c r="AD444" t="s">
        <v>672</v>
      </c>
      <c r="AE444" t="s">
        <v>673</v>
      </c>
      <c r="AF444" t="s">
        <v>45</v>
      </c>
    </row>
    <row r="445" spans="1:32" hidden="1" x14ac:dyDescent="0.3">
      <c r="A445" t="s">
        <v>1686</v>
      </c>
      <c r="B445" t="s">
        <v>669</v>
      </c>
      <c r="C445" t="s">
        <v>670</v>
      </c>
      <c r="D445" t="s">
        <v>671</v>
      </c>
      <c r="E445" t="s">
        <v>1687</v>
      </c>
      <c r="F445">
        <v>289</v>
      </c>
      <c r="G445">
        <v>289</v>
      </c>
      <c r="H445" t="s">
        <v>1688</v>
      </c>
      <c r="I445" t="s">
        <v>1689</v>
      </c>
      <c r="J445" t="s">
        <v>58</v>
      </c>
      <c r="K445" t="s">
        <v>1273</v>
      </c>
      <c r="L445" t="s">
        <v>747</v>
      </c>
      <c r="M445" t="s">
        <v>1427</v>
      </c>
      <c r="X445" t="s">
        <v>59</v>
      </c>
      <c r="Y445" t="s">
        <v>1690</v>
      </c>
      <c r="Z445" t="s">
        <v>689</v>
      </c>
      <c r="AA445" t="s">
        <v>690</v>
      </c>
      <c r="AB445" t="s">
        <v>45</v>
      </c>
      <c r="AC445" t="s">
        <v>45</v>
      </c>
      <c r="AD445" t="s">
        <v>672</v>
      </c>
      <c r="AE445" t="s">
        <v>673</v>
      </c>
      <c r="AF445" t="s">
        <v>45</v>
      </c>
    </row>
    <row r="446" spans="1:32" x14ac:dyDescent="0.3">
      <c r="A446" t="s">
        <v>1691</v>
      </c>
      <c r="B446" t="s">
        <v>669</v>
      </c>
      <c r="C446" t="s">
        <v>670</v>
      </c>
      <c r="D446" t="s">
        <v>671</v>
      </c>
      <c r="E446" t="s">
        <v>948</v>
      </c>
      <c r="F446">
        <v>29</v>
      </c>
      <c r="G446">
        <v>29</v>
      </c>
      <c r="H446" t="s">
        <v>1692</v>
      </c>
      <c r="I446" t="s">
        <v>948</v>
      </c>
      <c r="J446" t="s">
        <v>58</v>
      </c>
      <c r="K446" t="s">
        <v>948</v>
      </c>
      <c r="X446" t="s">
        <v>59</v>
      </c>
      <c r="Y446" t="s">
        <v>68</v>
      </c>
      <c r="Z446" t="s">
        <v>61</v>
      </c>
      <c r="AA446" t="s">
        <v>62</v>
      </c>
      <c r="AB446" t="s">
        <v>45</v>
      </c>
      <c r="AC446" t="s">
        <v>45</v>
      </c>
      <c r="AD446" t="s">
        <v>672</v>
      </c>
      <c r="AE446" t="s">
        <v>673</v>
      </c>
      <c r="AF446" t="s">
        <v>45</v>
      </c>
    </row>
    <row r="447" spans="1:32" hidden="1" x14ac:dyDescent="0.3">
      <c r="A447" t="s">
        <v>1693</v>
      </c>
      <c r="B447" t="s">
        <v>669</v>
      </c>
      <c r="C447" t="s">
        <v>670</v>
      </c>
      <c r="D447" t="s">
        <v>671</v>
      </c>
      <c r="E447" t="s">
        <v>1694</v>
      </c>
      <c r="F447">
        <v>290</v>
      </c>
      <c r="G447">
        <v>290</v>
      </c>
      <c r="H447" t="s">
        <v>1695</v>
      </c>
      <c r="I447" t="s">
        <v>1696</v>
      </c>
      <c r="J447" t="s">
        <v>58</v>
      </c>
      <c r="K447" t="s">
        <v>678</v>
      </c>
      <c r="L447" t="s">
        <v>979</v>
      </c>
      <c r="X447" t="s">
        <v>59</v>
      </c>
      <c r="Y447" t="s">
        <v>162</v>
      </c>
      <c r="Z447" t="s">
        <v>680</v>
      </c>
      <c r="AA447" t="s">
        <v>681</v>
      </c>
      <c r="AB447" t="s">
        <v>45</v>
      </c>
      <c r="AC447" t="s">
        <v>45</v>
      </c>
      <c r="AD447" t="s">
        <v>672</v>
      </c>
      <c r="AE447" t="s">
        <v>673</v>
      </c>
      <c r="AF447" t="s">
        <v>45</v>
      </c>
    </row>
    <row r="448" spans="1:32" hidden="1" x14ac:dyDescent="0.3">
      <c r="A448" t="s">
        <v>1697</v>
      </c>
      <c r="B448" t="s">
        <v>669</v>
      </c>
      <c r="C448" t="s">
        <v>670</v>
      </c>
      <c r="D448" t="s">
        <v>671</v>
      </c>
      <c r="E448" t="s">
        <v>1698</v>
      </c>
      <c r="F448">
        <v>291</v>
      </c>
      <c r="G448">
        <v>291</v>
      </c>
      <c r="H448" t="s">
        <v>1699</v>
      </c>
      <c r="I448" t="s">
        <v>1700</v>
      </c>
      <c r="J448" t="s">
        <v>58</v>
      </c>
      <c r="K448" t="s">
        <v>994</v>
      </c>
      <c r="L448" t="s">
        <v>678</v>
      </c>
      <c r="M448" t="s">
        <v>979</v>
      </c>
      <c r="X448" t="s">
        <v>59</v>
      </c>
      <c r="Y448" t="s">
        <v>740</v>
      </c>
      <c r="Z448" t="s">
        <v>795</v>
      </c>
      <c r="AA448" t="s">
        <v>796</v>
      </c>
      <c r="AB448" t="s">
        <v>45</v>
      </c>
      <c r="AC448" t="s">
        <v>45</v>
      </c>
      <c r="AD448" t="s">
        <v>672</v>
      </c>
      <c r="AE448" t="s">
        <v>673</v>
      </c>
      <c r="AF448" t="s">
        <v>45</v>
      </c>
    </row>
    <row r="449" spans="1:32" hidden="1" x14ac:dyDescent="0.3">
      <c r="A449" t="s">
        <v>1701</v>
      </c>
      <c r="B449" t="s">
        <v>669</v>
      </c>
      <c r="C449" t="s">
        <v>670</v>
      </c>
      <c r="D449" t="s">
        <v>671</v>
      </c>
      <c r="E449" t="s">
        <v>1702</v>
      </c>
      <c r="F449">
        <v>292</v>
      </c>
      <c r="G449">
        <v>292</v>
      </c>
      <c r="H449" t="s">
        <v>1703</v>
      </c>
      <c r="I449" t="s">
        <v>1704</v>
      </c>
      <c r="J449" t="s">
        <v>702</v>
      </c>
      <c r="K449" t="s">
        <v>703</v>
      </c>
      <c r="L449" t="s">
        <v>686</v>
      </c>
      <c r="M449" t="s">
        <v>687</v>
      </c>
      <c r="X449" t="s">
        <v>43</v>
      </c>
      <c r="Y449" t="s">
        <v>1705</v>
      </c>
      <c r="Z449" t="s">
        <v>1486</v>
      </c>
      <c r="AA449" t="s">
        <v>1487</v>
      </c>
      <c r="AB449" t="s">
        <v>45</v>
      </c>
      <c r="AC449" t="s">
        <v>45</v>
      </c>
      <c r="AD449" t="s">
        <v>672</v>
      </c>
      <c r="AE449" t="s">
        <v>673</v>
      </c>
      <c r="AF449" t="s">
        <v>45</v>
      </c>
    </row>
    <row r="450" spans="1:32" hidden="1" x14ac:dyDescent="0.3">
      <c r="A450" t="s">
        <v>1706</v>
      </c>
      <c r="B450" t="s">
        <v>669</v>
      </c>
      <c r="C450" t="s">
        <v>670</v>
      </c>
      <c r="D450" t="s">
        <v>671</v>
      </c>
      <c r="E450" t="s">
        <v>1707</v>
      </c>
      <c r="F450">
        <v>293</v>
      </c>
      <c r="G450">
        <v>293</v>
      </c>
      <c r="H450" t="s">
        <v>1708</v>
      </c>
      <c r="I450" t="s">
        <v>1709</v>
      </c>
      <c r="J450" t="s">
        <v>58</v>
      </c>
      <c r="K450" t="s">
        <v>704</v>
      </c>
      <c r="L450" t="s">
        <v>686</v>
      </c>
      <c r="M450" t="s">
        <v>1684</v>
      </c>
      <c r="N450" t="s">
        <v>687</v>
      </c>
      <c r="X450" t="s">
        <v>59</v>
      </c>
      <c r="Y450" t="s">
        <v>1710</v>
      </c>
      <c r="Z450" t="s">
        <v>814</v>
      </c>
      <c r="AA450" t="s">
        <v>815</v>
      </c>
      <c r="AB450" t="s">
        <v>45</v>
      </c>
      <c r="AC450" t="s">
        <v>45</v>
      </c>
      <c r="AD450" t="s">
        <v>672</v>
      </c>
      <c r="AE450" t="s">
        <v>673</v>
      </c>
      <c r="AF450" t="s">
        <v>45</v>
      </c>
    </row>
    <row r="451" spans="1:32" hidden="1" x14ac:dyDescent="0.3">
      <c r="A451" t="s">
        <v>1711</v>
      </c>
      <c r="B451" t="s">
        <v>669</v>
      </c>
      <c r="C451" t="s">
        <v>670</v>
      </c>
      <c r="D451" t="s">
        <v>671</v>
      </c>
      <c r="E451" t="s">
        <v>1712</v>
      </c>
      <c r="F451">
        <v>294</v>
      </c>
      <c r="G451">
        <v>294</v>
      </c>
      <c r="H451" t="s">
        <v>1433</v>
      </c>
      <c r="I451" t="s">
        <v>1713</v>
      </c>
      <c r="J451" t="s">
        <v>58</v>
      </c>
      <c r="K451" t="s">
        <v>565</v>
      </c>
      <c r="L451" t="s">
        <v>1261</v>
      </c>
      <c r="X451" t="s">
        <v>59</v>
      </c>
      <c r="Y451" t="s">
        <v>724</v>
      </c>
      <c r="Z451" t="s">
        <v>163</v>
      </c>
      <c r="AA451" t="s">
        <v>164</v>
      </c>
      <c r="AB451" t="s">
        <v>45</v>
      </c>
      <c r="AC451" t="s">
        <v>45</v>
      </c>
      <c r="AD451" t="s">
        <v>672</v>
      </c>
      <c r="AE451" t="s">
        <v>673</v>
      </c>
      <c r="AF451" t="s">
        <v>45</v>
      </c>
    </row>
    <row r="452" spans="1:32" hidden="1" x14ac:dyDescent="0.3">
      <c r="A452" t="s">
        <v>1714</v>
      </c>
      <c r="B452" t="s">
        <v>669</v>
      </c>
      <c r="C452" t="s">
        <v>670</v>
      </c>
      <c r="D452" t="s">
        <v>671</v>
      </c>
      <c r="E452" t="s">
        <v>1715</v>
      </c>
      <c r="F452">
        <v>295</v>
      </c>
      <c r="G452">
        <v>295</v>
      </c>
      <c r="H452" t="s">
        <v>1716</v>
      </c>
      <c r="I452" t="s">
        <v>1717</v>
      </c>
      <c r="J452" t="s">
        <v>58</v>
      </c>
      <c r="K452" t="s">
        <v>686</v>
      </c>
      <c r="L452" t="s">
        <v>179</v>
      </c>
      <c r="M452" t="s">
        <v>687</v>
      </c>
      <c r="X452" t="s">
        <v>59</v>
      </c>
      <c r="Y452" t="s">
        <v>1718</v>
      </c>
      <c r="Z452" t="s">
        <v>689</v>
      </c>
      <c r="AA452" t="s">
        <v>690</v>
      </c>
      <c r="AB452" t="s">
        <v>45</v>
      </c>
      <c r="AC452" t="s">
        <v>45</v>
      </c>
      <c r="AD452" t="s">
        <v>672</v>
      </c>
      <c r="AE452" t="s">
        <v>673</v>
      </c>
      <c r="AF452" t="s">
        <v>45</v>
      </c>
    </row>
    <row r="453" spans="1:32" hidden="1" x14ac:dyDescent="0.3">
      <c r="A453" t="s">
        <v>1719</v>
      </c>
      <c r="B453" t="s">
        <v>669</v>
      </c>
      <c r="C453" t="s">
        <v>670</v>
      </c>
      <c r="D453" t="s">
        <v>671</v>
      </c>
      <c r="E453" t="s">
        <v>1720</v>
      </c>
      <c r="F453">
        <v>296</v>
      </c>
      <c r="G453">
        <v>296</v>
      </c>
      <c r="H453" t="s">
        <v>1721</v>
      </c>
      <c r="I453" t="s">
        <v>1722</v>
      </c>
      <c r="J453" t="s">
        <v>58</v>
      </c>
      <c r="K453" t="s">
        <v>887</v>
      </c>
      <c r="L453" t="s">
        <v>739</v>
      </c>
      <c r="X453" t="s">
        <v>59</v>
      </c>
      <c r="Y453" t="s">
        <v>162</v>
      </c>
      <c r="Z453" t="s">
        <v>163</v>
      </c>
      <c r="AA453" t="s">
        <v>164</v>
      </c>
      <c r="AB453" t="s">
        <v>45</v>
      </c>
      <c r="AC453" t="s">
        <v>45</v>
      </c>
      <c r="AD453" t="s">
        <v>672</v>
      </c>
      <c r="AE453" t="s">
        <v>673</v>
      </c>
      <c r="AF453" t="s">
        <v>45</v>
      </c>
    </row>
    <row r="454" spans="1:32" hidden="1" x14ac:dyDescent="0.3">
      <c r="A454" t="s">
        <v>1723</v>
      </c>
      <c r="B454" t="s">
        <v>669</v>
      </c>
      <c r="C454" t="s">
        <v>670</v>
      </c>
      <c r="D454" t="s">
        <v>671</v>
      </c>
      <c r="E454" t="s">
        <v>1724</v>
      </c>
      <c r="F454">
        <v>297</v>
      </c>
      <c r="G454">
        <v>297</v>
      </c>
      <c r="H454" t="s">
        <v>1725</v>
      </c>
      <c r="I454" t="s">
        <v>1726</v>
      </c>
      <c r="J454" t="s">
        <v>58</v>
      </c>
      <c r="K454" t="s">
        <v>704</v>
      </c>
      <c r="L454" t="s">
        <v>686</v>
      </c>
      <c r="M454" t="s">
        <v>179</v>
      </c>
      <c r="N454" t="s">
        <v>687</v>
      </c>
      <c r="X454" t="s">
        <v>59</v>
      </c>
      <c r="Y454" t="s">
        <v>1727</v>
      </c>
      <c r="Z454" t="s">
        <v>814</v>
      </c>
      <c r="AA454" t="s">
        <v>815</v>
      </c>
      <c r="AB454" t="s">
        <v>45</v>
      </c>
      <c r="AC454" t="s">
        <v>45</v>
      </c>
      <c r="AD454" t="s">
        <v>672</v>
      </c>
      <c r="AE454" t="s">
        <v>673</v>
      </c>
      <c r="AF454" t="s">
        <v>45</v>
      </c>
    </row>
    <row r="455" spans="1:32" hidden="1" x14ac:dyDescent="0.3">
      <c r="A455" t="s">
        <v>1728</v>
      </c>
      <c r="B455" t="s">
        <v>669</v>
      </c>
      <c r="C455" t="s">
        <v>670</v>
      </c>
      <c r="D455" t="s">
        <v>671</v>
      </c>
      <c r="E455" t="s">
        <v>1729</v>
      </c>
      <c r="F455">
        <v>298</v>
      </c>
      <c r="G455">
        <v>298</v>
      </c>
      <c r="H455" t="s">
        <v>1730</v>
      </c>
      <c r="I455" t="s">
        <v>1731</v>
      </c>
      <c r="J455" t="s">
        <v>58</v>
      </c>
      <c r="K455" t="s">
        <v>994</v>
      </c>
      <c r="L455" t="s">
        <v>887</v>
      </c>
      <c r="M455" t="s">
        <v>678</v>
      </c>
      <c r="N455" t="s">
        <v>979</v>
      </c>
      <c r="O455" t="s">
        <v>1261</v>
      </c>
      <c r="X455" t="s">
        <v>59</v>
      </c>
      <c r="Y455" t="s">
        <v>1732</v>
      </c>
      <c r="Z455" t="s">
        <v>1733</v>
      </c>
      <c r="AA455" t="s">
        <v>1734</v>
      </c>
      <c r="AB455" t="s">
        <v>45</v>
      </c>
      <c r="AC455" t="s">
        <v>45</v>
      </c>
      <c r="AD455" t="s">
        <v>672</v>
      </c>
      <c r="AE455" t="s">
        <v>673</v>
      </c>
      <c r="AF455" t="s">
        <v>45</v>
      </c>
    </row>
    <row r="456" spans="1:32" x14ac:dyDescent="0.3">
      <c r="A456" t="s">
        <v>1735</v>
      </c>
      <c r="B456" t="s">
        <v>669</v>
      </c>
      <c r="C456" t="s">
        <v>670</v>
      </c>
      <c r="D456" t="s">
        <v>671</v>
      </c>
      <c r="E456" t="s">
        <v>1736</v>
      </c>
      <c r="F456">
        <v>299</v>
      </c>
      <c r="G456">
        <v>299</v>
      </c>
      <c r="H456" t="s">
        <v>1737</v>
      </c>
      <c r="I456" t="s">
        <v>1736</v>
      </c>
      <c r="J456" t="s">
        <v>58</v>
      </c>
      <c r="K456" t="s">
        <v>1736</v>
      </c>
      <c r="X456" t="s">
        <v>59</v>
      </c>
      <c r="Y456" t="s">
        <v>68</v>
      </c>
      <c r="Z456" t="s">
        <v>101</v>
      </c>
      <c r="AA456" t="s">
        <v>102</v>
      </c>
      <c r="AB456" t="s">
        <v>45</v>
      </c>
      <c r="AC456" t="s">
        <v>45</v>
      </c>
      <c r="AD456" t="s">
        <v>672</v>
      </c>
      <c r="AE456" t="s">
        <v>673</v>
      </c>
      <c r="AF456" t="s">
        <v>45</v>
      </c>
    </row>
    <row r="457" spans="1:32" x14ac:dyDescent="0.3">
      <c r="A457" t="s">
        <v>1738</v>
      </c>
      <c r="B457" t="s">
        <v>669</v>
      </c>
      <c r="C457" t="s">
        <v>670</v>
      </c>
      <c r="D457" t="s">
        <v>671</v>
      </c>
      <c r="E457" t="s">
        <v>316</v>
      </c>
      <c r="F457">
        <v>3</v>
      </c>
      <c r="G457">
        <v>3</v>
      </c>
      <c r="H457" t="s">
        <v>315</v>
      </c>
      <c r="I457" t="s">
        <v>316</v>
      </c>
      <c r="J457" t="s">
        <v>315</v>
      </c>
      <c r="K457" t="s">
        <v>316</v>
      </c>
      <c r="X457" t="s">
        <v>43</v>
      </c>
      <c r="Y457" t="s">
        <v>44</v>
      </c>
      <c r="Z457" t="s">
        <v>44</v>
      </c>
      <c r="AA457" t="s">
        <v>44</v>
      </c>
      <c r="AB457" t="s">
        <v>45</v>
      </c>
      <c r="AC457" t="s">
        <v>45</v>
      </c>
      <c r="AD457" t="s">
        <v>672</v>
      </c>
      <c r="AE457" t="s">
        <v>673</v>
      </c>
      <c r="AF457" t="s">
        <v>45</v>
      </c>
    </row>
    <row r="458" spans="1:32" hidden="1" x14ac:dyDescent="0.3">
      <c r="A458" t="s">
        <v>1739</v>
      </c>
      <c r="B458" t="s">
        <v>669</v>
      </c>
      <c r="C458" t="s">
        <v>670</v>
      </c>
      <c r="D458" t="s">
        <v>671</v>
      </c>
      <c r="E458" t="s">
        <v>1740</v>
      </c>
      <c r="F458">
        <v>30</v>
      </c>
      <c r="G458">
        <v>30</v>
      </c>
      <c r="H458" t="s">
        <v>1741</v>
      </c>
      <c r="I458" t="s">
        <v>1742</v>
      </c>
      <c r="J458" t="s">
        <v>58</v>
      </c>
      <c r="K458" t="s">
        <v>785</v>
      </c>
      <c r="L458" t="s">
        <v>687</v>
      </c>
      <c r="X458" t="s">
        <v>59</v>
      </c>
      <c r="Y458" t="s">
        <v>724</v>
      </c>
      <c r="Z458" t="s">
        <v>394</v>
      </c>
      <c r="AA458" t="s">
        <v>171</v>
      </c>
      <c r="AB458" t="s">
        <v>45</v>
      </c>
      <c r="AC458" t="s">
        <v>45</v>
      </c>
      <c r="AD458" t="s">
        <v>672</v>
      </c>
      <c r="AE458" t="s">
        <v>673</v>
      </c>
      <c r="AF458" t="s">
        <v>45</v>
      </c>
    </row>
    <row r="459" spans="1:32" hidden="1" x14ac:dyDescent="0.3">
      <c r="A459" t="s">
        <v>1743</v>
      </c>
      <c r="B459" t="s">
        <v>669</v>
      </c>
      <c r="C459" t="s">
        <v>670</v>
      </c>
      <c r="D459" t="s">
        <v>671</v>
      </c>
      <c r="E459" t="s">
        <v>1744</v>
      </c>
      <c r="F459">
        <v>300</v>
      </c>
      <c r="G459">
        <v>300</v>
      </c>
      <c r="H459" t="s">
        <v>1745</v>
      </c>
      <c r="I459" t="s">
        <v>1746</v>
      </c>
      <c r="J459" t="s">
        <v>58</v>
      </c>
      <c r="K459" t="s">
        <v>686</v>
      </c>
      <c r="L459" t="s">
        <v>687</v>
      </c>
      <c r="M459" t="s">
        <v>747</v>
      </c>
      <c r="N459" t="s">
        <v>696</v>
      </c>
      <c r="X459" t="s">
        <v>59</v>
      </c>
      <c r="Y459" t="s">
        <v>1747</v>
      </c>
      <c r="Z459" t="s">
        <v>814</v>
      </c>
      <c r="AA459" t="s">
        <v>815</v>
      </c>
      <c r="AB459" t="s">
        <v>45</v>
      </c>
      <c r="AC459" t="s">
        <v>45</v>
      </c>
      <c r="AD459" t="s">
        <v>672</v>
      </c>
      <c r="AE459" t="s">
        <v>673</v>
      </c>
      <c r="AF459" t="s">
        <v>45</v>
      </c>
    </row>
    <row r="460" spans="1:32" x14ac:dyDescent="0.3">
      <c r="A460" t="s">
        <v>1748</v>
      </c>
      <c r="B460" t="s">
        <v>669</v>
      </c>
      <c r="C460" t="s">
        <v>670</v>
      </c>
      <c r="D460" t="s">
        <v>671</v>
      </c>
      <c r="E460" t="s">
        <v>1583</v>
      </c>
      <c r="F460">
        <v>301</v>
      </c>
      <c r="G460">
        <v>301</v>
      </c>
      <c r="H460" t="s">
        <v>45</v>
      </c>
      <c r="I460" t="s">
        <v>1583</v>
      </c>
      <c r="J460" t="s">
        <v>58</v>
      </c>
      <c r="K460" t="s">
        <v>1583</v>
      </c>
      <c r="X460" t="s">
        <v>59</v>
      </c>
      <c r="Y460" t="s">
        <v>68</v>
      </c>
      <c r="Z460" t="s">
        <v>101</v>
      </c>
      <c r="AA460" t="s">
        <v>102</v>
      </c>
      <c r="AB460" t="s">
        <v>45</v>
      </c>
      <c r="AC460" t="s">
        <v>45</v>
      </c>
      <c r="AD460" t="s">
        <v>672</v>
      </c>
      <c r="AE460" t="s">
        <v>673</v>
      </c>
      <c r="AF460" t="s">
        <v>45</v>
      </c>
    </row>
    <row r="461" spans="1:32" hidden="1" x14ac:dyDescent="0.3">
      <c r="A461" t="s">
        <v>1749</v>
      </c>
      <c r="B461" t="s">
        <v>669</v>
      </c>
      <c r="C461" t="s">
        <v>670</v>
      </c>
      <c r="D461" t="s">
        <v>671</v>
      </c>
      <c r="E461" t="s">
        <v>1750</v>
      </c>
      <c r="F461">
        <v>302</v>
      </c>
      <c r="G461">
        <v>302</v>
      </c>
      <c r="H461" t="s">
        <v>1751</v>
      </c>
      <c r="I461" t="s">
        <v>1752</v>
      </c>
      <c r="J461" t="s">
        <v>58</v>
      </c>
      <c r="K461" t="s">
        <v>686</v>
      </c>
      <c r="L461" t="s">
        <v>747</v>
      </c>
      <c r="X461" t="s">
        <v>59</v>
      </c>
      <c r="Y461" t="s">
        <v>1221</v>
      </c>
      <c r="Z461" t="s">
        <v>394</v>
      </c>
      <c r="AA461" t="s">
        <v>171</v>
      </c>
      <c r="AB461" t="s">
        <v>45</v>
      </c>
      <c r="AC461" t="s">
        <v>45</v>
      </c>
      <c r="AD461" t="s">
        <v>672</v>
      </c>
      <c r="AE461" t="s">
        <v>673</v>
      </c>
      <c r="AF461" t="s">
        <v>45</v>
      </c>
    </row>
    <row r="462" spans="1:32" hidden="1" x14ac:dyDescent="0.3">
      <c r="A462" t="s">
        <v>1753</v>
      </c>
      <c r="B462" t="s">
        <v>669</v>
      </c>
      <c r="C462" t="s">
        <v>670</v>
      </c>
      <c r="D462" t="s">
        <v>671</v>
      </c>
      <c r="E462" t="s">
        <v>1754</v>
      </c>
      <c r="F462">
        <v>303</v>
      </c>
      <c r="G462">
        <v>303</v>
      </c>
      <c r="H462" t="s">
        <v>1755</v>
      </c>
      <c r="I462" t="s">
        <v>1756</v>
      </c>
      <c r="J462" t="s">
        <v>58</v>
      </c>
      <c r="K462" t="s">
        <v>994</v>
      </c>
      <c r="L462" t="s">
        <v>678</v>
      </c>
      <c r="M462" t="s">
        <v>1757</v>
      </c>
      <c r="N462" t="s">
        <v>888</v>
      </c>
      <c r="O462" t="s">
        <v>979</v>
      </c>
      <c r="X462" t="s">
        <v>59</v>
      </c>
      <c r="Y462" t="s">
        <v>1732</v>
      </c>
      <c r="Z462" t="s">
        <v>1758</v>
      </c>
      <c r="AA462" t="s">
        <v>1759</v>
      </c>
      <c r="AB462" t="s">
        <v>45</v>
      </c>
      <c r="AC462" t="s">
        <v>45</v>
      </c>
      <c r="AD462" t="s">
        <v>672</v>
      </c>
      <c r="AE462" t="s">
        <v>673</v>
      </c>
      <c r="AF462" t="s">
        <v>45</v>
      </c>
    </row>
    <row r="463" spans="1:32" hidden="1" x14ac:dyDescent="0.3">
      <c r="A463" t="s">
        <v>1760</v>
      </c>
      <c r="B463" t="s">
        <v>669</v>
      </c>
      <c r="C463" t="s">
        <v>670</v>
      </c>
      <c r="D463" t="s">
        <v>671</v>
      </c>
      <c r="E463" t="s">
        <v>1761</v>
      </c>
      <c r="F463">
        <v>304</v>
      </c>
      <c r="G463">
        <v>304</v>
      </c>
      <c r="H463" t="s">
        <v>1762</v>
      </c>
      <c r="I463" t="s">
        <v>1763</v>
      </c>
      <c r="J463" t="s">
        <v>58</v>
      </c>
      <c r="K463" t="s">
        <v>686</v>
      </c>
      <c r="L463" t="s">
        <v>678</v>
      </c>
      <c r="M463" t="s">
        <v>1261</v>
      </c>
      <c r="X463" t="s">
        <v>59</v>
      </c>
      <c r="Y463" t="s">
        <v>780</v>
      </c>
      <c r="Z463" t="s">
        <v>1373</v>
      </c>
      <c r="AA463" t="s">
        <v>1374</v>
      </c>
      <c r="AB463" t="s">
        <v>45</v>
      </c>
      <c r="AC463" t="s">
        <v>45</v>
      </c>
      <c r="AD463" t="s">
        <v>672</v>
      </c>
      <c r="AE463" t="s">
        <v>673</v>
      </c>
      <c r="AF463" t="s">
        <v>45</v>
      </c>
    </row>
    <row r="464" spans="1:32" hidden="1" x14ac:dyDescent="0.3">
      <c r="A464" t="s">
        <v>1764</v>
      </c>
      <c r="B464" t="s">
        <v>669</v>
      </c>
      <c r="C464" t="s">
        <v>670</v>
      </c>
      <c r="D464" t="s">
        <v>671</v>
      </c>
      <c r="E464" t="s">
        <v>1765</v>
      </c>
      <c r="F464">
        <v>305</v>
      </c>
      <c r="G464">
        <v>305</v>
      </c>
      <c r="H464" t="s">
        <v>1766</v>
      </c>
      <c r="I464" t="s">
        <v>1767</v>
      </c>
      <c r="J464" t="s">
        <v>58</v>
      </c>
      <c r="K464" t="s">
        <v>887</v>
      </c>
      <c r="L464" t="s">
        <v>678</v>
      </c>
      <c r="M464" t="s">
        <v>739</v>
      </c>
      <c r="X464" t="s">
        <v>59</v>
      </c>
      <c r="Y464" t="s">
        <v>740</v>
      </c>
      <c r="Z464" t="s">
        <v>1373</v>
      </c>
      <c r="AA464" t="s">
        <v>1374</v>
      </c>
      <c r="AB464" t="s">
        <v>45</v>
      </c>
      <c r="AC464" t="s">
        <v>45</v>
      </c>
      <c r="AD464" t="s">
        <v>672</v>
      </c>
      <c r="AE464" t="s">
        <v>673</v>
      </c>
      <c r="AF464" t="s">
        <v>45</v>
      </c>
    </row>
    <row r="465" spans="1:32" hidden="1" x14ac:dyDescent="0.3">
      <c r="A465" t="s">
        <v>1768</v>
      </c>
      <c r="B465" t="s">
        <v>669</v>
      </c>
      <c r="C465" t="s">
        <v>670</v>
      </c>
      <c r="D465" t="s">
        <v>671</v>
      </c>
      <c r="E465" t="s">
        <v>1769</v>
      </c>
      <c r="F465">
        <v>306</v>
      </c>
      <c r="G465">
        <v>306</v>
      </c>
      <c r="H465" t="s">
        <v>1770</v>
      </c>
      <c r="I465" t="s">
        <v>1771</v>
      </c>
      <c r="J465" t="s">
        <v>58</v>
      </c>
      <c r="K465" t="s">
        <v>820</v>
      </c>
      <c r="L465" t="s">
        <v>948</v>
      </c>
      <c r="X465" t="s">
        <v>59</v>
      </c>
      <c r="Y465" t="s">
        <v>162</v>
      </c>
      <c r="Z465" t="s">
        <v>394</v>
      </c>
      <c r="AA465" t="s">
        <v>171</v>
      </c>
      <c r="AB465" t="s">
        <v>45</v>
      </c>
      <c r="AC465" t="s">
        <v>45</v>
      </c>
      <c r="AD465" t="s">
        <v>672</v>
      </c>
      <c r="AE465" t="s">
        <v>673</v>
      </c>
      <c r="AF465" t="s">
        <v>45</v>
      </c>
    </row>
    <row r="466" spans="1:32" hidden="1" x14ac:dyDescent="0.3">
      <c r="A466" t="s">
        <v>1772</v>
      </c>
      <c r="B466" t="s">
        <v>669</v>
      </c>
      <c r="C466" t="s">
        <v>670</v>
      </c>
      <c r="D466" t="s">
        <v>671</v>
      </c>
      <c r="E466" t="s">
        <v>1773</v>
      </c>
      <c r="F466">
        <v>307</v>
      </c>
      <c r="G466">
        <v>307</v>
      </c>
      <c r="H466" t="s">
        <v>1774</v>
      </c>
      <c r="I466" t="s">
        <v>1775</v>
      </c>
      <c r="J466" t="s">
        <v>58</v>
      </c>
      <c r="K466" t="s">
        <v>678</v>
      </c>
      <c r="L466" t="s">
        <v>888</v>
      </c>
      <c r="M466" t="s">
        <v>1261</v>
      </c>
      <c r="X466" t="s">
        <v>59</v>
      </c>
      <c r="Y466" t="s">
        <v>740</v>
      </c>
      <c r="Z466" t="s">
        <v>795</v>
      </c>
      <c r="AA466" t="s">
        <v>796</v>
      </c>
      <c r="AB466" t="s">
        <v>45</v>
      </c>
      <c r="AC466" t="s">
        <v>45</v>
      </c>
      <c r="AD466" t="s">
        <v>672</v>
      </c>
      <c r="AE466" t="s">
        <v>673</v>
      </c>
      <c r="AF466" t="s">
        <v>45</v>
      </c>
    </row>
    <row r="467" spans="1:32" hidden="1" x14ac:dyDescent="0.3">
      <c r="A467" t="s">
        <v>1776</v>
      </c>
      <c r="B467" t="s">
        <v>669</v>
      </c>
      <c r="C467" t="s">
        <v>670</v>
      </c>
      <c r="D467" t="s">
        <v>671</v>
      </c>
      <c r="E467" t="s">
        <v>1777</v>
      </c>
      <c r="F467">
        <v>308</v>
      </c>
      <c r="G467">
        <v>308</v>
      </c>
      <c r="H467" t="s">
        <v>1778</v>
      </c>
      <c r="I467" t="s">
        <v>1779</v>
      </c>
      <c r="J467" t="s">
        <v>58</v>
      </c>
      <c r="K467" t="s">
        <v>994</v>
      </c>
      <c r="L467" t="s">
        <v>1261</v>
      </c>
      <c r="X467" t="s">
        <v>59</v>
      </c>
      <c r="Y467" t="s">
        <v>162</v>
      </c>
      <c r="Z467" t="s">
        <v>680</v>
      </c>
      <c r="AA467" t="s">
        <v>681</v>
      </c>
      <c r="AB467" t="s">
        <v>45</v>
      </c>
      <c r="AC467" t="s">
        <v>45</v>
      </c>
      <c r="AD467" t="s">
        <v>672</v>
      </c>
      <c r="AE467" t="s">
        <v>673</v>
      </c>
      <c r="AF467" t="s">
        <v>45</v>
      </c>
    </row>
    <row r="468" spans="1:32" hidden="1" x14ac:dyDescent="0.3">
      <c r="A468" t="s">
        <v>1780</v>
      </c>
      <c r="B468" t="s">
        <v>669</v>
      </c>
      <c r="C468" t="s">
        <v>670</v>
      </c>
      <c r="D468" t="s">
        <v>671</v>
      </c>
      <c r="E468" t="s">
        <v>1781</v>
      </c>
      <c r="F468">
        <v>309</v>
      </c>
      <c r="G468">
        <v>309</v>
      </c>
      <c r="H468" t="s">
        <v>1782</v>
      </c>
      <c r="I468" t="s">
        <v>1783</v>
      </c>
      <c r="J468" t="s">
        <v>58</v>
      </c>
      <c r="K468" t="s">
        <v>678</v>
      </c>
      <c r="L468" t="s">
        <v>979</v>
      </c>
      <c r="M468" t="s">
        <v>1261</v>
      </c>
      <c r="X468" t="s">
        <v>59</v>
      </c>
      <c r="Y468" t="s">
        <v>740</v>
      </c>
      <c r="Z468" t="s">
        <v>795</v>
      </c>
      <c r="AA468" t="s">
        <v>796</v>
      </c>
      <c r="AB468" t="s">
        <v>45</v>
      </c>
      <c r="AC468" t="s">
        <v>45</v>
      </c>
      <c r="AD468" t="s">
        <v>672</v>
      </c>
      <c r="AE468" t="s">
        <v>673</v>
      </c>
      <c r="AF468" t="s">
        <v>45</v>
      </c>
    </row>
    <row r="469" spans="1:32" x14ac:dyDescent="0.3">
      <c r="A469" t="s">
        <v>1784</v>
      </c>
      <c r="B469" t="s">
        <v>669</v>
      </c>
      <c r="C469" t="s">
        <v>670</v>
      </c>
      <c r="D469" t="s">
        <v>671</v>
      </c>
      <c r="E469" t="s">
        <v>704</v>
      </c>
      <c r="F469">
        <v>31</v>
      </c>
      <c r="G469">
        <v>31</v>
      </c>
      <c r="H469" t="s">
        <v>1785</v>
      </c>
      <c r="I469" t="s">
        <v>704</v>
      </c>
      <c r="J469" t="s">
        <v>58</v>
      </c>
      <c r="K469" t="s">
        <v>704</v>
      </c>
      <c r="X469" t="s">
        <v>59</v>
      </c>
      <c r="Y469" t="s">
        <v>68</v>
      </c>
      <c r="Z469" t="s">
        <v>61</v>
      </c>
      <c r="AA469" t="s">
        <v>62</v>
      </c>
      <c r="AB469" t="s">
        <v>45</v>
      </c>
      <c r="AC469" t="s">
        <v>45</v>
      </c>
      <c r="AD469" t="s">
        <v>672</v>
      </c>
      <c r="AE469" t="s">
        <v>673</v>
      </c>
      <c r="AF469" t="s">
        <v>45</v>
      </c>
    </row>
    <row r="470" spans="1:32" hidden="1" x14ac:dyDescent="0.3">
      <c r="A470" t="s">
        <v>1786</v>
      </c>
      <c r="B470" t="s">
        <v>669</v>
      </c>
      <c r="C470" t="s">
        <v>670</v>
      </c>
      <c r="D470" t="s">
        <v>671</v>
      </c>
      <c r="E470" t="s">
        <v>1787</v>
      </c>
      <c r="F470">
        <v>310</v>
      </c>
      <c r="G470">
        <v>310</v>
      </c>
      <c r="H470" t="s">
        <v>1788</v>
      </c>
      <c r="I470" t="s">
        <v>1789</v>
      </c>
      <c r="J470" t="s">
        <v>58</v>
      </c>
      <c r="K470" t="s">
        <v>887</v>
      </c>
      <c r="L470" t="s">
        <v>678</v>
      </c>
      <c r="M470" t="s">
        <v>888</v>
      </c>
      <c r="N470" t="s">
        <v>1261</v>
      </c>
      <c r="X470" t="s">
        <v>59</v>
      </c>
      <c r="Y470" t="s">
        <v>889</v>
      </c>
      <c r="Z470" t="s">
        <v>890</v>
      </c>
      <c r="AA470" t="s">
        <v>891</v>
      </c>
      <c r="AB470" t="s">
        <v>45</v>
      </c>
      <c r="AC470" t="s">
        <v>45</v>
      </c>
      <c r="AD470" t="s">
        <v>672</v>
      </c>
      <c r="AE470" t="s">
        <v>673</v>
      </c>
      <c r="AF470" t="s">
        <v>45</v>
      </c>
    </row>
    <row r="471" spans="1:32" hidden="1" x14ac:dyDescent="0.3">
      <c r="A471" t="s">
        <v>1790</v>
      </c>
      <c r="B471" t="s">
        <v>669</v>
      </c>
      <c r="C471" t="s">
        <v>670</v>
      </c>
      <c r="D471" t="s">
        <v>671</v>
      </c>
      <c r="E471" t="s">
        <v>1791</v>
      </c>
      <c r="F471">
        <v>311</v>
      </c>
      <c r="G471">
        <v>311</v>
      </c>
      <c r="H471" t="s">
        <v>1792</v>
      </c>
      <c r="I471" t="s">
        <v>1793</v>
      </c>
      <c r="J471" t="s">
        <v>58</v>
      </c>
      <c r="K471" t="s">
        <v>994</v>
      </c>
      <c r="L471" t="s">
        <v>678</v>
      </c>
      <c r="M471" t="s">
        <v>888</v>
      </c>
      <c r="N471" t="s">
        <v>1261</v>
      </c>
      <c r="X471" t="s">
        <v>59</v>
      </c>
      <c r="Y471" t="s">
        <v>889</v>
      </c>
      <c r="Z471" t="s">
        <v>1794</v>
      </c>
      <c r="AA471" t="s">
        <v>1795</v>
      </c>
      <c r="AB471" t="s">
        <v>45</v>
      </c>
      <c r="AC471" t="s">
        <v>45</v>
      </c>
      <c r="AD471" t="s">
        <v>672</v>
      </c>
      <c r="AE471" t="s">
        <v>673</v>
      </c>
      <c r="AF471" t="s">
        <v>45</v>
      </c>
    </row>
    <row r="472" spans="1:32" hidden="1" x14ac:dyDescent="0.3">
      <c r="A472" t="s">
        <v>1796</v>
      </c>
      <c r="B472" t="s">
        <v>669</v>
      </c>
      <c r="C472" t="s">
        <v>670</v>
      </c>
      <c r="D472" t="s">
        <v>671</v>
      </c>
      <c r="E472" t="s">
        <v>1797</v>
      </c>
      <c r="F472">
        <v>312</v>
      </c>
      <c r="G472">
        <v>312</v>
      </c>
      <c r="H472" t="s">
        <v>1798</v>
      </c>
      <c r="I472" t="s">
        <v>1799</v>
      </c>
      <c r="J472" t="s">
        <v>58</v>
      </c>
      <c r="K472" t="s">
        <v>994</v>
      </c>
      <c r="L472" t="s">
        <v>979</v>
      </c>
      <c r="M472" t="s">
        <v>1261</v>
      </c>
      <c r="X472" t="s">
        <v>59</v>
      </c>
      <c r="Y472" t="s">
        <v>740</v>
      </c>
      <c r="Z472" t="s">
        <v>795</v>
      </c>
      <c r="AA472" t="s">
        <v>796</v>
      </c>
      <c r="AB472" t="s">
        <v>45</v>
      </c>
      <c r="AC472" t="s">
        <v>45</v>
      </c>
      <c r="AD472" t="s">
        <v>672</v>
      </c>
      <c r="AE472" t="s">
        <v>673</v>
      </c>
      <c r="AF472" t="s">
        <v>45</v>
      </c>
    </row>
    <row r="473" spans="1:32" hidden="1" x14ac:dyDescent="0.3">
      <c r="A473" t="s">
        <v>1800</v>
      </c>
      <c r="B473" t="s">
        <v>669</v>
      </c>
      <c r="C473" t="s">
        <v>670</v>
      </c>
      <c r="D473" t="s">
        <v>671</v>
      </c>
      <c r="E473" t="s">
        <v>1801</v>
      </c>
      <c r="F473">
        <v>313</v>
      </c>
      <c r="G473">
        <v>313</v>
      </c>
      <c r="H473" t="s">
        <v>1802</v>
      </c>
      <c r="I473" t="s">
        <v>1803</v>
      </c>
      <c r="J473" t="s">
        <v>58</v>
      </c>
      <c r="K473" t="s">
        <v>686</v>
      </c>
      <c r="L473" t="s">
        <v>1157</v>
      </c>
      <c r="M473" t="s">
        <v>820</v>
      </c>
      <c r="N473" t="s">
        <v>1804</v>
      </c>
      <c r="O473" t="s">
        <v>583</v>
      </c>
      <c r="P473" t="s">
        <v>1805</v>
      </c>
      <c r="Q473" t="s">
        <v>1107</v>
      </c>
      <c r="R473" t="s">
        <v>687</v>
      </c>
      <c r="S473" t="s">
        <v>1067</v>
      </c>
      <c r="X473" t="s">
        <v>59</v>
      </c>
      <c r="Y473" t="s">
        <v>1806</v>
      </c>
      <c r="Z473" t="s">
        <v>1807</v>
      </c>
      <c r="AA473" t="s">
        <v>1808</v>
      </c>
      <c r="AB473" t="s">
        <v>45</v>
      </c>
      <c r="AC473" t="s">
        <v>45</v>
      </c>
      <c r="AD473" t="s">
        <v>672</v>
      </c>
      <c r="AE473" t="s">
        <v>673</v>
      </c>
      <c r="AF473" t="s">
        <v>45</v>
      </c>
    </row>
    <row r="474" spans="1:32" hidden="1" x14ac:dyDescent="0.3">
      <c r="A474" t="s">
        <v>1809</v>
      </c>
      <c r="B474" t="s">
        <v>669</v>
      </c>
      <c r="C474" t="s">
        <v>670</v>
      </c>
      <c r="D474" t="s">
        <v>671</v>
      </c>
      <c r="E474" t="s">
        <v>1810</v>
      </c>
      <c r="F474">
        <v>314</v>
      </c>
      <c r="G474">
        <v>314</v>
      </c>
      <c r="H474" t="s">
        <v>1811</v>
      </c>
      <c r="I474" t="s">
        <v>1812</v>
      </c>
      <c r="J474" t="s">
        <v>58</v>
      </c>
      <c r="K474" t="s">
        <v>994</v>
      </c>
      <c r="L474" t="s">
        <v>565</v>
      </c>
      <c r="X474" t="s">
        <v>59</v>
      </c>
      <c r="Y474" t="s">
        <v>949</v>
      </c>
      <c r="Z474" t="s">
        <v>170</v>
      </c>
      <c r="AA474" t="s">
        <v>389</v>
      </c>
      <c r="AB474" t="s">
        <v>45</v>
      </c>
      <c r="AC474" t="s">
        <v>45</v>
      </c>
      <c r="AD474" t="s">
        <v>672</v>
      </c>
      <c r="AE474" t="s">
        <v>673</v>
      </c>
      <c r="AF474" t="s">
        <v>45</v>
      </c>
    </row>
    <row r="475" spans="1:32" hidden="1" x14ac:dyDescent="0.3">
      <c r="A475" t="s">
        <v>1813</v>
      </c>
      <c r="B475" t="s">
        <v>669</v>
      </c>
      <c r="C475" t="s">
        <v>670</v>
      </c>
      <c r="D475" t="s">
        <v>671</v>
      </c>
      <c r="E475" t="s">
        <v>1814</v>
      </c>
      <c r="F475">
        <v>315</v>
      </c>
      <c r="G475">
        <v>315</v>
      </c>
      <c r="H475" t="s">
        <v>1815</v>
      </c>
      <c r="I475" t="s">
        <v>1816</v>
      </c>
      <c r="J475" t="s">
        <v>58</v>
      </c>
      <c r="K475" t="s">
        <v>747</v>
      </c>
      <c r="L475" t="s">
        <v>696</v>
      </c>
      <c r="M475" t="s">
        <v>586</v>
      </c>
      <c r="N475" t="s">
        <v>779</v>
      </c>
      <c r="X475" t="s">
        <v>59</v>
      </c>
      <c r="Y475" t="s">
        <v>1817</v>
      </c>
      <c r="Z475" t="s">
        <v>814</v>
      </c>
      <c r="AA475" t="s">
        <v>815</v>
      </c>
      <c r="AB475" t="s">
        <v>45</v>
      </c>
      <c r="AC475" t="s">
        <v>45</v>
      </c>
      <c r="AD475" t="s">
        <v>672</v>
      </c>
      <c r="AE475" t="s">
        <v>673</v>
      </c>
      <c r="AF475" t="s">
        <v>45</v>
      </c>
    </row>
    <row r="476" spans="1:32" hidden="1" x14ac:dyDescent="0.3">
      <c r="A476" t="s">
        <v>1818</v>
      </c>
      <c r="B476" t="s">
        <v>669</v>
      </c>
      <c r="C476" t="s">
        <v>670</v>
      </c>
      <c r="D476" t="s">
        <v>671</v>
      </c>
      <c r="E476" t="s">
        <v>1819</v>
      </c>
      <c r="F476">
        <v>316</v>
      </c>
      <c r="G476">
        <v>316</v>
      </c>
      <c r="H476" t="s">
        <v>1820</v>
      </c>
      <c r="I476" t="s">
        <v>1821</v>
      </c>
      <c r="J476" t="s">
        <v>58</v>
      </c>
      <c r="K476" t="s">
        <v>686</v>
      </c>
      <c r="L476" t="s">
        <v>583</v>
      </c>
      <c r="M476" t="s">
        <v>1038</v>
      </c>
      <c r="X476" t="s">
        <v>59</v>
      </c>
      <c r="Y476" t="s">
        <v>1243</v>
      </c>
      <c r="Z476" t="s">
        <v>689</v>
      </c>
      <c r="AA476" t="s">
        <v>690</v>
      </c>
      <c r="AB476" t="s">
        <v>45</v>
      </c>
      <c r="AC476" t="s">
        <v>45</v>
      </c>
      <c r="AD476" t="s">
        <v>672</v>
      </c>
      <c r="AE476" t="s">
        <v>673</v>
      </c>
      <c r="AF476" t="s">
        <v>45</v>
      </c>
    </row>
    <row r="477" spans="1:32" hidden="1" x14ac:dyDescent="0.3">
      <c r="A477" t="s">
        <v>1822</v>
      </c>
      <c r="B477" t="s">
        <v>669</v>
      </c>
      <c r="C477" t="s">
        <v>670</v>
      </c>
      <c r="D477" t="s">
        <v>671</v>
      </c>
      <c r="E477" t="s">
        <v>1823</v>
      </c>
      <c r="F477">
        <v>317</v>
      </c>
      <c r="G477">
        <v>317</v>
      </c>
      <c r="H477" t="s">
        <v>1824</v>
      </c>
      <c r="I477" t="s">
        <v>1825</v>
      </c>
      <c r="J477" t="s">
        <v>58</v>
      </c>
      <c r="K477" t="s">
        <v>704</v>
      </c>
      <c r="L477" t="s">
        <v>686</v>
      </c>
      <c r="M477" t="s">
        <v>1273</v>
      </c>
      <c r="N477" t="s">
        <v>179</v>
      </c>
      <c r="O477" t="s">
        <v>1053</v>
      </c>
      <c r="P477" t="s">
        <v>687</v>
      </c>
      <c r="X477" t="s">
        <v>59</v>
      </c>
      <c r="Y477" t="s">
        <v>1826</v>
      </c>
      <c r="Z477" t="s">
        <v>847</v>
      </c>
      <c r="AA477" t="s">
        <v>848</v>
      </c>
      <c r="AB477" t="s">
        <v>45</v>
      </c>
      <c r="AC477" t="s">
        <v>45</v>
      </c>
      <c r="AD477" t="s">
        <v>672</v>
      </c>
      <c r="AE477" t="s">
        <v>673</v>
      </c>
      <c r="AF477" t="s">
        <v>45</v>
      </c>
    </row>
    <row r="478" spans="1:32" hidden="1" x14ac:dyDescent="0.3">
      <c r="A478" t="s">
        <v>1827</v>
      </c>
      <c r="B478" t="s">
        <v>669</v>
      </c>
      <c r="C478" t="s">
        <v>670</v>
      </c>
      <c r="D478" t="s">
        <v>671</v>
      </c>
      <c r="E478" t="s">
        <v>1828</v>
      </c>
      <c r="F478">
        <v>318</v>
      </c>
      <c r="G478">
        <v>318</v>
      </c>
      <c r="H478" t="s">
        <v>1829</v>
      </c>
      <c r="I478" t="s">
        <v>1830</v>
      </c>
      <c r="J478" t="s">
        <v>702</v>
      </c>
      <c r="K478" t="s">
        <v>703</v>
      </c>
      <c r="L478" t="s">
        <v>704</v>
      </c>
      <c r="M478" t="s">
        <v>686</v>
      </c>
      <c r="N478" t="s">
        <v>1684</v>
      </c>
      <c r="O478" t="s">
        <v>1273</v>
      </c>
      <c r="P478" t="s">
        <v>687</v>
      </c>
      <c r="X478" t="s">
        <v>43</v>
      </c>
      <c r="Y478" t="s">
        <v>1831</v>
      </c>
      <c r="Z478" t="s">
        <v>1832</v>
      </c>
      <c r="AA478" t="s">
        <v>1833</v>
      </c>
      <c r="AB478" t="s">
        <v>45</v>
      </c>
      <c r="AC478" t="s">
        <v>45</v>
      </c>
      <c r="AD478" t="s">
        <v>672</v>
      </c>
      <c r="AE478" t="s">
        <v>673</v>
      </c>
      <c r="AF478" t="s">
        <v>45</v>
      </c>
    </row>
    <row r="479" spans="1:32" hidden="1" x14ac:dyDescent="0.3">
      <c r="A479" t="s">
        <v>1834</v>
      </c>
      <c r="B479" t="s">
        <v>669</v>
      </c>
      <c r="C479" t="s">
        <v>670</v>
      </c>
      <c r="D479" t="s">
        <v>671</v>
      </c>
      <c r="E479" t="s">
        <v>1835</v>
      </c>
      <c r="F479">
        <v>319</v>
      </c>
      <c r="G479">
        <v>319</v>
      </c>
      <c r="H479" t="s">
        <v>1836</v>
      </c>
      <c r="I479" t="s">
        <v>1837</v>
      </c>
      <c r="J479" t="s">
        <v>702</v>
      </c>
      <c r="K479" t="s">
        <v>1616</v>
      </c>
      <c r="L479" t="s">
        <v>1048</v>
      </c>
      <c r="M479" t="s">
        <v>696</v>
      </c>
      <c r="X479" t="s">
        <v>59</v>
      </c>
      <c r="Y479" t="s">
        <v>1838</v>
      </c>
      <c r="Z479" t="s">
        <v>1839</v>
      </c>
      <c r="AA479" t="s">
        <v>1840</v>
      </c>
      <c r="AB479" t="s">
        <v>45</v>
      </c>
      <c r="AC479" t="s">
        <v>45</v>
      </c>
      <c r="AD479" t="s">
        <v>672</v>
      </c>
      <c r="AE479" t="s">
        <v>673</v>
      </c>
      <c r="AF479" t="s">
        <v>45</v>
      </c>
    </row>
    <row r="480" spans="1:32" hidden="1" x14ac:dyDescent="0.3">
      <c r="A480" t="s">
        <v>1841</v>
      </c>
      <c r="B480" t="s">
        <v>669</v>
      </c>
      <c r="C480" t="s">
        <v>670</v>
      </c>
      <c r="D480" t="s">
        <v>671</v>
      </c>
      <c r="E480" t="s">
        <v>1842</v>
      </c>
      <c r="F480">
        <v>32</v>
      </c>
      <c r="G480">
        <v>32</v>
      </c>
      <c r="H480" t="s">
        <v>1843</v>
      </c>
      <c r="I480" t="s">
        <v>1844</v>
      </c>
      <c r="J480" t="s">
        <v>58</v>
      </c>
      <c r="K480" t="s">
        <v>686</v>
      </c>
      <c r="L480" t="s">
        <v>687</v>
      </c>
      <c r="X480" t="s">
        <v>59</v>
      </c>
      <c r="Y480" t="s">
        <v>724</v>
      </c>
      <c r="Z480" t="s">
        <v>394</v>
      </c>
      <c r="AA480" t="s">
        <v>171</v>
      </c>
      <c r="AB480" t="s">
        <v>45</v>
      </c>
      <c r="AC480" t="s">
        <v>45</v>
      </c>
      <c r="AD480" t="s">
        <v>672</v>
      </c>
      <c r="AE480" t="s">
        <v>673</v>
      </c>
      <c r="AF480" t="s">
        <v>45</v>
      </c>
    </row>
    <row r="481" spans="1:32" hidden="1" x14ac:dyDescent="0.3">
      <c r="A481" t="s">
        <v>1845</v>
      </c>
      <c r="B481" t="s">
        <v>669</v>
      </c>
      <c r="C481" t="s">
        <v>670</v>
      </c>
      <c r="D481" t="s">
        <v>671</v>
      </c>
      <c r="E481" t="s">
        <v>1846</v>
      </c>
      <c r="F481">
        <v>320</v>
      </c>
      <c r="G481">
        <v>320</v>
      </c>
      <c r="H481" t="s">
        <v>1847</v>
      </c>
      <c r="I481" t="s">
        <v>1848</v>
      </c>
      <c r="J481" t="s">
        <v>58</v>
      </c>
      <c r="K481" t="s">
        <v>1849</v>
      </c>
      <c r="L481" t="s">
        <v>583</v>
      </c>
      <c r="M481" t="s">
        <v>696</v>
      </c>
      <c r="X481" t="s">
        <v>59</v>
      </c>
      <c r="Y481" t="s">
        <v>1850</v>
      </c>
      <c r="Z481" t="s">
        <v>689</v>
      </c>
      <c r="AA481" t="s">
        <v>690</v>
      </c>
      <c r="AB481" t="s">
        <v>45</v>
      </c>
      <c r="AC481" t="s">
        <v>45</v>
      </c>
      <c r="AD481" t="s">
        <v>672</v>
      </c>
      <c r="AE481" t="s">
        <v>673</v>
      </c>
      <c r="AF481" t="s">
        <v>45</v>
      </c>
    </row>
    <row r="482" spans="1:32" hidden="1" x14ac:dyDescent="0.3">
      <c r="A482" t="s">
        <v>1851</v>
      </c>
      <c r="B482" t="s">
        <v>669</v>
      </c>
      <c r="C482" t="s">
        <v>670</v>
      </c>
      <c r="D482" t="s">
        <v>671</v>
      </c>
      <c r="E482" t="s">
        <v>1852</v>
      </c>
      <c r="F482">
        <v>321</v>
      </c>
      <c r="G482">
        <v>321</v>
      </c>
      <c r="H482" t="s">
        <v>1853</v>
      </c>
      <c r="I482" t="s">
        <v>1854</v>
      </c>
      <c r="J482" t="s">
        <v>58</v>
      </c>
      <c r="K482" t="s">
        <v>686</v>
      </c>
      <c r="L482" t="s">
        <v>1684</v>
      </c>
      <c r="M482" t="s">
        <v>1053</v>
      </c>
      <c r="X482" t="s">
        <v>59</v>
      </c>
      <c r="Y482" t="s">
        <v>1855</v>
      </c>
      <c r="Z482" t="s">
        <v>689</v>
      </c>
      <c r="AA482" t="s">
        <v>690</v>
      </c>
      <c r="AB482" t="s">
        <v>45</v>
      </c>
      <c r="AC482" t="s">
        <v>45</v>
      </c>
      <c r="AD482" t="s">
        <v>672</v>
      </c>
      <c r="AE482" t="s">
        <v>673</v>
      </c>
      <c r="AF482" t="s">
        <v>45</v>
      </c>
    </row>
    <row r="483" spans="1:32" hidden="1" x14ac:dyDescent="0.3">
      <c r="A483" t="s">
        <v>1856</v>
      </c>
      <c r="B483" t="s">
        <v>669</v>
      </c>
      <c r="C483" t="s">
        <v>670</v>
      </c>
      <c r="D483" t="s">
        <v>671</v>
      </c>
      <c r="E483" t="s">
        <v>1857</v>
      </c>
      <c r="F483">
        <v>322</v>
      </c>
      <c r="G483">
        <v>322</v>
      </c>
      <c r="H483" t="s">
        <v>1858</v>
      </c>
      <c r="I483" t="s">
        <v>1859</v>
      </c>
      <c r="J483" t="s">
        <v>58</v>
      </c>
      <c r="K483" t="s">
        <v>704</v>
      </c>
      <c r="L483" t="s">
        <v>686</v>
      </c>
      <c r="M483" t="s">
        <v>1684</v>
      </c>
      <c r="N483" t="s">
        <v>687</v>
      </c>
      <c r="O483" t="s">
        <v>696</v>
      </c>
      <c r="X483" t="s">
        <v>59</v>
      </c>
      <c r="Y483" t="s">
        <v>1860</v>
      </c>
      <c r="Z483" t="s">
        <v>827</v>
      </c>
      <c r="AA483" t="s">
        <v>828</v>
      </c>
      <c r="AB483" t="s">
        <v>45</v>
      </c>
      <c r="AC483" t="s">
        <v>45</v>
      </c>
      <c r="AD483" t="s">
        <v>672</v>
      </c>
      <c r="AE483" t="s">
        <v>673</v>
      </c>
      <c r="AF483" t="s">
        <v>45</v>
      </c>
    </row>
    <row r="484" spans="1:32" hidden="1" x14ac:dyDescent="0.3">
      <c r="A484" t="s">
        <v>1861</v>
      </c>
      <c r="B484" t="s">
        <v>669</v>
      </c>
      <c r="C484" t="s">
        <v>670</v>
      </c>
      <c r="D484" t="s">
        <v>671</v>
      </c>
      <c r="E484" t="s">
        <v>1862</v>
      </c>
      <c r="F484">
        <v>323</v>
      </c>
      <c r="G484">
        <v>323</v>
      </c>
      <c r="H484" t="s">
        <v>1863</v>
      </c>
      <c r="I484" t="s">
        <v>1864</v>
      </c>
      <c r="J484" t="s">
        <v>58</v>
      </c>
      <c r="K484" t="s">
        <v>739</v>
      </c>
      <c r="L484" t="s">
        <v>679</v>
      </c>
      <c r="X484" t="s">
        <v>59</v>
      </c>
      <c r="Y484" t="s">
        <v>162</v>
      </c>
      <c r="Z484" t="s">
        <v>680</v>
      </c>
      <c r="AA484" t="s">
        <v>681</v>
      </c>
      <c r="AB484" t="s">
        <v>45</v>
      </c>
      <c r="AC484" t="s">
        <v>45</v>
      </c>
      <c r="AD484" t="s">
        <v>672</v>
      </c>
      <c r="AE484" t="s">
        <v>673</v>
      </c>
      <c r="AF484" t="s">
        <v>45</v>
      </c>
    </row>
    <row r="485" spans="1:32" hidden="1" x14ac:dyDescent="0.3">
      <c r="A485" t="s">
        <v>1865</v>
      </c>
      <c r="B485" t="s">
        <v>669</v>
      </c>
      <c r="C485" t="s">
        <v>670</v>
      </c>
      <c r="D485" t="s">
        <v>671</v>
      </c>
      <c r="E485" t="s">
        <v>1866</v>
      </c>
      <c r="F485">
        <v>324</v>
      </c>
      <c r="G485">
        <v>324</v>
      </c>
      <c r="H485" t="s">
        <v>1867</v>
      </c>
      <c r="I485" t="s">
        <v>1868</v>
      </c>
      <c r="J485" t="s">
        <v>58</v>
      </c>
      <c r="K485" t="s">
        <v>583</v>
      </c>
      <c r="L485" t="s">
        <v>1116</v>
      </c>
      <c r="M485" t="s">
        <v>586</v>
      </c>
      <c r="X485" t="s">
        <v>59</v>
      </c>
      <c r="Y485" t="s">
        <v>1158</v>
      </c>
      <c r="Z485" t="s">
        <v>1159</v>
      </c>
      <c r="AA485" t="s">
        <v>1160</v>
      </c>
      <c r="AB485" t="s">
        <v>45</v>
      </c>
      <c r="AC485" t="s">
        <v>45</v>
      </c>
      <c r="AD485" t="s">
        <v>672</v>
      </c>
      <c r="AE485" t="s">
        <v>673</v>
      </c>
      <c r="AF485" t="s">
        <v>45</v>
      </c>
    </row>
    <row r="486" spans="1:32" x14ac:dyDescent="0.3">
      <c r="A486" t="s">
        <v>1869</v>
      </c>
      <c r="B486" t="s">
        <v>669</v>
      </c>
      <c r="C486" t="s">
        <v>670</v>
      </c>
      <c r="D486" t="s">
        <v>671</v>
      </c>
      <c r="E486" t="s">
        <v>903</v>
      </c>
      <c r="F486">
        <v>325</v>
      </c>
      <c r="G486">
        <v>325</v>
      </c>
      <c r="H486" t="s">
        <v>1870</v>
      </c>
      <c r="I486" t="s">
        <v>903</v>
      </c>
      <c r="J486" t="s">
        <v>80</v>
      </c>
      <c r="K486" t="s">
        <v>903</v>
      </c>
      <c r="X486" t="s">
        <v>43</v>
      </c>
      <c r="Y486" t="s">
        <v>44</v>
      </c>
      <c r="Z486" t="s">
        <v>44</v>
      </c>
      <c r="AA486" t="s">
        <v>44</v>
      </c>
      <c r="AB486" t="s">
        <v>45</v>
      </c>
      <c r="AC486" t="s">
        <v>45</v>
      </c>
      <c r="AD486" t="s">
        <v>672</v>
      </c>
      <c r="AE486" t="s">
        <v>673</v>
      </c>
      <c r="AF486" t="s">
        <v>45</v>
      </c>
    </row>
    <row r="487" spans="1:32" hidden="1" x14ac:dyDescent="0.3">
      <c r="A487" t="s">
        <v>1871</v>
      </c>
      <c r="B487" t="s">
        <v>669</v>
      </c>
      <c r="C487" t="s">
        <v>670</v>
      </c>
      <c r="D487" t="s">
        <v>671</v>
      </c>
      <c r="E487" t="s">
        <v>1872</v>
      </c>
      <c r="F487">
        <v>326</v>
      </c>
      <c r="G487">
        <v>326</v>
      </c>
      <c r="H487" t="s">
        <v>1873</v>
      </c>
      <c r="I487" t="s">
        <v>1874</v>
      </c>
      <c r="J487" t="s">
        <v>58</v>
      </c>
      <c r="K487" t="s">
        <v>738</v>
      </c>
      <c r="L487" t="s">
        <v>948</v>
      </c>
      <c r="X487" t="s">
        <v>59</v>
      </c>
      <c r="Y487" t="s">
        <v>162</v>
      </c>
      <c r="Z487" t="s">
        <v>394</v>
      </c>
      <c r="AA487" t="s">
        <v>171</v>
      </c>
      <c r="AB487" t="s">
        <v>45</v>
      </c>
      <c r="AC487" t="s">
        <v>45</v>
      </c>
      <c r="AD487" t="s">
        <v>672</v>
      </c>
      <c r="AE487" t="s">
        <v>673</v>
      </c>
      <c r="AF487" t="s">
        <v>45</v>
      </c>
    </row>
    <row r="488" spans="1:32" hidden="1" x14ac:dyDescent="0.3">
      <c r="A488" t="s">
        <v>1875</v>
      </c>
      <c r="B488" t="s">
        <v>669</v>
      </c>
      <c r="C488" t="s">
        <v>670</v>
      </c>
      <c r="D488" t="s">
        <v>671</v>
      </c>
      <c r="E488" t="s">
        <v>1876</v>
      </c>
      <c r="F488">
        <v>327</v>
      </c>
      <c r="G488">
        <v>327</v>
      </c>
      <c r="H488" t="s">
        <v>1877</v>
      </c>
      <c r="I488" t="s">
        <v>1878</v>
      </c>
      <c r="J488" t="s">
        <v>58</v>
      </c>
      <c r="K488" t="s">
        <v>704</v>
      </c>
      <c r="L488" t="s">
        <v>1053</v>
      </c>
      <c r="M488" t="s">
        <v>687</v>
      </c>
      <c r="X488" t="s">
        <v>59</v>
      </c>
      <c r="Y488" t="s">
        <v>740</v>
      </c>
      <c r="Z488" t="s">
        <v>689</v>
      </c>
      <c r="AA488" t="s">
        <v>690</v>
      </c>
      <c r="AB488" t="s">
        <v>45</v>
      </c>
      <c r="AC488" t="s">
        <v>45</v>
      </c>
      <c r="AD488" t="s">
        <v>672</v>
      </c>
      <c r="AE488" t="s">
        <v>673</v>
      </c>
      <c r="AF488" t="s">
        <v>45</v>
      </c>
    </row>
    <row r="489" spans="1:32" hidden="1" x14ac:dyDescent="0.3">
      <c r="A489" t="s">
        <v>1879</v>
      </c>
      <c r="B489" t="s">
        <v>669</v>
      </c>
      <c r="C489" t="s">
        <v>670</v>
      </c>
      <c r="D489" t="s">
        <v>671</v>
      </c>
      <c r="E489" t="s">
        <v>1880</v>
      </c>
      <c r="F489">
        <v>328</v>
      </c>
      <c r="G489">
        <v>328</v>
      </c>
      <c r="H489" t="s">
        <v>1881</v>
      </c>
      <c r="I489" t="s">
        <v>1882</v>
      </c>
      <c r="J489" t="s">
        <v>58</v>
      </c>
      <c r="K489" t="s">
        <v>704</v>
      </c>
      <c r="L489" t="s">
        <v>686</v>
      </c>
      <c r="M489" t="s">
        <v>1319</v>
      </c>
      <c r="N489" t="s">
        <v>687</v>
      </c>
      <c r="O489" t="s">
        <v>586</v>
      </c>
      <c r="X489" t="s">
        <v>59</v>
      </c>
      <c r="Y489" t="s">
        <v>1883</v>
      </c>
      <c r="Z489" t="s">
        <v>827</v>
      </c>
      <c r="AA489" t="s">
        <v>828</v>
      </c>
      <c r="AB489" t="s">
        <v>45</v>
      </c>
      <c r="AC489" t="s">
        <v>45</v>
      </c>
      <c r="AD489" t="s">
        <v>672</v>
      </c>
      <c r="AE489" t="s">
        <v>673</v>
      </c>
      <c r="AF489" t="s">
        <v>45</v>
      </c>
    </row>
    <row r="490" spans="1:32" hidden="1" x14ac:dyDescent="0.3">
      <c r="A490" t="s">
        <v>1884</v>
      </c>
      <c r="B490" t="s">
        <v>669</v>
      </c>
      <c r="C490" t="s">
        <v>670</v>
      </c>
      <c r="D490" t="s">
        <v>671</v>
      </c>
      <c r="E490" t="s">
        <v>1885</v>
      </c>
      <c r="F490">
        <v>329</v>
      </c>
      <c r="G490">
        <v>329</v>
      </c>
      <c r="H490" t="s">
        <v>1886</v>
      </c>
      <c r="I490" t="s">
        <v>1887</v>
      </c>
      <c r="J490" t="s">
        <v>58</v>
      </c>
      <c r="K490" t="s">
        <v>686</v>
      </c>
      <c r="L490" t="s">
        <v>679</v>
      </c>
      <c r="X490" t="s">
        <v>59</v>
      </c>
      <c r="Y490" t="s">
        <v>724</v>
      </c>
      <c r="Z490" t="s">
        <v>163</v>
      </c>
      <c r="AA490" t="s">
        <v>164</v>
      </c>
      <c r="AB490" t="s">
        <v>45</v>
      </c>
      <c r="AC490" t="s">
        <v>45</v>
      </c>
      <c r="AD490" t="s">
        <v>672</v>
      </c>
      <c r="AE490" t="s">
        <v>673</v>
      </c>
      <c r="AF490" t="s">
        <v>45</v>
      </c>
    </row>
    <row r="491" spans="1:32" hidden="1" x14ac:dyDescent="0.3">
      <c r="A491" t="s">
        <v>1888</v>
      </c>
      <c r="B491" t="s">
        <v>669</v>
      </c>
      <c r="C491" t="s">
        <v>670</v>
      </c>
      <c r="D491" t="s">
        <v>671</v>
      </c>
      <c r="E491" t="s">
        <v>1889</v>
      </c>
      <c r="F491">
        <v>33</v>
      </c>
      <c r="G491">
        <v>33</v>
      </c>
      <c r="H491" t="s">
        <v>1890</v>
      </c>
      <c r="I491" t="s">
        <v>1891</v>
      </c>
      <c r="J491" t="s">
        <v>58</v>
      </c>
      <c r="K491" t="s">
        <v>687</v>
      </c>
      <c r="L491" t="s">
        <v>586</v>
      </c>
      <c r="X491" t="s">
        <v>59</v>
      </c>
      <c r="Y491" t="s">
        <v>949</v>
      </c>
      <c r="Z491" t="s">
        <v>394</v>
      </c>
      <c r="AA491" t="s">
        <v>171</v>
      </c>
      <c r="AB491" t="s">
        <v>45</v>
      </c>
      <c r="AC491" t="s">
        <v>45</v>
      </c>
      <c r="AD491" t="s">
        <v>672</v>
      </c>
      <c r="AE491" t="s">
        <v>673</v>
      </c>
      <c r="AF491" t="s">
        <v>45</v>
      </c>
    </row>
    <row r="492" spans="1:32" hidden="1" x14ac:dyDescent="0.3">
      <c r="A492" t="s">
        <v>1892</v>
      </c>
      <c r="B492" t="s">
        <v>669</v>
      </c>
      <c r="C492" t="s">
        <v>670</v>
      </c>
      <c r="D492" t="s">
        <v>671</v>
      </c>
      <c r="E492" t="s">
        <v>1893</v>
      </c>
      <c r="F492">
        <v>330</v>
      </c>
      <c r="G492">
        <v>330</v>
      </c>
      <c r="H492" t="s">
        <v>293</v>
      </c>
      <c r="I492" t="s">
        <v>1894</v>
      </c>
      <c r="J492" t="s">
        <v>58</v>
      </c>
      <c r="K492" t="s">
        <v>1273</v>
      </c>
      <c r="L492" t="s">
        <v>1116</v>
      </c>
      <c r="X492" t="s">
        <v>59</v>
      </c>
      <c r="Y492" t="s">
        <v>293</v>
      </c>
      <c r="Z492" t="s">
        <v>1222</v>
      </c>
      <c r="AA492" t="s">
        <v>1223</v>
      </c>
      <c r="AB492" t="s">
        <v>45</v>
      </c>
      <c r="AC492" t="s">
        <v>45</v>
      </c>
      <c r="AD492" t="s">
        <v>672</v>
      </c>
      <c r="AE492" t="s">
        <v>673</v>
      </c>
      <c r="AF492" t="s">
        <v>45</v>
      </c>
    </row>
    <row r="493" spans="1:32" hidden="1" x14ac:dyDescent="0.3">
      <c r="A493" t="s">
        <v>1895</v>
      </c>
      <c r="B493" t="s">
        <v>669</v>
      </c>
      <c r="C493" t="s">
        <v>670</v>
      </c>
      <c r="D493" t="s">
        <v>671</v>
      </c>
      <c r="E493" t="s">
        <v>1896</v>
      </c>
      <c r="F493">
        <v>331</v>
      </c>
      <c r="G493">
        <v>331</v>
      </c>
      <c r="H493" t="s">
        <v>1897</v>
      </c>
      <c r="I493" t="s">
        <v>1898</v>
      </c>
      <c r="J493" t="s">
        <v>58</v>
      </c>
      <c r="K493" t="s">
        <v>1273</v>
      </c>
      <c r="L493" t="s">
        <v>1116</v>
      </c>
      <c r="M493" t="s">
        <v>739</v>
      </c>
      <c r="X493" t="s">
        <v>59</v>
      </c>
      <c r="Y493" t="s">
        <v>1690</v>
      </c>
      <c r="Z493" t="s">
        <v>1899</v>
      </c>
      <c r="AA493" t="s">
        <v>1900</v>
      </c>
      <c r="AB493" t="s">
        <v>45</v>
      </c>
      <c r="AC493" t="s">
        <v>45</v>
      </c>
      <c r="AD493" t="s">
        <v>672</v>
      </c>
      <c r="AE493" t="s">
        <v>673</v>
      </c>
      <c r="AF493" t="s">
        <v>45</v>
      </c>
    </row>
    <row r="494" spans="1:32" hidden="1" x14ac:dyDescent="0.3">
      <c r="A494" t="s">
        <v>1901</v>
      </c>
      <c r="B494" t="s">
        <v>669</v>
      </c>
      <c r="C494" t="s">
        <v>670</v>
      </c>
      <c r="D494" t="s">
        <v>671</v>
      </c>
      <c r="E494" t="s">
        <v>1902</v>
      </c>
      <c r="F494">
        <v>332</v>
      </c>
      <c r="G494">
        <v>332</v>
      </c>
      <c r="H494" t="s">
        <v>1472</v>
      </c>
      <c r="I494" t="s">
        <v>1903</v>
      </c>
      <c r="J494" t="s">
        <v>58</v>
      </c>
      <c r="K494" t="s">
        <v>1116</v>
      </c>
      <c r="L494" t="s">
        <v>586</v>
      </c>
      <c r="X494" t="s">
        <v>59</v>
      </c>
      <c r="Y494" t="s">
        <v>1474</v>
      </c>
      <c r="Z494" t="s">
        <v>1429</v>
      </c>
      <c r="AA494" t="s">
        <v>1430</v>
      </c>
      <c r="AB494" t="s">
        <v>45</v>
      </c>
      <c r="AC494" t="s">
        <v>45</v>
      </c>
      <c r="AD494" t="s">
        <v>672</v>
      </c>
      <c r="AE494" t="s">
        <v>673</v>
      </c>
      <c r="AF494" t="s">
        <v>45</v>
      </c>
    </row>
    <row r="495" spans="1:32" hidden="1" x14ac:dyDescent="0.3">
      <c r="A495" t="s">
        <v>1904</v>
      </c>
      <c r="B495" t="s">
        <v>669</v>
      </c>
      <c r="C495" t="s">
        <v>670</v>
      </c>
      <c r="D495" t="s">
        <v>671</v>
      </c>
      <c r="E495" t="s">
        <v>1905</v>
      </c>
      <c r="F495">
        <v>333</v>
      </c>
      <c r="G495">
        <v>333</v>
      </c>
      <c r="H495" t="s">
        <v>942</v>
      </c>
      <c r="I495" t="s">
        <v>1906</v>
      </c>
      <c r="J495" t="s">
        <v>58</v>
      </c>
      <c r="K495" t="s">
        <v>1116</v>
      </c>
      <c r="L495" t="s">
        <v>739</v>
      </c>
      <c r="X495" t="s">
        <v>59</v>
      </c>
      <c r="Y495" t="s">
        <v>1428</v>
      </c>
      <c r="Z495" t="s">
        <v>1439</v>
      </c>
      <c r="AA495" t="s">
        <v>1440</v>
      </c>
      <c r="AB495" t="s">
        <v>45</v>
      </c>
      <c r="AC495" t="s">
        <v>45</v>
      </c>
      <c r="AD495" t="s">
        <v>672</v>
      </c>
      <c r="AE495" t="s">
        <v>673</v>
      </c>
      <c r="AF495" t="s">
        <v>45</v>
      </c>
    </row>
    <row r="496" spans="1:32" hidden="1" x14ac:dyDescent="0.3">
      <c r="A496" t="s">
        <v>1907</v>
      </c>
      <c r="B496" t="s">
        <v>669</v>
      </c>
      <c r="C496" t="s">
        <v>670</v>
      </c>
      <c r="D496" t="s">
        <v>671</v>
      </c>
      <c r="E496" t="s">
        <v>1908</v>
      </c>
      <c r="F496">
        <v>334</v>
      </c>
      <c r="G496">
        <v>334</v>
      </c>
      <c r="H496" t="s">
        <v>1909</v>
      </c>
      <c r="I496" t="s">
        <v>1910</v>
      </c>
      <c r="J496" t="s">
        <v>58</v>
      </c>
      <c r="K496" t="s">
        <v>1911</v>
      </c>
      <c r="L496" t="s">
        <v>739</v>
      </c>
      <c r="X496" t="s">
        <v>59</v>
      </c>
      <c r="Y496" t="s">
        <v>162</v>
      </c>
      <c r="Z496" t="s">
        <v>680</v>
      </c>
      <c r="AA496" t="s">
        <v>681</v>
      </c>
      <c r="AB496" t="s">
        <v>45</v>
      </c>
      <c r="AC496" t="s">
        <v>45</v>
      </c>
      <c r="AD496" t="s">
        <v>672</v>
      </c>
      <c r="AE496" t="s">
        <v>673</v>
      </c>
      <c r="AF496" t="s">
        <v>45</v>
      </c>
    </row>
    <row r="497" spans="1:32" hidden="1" x14ac:dyDescent="0.3">
      <c r="A497" t="s">
        <v>1912</v>
      </c>
      <c r="B497" t="s">
        <v>669</v>
      </c>
      <c r="C497" t="s">
        <v>670</v>
      </c>
      <c r="D497" t="s">
        <v>671</v>
      </c>
      <c r="E497" t="s">
        <v>1913</v>
      </c>
      <c r="F497">
        <v>335</v>
      </c>
      <c r="G497">
        <v>335</v>
      </c>
      <c r="H497" t="s">
        <v>1914</v>
      </c>
      <c r="I497" t="s">
        <v>1915</v>
      </c>
      <c r="J497" t="s">
        <v>58</v>
      </c>
      <c r="K497" t="s">
        <v>820</v>
      </c>
      <c r="L497" t="s">
        <v>1107</v>
      </c>
      <c r="M497" t="s">
        <v>586</v>
      </c>
      <c r="X497" t="s">
        <v>59</v>
      </c>
      <c r="Y497" t="s">
        <v>853</v>
      </c>
      <c r="Z497" t="s">
        <v>689</v>
      </c>
      <c r="AA497" t="s">
        <v>690</v>
      </c>
      <c r="AB497" t="s">
        <v>45</v>
      </c>
      <c r="AC497" t="s">
        <v>45</v>
      </c>
      <c r="AD497" t="s">
        <v>672</v>
      </c>
      <c r="AE497" t="s">
        <v>673</v>
      </c>
      <c r="AF497" t="s">
        <v>45</v>
      </c>
    </row>
    <row r="498" spans="1:32" hidden="1" x14ac:dyDescent="0.3">
      <c r="A498" t="s">
        <v>1916</v>
      </c>
      <c r="B498" t="s">
        <v>669</v>
      </c>
      <c r="C498" t="s">
        <v>670</v>
      </c>
      <c r="D498" t="s">
        <v>671</v>
      </c>
      <c r="E498" t="s">
        <v>1917</v>
      </c>
      <c r="F498">
        <v>336</v>
      </c>
      <c r="G498">
        <v>336</v>
      </c>
      <c r="H498" t="s">
        <v>1918</v>
      </c>
      <c r="I498" t="s">
        <v>1919</v>
      </c>
      <c r="J498" t="s">
        <v>58</v>
      </c>
      <c r="K498" t="s">
        <v>704</v>
      </c>
      <c r="L498" t="s">
        <v>686</v>
      </c>
      <c r="M498" t="s">
        <v>583</v>
      </c>
      <c r="N498" t="s">
        <v>1048</v>
      </c>
      <c r="X498" t="s">
        <v>59</v>
      </c>
      <c r="Y498" t="s">
        <v>1360</v>
      </c>
      <c r="Z498" t="s">
        <v>1920</v>
      </c>
      <c r="AA498" t="s">
        <v>1921</v>
      </c>
      <c r="AB498" t="s">
        <v>45</v>
      </c>
      <c r="AC498" t="s">
        <v>45</v>
      </c>
      <c r="AD498" t="s">
        <v>672</v>
      </c>
      <c r="AE498" t="s">
        <v>673</v>
      </c>
      <c r="AF498" t="s">
        <v>45</v>
      </c>
    </row>
    <row r="499" spans="1:32" hidden="1" x14ac:dyDescent="0.3">
      <c r="A499" t="s">
        <v>1922</v>
      </c>
      <c r="B499" t="s">
        <v>669</v>
      </c>
      <c r="C499" t="s">
        <v>670</v>
      </c>
      <c r="D499" t="s">
        <v>671</v>
      </c>
      <c r="E499" t="s">
        <v>1923</v>
      </c>
      <c r="F499">
        <v>337</v>
      </c>
      <c r="G499">
        <v>337</v>
      </c>
      <c r="H499" t="s">
        <v>1924</v>
      </c>
      <c r="I499" t="s">
        <v>1925</v>
      </c>
      <c r="J499" t="s">
        <v>58</v>
      </c>
      <c r="K499" t="s">
        <v>704</v>
      </c>
      <c r="L499" t="s">
        <v>583</v>
      </c>
      <c r="M499" t="s">
        <v>1048</v>
      </c>
      <c r="X499" t="s">
        <v>59</v>
      </c>
      <c r="Y499" t="s">
        <v>714</v>
      </c>
      <c r="Z499" t="s">
        <v>786</v>
      </c>
      <c r="AA499" t="s">
        <v>787</v>
      </c>
      <c r="AB499" t="s">
        <v>45</v>
      </c>
      <c r="AC499" t="s">
        <v>45</v>
      </c>
      <c r="AD499" t="s">
        <v>672</v>
      </c>
      <c r="AE499" t="s">
        <v>673</v>
      </c>
      <c r="AF499" t="s">
        <v>45</v>
      </c>
    </row>
    <row r="500" spans="1:32" hidden="1" x14ac:dyDescent="0.3">
      <c r="A500" t="s">
        <v>1926</v>
      </c>
      <c r="B500" t="s">
        <v>669</v>
      </c>
      <c r="C500" t="s">
        <v>670</v>
      </c>
      <c r="D500" t="s">
        <v>671</v>
      </c>
      <c r="E500" t="s">
        <v>1927</v>
      </c>
      <c r="F500">
        <v>338</v>
      </c>
      <c r="G500">
        <v>338</v>
      </c>
      <c r="H500" t="s">
        <v>1928</v>
      </c>
      <c r="I500" t="s">
        <v>1929</v>
      </c>
      <c r="J500" t="s">
        <v>58</v>
      </c>
      <c r="K500" t="s">
        <v>686</v>
      </c>
      <c r="L500" t="s">
        <v>1048</v>
      </c>
      <c r="X500" t="s">
        <v>59</v>
      </c>
      <c r="Y500" t="s">
        <v>724</v>
      </c>
      <c r="Z500" t="s">
        <v>163</v>
      </c>
      <c r="AA500" t="s">
        <v>164</v>
      </c>
      <c r="AB500" t="s">
        <v>45</v>
      </c>
      <c r="AC500" t="s">
        <v>45</v>
      </c>
      <c r="AD500" t="s">
        <v>672</v>
      </c>
      <c r="AE500" t="s">
        <v>673</v>
      </c>
      <c r="AF500" t="s">
        <v>45</v>
      </c>
    </row>
    <row r="501" spans="1:32" hidden="1" x14ac:dyDescent="0.3">
      <c r="A501" t="s">
        <v>1930</v>
      </c>
      <c r="B501" t="s">
        <v>669</v>
      </c>
      <c r="C501" t="s">
        <v>670</v>
      </c>
      <c r="D501" t="s">
        <v>671</v>
      </c>
      <c r="E501" t="s">
        <v>1931</v>
      </c>
      <c r="F501">
        <v>339</v>
      </c>
      <c r="G501">
        <v>339</v>
      </c>
      <c r="H501" t="s">
        <v>1932</v>
      </c>
      <c r="I501" t="s">
        <v>1933</v>
      </c>
      <c r="J501" t="s">
        <v>58</v>
      </c>
      <c r="K501" t="s">
        <v>1217</v>
      </c>
      <c r="L501" t="s">
        <v>696</v>
      </c>
      <c r="M501" t="s">
        <v>586</v>
      </c>
      <c r="X501" t="s">
        <v>59</v>
      </c>
      <c r="Y501" t="s">
        <v>1146</v>
      </c>
      <c r="Z501" t="s">
        <v>1934</v>
      </c>
      <c r="AA501" t="s">
        <v>1935</v>
      </c>
      <c r="AB501" t="s">
        <v>45</v>
      </c>
      <c r="AC501" t="s">
        <v>45</v>
      </c>
      <c r="AD501" t="s">
        <v>672</v>
      </c>
      <c r="AE501" t="s">
        <v>673</v>
      </c>
      <c r="AF501" t="s">
        <v>45</v>
      </c>
    </row>
    <row r="502" spans="1:32" x14ac:dyDescent="0.3">
      <c r="A502" t="s">
        <v>1936</v>
      </c>
      <c r="B502" t="s">
        <v>669</v>
      </c>
      <c r="C502" t="s">
        <v>670</v>
      </c>
      <c r="D502" t="s">
        <v>671</v>
      </c>
      <c r="E502" t="s">
        <v>794</v>
      </c>
      <c r="F502">
        <v>34</v>
      </c>
      <c r="G502">
        <v>34</v>
      </c>
      <c r="H502" t="s">
        <v>1937</v>
      </c>
      <c r="I502" t="s">
        <v>794</v>
      </c>
      <c r="J502" t="s">
        <v>58</v>
      </c>
      <c r="K502" t="s">
        <v>794</v>
      </c>
      <c r="X502" t="s">
        <v>59</v>
      </c>
      <c r="Y502" t="s">
        <v>68</v>
      </c>
      <c r="Z502" t="s">
        <v>101</v>
      </c>
      <c r="AA502" t="s">
        <v>102</v>
      </c>
      <c r="AB502" t="s">
        <v>45</v>
      </c>
      <c r="AC502" t="s">
        <v>45</v>
      </c>
      <c r="AD502" t="s">
        <v>672</v>
      </c>
      <c r="AE502" t="s">
        <v>673</v>
      </c>
      <c r="AF502" t="s">
        <v>45</v>
      </c>
    </row>
    <row r="503" spans="1:32" hidden="1" x14ac:dyDescent="0.3">
      <c r="A503" t="s">
        <v>1938</v>
      </c>
      <c r="B503" t="s">
        <v>669</v>
      </c>
      <c r="C503" t="s">
        <v>670</v>
      </c>
      <c r="D503" t="s">
        <v>671</v>
      </c>
      <c r="E503" t="s">
        <v>1939</v>
      </c>
      <c r="F503">
        <v>340</v>
      </c>
      <c r="G503">
        <v>340</v>
      </c>
      <c r="H503" t="s">
        <v>1940</v>
      </c>
      <c r="I503" t="s">
        <v>1941</v>
      </c>
      <c r="J503" t="s">
        <v>58</v>
      </c>
      <c r="K503" t="s">
        <v>820</v>
      </c>
      <c r="L503" t="s">
        <v>1804</v>
      </c>
      <c r="M503" t="s">
        <v>1942</v>
      </c>
      <c r="N503" t="s">
        <v>1943</v>
      </c>
      <c r="O503" t="s">
        <v>1944</v>
      </c>
      <c r="X503" t="s">
        <v>59</v>
      </c>
      <c r="Y503" t="s">
        <v>1732</v>
      </c>
      <c r="Z503" t="s">
        <v>827</v>
      </c>
      <c r="AA503" t="s">
        <v>828</v>
      </c>
      <c r="AB503" t="s">
        <v>45</v>
      </c>
      <c r="AC503" t="s">
        <v>45</v>
      </c>
      <c r="AD503" t="s">
        <v>672</v>
      </c>
      <c r="AE503" t="s">
        <v>673</v>
      </c>
      <c r="AF503" t="s">
        <v>45</v>
      </c>
    </row>
    <row r="504" spans="1:32" hidden="1" x14ac:dyDescent="0.3">
      <c r="A504" t="s">
        <v>1945</v>
      </c>
      <c r="B504" t="s">
        <v>669</v>
      </c>
      <c r="C504" t="s">
        <v>670</v>
      </c>
      <c r="D504" t="s">
        <v>671</v>
      </c>
      <c r="E504" t="s">
        <v>1946</v>
      </c>
      <c r="F504">
        <v>341</v>
      </c>
      <c r="G504">
        <v>341</v>
      </c>
      <c r="H504" t="s">
        <v>1947</v>
      </c>
      <c r="I504" t="s">
        <v>1948</v>
      </c>
      <c r="J504" t="s">
        <v>58</v>
      </c>
      <c r="K504" t="s">
        <v>686</v>
      </c>
      <c r="L504" t="s">
        <v>1107</v>
      </c>
      <c r="M504" t="s">
        <v>1217</v>
      </c>
      <c r="N504" t="s">
        <v>687</v>
      </c>
      <c r="O504" t="s">
        <v>586</v>
      </c>
      <c r="X504" t="s">
        <v>59</v>
      </c>
      <c r="Y504" t="s">
        <v>1949</v>
      </c>
      <c r="Z504" t="s">
        <v>1950</v>
      </c>
      <c r="AA504" t="s">
        <v>1951</v>
      </c>
      <c r="AB504" t="s">
        <v>45</v>
      </c>
      <c r="AC504" t="s">
        <v>45</v>
      </c>
      <c r="AD504" t="s">
        <v>672</v>
      </c>
      <c r="AE504" t="s">
        <v>673</v>
      </c>
      <c r="AF504" t="s">
        <v>45</v>
      </c>
    </row>
    <row r="505" spans="1:32" hidden="1" x14ac:dyDescent="0.3">
      <c r="A505" t="s">
        <v>1952</v>
      </c>
      <c r="B505" t="s">
        <v>669</v>
      </c>
      <c r="C505" t="s">
        <v>670</v>
      </c>
      <c r="D505" t="s">
        <v>671</v>
      </c>
      <c r="E505" t="s">
        <v>1953</v>
      </c>
      <c r="F505">
        <v>342</v>
      </c>
      <c r="G505">
        <v>342</v>
      </c>
      <c r="H505" t="s">
        <v>1954</v>
      </c>
      <c r="I505" t="s">
        <v>1955</v>
      </c>
      <c r="J505" t="s">
        <v>58</v>
      </c>
      <c r="K505" t="s">
        <v>704</v>
      </c>
      <c r="L505" t="s">
        <v>747</v>
      </c>
      <c r="M505" t="s">
        <v>696</v>
      </c>
      <c r="X505" t="s">
        <v>59</v>
      </c>
      <c r="Y505" t="s">
        <v>1956</v>
      </c>
      <c r="Z505" t="s">
        <v>689</v>
      </c>
      <c r="AA505" t="s">
        <v>690</v>
      </c>
      <c r="AB505" t="s">
        <v>45</v>
      </c>
      <c r="AC505" t="s">
        <v>45</v>
      </c>
      <c r="AD505" t="s">
        <v>672</v>
      </c>
      <c r="AE505" t="s">
        <v>673</v>
      </c>
      <c r="AF505" t="s">
        <v>45</v>
      </c>
    </row>
    <row r="506" spans="1:32" hidden="1" x14ac:dyDescent="0.3">
      <c r="A506" t="s">
        <v>1957</v>
      </c>
      <c r="B506" t="s">
        <v>669</v>
      </c>
      <c r="C506" t="s">
        <v>670</v>
      </c>
      <c r="D506" t="s">
        <v>671</v>
      </c>
      <c r="E506" t="s">
        <v>1958</v>
      </c>
      <c r="F506">
        <v>343</v>
      </c>
      <c r="G506">
        <v>343</v>
      </c>
      <c r="H506" t="s">
        <v>1382</v>
      </c>
      <c r="I506" t="s">
        <v>1959</v>
      </c>
      <c r="J506" t="s">
        <v>58</v>
      </c>
      <c r="K506" t="s">
        <v>704</v>
      </c>
      <c r="L506" t="s">
        <v>687</v>
      </c>
      <c r="M506" t="s">
        <v>706</v>
      </c>
      <c r="X506" t="s">
        <v>59</v>
      </c>
      <c r="Y506" t="s">
        <v>1384</v>
      </c>
      <c r="Z506" t="s">
        <v>689</v>
      </c>
      <c r="AA506" t="s">
        <v>690</v>
      </c>
      <c r="AB506" t="s">
        <v>45</v>
      </c>
      <c r="AC506" t="s">
        <v>45</v>
      </c>
      <c r="AD506" t="s">
        <v>672</v>
      </c>
      <c r="AE506" t="s">
        <v>673</v>
      </c>
      <c r="AF506" t="s">
        <v>45</v>
      </c>
    </row>
    <row r="507" spans="1:32" hidden="1" x14ac:dyDescent="0.3">
      <c r="A507" t="s">
        <v>1960</v>
      </c>
      <c r="B507" t="s">
        <v>669</v>
      </c>
      <c r="C507" t="s">
        <v>670</v>
      </c>
      <c r="D507" t="s">
        <v>671</v>
      </c>
      <c r="E507" t="s">
        <v>1961</v>
      </c>
      <c r="F507">
        <v>344</v>
      </c>
      <c r="G507">
        <v>344</v>
      </c>
      <c r="H507" t="s">
        <v>1962</v>
      </c>
      <c r="I507" t="s">
        <v>1963</v>
      </c>
      <c r="J507" t="s">
        <v>58</v>
      </c>
      <c r="K507" t="s">
        <v>704</v>
      </c>
      <c r="L507" t="s">
        <v>1053</v>
      </c>
      <c r="X507" t="s">
        <v>59</v>
      </c>
      <c r="Y507" t="s">
        <v>162</v>
      </c>
      <c r="Z507" t="s">
        <v>394</v>
      </c>
      <c r="AA507" t="s">
        <v>171</v>
      </c>
      <c r="AB507" t="s">
        <v>45</v>
      </c>
      <c r="AC507" t="s">
        <v>45</v>
      </c>
      <c r="AD507" t="s">
        <v>672</v>
      </c>
      <c r="AE507" t="s">
        <v>673</v>
      </c>
      <c r="AF507" t="s">
        <v>45</v>
      </c>
    </row>
    <row r="508" spans="1:32" hidden="1" x14ac:dyDescent="0.3">
      <c r="A508" t="s">
        <v>1964</v>
      </c>
      <c r="B508" t="s">
        <v>669</v>
      </c>
      <c r="C508" t="s">
        <v>670</v>
      </c>
      <c r="D508" t="s">
        <v>671</v>
      </c>
      <c r="E508" t="s">
        <v>1965</v>
      </c>
      <c r="F508">
        <v>345</v>
      </c>
      <c r="G508">
        <v>345</v>
      </c>
      <c r="H508" t="s">
        <v>1254</v>
      </c>
      <c r="I508" t="s">
        <v>1966</v>
      </c>
      <c r="J508" t="s">
        <v>58</v>
      </c>
      <c r="K508" t="s">
        <v>1116</v>
      </c>
      <c r="L508" t="s">
        <v>687</v>
      </c>
      <c r="X508" t="s">
        <v>59</v>
      </c>
      <c r="Y508" t="s">
        <v>1428</v>
      </c>
      <c r="Z508" t="s">
        <v>1429</v>
      </c>
      <c r="AA508" t="s">
        <v>1430</v>
      </c>
      <c r="AB508" t="s">
        <v>45</v>
      </c>
      <c r="AC508" t="s">
        <v>45</v>
      </c>
      <c r="AD508" t="s">
        <v>672</v>
      </c>
      <c r="AE508" t="s">
        <v>673</v>
      </c>
      <c r="AF508" t="s">
        <v>45</v>
      </c>
    </row>
    <row r="509" spans="1:32" hidden="1" x14ac:dyDescent="0.3">
      <c r="A509" t="s">
        <v>1967</v>
      </c>
      <c r="B509" t="s">
        <v>669</v>
      </c>
      <c r="C509" t="s">
        <v>670</v>
      </c>
      <c r="D509" t="s">
        <v>671</v>
      </c>
      <c r="E509" t="s">
        <v>1968</v>
      </c>
      <c r="F509">
        <v>346</v>
      </c>
      <c r="G509">
        <v>346</v>
      </c>
      <c r="H509" t="s">
        <v>1020</v>
      </c>
      <c r="I509" t="s">
        <v>1969</v>
      </c>
      <c r="J509" t="s">
        <v>58</v>
      </c>
      <c r="K509" t="s">
        <v>1217</v>
      </c>
      <c r="L509" t="s">
        <v>586</v>
      </c>
      <c r="X509" t="s">
        <v>59</v>
      </c>
      <c r="Y509" t="s">
        <v>949</v>
      </c>
      <c r="Z509" t="s">
        <v>170</v>
      </c>
      <c r="AA509" t="s">
        <v>389</v>
      </c>
      <c r="AB509" t="s">
        <v>45</v>
      </c>
      <c r="AC509" t="s">
        <v>45</v>
      </c>
      <c r="AD509" t="s">
        <v>672</v>
      </c>
      <c r="AE509" t="s">
        <v>673</v>
      </c>
      <c r="AF509" t="s">
        <v>45</v>
      </c>
    </row>
    <row r="510" spans="1:32" hidden="1" x14ac:dyDescent="0.3">
      <c r="A510" t="s">
        <v>1970</v>
      </c>
      <c r="B510" t="s">
        <v>669</v>
      </c>
      <c r="C510" t="s">
        <v>670</v>
      </c>
      <c r="D510" t="s">
        <v>671</v>
      </c>
      <c r="E510" t="s">
        <v>1971</v>
      </c>
      <c r="F510">
        <v>347</v>
      </c>
      <c r="G510">
        <v>347</v>
      </c>
      <c r="H510" t="s">
        <v>1972</v>
      </c>
      <c r="I510" t="s">
        <v>1973</v>
      </c>
      <c r="J510" t="s">
        <v>702</v>
      </c>
      <c r="K510" t="s">
        <v>703</v>
      </c>
      <c r="L510" t="s">
        <v>704</v>
      </c>
      <c r="M510" t="s">
        <v>686</v>
      </c>
      <c r="N510" t="s">
        <v>1974</v>
      </c>
      <c r="O510" t="s">
        <v>1053</v>
      </c>
      <c r="P510" t="s">
        <v>687</v>
      </c>
      <c r="Q510" t="s">
        <v>747</v>
      </c>
      <c r="R510" t="s">
        <v>696</v>
      </c>
      <c r="S510" t="s">
        <v>936</v>
      </c>
      <c r="X510" t="s">
        <v>43</v>
      </c>
      <c r="Y510" t="s">
        <v>1975</v>
      </c>
      <c r="Z510" t="s">
        <v>1976</v>
      </c>
      <c r="AA510" t="s">
        <v>1977</v>
      </c>
      <c r="AB510" t="s">
        <v>45</v>
      </c>
      <c r="AC510" t="s">
        <v>45</v>
      </c>
      <c r="AD510" t="s">
        <v>672</v>
      </c>
      <c r="AE510" t="s">
        <v>673</v>
      </c>
      <c r="AF510" t="s">
        <v>45</v>
      </c>
    </row>
    <row r="511" spans="1:32" hidden="1" x14ac:dyDescent="0.3">
      <c r="A511" t="s">
        <v>1978</v>
      </c>
      <c r="B511" t="s">
        <v>669</v>
      </c>
      <c r="C511" t="s">
        <v>670</v>
      </c>
      <c r="D511" t="s">
        <v>671</v>
      </c>
      <c r="E511" t="s">
        <v>1979</v>
      </c>
      <c r="F511">
        <v>348</v>
      </c>
      <c r="G511">
        <v>348</v>
      </c>
      <c r="H511" t="s">
        <v>942</v>
      </c>
      <c r="I511" t="s">
        <v>1980</v>
      </c>
      <c r="J511" t="s">
        <v>58</v>
      </c>
      <c r="K511" t="s">
        <v>1273</v>
      </c>
      <c r="L511" t="s">
        <v>739</v>
      </c>
      <c r="X511" t="s">
        <v>59</v>
      </c>
      <c r="Y511" t="s">
        <v>1428</v>
      </c>
      <c r="Z511" t="s">
        <v>163</v>
      </c>
      <c r="AA511" t="s">
        <v>164</v>
      </c>
      <c r="AB511" t="s">
        <v>45</v>
      </c>
      <c r="AC511" t="s">
        <v>45</v>
      </c>
      <c r="AD511" t="s">
        <v>672</v>
      </c>
      <c r="AE511" t="s">
        <v>673</v>
      </c>
      <c r="AF511" t="s">
        <v>45</v>
      </c>
    </row>
    <row r="512" spans="1:32" hidden="1" x14ac:dyDescent="0.3">
      <c r="A512" t="s">
        <v>1981</v>
      </c>
      <c r="B512" t="s">
        <v>669</v>
      </c>
      <c r="C512" t="s">
        <v>670</v>
      </c>
      <c r="D512" t="s">
        <v>671</v>
      </c>
      <c r="E512" t="s">
        <v>1982</v>
      </c>
      <c r="F512">
        <v>349</v>
      </c>
      <c r="G512">
        <v>349</v>
      </c>
      <c r="H512" t="s">
        <v>1626</v>
      </c>
      <c r="I512" t="s">
        <v>1983</v>
      </c>
      <c r="J512" t="s">
        <v>58</v>
      </c>
      <c r="K512" t="s">
        <v>1116</v>
      </c>
      <c r="L512" t="s">
        <v>696</v>
      </c>
      <c r="X512" t="s">
        <v>59</v>
      </c>
      <c r="Y512" t="s">
        <v>1551</v>
      </c>
      <c r="Z512" t="s">
        <v>1429</v>
      </c>
      <c r="AA512" t="s">
        <v>1430</v>
      </c>
      <c r="AB512" t="s">
        <v>45</v>
      </c>
      <c r="AC512" t="s">
        <v>45</v>
      </c>
      <c r="AD512" t="s">
        <v>672</v>
      </c>
      <c r="AE512" t="s">
        <v>673</v>
      </c>
      <c r="AF512" t="s">
        <v>45</v>
      </c>
    </row>
    <row r="513" spans="1:32" x14ac:dyDescent="0.3">
      <c r="A513" t="s">
        <v>1984</v>
      </c>
      <c r="B513" t="s">
        <v>669</v>
      </c>
      <c r="C513" t="s">
        <v>670</v>
      </c>
      <c r="D513" t="s">
        <v>671</v>
      </c>
      <c r="E513" t="s">
        <v>1261</v>
      </c>
      <c r="F513">
        <v>35</v>
      </c>
      <c r="G513">
        <v>35</v>
      </c>
      <c r="H513" t="s">
        <v>1985</v>
      </c>
      <c r="I513" t="s">
        <v>1261</v>
      </c>
      <c r="J513" t="s">
        <v>58</v>
      </c>
      <c r="K513" t="s">
        <v>1261</v>
      </c>
      <c r="X513" t="s">
        <v>59</v>
      </c>
      <c r="Y513" t="s">
        <v>68</v>
      </c>
      <c r="Z513" t="s">
        <v>101</v>
      </c>
      <c r="AA513" t="s">
        <v>102</v>
      </c>
      <c r="AB513" t="s">
        <v>45</v>
      </c>
      <c r="AC513" t="s">
        <v>45</v>
      </c>
      <c r="AD513" t="s">
        <v>672</v>
      </c>
      <c r="AE513" t="s">
        <v>673</v>
      </c>
      <c r="AF513" t="s">
        <v>45</v>
      </c>
    </row>
    <row r="514" spans="1:32" hidden="1" x14ac:dyDescent="0.3">
      <c r="A514" t="s">
        <v>1986</v>
      </c>
      <c r="B514" t="s">
        <v>669</v>
      </c>
      <c r="C514" t="s">
        <v>670</v>
      </c>
      <c r="D514" t="s">
        <v>671</v>
      </c>
      <c r="E514" t="s">
        <v>1987</v>
      </c>
      <c r="F514">
        <v>350</v>
      </c>
      <c r="G514">
        <v>350</v>
      </c>
      <c r="H514" t="s">
        <v>1988</v>
      </c>
      <c r="I514" t="s">
        <v>1989</v>
      </c>
      <c r="J514" t="s">
        <v>58</v>
      </c>
      <c r="K514" t="s">
        <v>979</v>
      </c>
      <c r="L514" t="s">
        <v>1261</v>
      </c>
      <c r="X514" t="s">
        <v>59</v>
      </c>
      <c r="Y514" t="s">
        <v>162</v>
      </c>
      <c r="Z514" t="s">
        <v>680</v>
      </c>
      <c r="AA514" t="s">
        <v>681</v>
      </c>
      <c r="AB514" t="s">
        <v>45</v>
      </c>
      <c r="AC514" t="s">
        <v>45</v>
      </c>
      <c r="AD514" t="s">
        <v>672</v>
      </c>
      <c r="AE514" t="s">
        <v>673</v>
      </c>
      <c r="AF514" t="s">
        <v>45</v>
      </c>
    </row>
    <row r="515" spans="1:32" hidden="1" x14ac:dyDescent="0.3">
      <c r="A515" t="s">
        <v>1990</v>
      </c>
      <c r="B515" t="s">
        <v>669</v>
      </c>
      <c r="C515" t="s">
        <v>670</v>
      </c>
      <c r="D515" t="s">
        <v>671</v>
      </c>
      <c r="E515" t="s">
        <v>1991</v>
      </c>
      <c r="F515">
        <v>351</v>
      </c>
      <c r="G515">
        <v>351</v>
      </c>
      <c r="H515" t="s">
        <v>1992</v>
      </c>
      <c r="I515" t="s">
        <v>1993</v>
      </c>
      <c r="J515" t="s">
        <v>58</v>
      </c>
      <c r="K515" t="s">
        <v>583</v>
      </c>
      <c r="L515" t="s">
        <v>1217</v>
      </c>
      <c r="M515" t="s">
        <v>696</v>
      </c>
      <c r="X515" t="s">
        <v>59</v>
      </c>
      <c r="Y515" t="s">
        <v>697</v>
      </c>
      <c r="Z515" t="s">
        <v>1839</v>
      </c>
      <c r="AA515" t="s">
        <v>1840</v>
      </c>
      <c r="AB515" t="s">
        <v>45</v>
      </c>
      <c r="AC515" t="s">
        <v>45</v>
      </c>
      <c r="AD515" t="s">
        <v>672</v>
      </c>
      <c r="AE515" t="s">
        <v>673</v>
      </c>
      <c r="AF515" t="s">
        <v>45</v>
      </c>
    </row>
    <row r="516" spans="1:32" hidden="1" x14ac:dyDescent="0.3">
      <c r="A516" t="s">
        <v>1994</v>
      </c>
      <c r="B516" t="s">
        <v>669</v>
      </c>
      <c r="C516" t="s">
        <v>670</v>
      </c>
      <c r="D516" t="s">
        <v>671</v>
      </c>
      <c r="E516" t="s">
        <v>1995</v>
      </c>
      <c r="F516">
        <v>352</v>
      </c>
      <c r="G516">
        <v>352</v>
      </c>
      <c r="H516" t="s">
        <v>1996</v>
      </c>
      <c r="I516" t="s">
        <v>1997</v>
      </c>
      <c r="J516" t="s">
        <v>58</v>
      </c>
      <c r="K516" t="s">
        <v>1998</v>
      </c>
      <c r="L516" t="s">
        <v>678</v>
      </c>
      <c r="M516" t="s">
        <v>1757</v>
      </c>
      <c r="N516" t="s">
        <v>979</v>
      </c>
      <c r="X516" t="s">
        <v>59</v>
      </c>
      <c r="Y516" t="s">
        <v>1307</v>
      </c>
      <c r="Z516" t="s">
        <v>890</v>
      </c>
      <c r="AA516" t="s">
        <v>891</v>
      </c>
      <c r="AB516" t="s">
        <v>45</v>
      </c>
      <c r="AC516" t="s">
        <v>45</v>
      </c>
      <c r="AD516" t="s">
        <v>672</v>
      </c>
      <c r="AE516" t="s">
        <v>673</v>
      </c>
      <c r="AF516" t="s">
        <v>45</v>
      </c>
    </row>
    <row r="517" spans="1:32" hidden="1" x14ac:dyDescent="0.3">
      <c r="A517" t="s">
        <v>1999</v>
      </c>
      <c r="B517" t="s">
        <v>669</v>
      </c>
      <c r="C517" t="s">
        <v>670</v>
      </c>
      <c r="D517" t="s">
        <v>671</v>
      </c>
      <c r="E517" t="s">
        <v>2000</v>
      </c>
      <c r="F517">
        <v>353</v>
      </c>
      <c r="G517">
        <v>353</v>
      </c>
      <c r="H517" t="s">
        <v>2001</v>
      </c>
      <c r="I517" t="s">
        <v>2002</v>
      </c>
      <c r="J517" t="s">
        <v>58</v>
      </c>
      <c r="K517" t="s">
        <v>1048</v>
      </c>
      <c r="L517" t="s">
        <v>1038</v>
      </c>
      <c r="M517" t="s">
        <v>687</v>
      </c>
      <c r="X517" t="s">
        <v>59</v>
      </c>
      <c r="Y517" t="s">
        <v>714</v>
      </c>
      <c r="Z517" t="s">
        <v>1934</v>
      </c>
      <c r="AA517" t="s">
        <v>1935</v>
      </c>
      <c r="AB517" t="s">
        <v>45</v>
      </c>
      <c r="AC517" t="s">
        <v>45</v>
      </c>
      <c r="AD517" t="s">
        <v>672</v>
      </c>
      <c r="AE517" t="s">
        <v>673</v>
      </c>
      <c r="AF517" t="s">
        <v>45</v>
      </c>
    </row>
    <row r="518" spans="1:32" hidden="1" x14ac:dyDescent="0.3">
      <c r="A518" t="s">
        <v>2003</v>
      </c>
      <c r="B518" t="s">
        <v>669</v>
      </c>
      <c r="C518" t="s">
        <v>670</v>
      </c>
      <c r="D518" t="s">
        <v>671</v>
      </c>
      <c r="E518" t="s">
        <v>2004</v>
      </c>
      <c r="F518">
        <v>354</v>
      </c>
      <c r="G518">
        <v>354</v>
      </c>
      <c r="H518" t="s">
        <v>2005</v>
      </c>
      <c r="I518" t="s">
        <v>2006</v>
      </c>
      <c r="J518" t="s">
        <v>58</v>
      </c>
      <c r="K518" t="s">
        <v>686</v>
      </c>
      <c r="L518" t="s">
        <v>1048</v>
      </c>
      <c r="M518" t="s">
        <v>1038</v>
      </c>
      <c r="N518" t="s">
        <v>687</v>
      </c>
      <c r="X518" t="s">
        <v>59</v>
      </c>
      <c r="Y518" t="s">
        <v>989</v>
      </c>
      <c r="Z518" t="s">
        <v>1075</v>
      </c>
      <c r="AA518" t="s">
        <v>1076</v>
      </c>
      <c r="AB518" t="s">
        <v>45</v>
      </c>
      <c r="AC518" t="s">
        <v>45</v>
      </c>
      <c r="AD518" t="s">
        <v>672</v>
      </c>
      <c r="AE518" t="s">
        <v>673</v>
      </c>
      <c r="AF518" t="s">
        <v>45</v>
      </c>
    </row>
    <row r="519" spans="1:32" hidden="1" x14ac:dyDescent="0.3">
      <c r="A519" t="s">
        <v>2007</v>
      </c>
      <c r="B519" t="s">
        <v>669</v>
      </c>
      <c r="C519" t="s">
        <v>670</v>
      </c>
      <c r="D519" t="s">
        <v>671</v>
      </c>
      <c r="E519" t="s">
        <v>2008</v>
      </c>
      <c r="F519">
        <v>355</v>
      </c>
      <c r="G519">
        <v>355</v>
      </c>
      <c r="H519" t="s">
        <v>2009</v>
      </c>
      <c r="I519" t="s">
        <v>2010</v>
      </c>
      <c r="J519" t="s">
        <v>58</v>
      </c>
      <c r="K519" t="s">
        <v>1116</v>
      </c>
      <c r="L519" t="s">
        <v>687</v>
      </c>
      <c r="M519" t="s">
        <v>586</v>
      </c>
      <c r="X519" t="s">
        <v>59</v>
      </c>
      <c r="Y519" t="s">
        <v>1355</v>
      </c>
      <c r="Z519" t="s">
        <v>1123</v>
      </c>
      <c r="AA519" t="s">
        <v>1124</v>
      </c>
      <c r="AB519" t="s">
        <v>45</v>
      </c>
      <c r="AC519" t="s">
        <v>45</v>
      </c>
      <c r="AD519" t="s">
        <v>672</v>
      </c>
      <c r="AE519" t="s">
        <v>673</v>
      </c>
      <c r="AF519" t="s">
        <v>45</v>
      </c>
    </row>
    <row r="520" spans="1:32" hidden="1" x14ac:dyDescent="0.3">
      <c r="A520" t="s">
        <v>2011</v>
      </c>
      <c r="B520" t="s">
        <v>669</v>
      </c>
      <c r="C520" t="s">
        <v>670</v>
      </c>
      <c r="D520" t="s">
        <v>671</v>
      </c>
      <c r="E520" t="s">
        <v>2012</v>
      </c>
      <c r="F520">
        <v>356</v>
      </c>
      <c r="G520">
        <v>356</v>
      </c>
      <c r="H520" t="s">
        <v>2013</v>
      </c>
      <c r="I520" t="s">
        <v>2014</v>
      </c>
      <c r="J520" t="s">
        <v>58</v>
      </c>
      <c r="K520" t="s">
        <v>820</v>
      </c>
      <c r="L520" t="s">
        <v>747</v>
      </c>
      <c r="M520" t="s">
        <v>696</v>
      </c>
      <c r="N520" t="s">
        <v>586</v>
      </c>
      <c r="X520" t="s">
        <v>59</v>
      </c>
      <c r="Y520" t="s">
        <v>2015</v>
      </c>
      <c r="Z520" t="s">
        <v>814</v>
      </c>
      <c r="AA520" t="s">
        <v>815</v>
      </c>
      <c r="AB520" t="s">
        <v>45</v>
      </c>
      <c r="AC520" t="s">
        <v>45</v>
      </c>
      <c r="AD520" t="s">
        <v>672</v>
      </c>
      <c r="AE520" t="s">
        <v>673</v>
      </c>
      <c r="AF520" t="s">
        <v>45</v>
      </c>
    </row>
    <row r="521" spans="1:32" hidden="1" x14ac:dyDescent="0.3">
      <c r="A521" t="s">
        <v>2016</v>
      </c>
      <c r="B521" t="s">
        <v>669</v>
      </c>
      <c r="C521" t="s">
        <v>670</v>
      </c>
      <c r="D521" t="s">
        <v>671</v>
      </c>
      <c r="E521" t="s">
        <v>2017</v>
      </c>
      <c r="F521">
        <v>357</v>
      </c>
      <c r="G521">
        <v>357</v>
      </c>
      <c r="H521" t="s">
        <v>2018</v>
      </c>
      <c r="I521" t="s">
        <v>2019</v>
      </c>
      <c r="J521" t="s">
        <v>58</v>
      </c>
      <c r="K521" t="s">
        <v>679</v>
      </c>
      <c r="L521" t="s">
        <v>696</v>
      </c>
      <c r="X521" t="s">
        <v>59</v>
      </c>
      <c r="Y521" t="s">
        <v>1068</v>
      </c>
      <c r="Z521" t="s">
        <v>170</v>
      </c>
      <c r="AA521" t="s">
        <v>389</v>
      </c>
      <c r="AB521" t="s">
        <v>45</v>
      </c>
      <c r="AC521" t="s">
        <v>45</v>
      </c>
      <c r="AD521" t="s">
        <v>672</v>
      </c>
      <c r="AE521" t="s">
        <v>673</v>
      </c>
      <c r="AF521" t="s">
        <v>45</v>
      </c>
    </row>
    <row r="522" spans="1:32" hidden="1" x14ac:dyDescent="0.3">
      <c r="A522" t="s">
        <v>2020</v>
      </c>
      <c r="B522" t="s">
        <v>669</v>
      </c>
      <c r="C522" t="s">
        <v>670</v>
      </c>
      <c r="D522" t="s">
        <v>671</v>
      </c>
      <c r="E522" t="s">
        <v>2021</v>
      </c>
      <c r="F522">
        <v>358</v>
      </c>
      <c r="G522">
        <v>358</v>
      </c>
      <c r="H522" t="s">
        <v>2022</v>
      </c>
      <c r="I522" t="s">
        <v>2023</v>
      </c>
      <c r="J522" t="s">
        <v>58</v>
      </c>
      <c r="K522" t="s">
        <v>686</v>
      </c>
      <c r="L522" t="s">
        <v>1273</v>
      </c>
      <c r="M522" t="s">
        <v>1157</v>
      </c>
      <c r="N522" t="s">
        <v>1107</v>
      </c>
      <c r="O522" t="s">
        <v>1067</v>
      </c>
      <c r="P522" t="s">
        <v>586</v>
      </c>
      <c r="X522" t="s">
        <v>59</v>
      </c>
      <c r="Y522" t="s">
        <v>2024</v>
      </c>
      <c r="Z522" t="s">
        <v>847</v>
      </c>
      <c r="AA522" t="s">
        <v>848</v>
      </c>
      <c r="AB522" t="s">
        <v>45</v>
      </c>
      <c r="AC522" t="s">
        <v>45</v>
      </c>
      <c r="AD522" t="s">
        <v>672</v>
      </c>
      <c r="AE522" t="s">
        <v>673</v>
      </c>
      <c r="AF522" t="s">
        <v>45</v>
      </c>
    </row>
    <row r="523" spans="1:32" hidden="1" x14ac:dyDescent="0.3">
      <c r="A523" t="s">
        <v>2025</v>
      </c>
      <c r="B523" t="s">
        <v>669</v>
      </c>
      <c r="C523" t="s">
        <v>670</v>
      </c>
      <c r="D523" t="s">
        <v>671</v>
      </c>
      <c r="E523" t="s">
        <v>2026</v>
      </c>
      <c r="F523">
        <v>359</v>
      </c>
      <c r="G523">
        <v>359</v>
      </c>
      <c r="H523" t="s">
        <v>2027</v>
      </c>
      <c r="I523" t="s">
        <v>2028</v>
      </c>
      <c r="J523" t="s">
        <v>58</v>
      </c>
      <c r="K523" t="s">
        <v>704</v>
      </c>
      <c r="L523" t="s">
        <v>686</v>
      </c>
      <c r="M523" t="s">
        <v>1048</v>
      </c>
      <c r="N523" t="s">
        <v>1053</v>
      </c>
      <c r="O523" t="s">
        <v>687</v>
      </c>
      <c r="P523" t="s">
        <v>747</v>
      </c>
      <c r="X523" t="s">
        <v>59</v>
      </c>
      <c r="Y523" t="s">
        <v>2029</v>
      </c>
      <c r="Z523" t="s">
        <v>2030</v>
      </c>
      <c r="AA523" t="s">
        <v>2031</v>
      </c>
      <c r="AB523" t="s">
        <v>45</v>
      </c>
      <c r="AC523" t="s">
        <v>45</v>
      </c>
      <c r="AD523" t="s">
        <v>672</v>
      </c>
      <c r="AE523" t="s">
        <v>673</v>
      </c>
      <c r="AF523" t="s">
        <v>45</v>
      </c>
    </row>
    <row r="524" spans="1:32" hidden="1" x14ac:dyDescent="0.3">
      <c r="A524" t="s">
        <v>2032</v>
      </c>
      <c r="B524" t="s">
        <v>669</v>
      </c>
      <c r="C524" t="s">
        <v>670</v>
      </c>
      <c r="D524" t="s">
        <v>671</v>
      </c>
      <c r="E524" t="s">
        <v>2033</v>
      </c>
      <c r="F524">
        <v>36</v>
      </c>
      <c r="G524">
        <v>36</v>
      </c>
      <c r="H524" t="s">
        <v>2034</v>
      </c>
      <c r="I524" t="s">
        <v>2035</v>
      </c>
      <c r="J524" t="s">
        <v>702</v>
      </c>
      <c r="K524" t="s">
        <v>704</v>
      </c>
      <c r="L524" t="s">
        <v>686</v>
      </c>
      <c r="M524" t="s">
        <v>785</v>
      </c>
      <c r="N524" t="s">
        <v>1616</v>
      </c>
      <c r="O524" t="s">
        <v>903</v>
      </c>
      <c r="P524" t="s">
        <v>876</v>
      </c>
      <c r="Q524" t="s">
        <v>1038</v>
      </c>
      <c r="R524" t="s">
        <v>2036</v>
      </c>
      <c r="S524" t="s">
        <v>687</v>
      </c>
      <c r="T524" t="s">
        <v>706</v>
      </c>
      <c r="X524" t="s">
        <v>43</v>
      </c>
      <c r="Y524" t="s">
        <v>2037</v>
      </c>
      <c r="Z524" t="s">
        <v>2038</v>
      </c>
      <c r="AA524" t="s">
        <v>2039</v>
      </c>
      <c r="AB524" t="s">
        <v>45</v>
      </c>
      <c r="AC524" t="s">
        <v>45</v>
      </c>
      <c r="AD524" t="s">
        <v>672</v>
      </c>
      <c r="AE524" t="s">
        <v>673</v>
      </c>
      <c r="AF524" t="s">
        <v>45</v>
      </c>
    </row>
    <row r="525" spans="1:32" hidden="1" x14ac:dyDescent="0.3">
      <c r="A525" t="s">
        <v>2040</v>
      </c>
      <c r="B525" t="s">
        <v>669</v>
      </c>
      <c r="C525" t="s">
        <v>670</v>
      </c>
      <c r="D525" t="s">
        <v>671</v>
      </c>
      <c r="E525" t="s">
        <v>2041</v>
      </c>
      <c r="F525">
        <v>360</v>
      </c>
      <c r="G525">
        <v>360</v>
      </c>
      <c r="H525" t="s">
        <v>2042</v>
      </c>
      <c r="I525" t="s">
        <v>2043</v>
      </c>
      <c r="J525" t="s">
        <v>58</v>
      </c>
      <c r="K525" t="s">
        <v>1157</v>
      </c>
      <c r="L525" t="s">
        <v>1319</v>
      </c>
      <c r="M525" t="s">
        <v>583</v>
      </c>
      <c r="X525" t="s">
        <v>59</v>
      </c>
      <c r="Y525" t="s">
        <v>1243</v>
      </c>
      <c r="Z525" t="s">
        <v>689</v>
      </c>
      <c r="AA525" t="s">
        <v>690</v>
      </c>
      <c r="AB525" t="s">
        <v>45</v>
      </c>
      <c r="AC525" t="s">
        <v>45</v>
      </c>
      <c r="AD525" t="s">
        <v>672</v>
      </c>
      <c r="AE525" t="s">
        <v>673</v>
      </c>
      <c r="AF525" t="s">
        <v>45</v>
      </c>
    </row>
    <row r="526" spans="1:32" hidden="1" x14ac:dyDescent="0.3">
      <c r="A526" t="s">
        <v>2044</v>
      </c>
      <c r="B526" t="s">
        <v>669</v>
      </c>
      <c r="C526" t="s">
        <v>670</v>
      </c>
      <c r="D526" t="s">
        <v>671</v>
      </c>
      <c r="E526" t="s">
        <v>2045</v>
      </c>
      <c r="F526">
        <v>361</v>
      </c>
      <c r="G526">
        <v>361</v>
      </c>
      <c r="H526" t="s">
        <v>2046</v>
      </c>
      <c r="I526" t="s">
        <v>2047</v>
      </c>
      <c r="J526" t="s">
        <v>58</v>
      </c>
      <c r="K526" t="s">
        <v>678</v>
      </c>
      <c r="L526" t="s">
        <v>888</v>
      </c>
      <c r="M526" t="s">
        <v>1583</v>
      </c>
      <c r="X526" t="s">
        <v>59</v>
      </c>
      <c r="Y526" t="s">
        <v>740</v>
      </c>
      <c r="Z526" t="s">
        <v>795</v>
      </c>
      <c r="AA526" t="s">
        <v>796</v>
      </c>
      <c r="AB526" t="s">
        <v>45</v>
      </c>
      <c r="AC526" t="s">
        <v>45</v>
      </c>
      <c r="AD526" t="s">
        <v>672</v>
      </c>
      <c r="AE526" t="s">
        <v>673</v>
      </c>
      <c r="AF526" t="s">
        <v>45</v>
      </c>
    </row>
    <row r="527" spans="1:32" hidden="1" x14ac:dyDescent="0.3">
      <c r="A527" t="s">
        <v>2048</v>
      </c>
      <c r="B527" t="s">
        <v>669</v>
      </c>
      <c r="C527" t="s">
        <v>670</v>
      </c>
      <c r="D527" t="s">
        <v>671</v>
      </c>
      <c r="E527" t="s">
        <v>2049</v>
      </c>
      <c r="F527">
        <v>362</v>
      </c>
      <c r="G527">
        <v>362</v>
      </c>
      <c r="H527" t="s">
        <v>2050</v>
      </c>
      <c r="I527" t="s">
        <v>2051</v>
      </c>
      <c r="J527" t="s">
        <v>58</v>
      </c>
      <c r="K527" t="s">
        <v>686</v>
      </c>
      <c r="L527" t="s">
        <v>583</v>
      </c>
      <c r="M527" t="s">
        <v>1037</v>
      </c>
      <c r="N527" t="s">
        <v>1053</v>
      </c>
      <c r="O527" t="s">
        <v>1038</v>
      </c>
      <c r="P527" t="s">
        <v>687</v>
      </c>
      <c r="X527" t="s">
        <v>59</v>
      </c>
      <c r="Y527" t="s">
        <v>2052</v>
      </c>
      <c r="Z527" t="s">
        <v>847</v>
      </c>
      <c r="AA527" t="s">
        <v>848</v>
      </c>
      <c r="AB527" t="s">
        <v>45</v>
      </c>
      <c r="AC527" t="s">
        <v>45</v>
      </c>
      <c r="AD527" t="s">
        <v>672</v>
      </c>
      <c r="AE527" t="s">
        <v>673</v>
      </c>
      <c r="AF527" t="s">
        <v>45</v>
      </c>
    </row>
    <row r="528" spans="1:32" hidden="1" x14ac:dyDescent="0.3">
      <c r="A528" t="s">
        <v>2053</v>
      </c>
      <c r="B528" t="s">
        <v>669</v>
      </c>
      <c r="C528" t="s">
        <v>670</v>
      </c>
      <c r="D528" t="s">
        <v>671</v>
      </c>
      <c r="E528" t="s">
        <v>1720</v>
      </c>
      <c r="F528">
        <v>363</v>
      </c>
      <c r="G528">
        <v>363</v>
      </c>
      <c r="H528" t="s">
        <v>1721</v>
      </c>
      <c r="I528" t="s">
        <v>1722</v>
      </c>
      <c r="J528" t="s">
        <v>58</v>
      </c>
      <c r="K528" t="s">
        <v>887</v>
      </c>
      <c r="L528" t="s">
        <v>739</v>
      </c>
      <c r="X528" t="s">
        <v>59</v>
      </c>
      <c r="Y528" t="s">
        <v>162</v>
      </c>
      <c r="Z528" t="s">
        <v>163</v>
      </c>
      <c r="AA528" t="s">
        <v>164</v>
      </c>
      <c r="AB528" t="s">
        <v>45</v>
      </c>
      <c r="AC528" t="s">
        <v>45</v>
      </c>
      <c r="AD528" t="s">
        <v>672</v>
      </c>
      <c r="AE528" t="s">
        <v>673</v>
      </c>
      <c r="AF528" t="s">
        <v>45</v>
      </c>
    </row>
    <row r="529" spans="1:32" hidden="1" x14ac:dyDescent="0.3">
      <c r="A529" t="s">
        <v>2054</v>
      </c>
      <c r="B529" t="s">
        <v>669</v>
      </c>
      <c r="C529" t="s">
        <v>670</v>
      </c>
      <c r="D529" t="s">
        <v>671</v>
      </c>
      <c r="E529" t="s">
        <v>2055</v>
      </c>
      <c r="F529">
        <v>364</v>
      </c>
      <c r="G529">
        <v>364</v>
      </c>
      <c r="H529" t="s">
        <v>2056</v>
      </c>
      <c r="I529" t="s">
        <v>2057</v>
      </c>
      <c r="J529" t="s">
        <v>702</v>
      </c>
      <c r="K529" t="s">
        <v>1465</v>
      </c>
      <c r="L529" t="s">
        <v>678</v>
      </c>
      <c r="M529" t="s">
        <v>679</v>
      </c>
      <c r="N529" t="s">
        <v>687</v>
      </c>
      <c r="X529" t="s">
        <v>59</v>
      </c>
      <c r="Y529" t="s">
        <v>2058</v>
      </c>
      <c r="Z529" t="s">
        <v>763</v>
      </c>
      <c r="AA529" t="s">
        <v>764</v>
      </c>
      <c r="AB529" t="s">
        <v>45</v>
      </c>
      <c r="AC529" t="s">
        <v>45</v>
      </c>
      <c r="AD529" t="s">
        <v>672</v>
      </c>
      <c r="AE529" t="s">
        <v>673</v>
      </c>
      <c r="AF529" t="s">
        <v>45</v>
      </c>
    </row>
    <row r="530" spans="1:32" hidden="1" x14ac:dyDescent="0.3">
      <c r="A530" t="s">
        <v>2059</v>
      </c>
      <c r="B530" t="s">
        <v>669</v>
      </c>
      <c r="C530" t="s">
        <v>670</v>
      </c>
      <c r="D530" t="s">
        <v>671</v>
      </c>
      <c r="E530" t="s">
        <v>2060</v>
      </c>
      <c r="F530">
        <v>365</v>
      </c>
      <c r="G530">
        <v>365</v>
      </c>
      <c r="H530" t="s">
        <v>2061</v>
      </c>
      <c r="I530" t="s">
        <v>2062</v>
      </c>
      <c r="J530" t="s">
        <v>58</v>
      </c>
      <c r="K530" t="s">
        <v>1998</v>
      </c>
      <c r="L530" t="s">
        <v>109</v>
      </c>
      <c r="X530" t="s">
        <v>59</v>
      </c>
      <c r="Y530" t="s">
        <v>724</v>
      </c>
      <c r="Z530" t="s">
        <v>163</v>
      </c>
      <c r="AA530" t="s">
        <v>164</v>
      </c>
      <c r="AB530" t="s">
        <v>45</v>
      </c>
      <c r="AC530" t="s">
        <v>45</v>
      </c>
      <c r="AD530" t="s">
        <v>672</v>
      </c>
      <c r="AE530" t="s">
        <v>673</v>
      </c>
      <c r="AF530" t="s">
        <v>45</v>
      </c>
    </row>
    <row r="531" spans="1:32" hidden="1" x14ac:dyDescent="0.3">
      <c r="A531" t="s">
        <v>2063</v>
      </c>
      <c r="B531" t="s">
        <v>669</v>
      </c>
      <c r="C531" t="s">
        <v>670</v>
      </c>
      <c r="D531" t="s">
        <v>671</v>
      </c>
      <c r="E531" t="s">
        <v>2064</v>
      </c>
      <c r="F531">
        <v>366</v>
      </c>
      <c r="G531">
        <v>366</v>
      </c>
      <c r="H531" t="s">
        <v>2065</v>
      </c>
      <c r="I531" t="s">
        <v>2066</v>
      </c>
      <c r="J531" t="s">
        <v>702</v>
      </c>
      <c r="K531" t="s">
        <v>2067</v>
      </c>
      <c r="L531" t="s">
        <v>2068</v>
      </c>
      <c r="M531" t="s">
        <v>679</v>
      </c>
      <c r="N531" t="s">
        <v>2069</v>
      </c>
      <c r="X531" t="s">
        <v>59</v>
      </c>
      <c r="Y531" t="s">
        <v>2070</v>
      </c>
      <c r="Z531" t="s">
        <v>2071</v>
      </c>
      <c r="AA531" t="s">
        <v>2072</v>
      </c>
      <c r="AB531" t="s">
        <v>45</v>
      </c>
      <c r="AC531" t="s">
        <v>45</v>
      </c>
      <c r="AD531" t="s">
        <v>672</v>
      </c>
      <c r="AE531" t="s">
        <v>673</v>
      </c>
      <c r="AF531" t="s">
        <v>45</v>
      </c>
    </row>
    <row r="532" spans="1:32" hidden="1" x14ac:dyDescent="0.3">
      <c r="A532" t="s">
        <v>2073</v>
      </c>
      <c r="B532" t="s">
        <v>669</v>
      </c>
      <c r="C532" t="s">
        <v>670</v>
      </c>
      <c r="D532" t="s">
        <v>671</v>
      </c>
      <c r="E532" t="s">
        <v>2074</v>
      </c>
      <c r="F532">
        <v>367</v>
      </c>
      <c r="G532">
        <v>367</v>
      </c>
      <c r="H532" t="s">
        <v>2075</v>
      </c>
      <c r="I532" t="s">
        <v>2076</v>
      </c>
      <c r="J532" t="s">
        <v>58</v>
      </c>
      <c r="K532" t="s">
        <v>686</v>
      </c>
      <c r="L532" t="s">
        <v>678</v>
      </c>
      <c r="M532" t="s">
        <v>679</v>
      </c>
      <c r="N532" t="s">
        <v>747</v>
      </c>
      <c r="X532" t="s">
        <v>59</v>
      </c>
      <c r="Y532" t="s">
        <v>2077</v>
      </c>
      <c r="Z532" t="s">
        <v>763</v>
      </c>
      <c r="AA532" t="s">
        <v>764</v>
      </c>
      <c r="AB532" t="s">
        <v>45</v>
      </c>
      <c r="AC532" t="s">
        <v>45</v>
      </c>
      <c r="AD532" t="s">
        <v>672</v>
      </c>
      <c r="AE532" t="s">
        <v>673</v>
      </c>
      <c r="AF532" t="s">
        <v>45</v>
      </c>
    </row>
    <row r="533" spans="1:32" hidden="1" x14ac:dyDescent="0.3">
      <c r="A533" t="s">
        <v>2078</v>
      </c>
      <c r="B533" t="s">
        <v>669</v>
      </c>
      <c r="C533" t="s">
        <v>670</v>
      </c>
      <c r="D533" t="s">
        <v>671</v>
      </c>
      <c r="E533" t="s">
        <v>2079</v>
      </c>
      <c r="F533">
        <v>368</v>
      </c>
      <c r="G533">
        <v>368</v>
      </c>
      <c r="H533" t="s">
        <v>909</v>
      </c>
      <c r="I533" t="s">
        <v>2080</v>
      </c>
      <c r="J533" t="s">
        <v>1248</v>
      </c>
      <c r="K533" t="s">
        <v>686</v>
      </c>
      <c r="L533" t="s">
        <v>2081</v>
      </c>
      <c r="X533" t="s">
        <v>43</v>
      </c>
      <c r="Y533" t="s">
        <v>2082</v>
      </c>
      <c r="Z533" t="s">
        <v>2083</v>
      </c>
      <c r="AA533" t="s">
        <v>2084</v>
      </c>
      <c r="AB533" t="s">
        <v>45</v>
      </c>
      <c r="AC533" t="s">
        <v>45</v>
      </c>
      <c r="AD533" t="s">
        <v>672</v>
      </c>
      <c r="AE533" t="s">
        <v>673</v>
      </c>
      <c r="AF533" t="s">
        <v>45</v>
      </c>
    </row>
    <row r="534" spans="1:32" hidden="1" x14ac:dyDescent="0.3">
      <c r="A534" t="s">
        <v>2085</v>
      </c>
      <c r="B534" t="s">
        <v>669</v>
      </c>
      <c r="C534" t="s">
        <v>670</v>
      </c>
      <c r="D534" t="s">
        <v>671</v>
      </c>
      <c r="E534" t="s">
        <v>2086</v>
      </c>
      <c r="F534">
        <v>369</v>
      </c>
      <c r="G534">
        <v>369</v>
      </c>
      <c r="H534" t="s">
        <v>2087</v>
      </c>
      <c r="I534" t="s">
        <v>2088</v>
      </c>
      <c r="J534" t="s">
        <v>702</v>
      </c>
      <c r="K534" t="s">
        <v>1465</v>
      </c>
      <c r="L534" t="s">
        <v>561</v>
      </c>
      <c r="X534" t="s">
        <v>59</v>
      </c>
      <c r="Y534" t="s">
        <v>1428</v>
      </c>
      <c r="Z534" t="s">
        <v>394</v>
      </c>
      <c r="AA534" t="s">
        <v>171</v>
      </c>
      <c r="AB534" t="s">
        <v>45</v>
      </c>
      <c r="AC534" t="s">
        <v>45</v>
      </c>
      <c r="AD534" t="s">
        <v>672</v>
      </c>
      <c r="AE534" t="s">
        <v>673</v>
      </c>
      <c r="AF534" t="s">
        <v>45</v>
      </c>
    </row>
    <row r="535" spans="1:32" hidden="1" x14ac:dyDescent="0.3">
      <c r="A535" t="s">
        <v>2089</v>
      </c>
      <c r="B535" t="s">
        <v>669</v>
      </c>
      <c r="C535" t="s">
        <v>670</v>
      </c>
      <c r="D535" t="s">
        <v>671</v>
      </c>
      <c r="E535" t="s">
        <v>2090</v>
      </c>
      <c r="F535">
        <v>37</v>
      </c>
      <c r="G535">
        <v>37</v>
      </c>
      <c r="H535" t="s">
        <v>2091</v>
      </c>
      <c r="I535" t="s">
        <v>2092</v>
      </c>
      <c r="J535" t="s">
        <v>702</v>
      </c>
      <c r="K535" t="s">
        <v>703</v>
      </c>
      <c r="L535" t="s">
        <v>704</v>
      </c>
      <c r="M535" t="s">
        <v>686</v>
      </c>
      <c r="N535" t="s">
        <v>785</v>
      </c>
      <c r="O535" t="s">
        <v>1616</v>
      </c>
      <c r="P535" t="s">
        <v>903</v>
      </c>
      <c r="Q535" t="s">
        <v>876</v>
      </c>
      <c r="R535" t="s">
        <v>1038</v>
      </c>
      <c r="S535" t="s">
        <v>2036</v>
      </c>
      <c r="T535" t="s">
        <v>687</v>
      </c>
      <c r="U535" t="s">
        <v>779</v>
      </c>
      <c r="V535" t="s">
        <v>2093</v>
      </c>
      <c r="W535" t="s">
        <v>2094</v>
      </c>
      <c r="X535" t="s">
        <v>43</v>
      </c>
      <c r="Y535" t="s">
        <v>2095</v>
      </c>
      <c r="Z535" t="s">
        <v>2096</v>
      </c>
      <c r="AA535" t="s">
        <v>2097</v>
      </c>
      <c r="AB535" t="s">
        <v>45</v>
      </c>
      <c r="AC535" t="s">
        <v>45</v>
      </c>
      <c r="AD535" t="s">
        <v>672</v>
      </c>
      <c r="AE535" t="s">
        <v>673</v>
      </c>
      <c r="AF535" t="s">
        <v>45</v>
      </c>
    </row>
    <row r="536" spans="1:32" x14ac:dyDescent="0.3">
      <c r="A536" t="s">
        <v>2098</v>
      </c>
      <c r="B536" t="s">
        <v>669</v>
      </c>
      <c r="C536" t="s">
        <v>670</v>
      </c>
      <c r="D536" t="s">
        <v>671</v>
      </c>
      <c r="E536" t="s">
        <v>2099</v>
      </c>
      <c r="F536">
        <v>370</v>
      </c>
      <c r="G536">
        <v>370</v>
      </c>
      <c r="H536" t="s">
        <v>45</v>
      </c>
      <c r="I536" t="s">
        <v>2099</v>
      </c>
      <c r="J536" t="s">
        <v>58</v>
      </c>
      <c r="K536" t="s">
        <v>2099</v>
      </c>
      <c r="X536" t="s">
        <v>59</v>
      </c>
      <c r="Y536" t="s">
        <v>2100</v>
      </c>
      <c r="Z536" t="s">
        <v>61</v>
      </c>
      <c r="AA536" t="s">
        <v>62</v>
      </c>
      <c r="AB536" t="s">
        <v>45</v>
      </c>
      <c r="AC536" t="s">
        <v>45</v>
      </c>
      <c r="AD536" t="s">
        <v>672</v>
      </c>
      <c r="AE536" t="s">
        <v>673</v>
      </c>
      <c r="AF536" t="s">
        <v>45</v>
      </c>
    </row>
    <row r="537" spans="1:32" hidden="1" x14ac:dyDescent="0.3">
      <c r="A537" t="s">
        <v>2101</v>
      </c>
      <c r="B537" t="s">
        <v>669</v>
      </c>
      <c r="C537" t="s">
        <v>670</v>
      </c>
      <c r="D537" t="s">
        <v>671</v>
      </c>
      <c r="E537" t="s">
        <v>2102</v>
      </c>
      <c r="F537">
        <v>371</v>
      </c>
      <c r="G537">
        <v>371</v>
      </c>
      <c r="H537" t="s">
        <v>2103</v>
      </c>
      <c r="I537" t="s">
        <v>2104</v>
      </c>
      <c r="J537" t="s">
        <v>58</v>
      </c>
      <c r="K537" t="s">
        <v>704</v>
      </c>
      <c r="L537" t="s">
        <v>588</v>
      </c>
      <c r="X537" t="s">
        <v>59</v>
      </c>
      <c r="Y537" t="s">
        <v>949</v>
      </c>
      <c r="Z537" t="s">
        <v>394</v>
      </c>
      <c r="AA537" t="s">
        <v>171</v>
      </c>
      <c r="AB537" t="s">
        <v>45</v>
      </c>
      <c r="AC537" t="s">
        <v>45</v>
      </c>
      <c r="AD537" t="s">
        <v>672</v>
      </c>
      <c r="AE537" t="s">
        <v>673</v>
      </c>
      <c r="AF537" t="s">
        <v>45</v>
      </c>
    </row>
    <row r="538" spans="1:32" x14ac:dyDescent="0.3">
      <c r="A538" t="s">
        <v>2105</v>
      </c>
      <c r="B538" t="s">
        <v>669</v>
      </c>
      <c r="C538" t="s">
        <v>670</v>
      </c>
      <c r="D538" t="s">
        <v>671</v>
      </c>
      <c r="E538" t="s">
        <v>2106</v>
      </c>
      <c r="F538">
        <v>372</v>
      </c>
      <c r="G538">
        <v>372</v>
      </c>
      <c r="H538" t="s">
        <v>108</v>
      </c>
      <c r="I538" t="s">
        <v>109</v>
      </c>
      <c r="J538" t="s">
        <v>58</v>
      </c>
      <c r="K538" t="s">
        <v>109</v>
      </c>
      <c r="X538" t="s">
        <v>59</v>
      </c>
      <c r="Y538" t="s">
        <v>68</v>
      </c>
      <c r="Z538" t="s">
        <v>101</v>
      </c>
      <c r="AA538" t="s">
        <v>102</v>
      </c>
      <c r="AB538" t="s">
        <v>45</v>
      </c>
      <c r="AC538" t="s">
        <v>45</v>
      </c>
      <c r="AD538" t="s">
        <v>672</v>
      </c>
      <c r="AE538" t="s">
        <v>673</v>
      </c>
      <c r="AF538" t="s">
        <v>45</v>
      </c>
    </row>
    <row r="539" spans="1:32" hidden="1" x14ac:dyDescent="0.3">
      <c r="A539" t="s">
        <v>2107</v>
      </c>
      <c r="B539" t="s">
        <v>669</v>
      </c>
      <c r="C539" t="s">
        <v>670</v>
      </c>
      <c r="D539" t="s">
        <v>671</v>
      </c>
      <c r="E539" t="s">
        <v>2108</v>
      </c>
      <c r="F539">
        <v>373</v>
      </c>
      <c r="G539">
        <v>373</v>
      </c>
      <c r="H539" t="s">
        <v>2109</v>
      </c>
      <c r="I539" t="s">
        <v>2110</v>
      </c>
      <c r="J539" t="s">
        <v>702</v>
      </c>
      <c r="K539" t="s">
        <v>704</v>
      </c>
      <c r="L539" t="s">
        <v>686</v>
      </c>
      <c r="M539" t="s">
        <v>785</v>
      </c>
      <c r="N539" t="s">
        <v>2111</v>
      </c>
      <c r="O539" t="s">
        <v>1048</v>
      </c>
      <c r="P539" t="s">
        <v>687</v>
      </c>
      <c r="Q539" t="s">
        <v>706</v>
      </c>
      <c r="X539" t="s">
        <v>43</v>
      </c>
      <c r="Y539" t="s">
        <v>2112</v>
      </c>
      <c r="Z539" t="s">
        <v>2113</v>
      </c>
      <c r="AA539" t="s">
        <v>2114</v>
      </c>
      <c r="AB539" t="s">
        <v>45</v>
      </c>
      <c r="AC539" t="s">
        <v>45</v>
      </c>
      <c r="AD539" t="s">
        <v>672</v>
      </c>
      <c r="AE539" t="s">
        <v>673</v>
      </c>
      <c r="AF539" t="s">
        <v>45</v>
      </c>
    </row>
    <row r="540" spans="1:32" hidden="1" x14ac:dyDescent="0.3">
      <c r="A540" t="s">
        <v>2115</v>
      </c>
      <c r="B540" t="s">
        <v>669</v>
      </c>
      <c r="C540" t="s">
        <v>670</v>
      </c>
      <c r="D540" t="s">
        <v>671</v>
      </c>
      <c r="E540" t="s">
        <v>2116</v>
      </c>
      <c r="F540">
        <v>374</v>
      </c>
      <c r="G540">
        <v>374</v>
      </c>
      <c r="H540" t="s">
        <v>2117</v>
      </c>
      <c r="I540" t="s">
        <v>2118</v>
      </c>
      <c r="J540" t="s">
        <v>702</v>
      </c>
      <c r="K540" t="s">
        <v>769</v>
      </c>
      <c r="L540" t="s">
        <v>704</v>
      </c>
      <c r="M540" t="s">
        <v>686</v>
      </c>
      <c r="N540" t="s">
        <v>1157</v>
      </c>
      <c r="O540" t="s">
        <v>2111</v>
      </c>
      <c r="P540" t="s">
        <v>771</v>
      </c>
      <c r="Q540" t="s">
        <v>2119</v>
      </c>
      <c r="R540" t="s">
        <v>687</v>
      </c>
      <c r="S540" t="s">
        <v>1379</v>
      </c>
      <c r="T540" t="s">
        <v>706</v>
      </c>
      <c r="X540" t="s">
        <v>59</v>
      </c>
      <c r="Y540" t="s">
        <v>2120</v>
      </c>
      <c r="Z540" t="s">
        <v>2121</v>
      </c>
      <c r="AA540" t="s">
        <v>2122</v>
      </c>
      <c r="AB540" t="s">
        <v>45</v>
      </c>
      <c r="AC540" t="s">
        <v>45</v>
      </c>
      <c r="AD540" t="s">
        <v>672</v>
      </c>
      <c r="AE540" t="s">
        <v>673</v>
      </c>
      <c r="AF540" t="s">
        <v>45</v>
      </c>
    </row>
    <row r="541" spans="1:32" hidden="1" x14ac:dyDescent="0.3">
      <c r="A541" t="s">
        <v>2123</v>
      </c>
      <c r="B541" t="s">
        <v>669</v>
      </c>
      <c r="C541" t="s">
        <v>670</v>
      </c>
      <c r="D541" t="s">
        <v>671</v>
      </c>
      <c r="E541" t="s">
        <v>2124</v>
      </c>
      <c r="F541">
        <v>375</v>
      </c>
      <c r="G541">
        <v>375</v>
      </c>
      <c r="H541" t="s">
        <v>2125</v>
      </c>
      <c r="I541" t="s">
        <v>2126</v>
      </c>
      <c r="J541" t="s">
        <v>2127</v>
      </c>
      <c r="K541" t="s">
        <v>2128</v>
      </c>
      <c r="L541" t="s">
        <v>1465</v>
      </c>
      <c r="M541" t="s">
        <v>696</v>
      </c>
      <c r="X541" t="s">
        <v>59</v>
      </c>
      <c r="Y541" t="s">
        <v>2129</v>
      </c>
      <c r="Z541" t="s">
        <v>689</v>
      </c>
      <c r="AA541" t="s">
        <v>690</v>
      </c>
      <c r="AB541" t="s">
        <v>45</v>
      </c>
      <c r="AC541" t="s">
        <v>45</v>
      </c>
      <c r="AD541" t="s">
        <v>672</v>
      </c>
      <c r="AE541" t="s">
        <v>673</v>
      </c>
      <c r="AF541" t="s">
        <v>45</v>
      </c>
    </row>
    <row r="542" spans="1:32" x14ac:dyDescent="0.3">
      <c r="A542" t="s">
        <v>2130</v>
      </c>
      <c r="B542" t="s">
        <v>669</v>
      </c>
      <c r="C542" t="s">
        <v>670</v>
      </c>
      <c r="D542" t="s">
        <v>671</v>
      </c>
      <c r="E542" t="s">
        <v>2131</v>
      </c>
      <c r="F542">
        <v>376</v>
      </c>
      <c r="G542">
        <v>376</v>
      </c>
      <c r="H542" t="s">
        <v>45</v>
      </c>
      <c r="I542" t="s">
        <v>2131</v>
      </c>
      <c r="J542" t="s">
        <v>58</v>
      </c>
      <c r="K542" t="s">
        <v>2131</v>
      </c>
      <c r="X542" t="s">
        <v>59</v>
      </c>
      <c r="Y542" t="s">
        <v>68</v>
      </c>
      <c r="Z542" t="s">
        <v>61</v>
      </c>
      <c r="AA542" t="s">
        <v>62</v>
      </c>
      <c r="AB542" t="s">
        <v>45</v>
      </c>
      <c r="AC542" t="s">
        <v>45</v>
      </c>
      <c r="AD542" t="s">
        <v>672</v>
      </c>
      <c r="AE542" t="s">
        <v>673</v>
      </c>
      <c r="AF542" t="s">
        <v>45</v>
      </c>
    </row>
    <row r="543" spans="1:32" x14ac:dyDescent="0.3">
      <c r="A543" t="s">
        <v>2132</v>
      </c>
      <c r="B543" t="s">
        <v>669</v>
      </c>
      <c r="C543" t="s">
        <v>670</v>
      </c>
      <c r="D543" t="s">
        <v>671</v>
      </c>
      <c r="E543" t="s">
        <v>1301</v>
      </c>
      <c r="F543">
        <v>377</v>
      </c>
      <c r="G543">
        <v>377</v>
      </c>
      <c r="H543" t="s">
        <v>2133</v>
      </c>
      <c r="I543" t="s">
        <v>1301</v>
      </c>
      <c r="J543" t="s">
        <v>58</v>
      </c>
      <c r="K543" t="s">
        <v>1301</v>
      </c>
      <c r="X543" t="s">
        <v>59</v>
      </c>
      <c r="Y543" t="s">
        <v>2100</v>
      </c>
      <c r="Z543" t="s">
        <v>61</v>
      </c>
      <c r="AA543" t="s">
        <v>62</v>
      </c>
      <c r="AB543" t="s">
        <v>45</v>
      </c>
      <c r="AC543" t="s">
        <v>45</v>
      </c>
      <c r="AD543" t="s">
        <v>672</v>
      </c>
      <c r="AE543" t="s">
        <v>673</v>
      </c>
      <c r="AF543" t="s">
        <v>45</v>
      </c>
    </row>
    <row r="544" spans="1:32" hidden="1" x14ac:dyDescent="0.3">
      <c r="A544" t="s">
        <v>2134</v>
      </c>
      <c r="B544" t="s">
        <v>669</v>
      </c>
      <c r="C544" t="s">
        <v>670</v>
      </c>
      <c r="D544" t="s">
        <v>671</v>
      </c>
      <c r="E544" t="s">
        <v>2135</v>
      </c>
      <c r="F544">
        <v>378</v>
      </c>
      <c r="G544">
        <v>378</v>
      </c>
      <c r="H544" t="s">
        <v>2136</v>
      </c>
      <c r="I544" t="s">
        <v>2137</v>
      </c>
      <c r="J544" t="s">
        <v>58</v>
      </c>
      <c r="K544" t="s">
        <v>2138</v>
      </c>
      <c r="L544" t="s">
        <v>686</v>
      </c>
      <c r="X544" t="s">
        <v>59</v>
      </c>
      <c r="Y544" t="s">
        <v>169</v>
      </c>
      <c r="Z544" t="s">
        <v>394</v>
      </c>
      <c r="AA544" t="s">
        <v>171</v>
      </c>
      <c r="AB544" t="s">
        <v>45</v>
      </c>
      <c r="AC544" t="s">
        <v>45</v>
      </c>
      <c r="AD544" t="s">
        <v>672</v>
      </c>
      <c r="AE544" t="s">
        <v>673</v>
      </c>
      <c r="AF544" t="s">
        <v>45</v>
      </c>
    </row>
    <row r="545" spans="1:32" hidden="1" x14ac:dyDescent="0.3">
      <c r="A545" t="s">
        <v>2139</v>
      </c>
      <c r="B545" t="s">
        <v>669</v>
      </c>
      <c r="C545" t="s">
        <v>670</v>
      </c>
      <c r="D545" t="s">
        <v>671</v>
      </c>
      <c r="E545" t="s">
        <v>2140</v>
      </c>
      <c r="F545">
        <v>379</v>
      </c>
      <c r="G545">
        <v>379</v>
      </c>
      <c r="H545" t="s">
        <v>2141</v>
      </c>
      <c r="I545" t="s">
        <v>2142</v>
      </c>
      <c r="J545" t="s">
        <v>58</v>
      </c>
      <c r="K545" t="s">
        <v>686</v>
      </c>
      <c r="L545" t="s">
        <v>1616</v>
      </c>
      <c r="M545" t="s">
        <v>696</v>
      </c>
      <c r="X545" t="s">
        <v>59</v>
      </c>
      <c r="Y545" t="s">
        <v>2143</v>
      </c>
      <c r="Z545" t="s">
        <v>689</v>
      </c>
      <c r="AA545" t="s">
        <v>690</v>
      </c>
      <c r="AB545" t="s">
        <v>45</v>
      </c>
      <c r="AC545" t="s">
        <v>45</v>
      </c>
      <c r="AD545" t="s">
        <v>672</v>
      </c>
      <c r="AE545" t="s">
        <v>673</v>
      </c>
      <c r="AF545" t="s">
        <v>45</v>
      </c>
    </row>
    <row r="546" spans="1:32" hidden="1" x14ac:dyDescent="0.3">
      <c r="A546" t="s">
        <v>2144</v>
      </c>
      <c r="B546" t="s">
        <v>669</v>
      </c>
      <c r="C546" t="s">
        <v>670</v>
      </c>
      <c r="D546" t="s">
        <v>671</v>
      </c>
      <c r="E546" t="s">
        <v>2145</v>
      </c>
      <c r="F546">
        <v>38</v>
      </c>
      <c r="G546">
        <v>38</v>
      </c>
      <c r="H546" t="s">
        <v>2146</v>
      </c>
      <c r="I546" t="s">
        <v>2147</v>
      </c>
      <c r="J546" t="s">
        <v>702</v>
      </c>
      <c r="K546" t="s">
        <v>703</v>
      </c>
      <c r="L546" t="s">
        <v>686</v>
      </c>
      <c r="M546" t="s">
        <v>785</v>
      </c>
      <c r="N546" t="s">
        <v>1616</v>
      </c>
      <c r="O546" t="s">
        <v>903</v>
      </c>
      <c r="P546" t="s">
        <v>2036</v>
      </c>
      <c r="Q546" t="s">
        <v>687</v>
      </c>
      <c r="R546" t="s">
        <v>706</v>
      </c>
      <c r="X546" t="s">
        <v>43</v>
      </c>
      <c r="Y546" t="s">
        <v>2148</v>
      </c>
      <c r="Z546" t="s">
        <v>2149</v>
      </c>
      <c r="AA546" t="s">
        <v>2150</v>
      </c>
      <c r="AB546" t="s">
        <v>45</v>
      </c>
      <c r="AC546" t="s">
        <v>45</v>
      </c>
      <c r="AD546" t="s">
        <v>672</v>
      </c>
      <c r="AE546" t="s">
        <v>673</v>
      </c>
      <c r="AF546" t="s">
        <v>45</v>
      </c>
    </row>
    <row r="547" spans="1:32" hidden="1" x14ac:dyDescent="0.3">
      <c r="A547" t="s">
        <v>2151</v>
      </c>
      <c r="B547" t="s">
        <v>669</v>
      </c>
      <c r="C547" t="s">
        <v>670</v>
      </c>
      <c r="D547" t="s">
        <v>671</v>
      </c>
      <c r="E547" t="s">
        <v>2152</v>
      </c>
      <c r="F547">
        <v>380</v>
      </c>
      <c r="G547">
        <v>380</v>
      </c>
      <c r="H547" t="s">
        <v>2153</v>
      </c>
      <c r="I547" t="s">
        <v>2154</v>
      </c>
      <c r="J547" t="s">
        <v>58</v>
      </c>
      <c r="K547" t="s">
        <v>686</v>
      </c>
      <c r="L547" t="s">
        <v>1273</v>
      </c>
      <c r="M547" t="s">
        <v>696</v>
      </c>
      <c r="X547" t="s">
        <v>59</v>
      </c>
      <c r="Y547" t="s">
        <v>1557</v>
      </c>
      <c r="Z547" t="s">
        <v>689</v>
      </c>
      <c r="AA547" t="s">
        <v>690</v>
      </c>
      <c r="AB547" t="s">
        <v>45</v>
      </c>
      <c r="AC547" t="s">
        <v>45</v>
      </c>
      <c r="AD547" t="s">
        <v>672</v>
      </c>
      <c r="AE547" t="s">
        <v>673</v>
      </c>
      <c r="AF547" t="s">
        <v>45</v>
      </c>
    </row>
    <row r="548" spans="1:32" hidden="1" x14ac:dyDescent="0.3">
      <c r="A548" t="s">
        <v>2155</v>
      </c>
      <c r="B548" t="s">
        <v>669</v>
      </c>
      <c r="C548" t="s">
        <v>670</v>
      </c>
      <c r="D548" t="s">
        <v>671</v>
      </c>
      <c r="E548" t="s">
        <v>2156</v>
      </c>
      <c r="F548">
        <v>381</v>
      </c>
      <c r="G548">
        <v>381</v>
      </c>
      <c r="H548" t="s">
        <v>2157</v>
      </c>
      <c r="I548" t="s">
        <v>2158</v>
      </c>
      <c r="J548" t="s">
        <v>2127</v>
      </c>
      <c r="K548" t="s">
        <v>1465</v>
      </c>
      <c r="L548" t="s">
        <v>695</v>
      </c>
      <c r="X548" t="s">
        <v>59</v>
      </c>
      <c r="Y548" t="s">
        <v>1428</v>
      </c>
      <c r="Z548" t="s">
        <v>394</v>
      </c>
      <c r="AA548" t="s">
        <v>171</v>
      </c>
      <c r="AB548" t="s">
        <v>45</v>
      </c>
      <c r="AC548" t="s">
        <v>45</v>
      </c>
      <c r="AD548" t="s">
        <v>672</v>
      </c>
      <c r="AE548" t="s">
        <v>673</v>
      </c>
      <c r="AF548" t="s">
        <v>45</v>
      </c>
    </row>
    <row r="549" spans="1:32" hidden="1" x14ac:dyDescent="0.3">
      <c r="A549" t="s">
        <v>2159</v>
      </c>
      <c r="B549" t="s">
        <v>669</v>
      </c>
      <c r="C549" t="s">
        <v>670</v>
      </c>
      <c r="D549" t="s">
        <v>671</v>
      </c>
      <c r="E549" t="s">
        <v>2160</v>
      </c>
      <c r="F549">
        <v>382</v>
      </c>
      <c r="G549">
        <v>382</v>
      </c>
      <c r="H549" t="s">
        <v>2161</v>
      </c>
      <c r="I549" t="s">
        <v>2162</v>
      </c>
      <c r="J549" t="s">
        <v>2127</v>
      </c>
      <c r="K549" t="s">
        <v>1465</v>
      </c>
      <c r="L549" t="s">
        <v>695</v>
      </c>
      <c r="M549" t="s">
        <v>1301</v>
      </c>
      <c r="X549" t="s">
        <v>59</v>
      </c>
      <c r="Y549" t="s">
        <v>2163</v>
      </c>
      <c r="Z549" t="s">
        <v>689</v>
      </c>
      <c r="AA549" t="s">
        <v>690</v>
      </c>
      <c r="AB549" t="s">
        <v>45</v>
      </c>
      <c r="AC549" t="s">
        <v>45</v>
      </c>
      <c r="AD549" t="s">
        <v>672</v>
      </c>
      <c r="AE549" t="s">
        <v>673</v>
      </c>
      <c r="AF549" t="s">
        <v>45</v>
      </c>
    </row>
    <row r="550" spans="1:32" hidden="1" x14ac:dyDescent="0.3">
      <c r="A550" t="s">
        <v>2164</v>
      </c>
      <c r="B550" t="s">
        <v>669</v>
      </c>
      <c r="C550" t="s">
        <v>670</v>
      </c>
      <c r="D550" t="s">
        <v>671</v>
      </c>
      <c r="E550" t="s">
        <v>2165</v>
      </c>
      <c r="F550">
        <v>383</v>
      </c>
      <c r="G550">
        <v>383</v>
      </c>
      <c r="H550" t="s">
        <v>2166</v>
      </c>
      <c r="I550" t="s">
        <v>2167</v>
      </c>
      <c r="J550" t="s">
        <v>2127</v>
      </c>
      <c r="K550" t="s">
        <v>1465</v>
      </c>
      <c r="L550" t="s">
        <v>695</v>
      </c>
      <c r="M550" t="s">
        <v>696</v>
      </c>
      <c r="X550" t="s">
        <v>59</v>
      </c>
      <c r="Y550" t="s">
        <v>1274</v>
      </c>
      <c r="Z550" t="s">
        <v>689</v>
      </c>
      <c r="AA550" t="s">
        <v>690</v>
      </c>
      <c r="AB550" t="s">
        <v>45</v>
      </c>
      <c r="AC550" t="s">
        <v>45</v>
      </c>
      <c r="AD550" t="s">
        <v>672</v>
      </c>
      <c r="AE550" t="s">
        <v>673</v>
      </c>
      <c r="AF550" t="s">
        <v>45</v>
      </c>
    </row>
    <row r="551" spans="1:32" hidden="1" x14ac:dyDescent="0.3">
      <c r="A551" t="s">
        <v>2168</v>
      </c>
      <c r="B551" t="s">
        <v>669</v>
      </c>
      <c r="C551" t="s">
        <v>670</v>
      </c>
      <c r="D551" t="s">
        <v>671</v>
      </c>
      <c r="E551" t="s">
        <v>2169</v>
      </c>
      <c r="F551">
        <v>384</v>
      </c>
      <c r="G551">
        <v>384</v>
      </c>
      <c r="H551" t="s">
        <v>1626</v>
      </c>
      <c r="I551" t="s">
        <v>2170</v>
      </c>
      <c r="J551" t="s">
        <v>702</v>
      </c>
      <c r="K551" t="s">
        <v>1465</v>
      </c>
      <c r="L551" t="s">
        <v>696</v>
      </c>
      <c r="X551" t="s">
        <v>59</v>
      </c>
      <c r="Y551" t="s">
        <v>1551</v>
      </c>
      <c r="Z551" t="s">
        <v>394</v>
      </c>
      <c r="AA551" t="s">
        <v>171</v>
      </c>
      <c r="AB551" t="s">
        <v>45</v>
      </c>
      <c r="AC551" t="s">
        <v>45</v>
      </c>
      <c r="AD551" t="s">
        <v>672</v>
      </c>
      <c r="AE551" t="s">
        <v>673</v>
      </c>
      <c r="AF551" t="s">
        <v>45</v>
      </c>
    </row>
    <row r="552" spans="1:32" hidden="1" x14ac:dyDescent="0.3">
      <c r="A552" t="s">
        <v>2171</v>
      </c>
      <c r="B552" t="s">
        <v>669</v>
      </c>
      <c r="C552" t="s">
        <v>670</v>
      </c>
      <c r="D552" t="s">
        <v>671</v>
      </c>
      <c r="E552" t="s">
        <v>2172</v>
      </c>
      <c r="F552">
        <v>385</v>
      </c>
      <c r="G552">
        <v>385</v>
      </c>
      <c r="H552" t="s">
        <v>2173</v>
      </c>
      <c r="I552" t="s">
        <v>2174</v>
      </c>
      <c r="J552" t="s">
        <v>58</v>
      </c>
      <c r="K552" t="s">
        <v>2175</v>
      </c>
      <c r="L552" t="s">
        <v>1301</v>
      </c>
      <c r="M552" t="s">
        <v>696</v>
      </c>
      <c r="X552" t="s">
        <v>59</v>
      </c>
      <c r="Y552" t="s">
        <v>2176</v>
      </c>
      <c r="Z552" t="s">
        <v>689</v>
      </c>
      <c r="AA552" t="s">
        <v>690</v>
      </c>
      <c r="AB552" t="s">
        <v>45</v>
      </c>
      <c r="AC552" t="s">
        <v>45</v>
      </c>
      <c r="AD552" t="s">
        <v>672</v>
      </c>
      <c r="AE552" t="s">
        <v>673</v>
      </c>
      <c r="AF552" t="s">
        <v>45</v>
      </c>
    </row>
    <row r="553" spans="1:32" hidden="1" x14ac:dyDescent="0.3">
      <c r="A553" t="s">
        <v>2177</v>
      </c>
      <c r="B553" t="s">
        <v>669</v>
      </c>
      <c r="C553" t="s">
        <v>670</v>
      </c>
      <c r="D553" t="s">
        <v>671</v>
      </c>
      <c r="E553" t="s">
        <v>2178</v>
      </c>
      <c r="F553">
        <v>386</v>
      </c>
      <c r="G553">
        <v>386</v>
      </c>
      <c r="H553" t="s">
        <v>2179</v>
      </c>
      <c r="I553" t="s">
        <v>2180</v>
      </c>
      <c r="J553" t="s">
        <v>58</v>
      </c>
      <c r="K553" t="s">
        <v>820</v>
      </c>
      <c r="L553" t="s">
        <v>695</v>
      </c>
      <c r="M553" t="s">
        <v>679</v>
      </c>
      <c r="X553" t="s">
        <v>59</v>
      </c>
      <c r="Y553" t="s">
        <v>740</v>
      </c>
      <c r="Z553" t="s">
        <v>786</v>
      </c>
      <c r="AA553" t="s">
        <v>787</v>
      </c>
      <c r="AB553" t="s">
        <v>45</v>
      </c>
      <c r="AC553" t="s">
        <v>45</v>
      </c>
      <c r="AD553" t="s">
        <v>672</v>
      </c>
      <c r="AE553" t="s">
        <v>673</v>
      </c>
      <c r="AF553" t="s">
        <v>45</v>
      </c>
    </row>
    <row r="554" spans="1:32" hidden="1" x14ac:dyDescent="0.3">
      <c r="A554" t="s">
        <v>2181</v>
      </c>
      <c r="B554" t="s">
        <v>669</v>
      </c>
      <c r="C554" t="s">
        <v>670</v>
      </c>
      <c r="D554" t="s">
        <v>671</v>
      </c>
      <c r="E554" t="s">
        <v>2182</v>
      </c>
      <c r="F554">
        <v>387</v>
      </c>
      <c r="G554">
        <v>387</v>
      </c>
      <c r="H554" t="s">
        <v>2183</v>
      </c>
      <c r="I554" t="s">
        <v>2184</v>
      </c>
      <c r="J554" t="s">
        <v>702</v>
      </c>
      <c r="K554" t="s">
        <v>695</v>
      </c>
      <c r="L554" t="s">
        <v>679</v>
      </c>
      <c r="X554" t="s">
        <v>59</v>
      </c>
      <c r="Y554" t="s">
        <v>162</v>
      </c>
      <c r="Z554" t="s">
        <v>163</v>
      </c>
      <c r="AA554" t="s">
        <v>164</v>
      </c>
      <c r="AB554" t="s">
        <v>45</v>
      </c>
      <c r="AC554" t="s">
        <v>45</v>
      </c>
      <c r="AD554" t="s">
        <v>672</v>
      </c>
      <c r="AE554" t="s">
        <v>673</v>
      </c>
      <c r="AF554" t="s">
        <v>45</v>
      </c>
    </row>
    <row r="555" spans="1:32" hidden="1" x14ac:dyDescent="0.3">
      <c r="A555" t="s">
        <v>2185</v>
      </c>
      <c r="B555" t="s">
        <v>669</v>
      </c>
      <c r="C555" t="s">
        <v>670</v>
      </c>
      <c r="D555" t="s">
        <v>671</v>
      </c>
      <c r="E555" t="s">
        <v>2186</v>
      </c>
      <c r="F555">
        <v>388</v>
      </c>
      <c r="G555">
        <v>388</v>
      </c>
      <c r="H555" t="s">
        <v>2187</v>
      </c>
      <c r="I555" t="s">
        <v>2188</v>
      </c>
      <c r="J555" t="s">
        <v>702</v>
      </c>
      <c r="K555" t="s">
        <v>1465</v>
      </c>
      <c r="L555" t="s">
        <v>686</v>
      </c>
      <c r="M555" t="s">
        <v>695</v>
      </c>
      <c r="N555" t="s">
        <v>1301</v>
      </c>
      <c r="O555" t="s">
        <v>696</v>
      </c>
      <c r="X555" t="s">
        <v>59</v>
      </c>
      <c r="Y555" t="s">
        <v>2189</v>
      </c>
      <c r="Z555" t="s">
        <v>827</v>
      </c>
      <c r="AA555" t="s">
        <v>828</v>
      </c>
      <c r="AB555" t="s">
        <v>45</v>
      </c>
      <c r="AC555" t="s">
        <v>45</v>
      </c>
      <c r="AD555" t="s">
        <v>672</v>
      </c>
      <c r="AE555" t="s">
        <v>673</v>
      </c>
      <c r="AF555" t="s">
        <v>45</v>
      </c>
    </row>
    <row r="556" spans="1:32" hidden="1" x14ac:dyDescent="0.3">
      <c r="A556" t="s">
        <v>2190</v>
      </c>
      <c r="B556" t="s">
        <v>669</v>
      </c>
      <c r="C556" t="s">
        <v>670</v>
      </c>
      <c r="D556" t="s">
        <v>671</v>
      </c>
      <c r="E556" t="s">
        <v>2191</v>
      </c>
      <c r="F556">
        <v>389</v>
      </c>
      <c r="G556">
        <v>389</v>
      </c>
      <c r="H556" t="s">
        <v>2192</v>
      </c>
      <c r="I556" t="s">
        <v>2193</v>
      </c>
      <c r="J556" t="s">
        <v>58</v>
      </c>
      <c r="K556" t="s">
        <v>678</v>
      </c>
      <c r="L556" t="s">
        <v>738</v>
      </c>
      <c r="M556" t="s">
        <v>695</v>
      </c>
      <c r="N556" t="s">
        <v>679</v>
      </c>
      <c r="X556" t="s">
        <v>59</v>
      </c>
      <c r="Y556" t="s">
        <v>889</v>
      </c>
      <c r="Z556" t="s">
        <v>2194</v>
      </c>
      <c r="AA556" t="s">
        <v>2195</v>
      </c>
      <c r="AB556" t="s">
        <v>45</v>
      </c>
      <c r="AC556" t="s">
        <v>45</v>
      </c>
      <c r="AD556" t="s">
        <v>672</v>
      </c>
      <c r="AE556" t="s">
        <v>673</v>
      </c>
      <c r="AF556" t="s">
        <v>45</v>
      </c>
    </row>
    <row r="557" spans="1:32" hidden="1" x14ac:dyDescent="0.3">
      <c r="A557" t="s">
        <v>2196</v>
      </c>
      <c r="B557" t="s">
        <v>669</v>
      </c>
      <c r="C557" t="s">
        <v>670</v>
      </c>
      <c r="D557" t="s">
        <v>671</v>
      </c>
      <c r="E557" t="s">
        <v>2197</v>
      </c>
      <c r="F557">
        <v>39</v>
      </c>
      <c r="G557">
        <v>39</v>
      </c>
      <c r="H557" t="s">
        <v>1046</v>
      </c>
      <c r="I557" t="s">
        <v>2198</v>
      </c>
      <c r="J557" t="s">
        <v>58</v>
      </c>
      <c r="K557" t="s">
        <v>583</v>
      </c>
      <c r="L557" t="s">
        <v>876</v>
      </c>
      <c r="X557" t="s">
        <v>59</v>
      </c>
      <c r="Y557" t="s">
        <v>724</v>
      </c>
      <c r="Z557" t="s">
        <v>163</v>
      </c>
      <c r="AA557" t="s">
        <v>164</v>
      </c>
      <c r="AB557" t="s">
        <v>45</v>
      </c>
      <c r="AC557" t="s">
        <v>45</v>
      </c>
      <c r="AD557" t="s">
        <v>672</v>
      </c>
      <c r="AE557" t="s">
        <v>673</v>
      </c>
      <c r="AF557" t="s">
        <v>45</v>
      </c>
    </row>
    <row r="558" spans="1:32" hidden="1" x14ac:dyDescent="0.3">
      <c r="A558" t="s">
        <v>2199</v>
      </c>
      <c r="B558" t="s">
        <v>669</v>
      </c>
      <c r="C558" t="s">
        <v>670</v>
      </c>
      <c r="D558" t="s">
        <v>671</v>
      </c>
      <c r="E558" t="s">
        <v>2200</v>
      </c>
      <c r="F558">
        <v>390</v>
      </c>
      <c r="G558">
        <v>390</v>
      </c>
      <c r="H558" t="s">
        <v>2201</v>
      </c>
      <c r="I558" t="s">
        <v>2202</v>
      </c>
      <c r="J558" t="s">
        <v>58</v>
      </c>
      <c r="K558" t="s">
        <v>2068</v>
      </c>
      <c r="L558" t="s">
        <v>696</v>
      </c>
      <c r="X558" t="s">
        <v>59</v>
      </c>
      <c r="Y558" t="s">
        <v>1068</v>
      </c>
      <c r="Z558" t="s">
        <v>394</v>
      </c>
      <c r="AA558" t="s">
        <v>171</v>
      </c>
      <c r="AB558" t="s">
        <v>45</v>
      </c>
      <c r="AC558" t="s">
        <v>45</v>
      </c>
      <c r="AD558" t="s">
        <v>672</v>
      </c>
      <c r="AE558" t="s">
        <v>673</v>
      </c>
      <c r="AF558" t="s">
        <v>45</v>
      </c>
    </row>
    <row r="559" spans="1:32" hidden="1" x14ac:dyDescent="0.3">
      <c r="A559" t="s">
        <v>2203</v>
      </c>
      <c r="B559" t="s">
        <v>669</v>
      </c>
      <c r="C559" t="s">
        <v>670</v>
      </c>
      <c r="D559" t="s">
        <v>671</v>
      </c>
      <c r="E559" t="s">
        <v>2204</v>
      </c>
      <c r="F559">
        <v>391</v>
      </c>
      <c r="G559">
        <v>391</v>
      </c>
      <c r="H559" t="s">
        <v>2205</v>
      </c>
      <c r="I559" t="s">
        <v>2206</v>
      </c>
      <c r="J559" t="s">
        <v>58</v>
      </c>
      <c r="K559" t="s">
        <v>820</v>
      </c>
      <c r="L559" t="s">
        <v>2207</v>
      </c>
      <c r="X559" t="s">
        <v>59</v>
      </c>
      <c r="Y559" t="s">
        <v>162</v>
      </c>
      <c r="Z559" t="s">
        <v>394</v>
      </c>
      <c r="AA559" t="s">
        <v>171</v>
      </c>
      <c r="AB559" t="s">
        <v>45</v>
      </c>
      <c r="AC559" t="s">
        <v>45</v>
      </c>
      <c r="AD559" t="s">
        <v>672</v>
      </c>
      <c r="AE559" t="s">
        <v>673</v>
      </c>
      <c r="AF559" t="s">
        <v>45</v>
      </c>
    </row>
    <row r="560" spans="1:32" hidden="1" x14ac:dyDescent="0.3">
      <c r="A560" t="s">
        <v>2208</v>
      </c>
      <c r="B560" t="s">
        <v>669</v>
      </c>
      <c r="C560" t="s">
        <v>670</v>
      </c>
      <c r="D560" t="s">
        <v>671</v>
      </c>
      <c r="E560" t="s">
        <v>2209</v>
      </c>
      <c r="F560">
        <v>392</v>
      </c>
      <c r="G560">
        <v>392</v>
      </c>
      <c r="H560" t="s">
        <v>2210</v>
      </c>
      <c r="I560" t="s">
        <v>2211</v>
      </c>
      <c r="J560" t="s">
        <v>58</v>
      </c>
      <c r="K560" t="s">
        <v>2212</v>
      </c>
      <c r="L560" t="s">
        <v>1301</v>
      </c>
      <c r="X560" t="s">
        <v>59</v>
      </c>
      <c r="Y560" t="s">
        <v>2213</v>
      </c>
      <c r="Z560" t="s">
        <v>394</v>
      </c>
      <c r="AA560" t="s">
        <v>171</v>
      </c>
      <c r="AB560" t="s">
        <v>45</v>
      </c>
      <c r="AC560" t="s">
        <v>45</v>
      </c>
      <c r="AD560" t="s">
        <v>672</v>
      </c>
      <c r="AE560" t="s">
        <v>673</v>
      </c>
      <c r="AF560" t="s">
        <v>45</v>
      </c>
    </row>
    <row r="561" spans="1:32" hidden="1" x14ac:dyDescent="0.3">
      <c r="A561" t="s">
        <v>2214</v>
      </c>
      <c r="B561" t="s">
        <v>669</v>
      </c>
      <c r="C561" t="s">
        <v>670</v>
      </c>
      <c r="D561" t="s">
        <v>671</v>
      </c>
      <c r="E561" t="s">
        <v>2215</v>
      </c>
      <c r="F561">
        <v>393</v>
      </c>
      <c r="G561">
        <v>393</v>
      </c>
      <c r="H561" t="s">
        <v>2216</v>
      </c>
      <c r="I561" t="s">
        <v>2217</v>
      </c>
      <c r="J561" t="s">
        <v>702</v>
      </c>
      <c r="K561" t="s">
        <v>695</v>
      </c>
      <c r="L561" t="s">
        <v>679</v>
      </c>
      <c r="M561" t="s">
        <v>696</v>
      </c>
      <c r="X561" t="s">
        <v>59</v>
      </c>
      <c r="Y561" t="s">
        <v>1102</v>
      </c>
      <c r="Z561" t="s">
        <v>1839</v>
      </c>
      <c r="AA561" t="s">
        <v>1840</v>
      </c>
      <c r="AB561" t="s">
        <v>45</v>
      </c>
      <c r="AC561" t="s">
        <v>45</v>
      </c>
      <c r="AD561" t="s">
        <v>672</v>
      </c>
      <c r="AE561" t="s">
        <v>673</v>
      </c>
      <c r="AF561" t="s">
        <v>45</v>
      </c>
    </row>
    <row r="562" spans="1:32" hidden="1" x14ac:dyDescent="0.3">
      <c r="A562" t="s">
        <v>2218</v>
      </c>
      <c r="B562" t="s">
        <v>669</v>
      </c>
      <c r="C562" t="s">
        <v>670</v>
      </c>
      <c r="D562" t="s">
        <v>671</v>
      </c>
      <c r="E562" t="s">
        <v>2219</v>
      </c>
      <c r="F562">
        <v>394</v>
      </c>
      <c r="G562">
        <v>394</v>
      </c>
      <c r="H562" t="s">
        <v>2220</v>
      </c>
      <c r="I562" t="s">
        <v>2221</v>
      </c>
      <c r="J562" t="s">
        <v>58</v>
      </c>
      <c r="K562" t="s">
        <v>1273</v>
      </c>
      <c r="L562" t="s">
        <v>2222</v>
      </c>
      <c r="M562" t="s">
        <v>696</v>
      </c>
      <c r="X562" t="s">
        <v>59</v>
      </c>
      <c r="Y562" t="s">
        <v>2223</v>
      </c>
      <c r="Z562" t="s">
        <v>689</v>
      </c>
      <c r="AA562" t="s">
        <v>690</v>
      </c>
      <c r="AB562" t="s">
        <v>45</v>
      </c>
      <c r="AC562" t="s">
        <v>45</v>
      </c>
      <c r="AD562" t="s">
        <v>672</v>
      </c>
      <c r="AE562" t="s">
        <v>673</v>
      </c>
      <c r="AF562" t="s">
        <v>45</v>
      </c>
    </row>
    <row r="563" spans="1:32" hidden="1" x14ac:dyDescent="0.3">
      <c r="A563" t="s">
        <v>2224</v>
      </c>
      <c r="B563" t="s">
        <v>669</v>
      </c>
      <c r="C563" t="s">
        <v>670</v>
      </c>
      <c r="D563" t="s">
        <v>671</v>
      </c>
      <c r="E563" t="s">
        <v>2225</v>
      </c>
      <c r="F563">
        <v>395</v>
      </c>
      <c r="G563">
        <v>395</v>
      </c>
      <c r="H563" t="s">
        <v>2226</v>
      </c>
      <c r="I563" t="s">
        <v>2227</v>
      </c>
      <c r="J563" t="s">
        <v>58</v>
      </c>
      <c r="K563" t="s">
        <v>678</v>
      </c>
      <c r="L563" t="s">
        <v>1736</v>
      </c>
      <c r="M563" t="s">
        <v>679</v>
      </c>
      <c r="X563" t="s">
        <v>59</v>
      </c>
      <c r="Y563" t="s">
        <v>740</v>
      </c>
      <c r="Z563" t="s">
        <v>795</v>
      </c>
      <c r="AA563" t="s">
        <v>796</v>
      </c>
      <c r="AB563" t="s">
        <v>45</v>
      </c>
      <c r="AC563" t="s">
        <v>45</v>
      </c>
      <c r="AD563" t="s">
        <v>672</v>
      </c>
      <c r="AE563" t="s">
        <v>673</v>
      </c>
      <c r="AF563" t="s">
        <v>45</v>
      </c>
    </row>
    <row r="564" spans="1:32" hidden="1" x14ac:dyDescent="0.3">
      <c r="A564" t="s">
        <v>2228</v>
      </c>
      <c r="B564" t="s">
        <v>669</v>
      </c>
      <c r="C564" t="s">
        <v>670</v>
      </c>
      <c r="D564" t="s">
        <v>671</v>
      </c>
      <c r="E564" t="s">
        <v>2229</v>
      </c>
      <c r="F564">
        <v>396</v>
      </c>
      <c r="G564">
        <v>396</v>
      </c>
      <c r="H564" t="s">
        <v>2230</v>
      </c>
      <c r="I564" t="s">
        <v>2231</v>
      </c>
      <c r="J564" t="s">
        <v>58</v>
      </c>
      <c r="K564" t="s">
        <v>679</v>
      </c>
      <c r="L564" t="s">
        <v>687</v>
      </c>
      <c r="X564" t="s">
        <v>59</v>
      </c>
      <c r="Y564" t="s">
        <v>162</v>
      </c>
      <c r="Z564" t="s">
        <v>170</v>
      </c>
      <c r="AA564" t="s">
        <v>389</v>
      </c>
      <c r="AB564" t="s">
        <v>45</v>
      </c>
      <c r="AC564" t="s">
        <v>45</v>
      </c>
      <c r="AD564" t="s">
        <v>672</v>
      </c>
      <c r="AE564" t="s">
        <v>673</v>
      </c>
      <c r="AF564" t="s">
        <v>45</v>
      </c>
    </row>
    <row r="565" spans="1:32" hidden="1" x14ac:dyDescent="0.3">
      <c r="A565" t="s">
        <v>2232</v>
      </c>
      <c r="B565" t="s">
        <v>669</v>
      </c>
      <c r="C565" t="s">
        <v>670</v>
      </c>
      <c r="D565" t="s">
        <v>671</v>
      </c>
      <c r="E565" t="s">
        <v>2233</v>
      </c>
      <c r="F565">
        <v>397</v>
      </c>
      <c r="G565">
        <v>397</v>
      </c>
      <c r="H565" t="s">
        <v>2234</v>
      </c>
      <c r="I565" t="s">
        <v>2235</v>
      </c>
      <c r="J565" t="s">
        <v>58</v>
      </c>
      <c r="K565" t="s">
        <v>57</v>
      </c>
      <c r="L565" t="s">
        <v>679</v>
      </c>
      <c r="M565" t="s">
        <v>1301</v>
      </c>
      <c r="X565" t="s">
        <v>59</v>
      </c>
      <c r="Y565" t="s">
        <v>2236</v>
      </c>
      <c r="Z565" t="s">
        <v>1839</v>
      </c>
      <c r="AA565" t="s">
        <v>1840</v>
      </c>
      <c r="AB565" t="s">
        <v>45</v>
      </c>
      <c r="AC565" t="s">
        <v>45</v>
      </c>
      <c r="AD565" t="s">
        <v>672</v>
      </c>
      <c r="AE565" t="s">
        <v>673</v>
      </c>
      <c r="AF565" t="s">
        <v>45</v>
      </c>
    </row>
    <row r="566" spans="1:32" hidden="1" x14ac:dyDescent="0.3">
      <c r="A566" t="s">
        <v>2237</v>
      </c>
      <c r="B566" t="s">
        <v>669</v>
      </c>
      <c r="C566" t="s">
        <v>670</v>
      </c>
      <c r="D566" t="s">
        <v>671</v>
      </c>
      <c r="E566" t="s">
        <v>2238</v>
      </c>
      <c r="F566">
        <v>398</v>
      </c>
      <c r="G566">
        <v>398</v>
      </c>
      <c r="H566" t="s">
        <v>2239</v>
      </c>
      <c r="I566" t="s">
        <v>2240</v>
      </c>
      <c r="J566" t="s">
        <v>702</v>
      </c>
      <c r="K566" t="s">
        <v>1465</v>
      </c>
      <c r="L566" t="s">
        <v>679</v>
      </c>
      <c r="M566" t="s">
        <v>1301</v>
      </c>
      <c r="X566" t="s">
        <v>59</v>
      </c>
      <c r="Y566" t="s">
        <v>2163</v>
      </c>
      <c r="Z566" t="s">
        <v>1839</v>
      </c>
      <c r="AA566" t="s">
        <v>1840</v>
      </c>
      <c r="AB566" t="s">
        <v>45</v>
      </c>
      <c r="AC566" t="s">
        <v>45</v>
      </c>
      <c r="AD566" t="s">
        <v>672</v>
      </c>
      <c r="AE566" t="s">
        <v>673</v>
      </c>
      <c r="AF566" t="s">
        <v>45</v>
      </c>
    </row>
    <row r="567" spans="1:32" hidden="1" x14ac:dyDescent="0.3">
      <c r="A567" t="s">
        <v>2241</v>
      </c>
      <c r="B567" t="s">
        <v>669</v>
      </c>
      <c r="C567" t="s">
        <v>670</v>
      </c>
      <c r="D567" t="s">
        <v>671</v>
      </c>
      <c r="E567" t="s">
        <v>2242</v>
      </c>
      <c r="F567">
        <v>399</v>
      </c>
      <c r="G567">
        <v>399</v>
      </c>
      <c r="H567" t="s">
        <v>2243</v>
      </c>
      <c r="I567" t="s">
        <v>2244</v>
      </c>
      <c r="J567" t="s">
        <v>58</v>
      </c>
      <c r="K567" t="s">
        <v>679</v>
      </c>
      <c r="L567" t="s">
        <v>1301</v>
      </c>
      <c r="M567" t="s">
        <v>696</v>
      </c>
      <c r="X567" t="s">
        <v>59</v>
      </c>
      <c r="Y567" t="s">
        <v>2245</v>
      </c>
      <c r="Z567" t="s">
        <v>1934</v>
      </c>
      <c r="AA567" t="s">
        <v>1935</v>
      </c>
      <c r="AB567" t="s">
        <v>45</v>
      </c>
      <c r="AC567" t="s">
        <v>45</v>
      </c>
      <c r="AD567" t="s">
        <v>672</v>
      </c>
      <c r="AE567" t="s">
        <v>673</v>
      </c>
      <c r="AF567" t="s">
        <v>45</v>
      </c>
    </row>
    <row r="568" spans="1:32" x14ac:dyDescent="0.3">
      <c r="A568" t="s">
        <v>2246</v>
      </c>
      <c r="B568" t="s">
        <v>669</v>
      </c>
      <c r="C568" t="s">
        <v>670</v>
      </c>
      <c r="D568" t="s">
        <v>671</v>
      </c>
      <c r="E568" t="s">
        <v>678</v>
      </c>
      <c r="F568">
        <v>4</v>
      </c>
      <c r="G568">
        <v>4</v>
      </c>
      <c r="H568" t="s">
        <v>2247</v>
      </c>
      <c r="I568" t="s">
        <v>678</v>
      </c>
      <c r="J568" t="s">
        <v>58</v>
      </c>
      <c r="K568" t="s">
        <v>678</v>
      </c>
      <c r="X568" t="s">
        <v>59</v>
      </c>
      <c r="Y568" t="s">
        <v>68</v>
      </c>
      <c r="Z568" t="s">
        <v>101</v>
      </c>
      <c r="AA568" t="s">
        <v>102</v>
      </c>
      <c r="AB568" t="s">
        <v>45</v>
      </c>
      <c r="AC568" t="s">
        <v>45</v>
      </c>
      <c r="AD568" t="s">
        <v>672</v>
      </c>
      <c r="AE568" t="s">
        <v>673</v>
      </c>
      <c r="AF568" t="s">
        <v>45</v>
      </c>
    </row>
    <row r="569" spans="1:32" hidden="1" x14ac:dyDescent="0.3">
      <c r="A569" t="s">
        <v>2248</v>
      </c>
      <c r="B569" t="s">
        <v>669</v>
      </c>
      <c r="C569" t="s">
        <v>670</v>
      </c>
      <c r="D569" t="s">
        <v>671</v>
      </c>
      <c r="E569" t="s">
        <v>2249</v>
      </c>
      <c r="F569">
        <v>40</v>
      </c>
      <c r="G569">
        <v>40</v>
      </c>
      <c r="H569" t="s">
        <v>1065</v>
      </c>
      <c r="I569" t="s">
        <v>2250</v>
      </c>
      <c r="J569" t="s">
        <v>58</v>
      </c>
      <c r="K569" t="s">
        <v>687</v>
      </c>
      <c r="L569" t="s">
        <v>706</v>
      </c>
      <c r="X569" t="s">
        <v>59</v>
      </c>
      <c r="Y569" t="s">
        <v>949</v>
      </c>
      <c r="Z569" t="s">
        <v>394</v>
      </c>
      <c r="AA569" t="s">
        <v>171</v>
      </c>
      <c r="AB569" t="s">
        <v>45</v>
      </c>
      <c r="AC569" t="s">
        <v>45</v>
      </c>
      <c r="AD569" t="s">
        <v>672</v>
      </c>
      <c r="AE569" t="s">
        <v>673</v>
      </c>
      <c r="AF569" t="s">
        <v>45</v>
      </c>
    </row>
    <row r="570" spans="1:32" hidden="1" x14ac:dyDescent="0.3">
      <c r="A570" t="s">
        <v>2251</v>
      </c>
      <c r="B570" t="s">
        <v>669</v>
      </c>
      <c r="C570" t="s">
        <v>670</v>
      </c>
      <c r="D570" t="s">
        <v>671</v>
      </c>
      <c r="E570" t="s">
        <v>2252</v>
      </c>
      <c r="F570">
        <v>400</v>
      </c>
      <c r="G570">
        <v>400</v>
      </c>
      <c r="H570" t="s">
        <v>2253</v>
      </c>
      <c r="I570" t="s">
        <v>2254</v>
      </c>
      <c r="J570" t="s">
        <v>58</v>
      </c>
      <c r="K570" t="s">
        <v>679</v>
      </c>
      <c r="L570" t="s">
        <v>1301</v>
      </c>
      <c r="X570" t="s">
        <v>59</v>
      </c>
      <c r="Y570" t="s">
        <v>2213</v>
      </c>
      <c r="Z570" t="s">
        <v>170</v>
      </c>
      <c r="AA570" t="s">
        <v>389</v>
      </c>
      <c r="AB570" t="s">
        <v>45</v>
      </c>
      <c r="AC570" t="s">
        <v>45</v>
      </c>
      <c r="AD570" t="s">
        <v>672</v>
      </c>
      <c r="AE570" t="s">
        <v>673</v>
      </c>
      <c r="AF570" t="s">
        <v>45</v>
      </c>
    </row>
    <row r="571" spans="1:32" hidden="1" x14ac:dyDescent="0.3">
      <c r="A571" t="s">
        <v>2255</v>
      </c>
      <c r="B571" t="s">
        <v>669</v>
      </c>
      <c r="C571" t="s">
        <v>670</v>
      </c>
      <c r="D571" t="s">
        <v>671</v>
      </c>
      <c r="E571" t="s">
        <v>2256</v>
      </c>
      <c r="F571">
        <v>401</v>
      </c>
      <c r="G571">
        <v>401</v>
      </c>
      <c r="H571" t="s">
        <v>2257</v>
      </c>
      <c r="I571" t="s">
        <v>2258</v>
      </c>
      <c r="J571" t="s">
        <v>58</v>
      </c>
      <c r="K571" t="s">
        <v>686</v>
      </c>
      <c r="L571" t="s">
        <v>679</v>
      </c>
      <c r="M571" t="s">
        <v>1301</v>
      </c>
      <c r="X571" t="s">
        <v>59</v>
      </c>
      <c r="Y571" t="s">
        <v>2236</v>
      </c>
      <c r="Z571" t="s">
        <v>1839</v>
      </c>
      <c r="AA571" t="s">
        <v>1840</v>
      </c>
      <c r="AB571" t="s">
        <v>45</v>
      </c>
      <c r="AC571" t="s">
        <v>45</v>
      </c>
      <c r="AD571" t="s">
        <v>672</v>
      </c>
      <c r="AE571" t="s">
        <v>673</v>
      </c>
      <c r="AF571" t="s">
        <v>45</v>
      </c>
    </row>
    <row r="572" spans="1:32" hidden="1" x14ac:dyDescent="0.3">
      <c r="A572" t="s">
        <v>2259</v>
      </c>
      <c r="B572" t="s">
        <v>669</v>
      </c>
      <c r="C572" t="s">
        <v>670</v>
      </c>
      <c r="D572" t="s">
        <v>671</v>
      </c>
      <c r="E572" t="s">
        <v>2260</v>
      </c>
      <c r="F572">
        <v>402</v>
      </c>
      <c r="G572">
        <v>402</v>
      </c>
      <c r="H572" t="s">
        <v>2210</v>
      </c>
      <c r="I572" t="s">
        <v>2261</v>
      </c>
      <c r="J572" t="s">
        <v>702</v>
      </c>
      <c r="K572" t="s">
        <v>1465</v>
      </c>
      <c r="L572" t="s">
        <v>1301</v>
      </c>
      <c r="X572" t="s">
        <v>59</v>
      </c>
      <c r="Y572" t="s">
        <v>2262</v>
      </c>
      <c r="Z572" t="s">
        <v>394</v>
      </c>
      <c r="AA572" t="s">
        <v>171</v>
      </c>
      <c r="AB572" t="s">
        <v>45</v>
      </c>
      <c r="AC572" t="s">
        <v>45</v>
      </c>
      <c r="AD572" t="s">
        <v>672</v>
      </c>
      <c r="AE572" t="s">
        <v>673</v>
      </c>
      <c r="AF572" t="s">
        <v>45</v>
      </c>
    </row>
    <row r="573" spans="1:32" hidden="1" x14ac:dyDescent="0.3">
      <c r="A573" t="s">
        <v>2263</v>
      </c>
      <c r="B573" t="s">
        <v>669</v>
      </c>
      <c r="C573" t="s">
        <v>670</v>
      </c>
      <c r="D573" t="s">
        <v>671</v>
      </c>
      <c r="E573" t="s">
        <v>2264</v>
      </c>
      <c r="F573">
        <v>403</v>
      </c>
      <c r="G573">
        <v>403</v>
      </c>
      <c r="H573" t="s">
        <v>2265</v>
      </c>
      <c r="I573" t="s">
        <v>2266</v>
      </c>
      <c r="J573" t="s">
        <v>58</v>
      </c>
      <c r="K573" t="s">
        <v>679</v>
      </c>
      <c r="L573" t="s">
        <v>2069</v>
      </c>
      <c r="X573" t="s">
        <v>59</v>
      </c>
      <c r="Y573" t="s">
        <v>2267</v>
      </c>
      <c r="Z573" t="s">
        <v>170</v>
      </c>
      <c r="AA573" t="s">
        <v>389</v>
      </c>
      <c r="AB573" t="s">
        <v>45</v>
      </c>
      <c r="AC573" t="s">
        <v>45</v>
      </c>
      <c r="AD573" t="s">
        <v>672</v>
      </c>
      <c r="AE573" t="s">
        <v>673</v>
      </c>
      <c r="AF573" t="s">
        <v>45</v>
      </c>
    </row>
    <row r="574" spans="1:32" hidden="1" x14ac:dyDescent="0.3">
      <c r="A574" t="s">
        <v>2268</v>
      </c>
      <c r="B574" t="s">
        <v>669</v>
      </c>
      <c r="C574" t="s">
        <v>670</v>
      </c>
      <c r="D574" t="s">
        <v>671</v>
      </c>
      <c r="E574" t="s">
        <v>2269</v>
      </c>
      <c r="F574">
        <v>404</v>
      </c>
      <c r="G574">
        <v>404</v>
      </c>
      <c r="H574" t="s">
        <v>1254</v>
      </c>
      <c r="I574" t="s">
        <v>2270</v>
      </c>
      <c r="J574" t="s">
        <v>702</v>
      </c>
      <c r="K574" t="s">
        <v>1465</v>
      </c>
      <c r="L574" t="s">
        <v>687</v>
      </c>
      <c r="X574" t="s">
        <v>59</v>
      </c>
      <c r="Y574" t="s">
        <v>1428</v>
      </c>
      <c r="Z574" t="s">
        <v>394</v>
      </c>
      <c r="AA574" t="s">
        <v>171</v>
      </c>
      <c r="AB574" t="s">
        <v>45</v>
      </c>
      <c r="AC574" t="s">
        <v>45</v>
      </c>
      <c r="AD574" t="s">
        <v>672</v>
      </c>
      <c r="AE574" t="s">
        <v>673</v>
      </c>
      <c r="AF574" t="s">
        <v>45</v>
      </c>
    </row>
    <row r="575" spans="1:32" hidden="1" x14ac:dyDescent="0.3">
      <c r="A575" t="s">
        <v>2271</v>
      </c>
      <c r="B575" t="s">
        <v>669</v>
      </c>
      <c r="C575" t="s">
        <v>670</v>
      </c>
      <c r="D575" t="s">
        <v>671</v>
      </c>
      <c r="E575" t="s">
        <v>2272</v>
      </c>
      <c r="F575">
        <v>405</v>
      </c>
      <c r="G575">
        <v>405</v>
      </c>
      <c r="H575" t="s">
        <v>2273</v>
      </c>
      <c r="I575" t="s">
        <v>2274</v>
      </c>
      <c r="J575" t="s">
        <v>58</v>
      </c>
      <c r="K575" t="s">
        <v>820</v>
      </c>
      <c r="L575" t="s">
        <v>695</v>
      </c>
      <c r="M575" t="s">
        <v>696</v>
      </c>
      <c r="X575" t="s">
        <v>59</v>
      </c>
      <c r="Y575" t="s">
        <v>1102</v>
      </c>
      <c r="Z575" t="s">
        <v>689</v>
      </c>
      <c r="AA575" t="s">
        <v>690</v>
      </c>
      <c r="AB575" t="s">
        <v>45</v>
      </c>
      <c r="AC575" t="s">
        <v>45</v>
      </c>
      <c r="AD575" t="s">
        <v>672</v>
      </c>
      <c r="AE575" t="s">
        <v>673</v>
      </c>
      <c r="AF575" t="s">
        <v>45</v>
      </c>
    </row>
    <row r="576" spans="1:32" hidden="1" x14ac:dyDescent="0.3">
      <c r="A576" t="s">
        <v>2275</v>
      </c>
      <c r="B576" t="s">
        <v>669</v>
      </c>
      <c r="C576" t="s">
        <v>670</v>
      </c>
      <c r="D576" t="s">
        <v>671</v>
      </c>
      <c r="E576" t="s">
        <v>2276</v>
      </c>
      <c r="F576">
        <v>406</v>
      </c>
      <c r="G576">
        <v>406</v>
      </c>
      <c r="H576" t="s">
        <v>2277</v>
      </c>
      <c r="I576" t="s">
        <v>2278</v>
      </c>
      <c r="J576" t="s">
        <v>2127</v>
      </c>
      <c r="K576" t="s">
        <v>2279</v>
      </c>
      <c r="L576" t="s">
        <v>686</v>
      </c>
      <c r="M576" t="s">
        <v>695</v>
      </c>
      <c r="X576" t="s">
        <v>59</v>
      </c>
      <c r="Y576" t="s">
        <v>714</v>
      </c>
      <c r="Z576" t="s">
        <v>689</v>
      </c>
      <c r="AA576" t="s">
        <v>690</v>
      </c>
      <c r="AB576" t="s">
        <v>45</v>
      </c>
      <c r="AC576" t="s">
        <v>45</v>
      </c>
      <c r="AD576" t="s">
        <v>672</v>
      </c>
      <c r="AE576" t="s">
        <v>673</v>
      </c>
      <c r="AF576" t="s">
        <v>45</v>
      </c>
    </row>
    <row r="577" spans="1:32" x14ac:dyDescent="0.3">
      <c r="A577" t="s">
        <v>2280</v>
      </c>
      <c r="B577" t="s">
        <v>669</v>
      </c>
      <c r="C577" t="s">
        <v>670</v>
      </c>
      <c r="D577" t="s">
        <v>671</v>
      </c>
      <c r="E577" t="s">
        <v>369</v>
      </c>
      <c r="F577">
        <v>407</v>
      </c>
      <c r="G577">
        <v>407</v>
      </c>
      <c r="H577" t="s">
        <v>370</v>
      </c>
      <c r="I577" t="s">
        <v>369</v>
      </c>
      <c r="J577" t="s">
        <v>58</v>
      </c>
      <c r="K577" t="s">
        <v>369</v>
      </c>
      <c r="X577" t="s">
        <v>59</v>
      </c>
      <c r="Y577" t="s">
        <v>68</v>
      </c>
      <c r="Z577" t="s">
        <v>61</v>
      </c>
      <c r="AA577" t="s">
        <v>62</v>
      </c>
      <c r="AB577" t="s">
        <v>45</v>
      </c>
      <c r="AC577" t="s">
        <v>45</v>
      </c>
      <c r="AD577" t="s">
        <v>672</v>
      </c>
      <c r="AE577" t="s">
        <v>673</v>
      </c>
      <c r="AF577" t="s">
        <v>45</v>
      </c>
    </row>
    <row r="578" spans="1:32" hidden="1" x14ac:dyDescent="0.3">
      <c r="A578" t="s">
        <v>2281</v>
      </c>
      <c r="B578" t="s">
        <v>669</v>
      </c>
      <c r="C578" t="s">
        <v>670</v>
      </c>
      <c r="D578" t="s">
        <v>671</v>
      </c>
      <c r="E578" t="s">
        <v>2282</v>
      </c>
      <c r="F578">
        <v>408</v>
      </c>
      <c r="G578">
        <v>408</v>
      </c>
      <c r="H578" t="s">
        <v>2283</v>
      </c>
      <c r="I578" t="s">
        <v>2284</v>
      </c>
      <c r="J578" t="s">
        <v>58</v>
      </c>
      <c r="K578" t="s">
        <v>2285</v>
      </c>
      <c r="L578" t="s">
        <v>1736</v>
      </c>
      <c r="X578" t="s">
        <v>59</v>
      </c>
      <c r="Y578" t="s">
        <v>162</v>
      </c>
      <c r="Z578" t="s">
        <v>163</v>
      </c>
      <c r="AA578" t="s">
        <v>164</v>
      </c>
      <c r="AB578" t="s">
        <v>45</v>
      </c>
      <c r="AC578" t="s">
        <v>45</v>
      </c>
      <c r="AD578" t="s">
        <v>672</v>
      </c>
      <c r="AE578" t="s">
        <v>673</v>
      </c>
      <c r="AF578" t="s">
        <v>45</v>
      </c>
    </row>
    <row r="579" spans="1:32" hidden="1" x14ac:dyDescent="0.3">
      <c r="A579" t="s">
        <v>2286</v>
      </c>
      <c r="B579" t="s">
        <v>669</v>
      </c>
      <c r="C579" t="s">
        <v>670</v>
      </c>
      <c r="D579" t="s">
        <v>671</v>
      </c>
      <c r="E579" t="s">
        <v>2287</v>
      </c>
      <c r="F579">
        <v>409</v>
      </c>
      <c r="G579">
        <v>409</v>
      </c>
      <c r="H579" t="s">
        <v>2288</v>
      </c>
      <c r="I579" t="s">
        <v>2289</v>
      </c>
      <c r="J579" t="s">
        <v>58</v>
      </c>
      <c r="K579" t="s">
        <v>2285</v>
      </c>
      <c r="L579" t="s">
        <v>679</v>
      </c>
      <c r="X579" t="s">
        <v>59</v>
      </c>
      <c r="Y579" t="s">
        <v>162</v>
      </c>
      <c r="Z579" t="s">
        <v>163</v>
      </c>
      <c r="AA579" t="s">
        <v>164</v>
      </c>
      <c r="AB579" t="s">
        <v>45</v>
      </c>
      <c r="AC579" t="s">
        <v>45</v>
      </c>
      <c r="AD579" t="s">
        <v>672</v>
      </c>
      <c r="AE579" t="s">
        <v>673</v>
      </c>
      <c r="AF579" t="s">
        <v>45</v>
      </c>
    </row>
    <row r="580" spans="1:32" hidden="1" x14ac:dyDescent="0.3">
      <c r="A580" t="s">
        <v>2290</v>
      </c>
      <c r="B580" t="s">
        <v>669</v>
      </c>
      <c r="C580" t="s">
        <v>670</v>
      </c>
      <c r="D580" t="s">
        <v>671</v>
      </c>
      <c r="E580" t="s">
        <v>2291</v>
      </c>
      <c r="F580">
        <v>41</v>
      </c>
      <c r="G580">
        <v>41</v>
      </c>
      <c r="H580" t="s">
        <v>2292</v>
      </c>
      <c r="I580" t="s">
        <v>2293</v>
      </c>
      <c r="J580" t="s">
        <v>702</v>
      </c>
      <c r="K580" t="s">
        <v>703</v>
      </c>
      <c r="L580" t="s">
        <v>704</v>
      </c>
      <c r="M580" t="s">
        <v>686</v>
      </c>
      <c r="N580" t="s">
        <v>687</v>
      </c>
      <c r="X580" t="s">
        <v>43</v>
      </c>
      <c r="Y580" t="s">
        <v>2294</v>
      </c>
      <c r="Z580" t="s">
        <v>1016</v>
      </c>
      <c r="AA580" t="s">
        <v>1017</v>
      </c>
      <c r="AB580" t="s">
        <v>45</v>
      </c>
      <c r="AC580" t="s">
        <v>45</v>
      </c>
      <c r="AD580" t="s">
        <v>672</v>
      </c>
      <c r="AE580" t="s">
        <v>673</v>
      </c>
      <c r="AF580" t="s">
        <v>45</v>
      </c>
    </row>
    <row r="581" spans="1:32" hidden="1" x14ac:dyDescent="0.3">
      <c r="A581" t="s">
        <v>2295</v>
      </c>
      <c r="B581" t="s">
        <v>669</v>
      </c>
      <c r="C581" t="s">
        <v>670</v>
      </c>
      <c r="D581" t="s">
        <v>671</v>
      </c>
      <c r="E581" t="s">
        <v>2296</v>
      </c>
      <c r="F581">
        <v>410</v>
      </c>
      <c r="G581">
        <v>410</v>
      </c>
      <c r="H581" t="s">
        <v>2297</v>
      </c>
      <c r="I581" t="s">
        <v>2298</v>
      </c>
      <c r="J581" t="s">
        <v>702</v>
      </c>
      <c r="K581" t="s">
        <v>1465</v>
      </c>
      <c r="L581" t="s">
        <v>686</v>
      </c>
      <c r="M581" t="s">
        <v>696</v>
      </c>
      <c r="X581" t="s">
        <v>59</v>
      </c>
      <c r="Y581" t="s">
        <v>2223</v>
      </c>
      <c r="Z581" t="s">
        <v>689</v>
      </c>
      <c r="AA581" t="s">
        <v>690</v>
      </c>
      <c r="AB581" t="s">
        <v>45</v>
      </c>
      <c r="AC581" t="s">
        <v>45</v>
      </c>
      <c r="AD581" t="s">
        <v>672</v>
      </c>
      <c r="AE581" t="s">
        <v>673</v>
      </c>
      <c r="AF581" t="s">
        <v>45</v>
      </c>
    </row>
    <row r="582" spans="1:32" hidden="1" x14ac:dyDescent="0.3">
      <c r="A582" t="s">
        <v>2299</v>
      </c>
      <c r="B582" t="s">
        <v>669</v>
      </c>
      <c r="C582" t="s">
        <v>670</v>
      </c>
      <c r="D582" t="s">
        <v>671</v>
      </c>
      <c r="E582" t="s">
        <v>2300</v>
      </c>
      <c r="F582">
        <v>411</v>
      </c>
      <c r="G582">
        <v>411</v>
      </c>
      <c r="H582" t="s">
        <v>2301</v>
      </c>
      <c r="I582" t="s">
        <v>2302</v>
      </c>
      <c r="J582" t="s">
        <v>58</v>
      </c>
      <c r="K582" t="s">
        <v>739</v>
      </c>
      <c r="L582" t="s">
        <v>2069</v>
      </c>
      <c r="X582" t="s">
        <v>59</v>
      </c>
      <c r="Y582" t="s">
        <v>2267</v>
      </c>
      <c r="Z582" t="s">
        <v>170</v>
      </c>
      <c r="AA582" t="s">
        <v>389</v>
      </c>
      <c r="AB582" t="s">
        <v>45</v>
      </c>
      <c r="AC582" t="s">
        <v>45</v>
      </c>
      <c r="AD582" t="s">
        <v>672</v>
      </c>
      <c r="AE582" t="s">
        <v>673</v>
      </c>
      <c r="AF582" t="s">
        <v>45</v>
      </c>
    </row>
    <row r="583" spans="1:32" hidden="1" x14ac:dyDescent="0.3">
      <c r="A583" t="s">
        <v>2303</v>
      </c>
      <c r="B583" t="s">
        <v>669</v>
      </c>
      <c r="C583" t="s">
        <v>670</v>
      </c>
      <c r="D583" t="s">
        <v>671</v>
      </c>
      <c r="E583" t="s">
        <v>2304</v>
      </c>
      <c r="F583">
        <v>412</v>
      </c>
      <c r="G583">
        <v>412</v>
      </c>
      <c r="H583" t="s">
        <v>2305</v>
      </c>
      <c r="I583" t="s">
        <v>2306</v>
      </c>
      <c r="J583" t="s">
        <v>58</v>
      </c>
      <c r="K583" t="s">
        <v>820</v>
      </c>
      <c r="L583" t="s">
        <v>1301</v>
      </c>
      <c r="X583" t="s">
        <v>59</v>
      </c>
      <c r="Y583" t="s">
        <v>2213</v>
      </c>
      <c r="Z583" t="s">
        <v>394</v>
      </c>
      <c r="AA583" t="s">
        <v>171</v>
      </c>
      <c r="AB583" t="s">
        <v>45</v>
      </c>
      <c r="AC583" t="s">
        <v>45</v>
      </c>
      <c r="AD583" t="s">
        <v>672</v>
      </c>
      <c r="AE583" t="s">
        <v>673</v>
      </c>
      <c r="AF583" t="s">
        <v>45</v>
      </c>
    </row>
    <row r="584" spans="1:32" hidden="1" x14ac:dyDescent="0.3">
      <c r="A584" t="s">
        <v>2307</v>
      </c>
      <c r="B584" t="s">
        <v>669</v>
      </c>
      <c r="C584" t="s">
        <v>670</v>
      </c>
      <c r="D584" t="s">
        <v>671</v>
      </c>
      <c r="E584" t="s">
        <v>2308</v>
      </c>
      <c r="F584">
        <v>413</v>
      </c>
      <c r="G584">
        <v>413</v>
      </c>
      <c r="H584" t="s">
        <v>2309</v>
      </c>
      <c r="I584" t="s">
        <v>2310</v>
      </c>
      <c r="J584" t="s">
        <v>58</v>
      </c>
      <c r="K584" t="s">
        <v>686</v>
      </c>
      <c r="L584" t="s">
        <v>2222</v>
      </c>
      <c r="M584" t="s">
        <v>2036</v>
      </c>
      <c r="X584" t="s">
        <v>59</v>
      </c>
      <c r="Y584" t="s">
        <v>1243</v>
      </c>
      <c r="Z584" t="s">
        <v>689</v>
      </c>
      <c r="AA584" t="s">
        <v>690</v>
      </c>
      <c r="AB584" t="s">
        <v>45</v>
      </c>
      <c r="AC584" t="s">
        <v>45</v>
      </c>
      <c r="AD584" t="s">
        <v>672</v>
      </c>
      <c r="AE584" t="s">
        <v>673</v>
      </c>
      <c r="AF584" t="s">
        <v>45</v>
      </c>
    </row>
    <row r="585" spans="1:32" x14ac:dyDescent="0.3">
      <c r="A585" t="s">
        <v>2311</v>
      </c>
      <c r="B585" t="s">
        <v>669</v>
      </c>
      <c r="C585" t="s">
        <v>670</v>
      </c>
      <c r="D585" t="s">
        <v>671</v>
      </c>
      <c r="E585" t="s">
        <v>2312</v>
      </c>
      <c r="F585">
        <v>414</v>
      </c>
      <c r="G585">
        <v>414</v>
      </c>
      <c r="H585" t="s">
        <v>45</v>
      </c>
      <c r="I585" t="s">
        <v>2312</v>
      </c>
      <c r="J585" t="s">
        <v>58</v>
      </c>
      <c r="K585" t="s">
        <v>2312</v>
      </c>
      <c r="X585" t="s">
        <v>59</v>
      </c>
      <c r="Y585" t="s">
        <v>68</v>
      </c>
      <c r="Z585" t="s">
        <v>101</v>
      </c>
      <c r="AA585" t="s">
        <v>102</v>
      </c>
      <c r="AB585" t="s">
        <v>45</v>
      </c>
      <c r="AC585" t="s">
        <v>45</v>
      </c>
      <c r="AD585" t="s">
        <v>672</v>
      </c>
      <c r="AE585" t="s">
        <v>673</v>
      </c>
      <c r="AF585" t="s">
        <v>45</v>
      </c>
    </row>
    <row r="586" spans="1:32" hidden="1" x14ac:dyDescent="0.3">
      <c r="A586" t="s">
        <v>2313</v>
      </c>
      <c r="B586" t="s">
        <v>669</v>
      </c>
      <c r="C586" t="s">
        <v>670</v>
      </c>
      <c r="D586" t="s">
        <v>671</v>
      </c>
      <c r="E586" t="s">
        <v>2314</v>
      </c>
      <c r="F586">
        <v>415</v>
      </c>
      <c r="G586">
        <v>415</v>
      </c>
      <c r="H586" t="s">
        <v>2315</v>
      </c>
      <c r="I586" t="s">
        <v>2316</v>
      </c>
      <c r="J586" t="s">
        <v>58</v>
      </c>
      <c r="K586" t="s">
        <v>588</v>
      </c>
      <c r="L586" t="s">
        <v>678</v>
      </c>
      <c r="M586" t="s">
        <v>161</v>
      </c>
      <c r="N586" t="s">
        <v>830</v>
      </c>
      <c r="O586" t="s">
        <v>739</v>
      </c>
      <c r="X586" t="s">
        <v>59</v>
      </c>
      <c r="Y586" t="s">
        <v>2317</v>
      </c>
      <c r="Z586" t="s">
        <v>2318</v>
      </c>
      <c r="AA586" t="s">
        <v>2319</v>
      </c>
      <c r="AB586" t="s">
        <v>45</v>
      </c>
      <c r="AC586" t="s">
        <v>45</v>
      </c>
      <c r="AD586" t="s">
        <v>672</v>
      </c>
      <c r="AE586" t="s">
        <v>673</v>
      </c>
      <c r="AF586" t="s">
        <v>45</v>
      </c>
    </row>
    <row r="587" spans="1:32" hidden="1" x14ac:dyDescent="0.3">
      <c r="A587" t="s">
        <v>2320</v>
      </c>
      <c r="B587" t="s">
        <v>669</v>
      </c>
      <c r="C587" t="s">
        <v>670</v>
      </c>
      <c r="D587" t="s">
        <v>671</v>
      </c>
      <c r="E587" t="s">
        <v>2321</v>
      </c>
      <c r="F587">
        <v>416</v>
      </c>
      <c r="G587">
        <v>416</v>
      </c>
      <c r="H587" t="s">
        <v>2322</v>
      </c>
      <c r="I587" t="s">
        <v>2323</v>
      </c>
      <c r="J587" t="s">
        <v>58</v>
      </c>
      <c r="K587" t="s">
        <v>678</v>
      </c>
      <c r="L587" t="s">
        <v>830</v>
      </c>
      <c r="M587" t="s">
        <v>739</v>
      </c>
      <c r="N587" t="s">
        <v>1453</v>
      </c>
      <c r="X587" t="s">
        <v>59</v>
      </c>
      <c r="Y587" t="s">
        <v>2324</v>
      </c>
      <c r="Z587" t="s">
        <v>2325</v>
      </c>
      <c r="AA587" t="s">
        <v>2326</v>
      </c>
      <c r="AB587" t="s">
        <v>45</v>
      </c>
      <c r="AC587" t="s">
        <v>45</v>
      </c>
      <c r="AD587" t="s">
        <v>672</v>
      </c>
      <c r="AE587" t="s">
        <v>673</v>
      </c>
      <c r="AF587" t="s">
        <v>45</v>
      </c>
    </row>
    <row r="588" spans="1:32" hidden="1" x14ac:dyDescent="0.3">
      <c r="A588" t="s">
        <v>2327</v>
      </c>
      <c r="B588" t="s">
        <v>669</v>
      </c>
      <c r="C588" t="s">
        <v>670</v>
      </c>
      <c r="D588" t="s">
        <v>671</v>
      </c>
      <c r="E588" t="s">
        <v>2328</v>
      </c>
      <c r="F588">
        <v>417</v>
      </c>
      <c r="G588">
        <v>417</v>
      </c>
      <c r="H588" t="s">
        <v>2329</v>
      </c>
      <c r="I588" t="s">
        <v>2330</v>
      </c>
      <c r="J588" t="s">
        <v>702</v>
      </c>
      <c r="K588" t="s">
        <v>830</v>
      </c>
      <c r="L588" t="s">
        <v>739</v>
      </c>
      <c r="M588" t="s">
        <v>1453</v>
      </c>
      <c r="X588" t="s">
        <v>59</v>
      </c>
      <c r="Y588" t="s">
        <v>748</v>
      </c>
      <c r="Z588" t="s">
        <v>1839</v>
      </c>
      <c r="AA588" t="s">
        <v>1840</v>
      </c>
      <c r="AB588" t="s">
        <v>45</v>
      </c>
      <c r="AC588" t="s">
        <v>45</v>
      </c>
      <c r="AD588" t="s">
        <v>672</v>
      </c>
      <c r="AE588" t="s">
        <v>673</v>
      </c>
      <c r="AF588" t="s">
        <v>45</v>
      </c>
    </row>
    <row r="589" spans="1:32" hidden="1" x14ac:dyDescent="0.3">
      <c r="A589" t="s">
        <v>2331</v>
      </c>
      <c r="B589" t="s">
        <v>669</v>
      </c>
      <c r="C589" t="s">
        <v>670</v>
      </c>
      <c r="D589" t="s">
        <v>671</v>
      </c>
      <c r="E589" t="s">
        <v>2332</v>
      </c>
      <c r="F589">
        <v>418</v>
      </c>
      <c r="G589">
        <v>418</v>
      </c>
      <c r="H589" t="s">
        <v>2333</v>
      </c>
      <c r="I589" t="s">
        <v>2334</v>
      </c>
      <c r="J589" t="s">
        <v>58</v>
      </c>
      <c r="K589" t="s">
        <v>678</v>
      </c>
      <c r="L589" t="s">
        <v>739</v>
      </c>
      <c r="M589" t="s">
        <v>1453</v>
      </c>
      <c r="X589" t="s">
        <v>59</v>
      </c>
      <c r="Y589" t="s">
        <v>1283</v>
      </c>
      <c r="Z589" t="s">
        <v>1284</v>
      </c>
      <c r="AA589" t="s">
        <v>1285</v>
      </c>
      <c r="AB589" t="s">
        <v>45</v>
      </c>
      <c r="AC589" t="s">
        <v>45</v>
      </c>
      <c r="AD589" t="s">
        <v>672</v>
      </c>
      <c r="AE589" t="s">
        <v>673</v>
      </c>
      <c r="AF589" t="s">
        <v>45</v>
      </c>
    </row>
    <row r="590" spans="1:32" hidden="1" x14ac:dyDescent="0.3">
      <c r="A590" t="s">
        <v>2335</v>
      </c>
      <c r="B590" t="s">
        <v>669</v>
      </c>
      <c r="C590" t="s">
        <v>670</v>
      </c>
      <c r="D590" t="s">
        <v>671</v>
      </c>
      <c r="E590" t="s">
        <v>2336</v>
      </c>
      <c r="F590">
        <v>419</v>
      </c>
      <c r="G590">
        <v>419</v>
      </c>
      <c r="H590" t="s">
        <v>2337</v>
      </c>
      <c r="I590" t="s">
        <v>2338</v>
      </c>
      <c r="J590" t="s">
        <v>58</v>
      </c>
      <c r="K590" t="s">
        <v>820</v>
      </c>
      <c r="L590" t="s">
        <v>679</v>
      </c>
      <c r="X590" t="s">
        <v>59</v>
      </c>
      <c r="Y590" t="s">
        <v>162</v>
      </c>
      <c r="Z590" t="s">
        <v>163</v>
      </c>
      <c r="AA590" t="s">
        <v>164</v>
      </c>
      <c r="AB590" t="s">
        <v>45</v>
      </c>
      <c r="AC590" t="s">
        <v>45</v>
      </c>
      <c r="AD590" t="s">
        <v>672</v>
      </c>
      <c r="AE590" t="s">
        <v>673</v>
      </c>
      <c r="AF590" t="s">
        <v>45</v>
      </c>
    </row>
    <row r="591" spans="1:32" hidden="1" x14ac:dyDescent="0.3">
      <c r="A591" t="s">
        <v>2339</v>
      </c>
      <c r="B591" t="s">
        <v>669</v>
      </c>
      <c r="C591" t="s">
        <v>670</v>
      </c>
      <c r="D591" t="s">
        <v>671</v>
      </c>
      <c r="E591" t="s">
        <v>2340</v>
      </c>
      <c r="F591">
        <v>42</v>
      </c>
      <c r="G591">
        <v>42</v>
      </c>
      <c r="H591" t="s">
        <v>2341</v>
      </c>
      <c r="I591" t="s">
        <v>2342</v>
      </c>
      <c r="J591" t="s">
        <v>58</v>
      </c>
      <c r="K591" t="s">
        <v>738</v>
      </c>
      <c r="L591" t="s">
        <v>572</v>
      </c>
      <c r="X591" t="s">
        <v>59</v>
      </c>
      <c r="Y591" t="s">
        <v>162</v>
      </c>
      <c r="Z591" t="s">
        <v>394</v>
      </c>
      <c r="AA591" t="s">
        <v>171</v>
      </c>
      <c r="AB591" t="s">
        <v>45</v>
      </c>
      <c r="AC591" t="s">
        <v>45</v>
      </c>
      <c r="AD591" t="s">
        <v>672</v>
      </c>
      <c r="AE591" t="s">
        <v>673</v>
      </c>
      <c r="AF591" t="s">
        <v>45</v>
      </c>
    </row>
    <row r="592" spans="1:32" hidden="1" x14ac:dyDescent="0.3">
      <c r="A592" t="s">
        <v>2343</v>
      </c>
      <c r="B592" t="s">
        <v>669</v>
      </c>
      <c r="C592" t="s">
        <v>670</v>
      </c>
      <c r="D592" t="s">
        <v>671</v>
      </c>
      <c r="E592" t="s">
        <v>2344</v>
      </c>
      <c r="F592">
        <v>420</v>
      </c>
      <c r="G592">
        <v>420</v>
      </c>
      <c r="H592" t="s">
        <v>2345</v>
      </c>
      <c r="I592" t="s">
        <v>2346</v>
      </c>
      <c r="J592" t="s">
        <v>58</v>
      </c>
      <c r="K592" t="s">
        <v>678</v>
      </c>
      <c r="L592" t="s">
        <v>2347</v>
      </c>
      <c r="M592" t="s">
        <v>739</v>
      </c>
      <c r="X592" t="s">
        <v>59</v>
      </c>
      <c r="Y592" t="s">
        <v>2348</v>
      </c>
      <c r="Z592" t="s">
        <v>741</v>
      </c>
      <c r="AA592" t="s">
        <v>742</v>
      </c>
      <c r="AB592" t="s">
        <v>45</v>
      </c>
      <c r="AC592" t="s">
        <v>45</v>
      </c>
      <c r="AD592" t="s">
        <v>672</v>
      </c>
      <c r="AE592" t="s">
        <v>673</v>
      </c>
      <c r="AF592" t="s">
        <v>45</v>
      </c>
    </row>
    <row r="593" spans="1:32" hidden="1" x14ac:dyDescent="0.3">
      <c r="A593" t="s">
        <v>2349</v>
      </c>
      <c r="B593" t="s">
        <v>669</v>
      </c>
      <c r="C593" t="s">
        <v>670</v>
      </c>
      <c r="D593" t="s">
        <v>671</v>
      </c>
      <c r="E593" t="s">
        <v>2350</v>
      </c>
      <c r="F593">
        <v>421</v>
      </c>
      <c r="G593">
        <v>421</v>
      </c>
      <c r="H593" t="s">
        <v>2351</v>
      </c>
      <c r="I593" t="s">
        <v>2352</v>
      </c>
      <c r="J593" t="s">
        <v>702</v>
      </c>
      <c r="K593" t="s">
        <v>1465</v>
      </c>
      <c r="L593" t="s">
        <v>678</v>
      </c>
      <c r="M593" t="s">
        <v>161</v>
      </c>
      <c r="N593" t="s">
        <v>695</v>
      </c>
      <c r="O593" t="s">
        <v>679</v>
      </c>
      <c r="P593" t="s">
        <v>1453</v>
      </c>
      <c r="Q593" t="s">
        <v>1301</v>
      </c>
      <c r="X593" t="s">
        <v>59</v>
      </c>
      <c r="Y593" t="s">
        <v>2353</v>
      </c>
      <c r="Z593" t="s">
        <v>2354</v>
      </c>
      <c r="AA593" t="s">
        <v>2355</v>
      </c>
      <c r="AB593" t="s">
        <v>45</v>
      </c>
      <c r="AC593" t="s">
        <v>45</v>
      </c>
      <c r="AD593" t="s">
        <v>672</v>
      </c>
      <c r="AE593" t="s">
        <v>673</v>
      </c>
      <c r="AF593" t="s">
        <v>45</v>
      </c>
    </row>
    <row r="594" spans="1:32" hidden="1" x14ac:dyDescent="0.3">
      <c r="A594" t="s">
        <v>2356</v>
      </c>
      <c r="B594" t="s">
        <v>669</v>
      </c>
      <c r="C594" t="s">
        <v>670</v>
      </c>
      <c r="D594" t="s">
        <v>671</v>
      </c>
      <c r="E594" t="s">
        <v>2357</v>
      </c>
      <c r="F594">
        <v>422</v>
      </c>
      <c r="G594">
        <v>422</v>
      </c>
      <c r="H594" t="s">
        <v>2358</v>
      </c>
      <c r="I594" t="s">
        <v>2359</v>
      </c>
      <c r="J594" t="s">
        <v>702</v>
      </c>
      <c r="K594" t="s">
        <v>1465</v>
      </c>
      <c r="L594" t="s">
        <v>820</v>
      </c>
      <c r="M594" t="s">
        <v>1301</v>
      </c>
      <c r="X594" t="s">
        <v>59</v>
      </c>
      <c r="Y594" t="s">
        <v>2163</v>
      </c>
      <c r="Z594" t="s">
        <v>689</v>
      </c>
      <c r="AA594" t="s">
        <v>690</v>
      </c>
      <c r="AB594" t="s">
        <v>45</v>
      </c>
      <c r="AC594" t="s">
        <v>45</v>
      </c>
      <c r="AD594" t="s">
        <v>672</v>
      </c>
      <c r="AE594" t="s">
        <v>673</v>
      </c>
      <c r="AF594" t="s">
        <v>45</v>
      </c>
    </row>
    <row r="595" spans="1:32" hidden="1" x14ac:dyDescent="0.3">
      <c r="A595" t="s">
        <v>2360</v>
      </c>
      <c r="B595" t="s">
        <v>669</v>
      </c>
      <c r="C595" t="s">
        <v>670</v>
      </c>
      <c r="D595" t="s">
        <v>671</v>
      </c>
      <c r="E595" t="s">
        <v>2361</v>
      </c>
      <c r="F595">
        <v>423</v>
      </c>
      <c r="G595">
        <v>423</v>
      </c>
      <c r="H595" t="s">
        <v>2362</v>
      </c>
      <c r="I595" t="s">
        <v>2363</v>
      </c>
      <c r="J595" t="s">
        <v>702</v>
      </c>
      <c r="K595" t="s">
        <v>2364</v>
      </c>
      <c r="L595" t="s">
        <v>1616</v>
      </c>
      <c r="M595" t="s">
        <v>2285</v>
      </c>
      <c r="N595" t="s">
        <v>679</v>
      </c>
      <c r="O595" t="s">
        <v>771</v>
      </c>
      <c r="P595" t="s">
        <v>133</v>
      </c>
      <c r="X595" t="s">
        <v>59</v>
      </c>
      <c r="Y595" t="s">
        <v>2365</v>
      </c>
      <c r="Z595" t="s">
        <v>2366</v>
      </c>
      <c r="AA595" t="s">
        <v>2367</v>
      </c>
      <c r="AB595" t="s">
        <v>45</v>
      </c>
      <c r="AC595" t="s">
        <v>45</v>
      </c>
      <c r="AD595" t="s">
        <v>672</v>
      </c>
      <c r="AE595" t="s">
        <v>673</v>
      </c>
      <c r="AF595" t="s">
        <v>45</v>
      </c>
    </row>
    <row r="596" spans="1:32" hidden="1" x14ac:dyDescent="0.3">
      <c r="A596" t="s">
        <v>2368</v>
      </c>
      <c r="B596" t="s">
        <v>669</v>
      </c>
      <c r="C596" t="s">
        <v>670</v>
      </c>
      <c r="D596" t="s">
        <v>671</v>
      </c>
      <c r="E596" t="s">
        <v>2369</v>
      </c>
      <c r="F596">
        <v>424</v>
      </c>
      <c r="G596">
        <v>424</v>
      </c>
      <c r="H596" t="s">
        <v>2370</v>
      </c>
      <c r="I596" t="s">
        <v>2371</v>
      </c>
      <c r="J596" t="s">
        <v>58</v>
      </c>
      <c r="K596" t="s">
        <v>887</v>
      </c>
      <c r="L596" t="s">
        <v>678</v>
      </c>
      <c r="M596" t="s">
        <v>109</v>
      </c>
      <c r="X596" t="s">
        <v>59</v>
      </c>
      <c r="Y596" t="s">
        <v>740</v>
      </c>
      <c r="Z596" t="s">
        <v>1373</v>
      </c>
      <c r="AA596" t="s">
        <v>1374</v>
      </c>
      <c r="AB596" t="s">
        <v>45</v>
      </c>
      <c r="AC596" t="s">
        <v>45</v>
      </c>
      <c r="AD596" t="s">
        <v>672</v>
      </c>
      <c r="AE596" t="s">
        <v>673</v>
      </c>
      <c r="AF596" t="s">
        <v>45</v>
      </c>
    </row>
    <row r="597" spans="1:32" hidden="1" x14ac:dyDescent="0.3">
      <c r="A597" t="s">
        <v>2372</v>
      </c>
      <c r="B597" t="s">
        <v>669</v>
      </c>
      <c r="C597" t="s">
        <v>670</v>
      </c>
      <c r="D597" t="s">
        <v>671</v>
      </c>
      <c r="E597" t="s">
        <v>2373</v>
      </c>
      <c r="F597">
        <v>425</v>
      </c>
      <c r="G597">
        <v>425</v>
      </c>
      <c r="H597" t="s">
        <v>1400</v>
      </c>
      <c r="I597" t="s">
        <v>2374</v>
      </c>
      <c r="J597" t="s">
        <v>58</v>
      </c>
      <c r="K597" t="s">
        <v>1998</v>
      </c>
      <c r="L597" t="s">
        <v>678</v>
      </c>
      <c r="M597" t="s">
        <v>1261</v>
      </c>
      <c r="X597" t="s">
        <v>59</v>
      </c>
      <c r="Y597" t="s">
        <v>780</v>
      </c>
      <c r="Z597" t="s">
        <v>1373</v>
      </c>
      <c r="AA597" t="s">
        <v>1374</v>
      </c>
      <c r="AB597" t="s">
        <v>45</v>
      </c>
      <c r="AC597" t="s">
        <v>45</v>
      </c>
      <c r="AD597" t="s">
        <v>672</v>
      </c>
      <c r="AE597" t="s">
        <v>673</v>
      </c>
      <c r="AF597" t="s">
        <v>45</v>
      </c>
    </row>
    <row r="598" spans="1:32" hidden="1" x14ac:dyDescent="0.3">
      <c r="A598" t="s">
        <v>2375</v>
      </c>
      <c r="B598" t="s">
        <v>669</v>
      </c>
      <c r="C598" t="s">
        <v>670</v>
      </c>
      <c r="D598" t="s">
        <v>671</v>
      </c>
      <c r="E598" t="s">
        <v>2376</v>
      </c>
      <c r="F598">
        <v>426</v>
      </c>
      <c r="G598">
        <v>426</v>
      </c>
      <c r="H598" t="s">
        <v>2377</v>
      </c>
      <c r="I598" t="s">
        <v>2378</v>
      </c>
      <c r="J598" t="s">
        <v>58</v>
      </c>
      <c r="K598" t="s">
        <v>678</v>
      </c>
      <c r="L598" t="s">
        <v>1261</v>
      </c>
      <c r="M598" t="s">
        <v>2069</v>
      </c>
      <c r="X598" t="s">
        <v>59</v>
      </c>
      <c r="Y598" t="s">
        <v>2379</v>
      </c>
      <c r="Z598" t="s">
        <v>1284</v>
      </c>
      <c r="AA598" t="s">
        <v>1285</v>
      </c>
      <c r="AB598" t="s">
        <v>45</v>
      </c>
      <c r="AC598" t="s">
        <v>45</v>
      </c>
      <c r="AD598" t="s">
        <v>672</v>
      </c>
      <c r="AE598" t="s">
        <v>673</v>
      </c>
      <c r="AF598" t="s">
        <v>45</v>
      </c>
    </row>
    <row r="599" spans="1:32" hidden="1" x14ac:dyDescent="0.3">
      <c r="A599" t="s">
        <v>2380</v>
      </c>
      <c r="B599" t="s">
        <v>669</v>
      </c>
      <c r="C599" t="s">
        <v>670</v>
      </c>
      <c r="D599" t="s">
        <v>671</v>
      </c>
      <c r="E599" t="s">
        <v>2381</v>
      </c>
      <c r="F599">
        <v>427</v>
      </c>
      <c r="G599">
        <v>427</v>
      </c>
      <c r="H599" t="s">
        <v>1404</v>
      </c>
      <c r="I599" t="s">
        <v>2382</v>
      </c>
      <c r="J599" t="s">
        <v>58</v>
      </c>
      <c r="K599" t="s">
        <v>1998</v>
      </c>
      <c r="L599" t="s">
        <v>678</v>
      </c>
      <c r="X599" t="s">
        <v>59</v>
      </c>
      <c r="Y599" t="s">
        <v>724</v>
      </c>
      <c r="Z599" t="s">
        <v>163</v>
      </c>
      <c r="AA599" t="s">
        <v>164</v>
      </c>
      <c r="AB599" t="s">
        <v>45</v>
      </c>
      <c r="AC599" t="s">
        <v>45</v>
      </c>
      <c r="AD599" t="s">
        <v>672</v>
      </c>
      <c r="AE599" t="s">
        <v>673</v>
      </c>
      <c r="AF599" t="s">
        <v>45</v>
      </c>
    </row>
    <row r="600" spans="1:32" hidden="1" x14ac:dyDescent="0.3">
      <c r="A600" t="s">
        <v>2383</v>
      </c>
      <c r="B600" t="s">
        <v>669</v>
      </c>
      <c r="C600" t="s">
        <v>670</v>
      </c>
      <c r="D600" t="s">
        <v>671</v>
      </c>
      <c r="E600" t="s">
        <v>2384</v>
      </c>
      <c r="F600">
        <v>428</v>
      </c>
      <c r="G600">
        <v>428</v>
      </c>
      <c r="H600" t="s">
        <v>2385</v>
      </c>
      <c r="I600" t="s">
        <v>2386</v>
      </c>
      <c r="J600" t="s">
        <v>58</v>
      </c>
      <c r="K600" t="s">
        <v>678</v>
      </c>
      <c r="L600" t="s">
        <v>1261</v>
      </c>
      <c r="M600" t="s">
        <v>1453</v>
      </c>
      <c r="X600" t="s">
        <v>59</v>
      </c>
      <c r="Y600" t="s">
        <v>1283</v>
      </c>
      <c r="Z600" t="s">
        <v>1284</v>
      </c>
      <c r="AA600" t="s">
        <v>1285</v>
      </c>
      <c r="AB600" t="s">
        <v>45</v>
      </c>
      <c r="AC600" t="s">
        <v>45</v>
      </c>
      <c r="AD600" t="s">
        <v>672</v>
      </c>
      <c r="AE600" t="s">
        <v>673</v>
      </c>
      <c r="AF600" t="s">
        <v>45</v>
      </c>
    </row>
    <row r="601" spans="1:32" hidden="1" x14ac:dyDescent="0.3">
      <c r="A601" t="s">
        <v>2387</v>
      </c>
      <c r="B601" t="s">
        <v>669</v>
      </c>
      <c r="C601" t="s">
        <v>670</v>
      </c>
      <c r="D601" t="s">
        <v>671</v>
      </c>
      <c r="E601" t="s">
        <v>2388</v>
      </c>
      <c r="F601">
        <v>429</v>
      </c>
      <c r="G601">
        <v>429</v>
      </c>
      <c r="H601" t="s">
        <v>2389</v>
      </c>
      <c r="I601" t="s">
        <v>2390</v>
      </c>
      <c r="J601" t="s">
        <v>58</v>
      </c>
      <c r="K601" t="s">
        <v>739</v>
      </c>
      <c r="L601" t="s">
        <v>1453</v>
      </c>
      <c r="X601" t="s">
        <v>59</v>
      </c>
      <c r="Y601" t="s">
        <v>1454</v>
      </c>
      <c r="Z601" t="s">
        <v>170</v>
      </c>
      <c r="AA601" t="s">
        <v>389</v>
      </c>
      <c r="AB601" t="s">
        <v>45</v>
      </c>
      <c r="AC601" t="s">
        <v>45</v>
      </c>
      <c r="AD601" t="s">
        <v>672</v>
      </c>
      <c r="AE601" t="s">
        <v>673</v>
      </c>
      <c r="AF601" t="s">
        <v>45</v>
      </c>
    </row>
    <row r="602" spans="1:32" x14ac:dyDescent="0.3">
      <c r="A602" t="s">
        <v>2391</v>
      </c>
      <c r="B602" t="s">
        <v>669</v>
      </c>
      <c r="C602" t="s">
        <v>670</v>
      </c>
      <c r="D602" t="s">
        <v>671</v>
      </c>
      <c r="E602" t="s">
        <v>874</v>
      </c>
      <c r="F602">
        <v>43</v>
      </c>
      <c r="G602">
        <v>43</v>
      </c>
      <c r="H602" t="s">
        <v>45</v>
      </c>
      <c r="I602" t="s">
        <v>874</v>
      </c>
      <c r="J602" t="s">
        <v>58</v>
      </c>
      <c r="K602" t="s">
        <v>874</v>
      </c>
      <c r="X602" t="s">
        <v>59</v>
      </c>
      <c r="Y602" t="s">
        <v>68</v>
      </c>
      <c r="Z602" t="s">
        <v>101</v>
      </c>
      <c r="AA602" t="s">
        <v>102</v>
      </c>
      <c r="AB602" t="s">
        <v>45</v>
      </c>
      <c r="AC602" t="s">
        <v>45</v>
      </c>
      <c r="AD602" t="s">
        <v>672</v>
      </c>
      <c r="AE602" t="s">
        <v>673</v>
      </c>
      <c r="AF602" t="s">
        <v>45</v>
      </c>
    </row>
    <row r="603" spans="1:32" hidden="1" x14ac:dyDescent="0.3">
      <c r="A603" t="s">
        <v>2392</v>
      </c>
      <c r="B603" t="s">
        <v>669</v>
      </c>
      <c r="C603" t="s">
        <v>670</v>
      </c>
      <c r="D603" t="s">
        <v>671</v>
      </c>
      <c r="E603" t="s">
        <v>2393</v>
      </c>
      <c r="F603">
        <v>430</v>
      </c>
      <c r="G603">
        <v>430</v>
      </c>
      <c r="H603" t="s">
        <v>2394</v>
      </c>
      <c r="I603" t="s">
        <v>2395</v>
      </c>
      <c r="J603" t="s">
        <v>58</v>
      </c>
      <c r="K603" t="s">
        <v>887</v>
      </c>
      <c r="L603" t="s">
        <v>1261</v>
      </c>
      <c r="M603" t="s">
        <v>1453</v>
      </c>
      <c r="X603" t="s">
        <v>59</v>
      </c>
      <c r="Y603" t="s">
        <v>1283</v>
      </c>
      <c r="Z603" t="s">
        <v>1839</v>
      </c>
      <c r="AA603" t="s">
        <v>1840</v>
      </c>
      <c r="AB603" t="s">
        <v>45</v>
      </c>
      <c r="AC603" t="s">
        <v>45</v>
      </c>
      <c r="AD603" t="s">
        <v>672</v>
      </c>
      <c r="AE603" t="s">
        <v>673</v>
      </c>
      <c r="AF603" t="s">
        <v>45</v>
      </c>
    </row>
    <row r="604" spans="1:32" hidden="1" x14ac:dyDescent="0.3">
      <c r="A604" t="s">
        <v>2396</v>
      </c>
      <c r="B604" t="s">
        <v>669</v>
      </c>
      <c r="C604" t="s">
        <v>670</v>
      </c>
      <c r="D604" t="s">
        <v>671</v>
      </c>
      <c r="E604" t="s">
        <v>2397</v>
      </c>
      <c r="F604">
        <v>431</v>
      </c>
      <c r="G604">
        <v>431</v>
      </c>
      <c r="H604" t="s">
        <v>2389</v>
      </c>
      <c r="I604" t="s">
        <v>2398</v>
      </c>
      <c r="J604" t="s">
        <v>58</v>
      </c>
      <c r="K604" t="s">
        <v>739</v>
      </c>
      <c r="L604" t="s">
        <v>2399</v>
      </c>
      <c r="X604" t="s">
        <v>59</v>
      </c>
      <c r="Y604" t="s">
        <v>949</v>
      </c>
      <c r="Z604" t="s">
        <v>170</v>
      </c>
      <c r="AA604" t="s">
        <v>389</v>
      </c>
      <c r="AB604" t="s">
        <v>45</v>
      </c>
      <c r="AC604" t="s">
        <v>45</v>
      </c>
      <c r="AD604" t="s">
        <v>672</v>
      </c>
      <c r="AE604" t="s">
        <v>673</v>
      </c>
      <c r="AF604" t="s">
        <v>45</v>
      </c>
    </row>
    <row r="605" spans="1:32" hidden="1" x14ac:dyDescent="0.3">
      <c r="A605" t="s">
        <v>2400</v>
      </c>
      <c r="B605" t="s">
        <v>669</v>
      </c>
      <c r="C605" t="s">
        <v>670</v>
      </c>
      <c r="D605" t="s">
        <v>671</v>
      </c>
      <c r="E605" t="s">
        <v>2401</v>
      </c>
      <c r="F605">
        <v>432</v>
      </c>
      <c r="G605">
        <v>432</v>
      </c>
      <c r="H605" t="s">
        <v>2402</v>
      </c>
      <c r="I605" t="s">
        <v>2403</v>
      </c>
      <c r="J605" t="s">
        <v>58</v>
      </c>
      <c r="K605" t="s">
        <v>1261</v>
      </c>
      <c r="L605" t="s">
        <v>1453</v>
      </c>
      <c r="X605" t="s">
        <v>59</v>
      </c>
      <c r="Y605" t="s">
        <v>1454</v>
      </c>
      <c r="Z605" t="s">
        <v>170</v>
      </c>
      <c r="AA605" t="s">
        <v>389</v>
      </c>
      <c r="AB605" t="s">
        <v>45</v>
      </c>
      <c r="AC605" t="s">
        <v>45</v>
      </c>
      <c r="AD605" t="s">
        <v>672</v>
      </c>
      <c r="AE605" t="s">
        <v>673</v>
      </c>
      <c r="AF605" t="s">
        <v>45</v>
      </c>
    </row>
    <row r="606" spans="1:32" hidden="1" x14ac:dyDescent="0.3">
      <c r="A606" t="s">
        <v>2404</v>
      </c>
      <c r="B606" t="s">
        <v>669</v>
      </c>
      <c r="C606" t="s">
        <v>670</v>
      </c>
      <c r="D606" t="s">
        <v>671</v>
      </c>
      <c r="E606" t="s">
        <v>2405</v>
      </c>
      <c r="F606">
        <v>433</v>
      </c>
      <c r="G606">
        <v>433</v>
      </c>
      <c r="H606" t="s">
        <v>2061</v>
      </c>
      <c r="I606" t="s">
        <v>2406</v>
      </c>
      <c r="J606" t="s">
        <v>58</v>
      </c>
      <c r="K606" t="s">
        <v>887</v>
      </c>
      <c r="L606" t="s">
        <v>109</v>
      </c>
      <c r="X606" t="s">
        <v>59</v>
      </c>
      <c r="Y606" t="s">
        <v>162</v>
      </c>
      <c r="Z606" t="s">
        <v>163</v>
      </c>
      <c r="AA606" t="s">
        <v>164</v>
      </c>
      <c r="AB606" t="s">
        <v>45</v>
      </c>
      <c r="AC606" t="s">
        <v>45</v>
      </c>
      <c r="AD606" t="s">
        <v>672</v>
      </c>
      <c r="AE606" t="s">
        <v>673</v>
      </c>
      <c r="AF606" t="s">
        <v>45</v>
      </c>
    </row>
    <row r="607" spans="1:32" hidden="1" x14ac:dyDescent="0.3">
      <c r="A607" t="s">
        <v>2407</v>
      </c>
      <c r="B607" t="s">
        <v>669</v>
      </c>
      <c r="C607" t="s">
        <v>670</v>
      </c>
      <c r="D607" t="s">
        <v>671</v>
      </c>
      <c r="E607" t="s">
        <v>2408</v>
      </c>
      <c r="F607">
        <v>434</v>
      </c>
      <c r="G607">
        <v>434</v>
      </c>
      <c r="H607" t="s">
        <v>2409</v>
      </c>
      <c r="I607" t="s">
        <v>2410</v>
      </c>
      <c r="J607" t="s">
        <v>58</v>
      </c>
      <c r="K607" t="s">
        <v>994</v>
      </c>
      <c r="L607" t="s">
        <v>161</v>
      </c>
      <c r="X607" t="s">
        <v>59</v>
      </c>
      <c r="Y607" t="s">
        <v>162</v>
      </c>
      <c r="Z607" t="s">
        <v>170</v>
      </c>
      <c r="AA607" t="s">
        <v>389</v>
      </c>
      <c r="AB607" t="s">
        <v>45</v>
      </c>
      <c r="AC607" t="s">
        <v>45</v>
      </c>
      <c r="AD607" t="s">
        <v>672</v>
      </c>
      <c r="AE607" t="s">
        <v>673</v>
      </c>
      <c r="AF607" t="s">
        <v>45</v>
      </c>
    </row>
    <row r="608" spans="1:32" hidden="1" x14ac:dyDescent="0.3">
      <c r="A608" t="s">
        <v>2411</v>
      </c>
      <c r="B608" t="s">
        <v>669</v>
      </c>
      <c r="C608" t="s">
        <v>670</v>
      </c>
      <c r="D608" t="s">
        <v>671</v>
      </c>
      <c r="E608" t="s">
        <v>2412</v>
      </c>
      <c r="F608">
        <v>435</v>
      </c>
      <c r="G608">
        <v>435</v>
      </c>
      <c r="H608" t="s">
        <v>2413</v>
      </c>
      <c r="I608" t="s">
        <v>2414</v>
      </c>
      <c r="J608" t="s">
        <v>58</v>
      </c>
      <c r="K608" t="s">
        <v>679</v>
      </c>
      <c r="L608" t="s">
        <v>1261</v>
      </c>
      <c r="X608" t="s">
        <v>59</v>
      </c>
      <c r="Y608" t="s">
        <v>162</v>
      </c>
      <c r="Z608" t="s">
        <v>680</v>
      </c>
      <c r="AA608" t="s">
        <v>681</v>
      </c>
      <c r="AB608" t="s">
        <v>45</v>
      </c>
      <c r="AC608" t="s">
        <v>45</v>
      </c>
      <c r="AD608" t="s">
        <v>672</v>
      </c>
      <c r="AE608" t="s">
        <v>673</v>
      </c>
      <c r="AF608" t="s">
        <v>45</v>
      </c>
    </row>
    <row r="609" spans="1:32" hidden="1" x14ac:dyDescent="0.3">
      <c r="A609" t="s">
        <v>2415</v>
      </c>
      <c r="B609" t="s">
        <v>669</v>
      </c>
      <c r="C609" t="s">
        <v>670</v>
      </c>
      <c r="D609" t="s">
        <v>671</v>
      </c>
      <c r="E609" t="s">
        <v>2416</v>
      </c>
      <c r="F609">
        <v>436</v>
      </c>
      <c r="G609">
        <v>436</v>
      </c>
      <c r="H609" t="s">
        <v>2370</v>
      </c>
      <c r="I609" t="s">
        <v>2417</v>
      </c>
      <c r="J609" t="s">
        <v>58</v>
      </c>
      <c r="K609" t="s">
        <v>1998</v>
      </c>
      <c r="L609" t="s">
        <v>678</v>
      </c>
      <c r="M609" t="s">
        <v>109</v>
      </c>
      <c r="X609" t="s">
        <v>59</v>
      </c>
      <c r="Y609" t="s">
        <v>780</v>
      </c>
      <c r="Z609" t="s">
        <v>1373</v>
      </c>
      <c r="AA609" t="s">
        <v>1374</v>
      </c>
      <c r="AB609" t="s">
        <v>45</v>
      </c>
      <c r="AC609" t="s">
        <v>45</v>
      </c>
      <c r="AD609" t="s">
        <v>672</v>
      </c>
      <c r="AE609" t="s">
        <v>673</v>
      </c>
      <c r="AF609" t="s">
        <v>45</v>
      </c>
    </row>
    <row r="610" spans="1:32" hidden="1" x14ac:dyDescent="0.3">
      <c r="A610" t="s">
        <v>2418</v>
      </c>
      <c r="B610" t="s">
        <v>669</v>
      </c>
      <c r="C610" t="s">
        <v>670</v>
      </c>
      <c r="D610" t="s">
        <v>671</v>
      </c>
      <c r="E610" t="s">
        <v>1432</v>
      </c>
      <c r="F610">
        <v>437</v>
      </c>
      <c r="G610">
        <v>437</v>
      </c>
      <c r="H610" t="s">
        <v>1433</v>
      </c>
      <c r="I610" t="s">
        <v>1434</v>
      </c>
      <c r="J610" t="s">
        <v>58</v>
      </c>
      <c r="K610" t="s">
        <v>887</v>
      </c>
      <c r="L610" t="s">
        <v>1261</v>
      </c>
      <c r="X610" t="s">
        <v>59</v>
      </c>
      <c r="Y610" t="s">
        <v>162</v>
      </c>
      <c r="Z610" t="s">
        <v>163</v>
      </c>
      <c r="AA610" t="s">
        <v>164</v>
      </c>
      <c r="AB610" t="s">
        <v>45</v>
      </c>
      <c r="AC610" t="s">
        <v>45</v>
      </c>
      <c r="AD610" t="s">
        <v>672</v>
      </c>
      <c r="AE610" t="s">
        <v>673</v>
      </c>
      <c r="AF610" t="s">
        <v>45</v>
      </c>
    </row>
    <row r="611" spans="1:32" hidden="1" x14ac:dyDescent="0.3">
      <c r="A611" t="s">
        <v>2419</v>
      </c>
      <c r="B611" t="s">
        <v>669</v>
      </c>
      <c r="C611" t="s">
        <v>670</v>
      </c>
      <c r="D611" t="s">
        <v>671</v>
      </c>
      <c r="E611" t="s">
        <v>2420</v>
      </c>
      <c r="F611">
        <v>438</v>
      </c>
      <c r="G611">
        <v>438</v>
      </c>
      <c r="H611" t="s">
        <v>1766</v>
      </c>
      <c r="I611" t="s">
        <v>2421</v>
      </c>
      <c r="J611" t="s">
        <v>58</v>
      </c>
      <c r="K611" t="s">
        <v>1998</v>
      </c>
      <c r="L611" t="s">
        <v>678</v>
      </c>
      <c r="M611" t="s">
        <v>739</v>
      </c>
      <c r="X611" t="s">
        <v>59</v>
      </c>
      <c r="Y611" t="s">
        <v>780</v>
      </c>
      <c r="Z611" t="s">
        <v>1373</v>
      </c>
      <c r="AA611" t="s">
        <v>1374</v>
      </c>
      <c r="AB611" t="s">
        <v>45</v>
      </c>
      <c r="AC611" t="s">
        <v>45</v>
      </c>
      <c r="AD611" t="s">
        <v>672</v>
      </c>
      <c r="AE611" t="s">
        <v>673</v>
      </c>
      <c r="AF611" t="s">
        <v>45</v>
      </c>
    </row>
    <row r="612" spans="1:32" hidden="1" x14ac:dyDescent="0.3">
      <c r="A612" t="s">
        <v>2422</v>
      </c>
      <c r="B612" t="s">
        <v>669</v>
      </c>
      <c r="C612" t="s">
        <v>670</v>
      </c>
      <c r="D612" t="s">
        <v>671</v>
      </c>
      <c r="E612" t="s">
        <v>2423</v>
      </c>
      <c r="F612">
        <v>439</v>
      </c>
      <c r="G612">
        <v>439</v>
      </c>
      <c r="H612" t="s">
        <v>2424</v>
      </c>
      <c r="I612" t="s">
        <v>2425</v>
      </c>
      <c r="J612" t="s">
        <v>702</v>
      </c>
      <c r="K612" t="s">
        <v>2426</v>
      </c>
      <c r="L612" t="s">
        <v>678</v>
      </c>
      <c r="M612" t="s">
        <v>109</v>
      </c>
      <c r="X612" t="s">
        <v>59</v>
      </c>
      <c r="Y612" t="s">
        <v>740</v>
      </c>
      <c r="Z612" t="s">
        <v>1373</v>
      </c>
      <c r="AA612" t="s">
        <v>1374</v>
      </c>
      <c r="AB612" t="s">
        <v>45</v>
      </c>
      <c r="AC612" t="s">
        <v>45</v>
      </c>
      <c r="AD612" t="s">
        <v>672</v>
      </c>
      <c r="AE612" t="s">
        <v>673</v>
      </c>
      <c r="AF612" t="s">
        <v>45</v>
      </c>
    </row>
    <row r="613" spans="1:32" hidden="1" x14ac:dyDescent="0.3">
      <c r="A613" t="s">
        <v>2427</v>
      </c>
      <c r="B613" t="s">
        <v>669</v>
      </c>
      <c r="C613" t="s">
        <v>670</v>
      </c>
      <c r="D613" t="s">
        <v>671</v>
      </c>
      <c r="E613" t="s">
        <v>2428</v>
      </c>
      <c r="F613">
        <v>44</v>
      </c>
      <c r="G613">
        <v>44</v>
      </c>
      <c r="H613" t="s">
        <v>2429</v>
      </c>
      <c r="I613" t="s">
        <v>2430</v>
      </c>
      <c r="J613" t="s">
        <v>58</v>
      </c>
      <c r="K613" t="s">
        <v>2431</v>
      </c>
      <c r="L613" t="s">
        <v>704</v>
      </c>
      <c r="M613" t="s">
        <v>686</v>
      </c>
      <c r="N613" t="s">
        <v>687</v>
      </c>
      <c r="X613" t="s">
        <v>59</v>
      </c>
      <c r="Y613" t="s">
        <v>989</v>
      </c>
      <c r="Z613" t="s">
        <v>814</v>
      </c>
      <c r="AA613" t="s">
        <v>815</v>
      </c>
      <c r="AB613" t="s">
        <v>45</v>
      </c>
      <c r="AC613" t="s">
        <v>45</v>
      </c>
      <c r="AD613" t="s">
        <v>672</v>
      </c>
      <c r="AE613" t="s">
        <v>673</v>
      </c>
      <c r="AF613" t="s">
        <v>45</v>
      </c>
    </row>
    <row r="614" spans="1:32" x14ac:dyDescent="0.3">
      <c r="A614" t="s">
        <v>2432</v>
      </c>
      <c r="B614" t="s">
        <v>669</v>
      </c>
      <c r="C614" t="s">
        <v>670</v>
      </c>
      <c r="D614" t="s">
        <v>671</v>
      </c>
      <c r="E614" t="s">
        <v>2433</v>
      </c>
      <c r="F614">
        <v>440</v>
      </c>
      <c r="G614">
        <v>440</v>
      </c>
      <c r="H614" t="s">
        <v>566</v>
      </c>
      <c r="I614" t="s">
        <v>1998</v>
      </c>
      <c r="J614" t="s">
        <v>58</v>
      </c>
      <c r="K614" t="s">
        <v>1998</v>
      </c>
      <c r="X614" t="s">
        <v>59</v>
      </c>
      <c r="Y614" t="s">
        <v>60</v>
      </c>
      <c r="Z614" t="s">
        <v>61</v>
      </c>
      <c r="AA614" t="s">
        <v>62</v>
      </c>
      <c r="AB614" t="s">
        <v>45</v>
      </c>
      <c r="AC614" t="s">
        <v>45</v>
      </c>
      <c r="AD614" t="s">
        <v>672</v>
      </c>
      <c r="AE614" t="s">
        <v>673</v>
      </c>
      <c r="AF614" t="s">
        <v>45</v>
      </c>
    </row>
    <row r="615" spans="1:32" hidden="1" x14ac:dyDescent="0.3">
      <c r="A615" t="s">
        <v>2434</v>
      </c>
      <c r="B615" t="s">
        <v>669</v>
      </c>
      <c r="C615" t="s">
        <v>670</v>
      </c>
      <c r="D615" t="s">
        <v>671</v>
      </c>
      <c r="E615" t="s">
        <v>2435</v>
      </c>
      <c r="F615">
        <v>441</v>
      </c>
      <c r="G615">
        <v>441</v>
      </c>
      <c r="H615" t="s">
        <v>2436</v>
      </c>
      <c r="I615" t="s">
        <v>2437</v>
      </c>
      <c r="J615" t="s">
        <v>58</v>
      </c>
      <c r="K615" t="s">
        <v>678</v>
      </c>
      <c r="L615" t="s">
        <v>109</v>
      </c>
      <c r="M615" t="s">
        <v>1453</v>
      </c>
      <c r="X615" t="s">
        <v>59</v>
      </c>
      <c r="Y615" t="s">
        <v>1283</v>
      </c>
      <c r="Z615" t="s">
        <v>1284</v>
      </c>
      <c r="AA615" t="s">
        <v>1285</v>
      </c>
      <c r="AB615" t="s">
        <v>45</v>
      </c>
      <c r="AC615" t="s">
        <v>45</v>
      </c>
      <c r="AD615" t="s">
        <v>672</v>
      </c>
      <c r="AE615" t="s">
        <v>673</v>
      </c>
      <c r="AF615" t="s">
        <v>45</v>
      </c>
    </row>
    <row r="616" spans="1:32" hidden="1" x14ac:dyDescent="0.3">
      <c r="A616" t="s">
        <v>2438</v>
      </c>
      <c r="B616" t="s">
        <v>669</v>
      </c>
      <c r="C616" t="s">
        <v>670</v>
      </c>
      <c r="D616" t="s">
        <v>671</v>
      </c>
      <c r="E616" t="s">
        <v>1403</v>
      </c>
      <c r="F616">
        <v>442</v>
      </c>
      <c r="G616">
        <v>442</v>
      </c>
      <c r="H616" t="s">
        <v>1404</v>
      </c>
      <c r="I616" t="s">
        <v>1405</v>
      </c>
      <c r="J616" t="s">
        <v>58</v>
      </c>
      <c r="K616" t="s">
        <v>887</v>
      </c>
      <c r="L616" t="s">
        <v>678</v>
      </c>
      <c r="X616" t="s">
        <v>59</v>
      </c>
      <c r="Y616" t="s">
        <v>162</v>
      </c>
      <c r="Z616" t="s">
        <v>163</v>
      </c>
      <c r="AA616" t="s">
        <v>164</v>
      </c>
      <c r="AB616" t="s">
        <v>45</v>
      </c>
      <c r="AC616" t="s">
        <v>45</v>
      </c>
      <c r="AD616" t="s">
        <v>672</v>
      </c>
      <c r="AE616" t="s">
        <v>673</v>
      </c>
      <c r="AF616" t="s">
        <v>45</v>
      </c>
    </row>
    <row r="617" spans="1:32" hidden="1" x14ac:dyDescent="0.3">
      <c r="A617" t="s">
        <v>2439</v>
      </c>
      <c r="B617" t="s">
        <v>669</v>
      </c>
      <c r="C617" t="s">
        <v>670</v>
      </c>
      <c r="D617" t="s">
        <v>671</v>
      </c>
      <c r="E617" t="s">
        <v>2440</v>
      </c>
      <c r="F617">
        <v>443</v>
      </c>
      <c r="G617">
        <v>443</v>
      </c>
      <c r="H617" t="s">
        <v>2441</v>
      </c>
      <c r="I617" t="s">
        <v>2442</v>
      </c>
      <c r="J617" t="s">
        <v>58</v>
      </c>
      <c r="K617" t="s">
        <v>1998</v>
      </c>
      <c r="L617" t="s">
        <v>678</v>
      </c>
      <c r="M617" t="s">
        <v>1736</v>
      </c>
      <c r="X617" t="s">
        <v>59</v>
      </c>
      <c r="Y617" t="s">
        <v>780</v>
      </c>
      <c r="Z617" t="s">
        <v>1373</v>
      </c>
      <c r="AA617" t="s">
        <v>1374</v>
      </c>
      <c r="AB617" t="s">
        <v>45</v>
      </c>
      <c r="AC617" t="s">
        <v>45</v>
      </c>
      <c r="AD617" t="s">
        <v>672</v>
      </c>
      <c r="AE617" t="s">
        <v>673</v>
      </c>
      <c r="AF617" t="s">
        <v>45</v>
      </c>
    </row>
    <row r="618" spans="1:32" hidden="1" x14ac:dyDescent="0.3">
      <c r="A618" t="s">
        <v>2443</v>
      </c>
      <c r="B618" t="s">
        <v>669</v>
      </c>
      <c r="C618" t="s">
        <v>670</v>
      </c>
      <c r="D618" t="s">
        <v>671</v>
      </c>
      <c r="E618" t="s">
        <v>2444</v>
      </c>
      <c r="F618">
        <v>444</v>
      </c>
      <c r="G618">
        <v>444</v>
      </c>
      <c r="H618" t="s">
        <v>2445</v>
      </c>
      <c r="I618" t="s">
        <v>2446</v>
      </c>
      <c r="J618" t="s">
        <v>58</v>
      </c>
      <c r="K618" t="s">
        <v>887</v>
      </c>
      <c r="L618" t="s">
        <v>678</v>
      </c>
      <c r="M618" t="s">
        <v>1261</v>
      </c>
      <c r="N618" t="s">
        <v>1453</v>
      </c>
      <c r="X618" t="s">
        <v>59</v>
      </c>
      <c r="Y618" t="s">
        <v>762</v>
      </c>
      <c r="Z618" t="s">
        <v>763</v>
      </c>
      <c r="AA618" t="s">
        <v>764</v>
      </c>
      <c r="AB618" t="s">
        <v>45</v>
      </c>
      <c r="AC618" t="s">
        <v>45</v>
      </c>
      <c r="AD618" t="s">
        <v>672</v>
      </c>
      <c r="AE618" t="s">
        <v>673</v>
      </c>
      <c r="AF618" t="s">
        <v>45</v>
      </c>
    </row>
    <row r="619" spans="1:32" x14ac:dyDescent="0.3">
      <c r="A619" t="s">
        <v>2447</v>
      </c>
      <c r="B619" t="s">
        <v>669</v>
      </c>
      <c r="C619" t="s">
        <v>670</v>
      </c>
      <c r="D619" t="s">
        <v>671</v>
      </c>
      <c r="E619" t="s">
        <v>2068</v>
      </c>
      <c r="F619">
        <v>445</v>
      </c>
      <c r="G619">
        <v>445</v>
      </c>
      <c r="H619" t="s">
        <v>2448</v>
      </c>
      <c r="I619" t="s">
        <v>2068</v>
      </c>
      <c r="J619" t="s">
        <v>58</v>
      </c>
      <c r="K619" t="s">
        <v>2068</v>
      </c>
      <c r="X619" t="s">
        <v>59</v>
      </c>
      <c r="Y619" t="s">
        <v>68</v>
      </c>
      <c r="Z619" t="s">
        <v>61</v>
      </c>
      <c r="AA619" t="s">
        <v>62</v>
      </c>
      <c r="AB619" t="s">
        <v>45</v>
      </c>
      <c r="AC619" t="s">
        <v>45</v>
      </c>
      <c r="AD619" t="s">
        <v>672</v>
      </c>
      <c r="AE619" t="s">
        <v>673</v>
      </c>
      <c r="AF619" t="s">
        <v>45</v>
      </c>
    </row>
    <row r="620" spans="1:32" x14ac:dyDescent="0.3">
      <c r="A620" t="s">
        <v>2449</v>
      </c>
      <c r="B620" t="s">
        <v>669</v>
      </c>
      <c r="C620" t="s">
        <v>670</v>
      </c>
      <c r="D620" t="s">
        <v>671</v>
      </c>
      <c r="E620" t="s">
        <v>2450</v>
      </c>
      <c r="F620">
        <v>446</v>
      </c>
      <c r="G620">
        <v>446</v>
      </c>
      <c r="H620" t="s">
        <v>2451</v>
      </c>
      <c r="I620" t="s">
        <v>2450</v>
      </c>
      <c r="J620" t="s">
        <v>80</v>
      </c>
      <c r="K620" t="s">
        <v>2450</v>
      </c>
      <c r="X620" t="s">
        <v>43</v>
      </c>
      <c r="Y620" t="s">
        <v>44</v>
      </c>
      <c r="Z620" t="s">
        <v>44</v>
      </c>
      <c r="AA620" t="s">
        <v>44</v>
      </c>
      <c r="AB620" t="s">
        <v>45</v>
      </c>
      <c r="AC620" t="s">
        <v>45</v>
      </c>
      <c r="AD620" t="s">
        <v>672</v>
      </c>
      <c r="AE620" t="s">
        <v>673</v>
      </c>
      <c r="AF620" t="s">
        <v>45</v>
      </c>
    </row>
    <row r="621" spans="1:32" hidden="1" x14ac:dyDescent="0.3">
      <c r="A621" t="s">
        <v>2452</v>
      </c>
      <c r="B621" t="s">
        <v>669</v>
      </c>
      <c r="C621" t="s">
        <v>670</v>
      </c>
      <c r="D621" t="s">
        <v>671</v>
      </c>
      <c r="E621" t="s">
        <v>2453</v>
      </c>
      <c r="F621">
        <v>447</v>
      </c>
      <c r="G621">
        <v>447</v>
      </c>
      <c r="H621" t="s">
        <v>2454</v>
      </c>
      <c r="I621" t="s">
        <v>2455</v>
      </c>
      <c r="J621" t="s">
        <v>58</v>
      </c>
      <c r="K621" t="s">
        <v>686</v>
      </c>
      <c r="L621" t="s">
        <v>1217</v>
      </c>
      <c r="M621" t="s">
        <v>687</v>
      </c>
      <c r="X621" t="s">
        <v>59</v>
      </c>
      <c r="Y621" t="s">
        <v>780</v>
      </c>
      <c r="Z621" t="s">
        <v>1839</v>
      </c>
      <c r="AA621" t="s">
        <v>1840</v>
      </c>
      <c r="AB621" t="s">
        <v>45</v>
      </c>
      <c r="AC621" t="s">
        <v>45</v>
      </c>
      <c r="AD621" t="s">
        <v>672</v>
      </c>
      <c r="AE621" t="s">
        <v>673</v>
      </c>
      <c r="AF621" t="s">
        <v>45</v>
      </c>
    </row>
    <row r="622" spans="1:32" hidden="1" x14ac:dyDescent="0.3">
      <c r="A622" t="s">
        <v>2456</v>
      </c>
      <c r="B622" t="s">
        <v>669</v>
      </c>
      <c r="C622" t="s">
        <v>670</v>
      </c>
      <c r="D622" t="s">
        <v>671</v>
      </c>
      <c r="E622" t="s">
        <v>2457</v>
      </c>
      <c r="F622">
        <v>448</v>
      </c>
      <c r="G622">
        <v>448</v>
      </c>
      <c r="H622" t="s">
        <v>2458</v>
      </c>
      <c r="I622" t="s">
        <v>2459</v>
      </c>
      <c r="J622" t="s">
        <v>58</v>
      </c>
      <c r="K622" t="s">
        <v>686</v>
      </c>
      <c r="L622" t="s">
        <v>583</v>
      </c>
      <c r="M622" t="s">
        <v>771</v>
      </c>
      <c r="X622" t="s">
        <v>59</v>
      </c>
      <c r="Y622" t="s">
        <v>1243</v>
      </c>
      <c r="Z622" t="s">
        <v>689</v>
      </c>
      <c r="AA622" t="s">
        <v>690</v>
      </c>
      <c r="AB622" t="s">
        <v>45</v>
      </c>
      <c r="AC622" t="s">
        <v>45</v>
      </c>
      <c r="AD622" t="s">
        <v>672</v>
      </c>
      <c r="AE622" t="s">
        <v>673</v>
      </c>
      <c r="AF622" t="s">
        <v>45</v>
      </c>
    </row>
    <row r="623" spans="1:32" hidden="1" x14ac:dyDescent="0.3">
      <c r="A623" t="s">
        <v>2460</v>
      </c>
      <c r="B623" t="s">
        <v>669</v>
      </c>
      <c r="C623" t="s">
        <v>670</v>
      </c>
      <c r="D623" t="s">
        <v>671</v>
      </c>
      <c r="E623" t="s">
        <v>2461</v>
      </c>
      <c r="F623">
        <v>449</v>
      </c>
      <c r="G623">
        <v>449</v>
      </c>
      <c r="H623" t="s">
        <v>2462</v>
      </c>
      <c r="I623" t="s">
        <v>2463</v>
      </c>
      <c r="J623" t="s">
        <v>58</v>
      </c>
      <c r="K623" t="s">
        <v>588</v>
      </c>
      <c r="L623" t="s">
        <v>820</v>
      </c>
      <c r="M623" t="s">
        <v>2464</v>
      </c>
      <c r="N623" t="s">
        <v>2465</v>
      </c>
      <c r="O623" t="s">
        <v>2036</v>
      </c>
      <c r="P623" t="s">
        <v>2466</v>
      </c>
      <c r="X623" t="s">
        <v>59</v>
      </c>
      <c r="Y623" t="s">
        <v>2467</v>
      </c>
      <c r="Z623" t="s">
        <v>847</v>
      </c>
      <c r="AA623" t="s">
        <v>848</v>
      </c>
      <c r="AB623" t="s">
        <v>45</v>
      </c>
      <c r="AC623" t="s">
        <v>45</v>
      </c>
      <c r="AD623" t="s">
        <v>672</v>
      </c>
      <c r="AE623" t="s">
        <v>673</v>
      </c>
      <c r="AF623" t="s">
        <v>45</v>
      </c>
    </row>
    <row r="624" spans="1:32" hidden="1" x14ac:dyDescent="0.3">
      <c r="A624" t="s">
        <v>2468</v>
      </c>
      <c r="B624" t="s">
        <v>669</v>
      </c>
      <c r="C624" t="s">
        <v>670</v>
      </c>
      <c r="D624" t="s">
        <v>671</v>
      </c>
      <c r="E624" t="s">
        <v>2469</v>
      </c>
      <c r="F624">
        <v>45</v>
      </c>
      <c r="G624">
        <v>45</v>
      </c>
      <c r="H624" t="s">
        <v>2470</v>
      </c>
      <c r="I624" t="s">
        <v>2471</v>
      </c>
      <c r="J624" t="s">
        <v>702</v>
      </c>
      <c r="K624" t="s">
        <v>703</v>
      </c>
      <c r="L624" t="s">
        <v>704</v>
      </c>
      <c r="M624" t="s">
        <v>686</v>
      </c>
      <c r="N624" t="s">
        <v>583</v>
      </c>
      <c r="O624" t="s">
        <v>705</v>
      </c>
      <c r="X624" t="s">
        <v>43</v>
      </c>
      <c r="Y624" t="s">
        <v>2472</v>
      </c>
      <c r="Z624" t="s">
        <v>2473</v>
      </c>
      <c r="AA624" t="s">
        <v>2474</v>
      </c>
      <c r="AB624" t="s">
        <v>45</v>
      </c>
      <c r="AC624" t="s">
        <v>45</v>
      </c>
      <c r="AD624" t="s">
        <v>672</v>
      </c>
      <c r="AE624" t="s">
        <v>673</v>
      </c>
      <c r="AF624" t="s">
        <v>45</v>
      </c>
    </row>
    <row r="625" spans="1:32" hidden="1" x14ac:dyDescent="0.3">
      <c r="A625" t="s">
        <v>2475</v>
      </c>
      <c r="B625" t="s">
        <v>669</v>
      </c>
      <c r="C625" t="s">
        <v>670</v>
      </c>
      <c r="D625" t="s">
        <v>671</v>
      </c>
      <c r="E625" t="s">
        <v>2476</v>
      </c>
      <c r="F625">
        <v>450</v>
      </c>
      <c r="G625">
        <v>450</v>
      </c>
      <c r="H625" t="s">
        <v>2477</v>
      </c>
      <c r="I625" t="s">
        <v>2478</v>
      </c>
      <c r="J625" t="s">
        <v>702</v>
      </c>
      <c r="K625" t="s">
        <v>2479</v>
      </c>
      <c r="L625" t="s">
        <v>1465</v>
      </c>
      <c r="M625" t="s">
        <v>1177</v>
      </c>
      <c r="N625" t="s">
        <v>2111</v>
      </c>
      <c r="X625" t="s">
        <v>43</v>
      </c>
      <c r="Y625" t="s">
        <v>2480</v>
      </c>
      <c r="Z625" t="s">
        <v>2481</v>
      </c>
      <c r="AA625" t="s">
        <v>2482</v>
      </c>
      <c r="AB625" t="s">
        <v>45</v>
      </c>
      <c r="AC625" t="s">
        <v>45</v>
      </c>
      <c r="AD625" t="s">
        <v>672</v>
      </c>
      <c r="AE625" t="s">
        <v>673</v>
      </c>
      <c r="AF625" t="s">
        <v>45</v>
      </c>
    </row>
    <row r="626" spans="1:32" x14ac:dyDescent="0.3">
      <c r="A626" t="s">
        <v>2483</v>
      </c>
      <c r="B626" t="s">
        <v>669</v>
      </c>
      <c r="C626" t="s">
        <v>670</v>
      </c>
      <c r="D626" t="s">
        <v>671</v>
      </c>
      <c r="E626" t="s">
        <v>979</v>
      </c>
      <c r="F626">
        <v>451</v>
      </c>
      <c r="G626">
        <v>451</v>
      </c>
      <c r="H626" t="s">
        <v>2484</v>
      </c>
      <c r="I626" t="s">
        <v>979</v>
      </c>
      <c r="J626" t="s">
        <v>58</v>
      </c>
      <c r="K626" t="s">
        <v>979</v>
      </c>
      <c r="X626" t="s">
        <v>59</v>
      </c>
      <c r="Y626" t="s">
        <v>68</v>
      </c>
      <c r="Z626" t="s">
        <v>101</v>
      </c>
      <c r="AA626" t="s">
        <v>102</v>
      </c>
      <c r="AB626" t="s">
        <v>45</v>
      </c>
      <c r="AC626" t="s">
        <v>45</v>
      </c>
      <c r="AD626" t="s">
        <v>672</v>
      </c>
      <c r="AE626" t="s">
        <v>673</v>
      </c>
      <c r="AF626" t="s">
        <v>45</v>
      </c>
    </row>
    <row r="627" spans="1:32" x14ac:dyDescent="0.3">
      <c r="A627" t="s">
        <v>2485</v>
      </c>
      <c r="B627" t="s">
        <v>669</v>
      </c>
      <c r="C627" t="s">
        <v>670</v>
      </c>
      <c r="D627" t="s">
        <v>671</v>
      </c>
      <c r="E627" t="s">
        <v>1911</v>
      </c>
      <c r="F627">
        <v>452</v>
      </c>
      <c r="G627">
        <v>452</v>
      </c>
      <c r="H627" t="s">
        <v>2486</v>
      </c>
      <c r="I627" t="s">
        <v>1911</v>
      </c>
      <c r="J627" t="s">
        <v>58</v>
      </c>
      <c r="K627" t="s">
        <v>1911</v>
      </c>
      <c r="X627" t="s">
        <v>59</v>
      </c>
      <c r="Y627" t="s">
        <v>68</v>
      </c>
      <c r="Z627" t="s">
        <v>101</v>
      </c>
      <c r="AA627" t="s">
        <v>102</v>
      </c>
      <c r="AB627" t="s">
        <v>45</v>
      </c>
      <c r="AC627" t="s">
        <v>45</v>
      </c>
      <c r="AD627" t="s">
        <v>672</v>
      </c>
      <c r="AE627" t="s">
        <v>673</v>
      </c>
      <c r="AF627" t="s">
        <v>45</v>
      </c>
    </row>
    <row r="628" spans="1:32" hidden="1" x14ac:dyDescent="0.3">
      <c r="A628" t="s">
        <v>2487</v>
      </c>
      <c r="B628" t="s">
        <v>669</v>
      </c>
      <c r="C628" t="s">
        <v>670</v>
      </c>
      <c r="D628" t="s">
        <v>671</v>
      </c>
      <c r="E628" t="s">
        <v>2488</v>
      </c>
      <c r="F628">
        <v>453</v>
      </c>
      <c r="G628">
        <v>453</v>
      </c>
      <c r="H628" t="s">
        <v>2489</v>
      </c>
      <c r="I628" t="s">
        <v>2490</v>
      </c>
      <c r="J628" t="s">
        <v>58</v>
      </c>
      <c r="K628" t="s">
        <v>678</v>
      </c>
      <c r="L628" t="s">
        <v>2285</v>
      </c>
      <c r="M628" t="s">
        <v>109</v>
      </c>
      <c r="X628" t="s">
        <v>59</v>
      </c>
      <c r="Y628" t="s">
        <v>740</v>
      </c>
      <c r="Z628" t="s">
        <v>741</v>
      </c>
      <c r="AA628" t="s">
        <v>742</v>
      </c>
      <c r="AB628" t="s">
        <v>45</v>
      </c>
      <c r="AC628" t="s">
        <v>45</v>
      </c>
      <c r="AD628" t="s">
        <v>672</v>
      </c>
      <c r="AE628" t="s">
        <v>673</v>
      </c>
      <c r="AF628" t="s">
        <v>45</v>
      </c>
    </row>
    <row r="629" spans="1:32" hidden="1" x14ac:dyDescent="0.3">
      <c r="A629" t="s">
        <v>2491</v>
      </c>
      <c r="B629" t="s">
        <v>669</v>
      </c>
      <c r="C629" t="s">
        <v>670</v>
      </c>
      <c r="D629" t="s">
        <v>671</v>
      </c>
      <c r="E629" t="s">
        <v>2492</v>
      </c>
      <c r="F629">
        <v>454</v>
      </c>
      <c r="G629">
        <v>454</v>
      </c>
      <c r="H629" t="s">
        <v>1400</v>
      </c>
      <c r="I629" t="s">
        <v>2493</v>
      </c>
      <c r="J629" t="s">
        <v>58</v>
      </c>
      <c r="K629" t="s">
        <v>565</v>
      </c>
      <c r="L629" t="s">
        <v>678</v>
      </c>
      <c r="M629" t="s">
        <v>1261</v>
      </c>
      <c r="X629" t="s">
        <v>59</v>
      </c>
      <c r="Y629" t="s">
        <v>780</v>
      </c>
      <c r="Z629" t="s">
        <v>1373</v>
      </c>
      <c r="AA629" t="s">
        <v>1374</v>
      </c>
      <c r="AB629" t="s">
        <v>45</v>
      </c>
      <c r="AC629" t="s">
        <v>45</v>
      </c>
      <c r="AD629" t="s">
        <v>672</v>
      </c>
      <c r="AE629" t="s">
        <v>673</v>
      </c>
      <c r="AF629" t="s">
        <v>45</v>
      </c>
    </row>
    <row r="630" spans="1:32" hidden="1" x14ac:dyDescent="0.3">
      <c r="A630" t="s">
        <v>2494</v>
      </c>
      <c r="B630" t="s">
        <v>669</v>
      </c>
      <c r="C630" t="s">
        <v>670</v>
      </c>
      <c r="D630" t="s">
        <v>671</v>
      </c>
      <c r="E630" t="s">
        <v>2495</v>
      </c>
      <c r="F630">
        <v>455</v>
      </c>
      <c r="G630">
        <v>455</v>
      </c>
      <c r="H630" t="s">
        <v>2496</v>
      </c>
      <c r="I630" t="s">
        <v>2497</v>
      </c>
      <c r="J630" t="s">
        <v>58</v>
      </c>
      <c r="K630" t="s">
        <v>888</v>
      </c>
      <c r="L630" t="s">
        <v>1261</v>
      </c>
      <c r="X630" t="s">
        <v>59</v>
      </c>
      <c r="Y630" t="s">
        <v>162</v>
      </c>
      <c r="Z630" t="s">
        <v>680</v>
      </c>
      <c r="AA630" t="s">
        <v>681</v>
      </c>
      <c r="AB630" t="s">
        <v>45</v>
      </c>
      <c r="AC630" t="s">
        <v>45</v>
      </c>
      <c r="AD630" t="s">
        <v>672</v>
      </c>
      <c r="AE630" t="s">
        <v>673</v>
      </c>
      <c r="AF630" t="s">
        <v>45</v>
      </c>
    </row>
    <row r="631" spans="1:32" hidden="1" x14ac:dyDescent="0.3">
      <c r="A631" t="s">
        <v>2498</v>
      </c>
      <c r="B631" t="s">
        <v>669</v>
      </c>
      <c r="C631" t="s">
        <v>670</v>
      </c>
      <c r="D631" t="s">
        <v>671</v>
      </c>
      <c r="E631" t="s">
        <v>2499</v>
      </c>
      <c r="F631">
        <v>456</v>
      </c>
      <c r="G631">
        <v>456</v>
      </c>
      <c r="H631" t="s">
        <v>2500</v>
      </c>
      <c r="I631" t="s">
        <v>2501</v>
      </c>
      <c r="J631" t="s">
        <v>58</v>
      </c>
      <c r="K631" t="s">
        <v>887</v>
      </c>
      <c r="L631" t="s">
        <v>1736</v>
      </c>
      <c r="X631" t="s">
        <v>59</v>
      </c>
      <c r="Y631" t="s">
        <v>162</v>
      </c>
      <c r="Z631" t="s">
        <v>163</v>
      </c>
      <c r="AA631" t="s">
        <v>164</v>
      </c>
      <c r="AB631" t="s">
        <v>45</v>
      </c>
      <c r="AC631" t="s">
        <v>45</v>
      </c>
      <c r="AD631" t="s">
        <v>672</v>
      </c>
      <c r="AE631" t="s">
        <v>673</v>
      </c>
      <c r="AF631" t="s">
        <v>45</v>
      </c>
    </row>
    <row r="632" spans="1:32" hidden="1" x14ac:dyDescent="0.3">
      <c r="A632" t="s">
        <v>2502</v>
      </c>
      <c r="B632" t="s">
        <v>669</v>
      </c>
      <c r="C632" t="s">
        <v>670</v>
      </c>
      <c r="D632" t="s">
        <v>671</v>
      </c>
      <c r="E632" t="s">
        <v>2503</v>
      </c>
      <c r="F632">
        <v>457</v>
      </c>
      <c r="G632">
        <v>457</v>
      </c>
      <c r="H632" t="s">
        <v>1610</v>
      </c>
      <c r="I632" t="s">
        <v>2504</v>
      </c>
      <c r="J632" t="s">
        <v>58</v>
      </c>
      <c r="K632" t="s">
        <v>887</v>
      </c>
      <c r="L632" t="s">
        <v>678</v>
      </c>
      <c r="M632" t="s">
        <v>679</v>
      </c>
      <c r="X632" t="s">
        <v>59</v>
      </c>
      <c r="Y632" t="s">
        <v>740</v>
      </c>
      <c r="Z632" t="s">
        <v>1373</v>
      </c>
      <c r="AA632" t="s">
        <v>1374</v>
      </c>
      <c r="AB632" t="s">
        <v>45</v>
      </c>
      <c r="AC632" t="s">
        <v>45</v>
      </c>
      <c r="AD632" t="s">
        <v>672</v>
      </c>
      <c r="AE632" t="s">
        <v>673</v>
      </c>
      <c r="AF632" t="s">
        <v>45</v>
      </c>
    </row>
    <row r="633" spans="1:32" hidden="1" x14ac:dyDescent="0.3">
      <c r="A633" t="s">
        <v>2505</v>
      </c>
      <c r="B633" t="s">
        <v>669</v>
      </c>
      <c r="C633" t="s">
        <v>670</v>
      </c>
      <c r="D633" t="s">
        <v>671</v>
      </c>
      <c r="E633" t="s">
        <v>2506</v>
      </c>
      <c r="F633">
        <v>458</v>
      </c>
      <c r="G633">
        <v>458</v>
      </c>
      <c r="H633" t="s">
        <v>2507</v>
      </c>
      <c r="I633" t="s">
        <v>2508</v>
      </c>
      <c r="J633" t="s">
        <v>58</v>
      </c>
      <c r="K633" t="s">
        <v>888</v>
      </c>
      <c r="L633" t="s">
        <v>109</v>
      </c>
      <c r="X633" t="s">
        <v>59</v>
      </c>
      <c r="Y633" t="s">
        <v>162</v>
      </c>
      <c r="Z633" t="s">
        <v>680</v>
      </c>
      <c r="AA633" t="s">
        <v>681</v>
      </c>
      <c r="AB633" t="s">
        <v>45</v>
      </c>
      <c r="AC633" t="s">
        <v>45</v>
      </c>
      <c r="AD633" t="s">
        <v>672</v>
      </c>
      <c r="AE633" t="s">
        <v>673</v>
      </c>
      <c r="AF633" t="s">
        <v>45</v>
      </c>
    </row>
    <row r="634" spans="1:32" hidden="1" x14ac:dyDescent="0.3">
      <c r="A634" t="s">
        <v>2509</v>
      </c>
      <c r="B634" t="s">
        <v>669</v>
      </c>
      <c r="C634" t="s">
        <v>670</v>
      </c>
      <c r="D634" t="s">
        <v>671</v>
      </c>
      <c r="E634" t="s">
        <v>2510</v>
      </c>
      <c r="F634">
        <v>459</v>
      </c>
      <c r="G634">
        <v>459</v>
      </c>
      <c r="H634" t="s">
        <v>2511</v>
      </c>
      <c r="I634" t="s">
        <v>2512</v>
      </c>
      <c r="J634" t="s">
        <v>58</v>
      </c>
      <c r="K634" t="s">
        <v>1736</v>
      </c>
      <c r="L634" t="s">
        <v>679</v>
      </c>
      <c r="X634" t="s">
        <v>59</v>
      </c>
      <c r="Y634" t="s">
        <v>162</v>
      </c>
      <c r="Z634" t="s">
        <v>680</v>
      </c>
      <c r="AA634" t="s">
        <v>681</v>
      </c>
      <c r="AB634" t="s">
        <v>45</v>
      </c>
      <c r="AC634" t="s">
        <v>45</v>
      </c>
      <c r="AD634" t="s">
        <v>672</v>
      </c>
      <c r="AE634" t="s">
        <v>673</v>
      </c>
      <c r="AF634" t="s">
        <v>45</v>
      </c>
    </row>
    <row r="635" spans="1:32" hidden="1" x14ac:dyDescent="0.3">
      <c r="A635" t="s">
        <v>2513</v>
      </c>
      <c r="B635" t="s">
        <v>669</v>
      </c>
      <c r="C635" t="s">
        <v>670</v>
      </c>
      <c r="D635" t="s">
        <v>671</v>
      </c>
      <c r="E635" t="s">
        <v>2514</v>
      </c>
      <c r="F635">
        <v>46</v>
      </c>
      <c r="G635">
        <v>46</v>
      </c>
      <c r="H635" t="s">
        <v>2515</v>
      </c>
      <c r="I635" t="s">
        <v>2516</v>
      </c>
      <c r="J635" t="s">
        <v>702</v>
      </c>
      <c r="K635" t="s">
        <v>935</v>
      </c>
      <c r="L635" t="s">
        <v>703</v>
      </c>
      <c r="M635" t="s">
        <v>704</v>
      </c>
      <c r="N635" t="s">
        <v>686</v>
      </c>
      <c r="O635" t="s">
        <v>705</v>
      </c>
      <c r="P635" t="s">
        <v>687</v>
      </c>
      <c r="Q635" t="s">
        <v>936</v>
      </c>
      <c r="X635" t="s">
        <v>43</v>
      </c>
      <c r="Y635" t="s">
        <v>2517</v>
      </c>
      <c r="Z635" t="s">
        <v>2518</v>
      </c>
      <c r="AA635" t="s">
        <v>2519</v>
      </c>
      <c r="AB635" t="s">
        <v>45</v>
      </c>
      <c r="AC635" t="s">
        <v>45</v>
      </c>
      <c r="AD635" t="s">
        <v>672</v>
      </c>
      <c r="AE635" t="s">
        <v>673</v>
      </c>
      <c r="AF635" t="s">
        <v>45</v>
      </c>
    </row>
    <row r="636" spans="1:32" hidden="1" x14ac:dyDescent="0.3">
      <c r="A636" t="s">
        <v>2520</v>
      </c>
      <c r="B636" t="s">
        <v>669</v>
      </c>
      <c r="C636" t="s">
        <v>670</v>
      </c>
      <c r="D636" t="s">
        <v>671</v>
      </c>
      <c r="E636" t="s">
        <v>2521</v>
      </c>
      <c r="F636">
        <v>460</v>
      </c>
      <c r="G636">
        <v>460</v>
      </c>
      <c r="H636" t="s">
        <v>2522</v>
      </c>
      <c r="I636" t="s">
        <v>2523</v>
      </c>
      <c r="J636" t="s">
        <v>58</v>
      </c>
      <c r="K636" t="s">
        <v>1736</v>
      </c>
      <c r="L636" t="s">
        <v>679</v>
      </c>
      <c r="M636" t="s">
        <v>1453</v>
      </c>
      <c r="X636" t="s">
        <v>59</v>
      </c>
      <c r="Y636" t="s">
        <v>1283</v>
      </c>
      <c r="Z636" t="s">
        <v>1284</v>
      </c>
      <c r="AA636" t="s">
        <v>1285</v>
      </c>
      <c r="AB636" t="s">
        <v>45</v>
      </c>
      <c r="AC636" t="s">
        <v>45</v>
      </c>
      <c r="AD636" t="s">
        <v>672</v>
      </c>
      <c r="AE636" t="s">
        <v>673</v>
      </c>
      <c r="AF636" t="s">
        <v>45</v>
      </c>
    </row>
    <row r="637" spans="1:32" hidden="1" x14ac:dyDescent="0.3">
      <c r="A637" t="s">
        <v>2524</v>
      </c>
      <c r="B637" t="s">
        <v>669</v>
      </c>
      <c r="C637" t="s">
        <v>670</v>
      </c>
      <c r="D637" t="s">
        <v>671</v>
      </c>
      <c r="E637" t="s">
        <v>2525</v>
      </c>
      <c r="F637">
        <v>461</v>
      </c>
      <c r="G637">
        <v>461</v>
      </c>
      <c r="H637" t="s">
        <v>2526</v>
      </c>
      <c r="I637" t="s">
        <v>2527</v>
      </c>
      <c r="J637" t="s">
        <v>58</v>
      </c>
      <c r="K637" t="s">
        <v>887</v>
      </c>
      <c r="L637" t="s">
        <v>678</v>
      </c>
      <c r="M637" t="s">
        <v>794</v>
      </c>
      <c r="X637" t="s">
        <v>59</v>
      </c>
      <c r="Y637" t="s">
        <v>740</v>
      </c>
      <c r="Z637" t="s">
        <v>1373</v>
      </c>
      <c r="AA637" t="s">
        <v>1374</v>
      </c>
      <c r="AB637" t="s">
        <v>45</v>
      </c>
      <c r="AC637" t="s">
        <v>45</v>
      </c>
      <c r="AD637" t="s">
        <v>672</v>
      </c>
      <c r="AE637" t="s">
        <v>673</v>
      </c>
      <c r="AF637" t="s">
        <v>45</v>
      </c>
    </row>
    <row r="638" spans="1:32" hidden="1" x14ac:dyDescent="0.3">
      <c r="A638" t="s">
        <v>2528</v>
      </c>
      <c r="B638" t="s">
        <v>669</v>
      </c>
      <c r="C638" t="s">
        <v>670</v>
      </c>
      <c r="D638" t="s">
        <v>671</v>
      </c>
      <c r="E638" t="s">
        <v>2529</v>
      </c>
      <c r="F638">
        <v>462</v>
      </c>
      <c r="G638">
        <v>462</v>
      </c>
      <c r="H638" t="s">
        <v>2530</v>
      </c>
      <c r="I638" t="s">
        <v>2531</v>
      </c>
      <c r="J638" t="s">
        <v>58</v>
      </c>
      <c r="K638" t="s">
        <v>678</v>
      </c>
      <c r="L638" t="s">
        <v>888</v>
      </c>
      <c r="X638" t="s">
        <v>59</v>
      </c>
      <c r="Y638" t="s">
        <v>162</v>
      </c>
      <c r="Z638" t="s">
        <v>680</v>
      </c>
      <c r="AA638" t="s">
        <v>681</v>
      </c>
      <c r="AB638" t="s">
        <v>45</v>
      </c>
      <c r="AC638" t="s">
        <v>45</v>
      </c>
      <c r="AD638" t="s">
        <v>672</v>
      </c>
      <c r="AE638" t="s">
        <v>673</v>
      </c>
      <c r="AF638" t="s">
        <v>45</v>
      </c>
    </row>
    <row r="639" spans="1:32" hidden="1" x14ac:dyDescent="0.3">
      <c r="A639" t="s">
        <v>2532</v>
      </c>
      <c r="B639" t="s">
        <v>669</v>
      </c>
      <c r="C639" t="s">
        <v>670</v>
      </c>
      <c r="D639" t="s">
        <v>671</v>
      </c>
      <c r="E639" t="s">
        <v>2533</v>
      </c>
      <c r="F639">
        <v>463</v>
      </c>
      <c r="G639">
        <v>463</v>
      </c>
      <c r="H639" t="s">
        <v>2534</v>
      </c>
      <c r="I639" t="s">
        <v>2535</v>
      </c>
      <c r="J639" t="s">
        <v>58</v>
      </c>
      <c r="K639" t="s">
        <v>678</v>
      </c>
      <c r="L639" t="s">
        <v>161</v>
      </c>
      <c r="M639" t="s">
        <v>2285</v>
      </c>
      <c r="N639" t="s">
        <v>109</v>
      </c>
      <c r="X639" t="s">
        <v>59</v>
      </c>
      <c r="Y639" t="s">
        <v>889</v>
      </c>
      <c r="Z639" t="s">
        <v>2194</v>
      </c>
      <c r="AA639" t="s">
        <v>2195</v>
      </c>
      <c r="AB639" t="s">
        <v>45</v>
      </c>
      <c r="AC639" t="s">
        <v>45</v>
      </c>
      <c r="AD639" t="s">
        <v>672</v>
      </c>
      <c r="AE639" t="s">
        <v>673</v>
      </c>
      <c r="AF639" t="s">
        <v>45</v>
      </c>
    </row>
    <row r="640" spans="1:32" hidden="1" x14ac:dyDescent="0.3">
      <c r="A640" t="s">
        <v>2536</v>
      </c>
      <c r="B640" t="s">
        <v>669</v>
      </c>
      <c r="C640" t="s">
        <v>670</v>
      </c>
      <c r="D640" t="s">
        <v>671</v>
      </c>
      <c r="E640" t="s">
        <v>2537</v>
      </c>
      <c r="F640">
        <v>464</v>
      </c>
      <c r="G640">
        <v>464</v>
      </c>
      <c r="H640" t="s">
        <v>2538</v>
      </c>
      <c r="I640" t="s">
        <v>2539</v>
      </c>
      <c r="J640" t="s">
        <v>58</v>
      </c>
      <c r="K640" t="s">
        <v>565</v>
      </c>
      <c r="L640" t="s">
        <v>2540</v>
      </c>
      <c r="M640" t="s">
        <v>1261</v>
      </c>
      <c r="X640" t="s">
        <v>59</v>
      </c>
      <c r="Y640" t="s">
        <v>780</v>
      </c>
      <c r="Z640" t="s">
        <v>786</v>
      </c>
      <c r="AA640" t="s">
        <v>787</v>
      </c>
      <c r="AB640" t="s">
        <v>45</v>
      </c>
      <c r="AC640" t="s">
        <v>45</v>
      </c>
      <c r="AD640" t="s">
        <v>672</v>
      </c>
      <c r="AE640" t="s">
        <v>673</v>
      </c>
      <c r="AF640" t="s">
        <v>45</v>
      </c>
    </row>
    <row r="641" spans="1:32" hidden="1" x14ac:dyDescent="0.3">
      <c r="A641" t="s">
        <v>2541</v>
      </c>
      <c r="B641" t="s">
        <v>669</v>
      </c>
      <c r="C641" t="s">
        <v>670</v>
      </c>
      <c r="D641" t="s">
        <v>671</v>
      </c>
      <c r="E641" t="s">
        <v>2542</v>
      </c>
      <c r="F641">
        <v>465</v>
      </c>
      <c r="G641">
        <v>465</v>
      </c>
      <c r="H641" t="s">
        <v>2543</v>
      </c>
      <c r="I641" t="s">
        <v>2544</v>
      </c>
      <c r="J641" t="s">
        <v>58</v>
      </c>
      <c r="K641" t="s">
        <v>686</v>
      </c>
      <c r="L641" t="s">
        <v>678</v>
      </c>
      <c r="M641" t="s">
        <v>109</v>
      </c>
      <c r="X641" t="s">
        <v>59</v>
      </c>
      <c r="Y641" t="s">
        <v>780</v>
      </c>
      <c r="Z641" t="s">
        <v>1373</v>
      </c>
      <c r="AA641" t="s">
        <v>1374</v>
      </c>
      <c r="AB641" t="s">
        <v>45</v>
      </c>
      <c r="AC641" t="s">
        <v>45</v>
      </c>
      <c r="AD641" t="s">
        <v>672</v>
      </c>
      <c r="AE641" t="s">
        <v>673</v>
      </c>
      <c r="AF641" t="s">
        <v>45</v>
      </c>
    </row>
    <row r="642" spans="1:32" x14ac:dyDescent="0.3">
      <c r="A642" t="s">
        <v>2545</v>
      </c>
      <c r="B642" t="s">
        <v>669</v>
      </c>
      <c r="C642" t="s">
        <v>670</v>
      </c>
      <c r="D642" t="s">
        <v>671</v>
      </c>
      <c r="E642" t="s">
        <v>2546</v>
      </c>
      <c r="F642">
        <v>466</v>
      </c>
      <c r="G642">
        <v>466</v>
      </c>
      <c r="H642" t="s">
        <v>566</v>
      </c>
      <c r="I642" t="s">
        <v>2546</v>
      </c>
      <c r="J642" t="s">
        <v>58</v>
      </c>
      <c r="K642" t="s">
        <v>2546</v>
      </c>
      <c r="X642" t="s">
        <v>59</v>
      </c>
      <c r="Y642" t="s">
        <v>68</v>
      </c>
      <c r="Z642" t="s">
        <v>61</v>
      </c>
      <c r="AA642" t="s">
        <v>62</v>
      </c>
      <c r="AB642" t="s">
        <v>45</v>
      </c>
      <c r="AC642" t="s">
        <v>45</v>
      </c>
      <c r="AD642" t="s">
        <v>672</v>
      </c>
      <c r="AE642" t="s">
        <v>673</v>
      </c>
      <c r="AF642" t="s">
        <v>45</v>
      </c>
    </row>
    <row r="643" spans="1:32" hidden="1" x14ac:dyDescent="0.3">
      <c r="A643" t="s">
        <v>2547</v>
      </c>
      <c r="B643" t="s">
        <v>669</v>
      </c>
      <c r="C643" t="s">
        <v>670</v>
      </c>
      <c r="D643" t="s">
        <v>671</v>
      </c>
      <c r="E643" t="s">
        <v>2548</v>
      </c>
      <c r="F643">
        <v>467</v>
      </c>
      <c r="G643">
        <v>467</v>
      </c>
      <c r="H643" t="s">
        <v>909</v>
      </c>
      <c r="I643" t="s">
        <v>2549</v>
      </c>
      <c r="J643" t="s">
        <v>58</v>
      </c>
      <c r="K643" t="s">
        <v>686</v>
      </c>
      <c r="L643" t="s">
        <v>2550</v>
      </c>
      <c r="X643" t="s">
        <v>59</v>
      </c>
      <c r="Y643" t="s">
        <v>724</v>
      </c>
      <c r="Z643" t="s">
        <v>394</v>
      </c>
      <c r="AA643" t="s">
        <v>171</v>
      </c>
      <c r="AB643" t="s">
        <v>45</v>
      </c>
      <c r="AC643" t="s">
        <v>45</v>
      </c>
      <c r="AD643" t="s">
        <v>672</v>
      </c>
      <c r="AE643" t="s">
        <v>673</v>
      </c>
      <c r="AF643" t="s">
        <v>45</v>
      </c>
    </row>
    <row r="644" spans="1:32" hidden="1" x14ac:dyDescent="0.3">
      <c r="A644" t="s">
        <v>2551</v>
      </c>
      <c r="B644" t="s">
        <v>669</v>
      </c>
      <c r="C644" t="s">
        <v>670</v>
      </c>
      <c r="D644" t="s">
        <v>671</v>
      </c>
      <c r="E644" t="s">
        <v>2552</v>
      </c>
      <c r="F644">
        <v>468</v>
      </c>
      <c r="G644">
        <v>468</v>
      </c>
      <c r="H644" t="s">
        <v>2553</v>
      </c>
      <c r="I644" t="s">
        <v>2554</v>
      </c>
      <c r="J644" t="s">
        <v>58</v>
      </c>
      <c r="K644" t="s">
        <v>686</v>
      </c>
      <c r="L644" t="s">
        <v>678</v>
      </c>
      <c r="M644" t="s">
        <v>888</v>
      </c>
      <c r="N644" t="s">
        <v>679</v>
      </c>
      <c r="X644" t="s">
        <v>59</v>
      </c>
      <c r="Y644" t="s">
        <v>1307</v>
      </c>
      <c r="Z644" t="s">
        <v>890</v>
      </c>
      <c r="AA644" t="s">
        <v>891</v>
      </c>
      <c r="AB644" t="s">
        <v>45</v>
      </c>
      <c r="AC644" t="s">
        <v>45</v>
      </c>
      <c r="AD644" t="s">
        <v>672</v>
      </c>
      <c r="AE644" t="s">
        <v>673</v>
      </c>
      <c r="AF644" t="s">
        <v>45</v>
      </c>
    </row>
    <row r="645" spans="1:32" x14ac:dyDescent="0.3">
      <c r="A645" t="s">
        <v>2555</v>
      </c>
      <c r="B645" t="s">
        <v>669</v>
      </c>
      <c r="C645" t="s">
        <v>670</v>
      </c>
      <c r="D645" t="s">
        <v>671</v>
      </c>
      <c r="E645" t="s">
        <v>2426</v>
      </c>
      <c r="F645">
        <v>469</v>
      </c>
      <c r="G645">
        <v>469</v>
      </c>
      <c r="H645" t="s">
        <v>2556</v>
      </c>
      <c r="I645" t="s">
        <v>2426</v>
      </c>
      <c r="J645" t="s">
        <v>832</v>
      </c>
      <c r="K645" t="s">
        <v>2426</v>
      </c>
      <c r="X645" t="s">
        <v>59</v>
      </c>
      <c r="Y645" t="s">
        <v>68</v>
      </c>
      <c r="Z645" t="s">
        <v>61</v>
      </c>
      <c r="AA645" t="s">
        <v>62</v>
      </c>
      <c r="AB645" t="s">
        <v>45</v>
      </c>
      <c r="AC645" t="s">
        <v>45</v>
      </c>
      <c r="AD645" t="s">
        <v>672</v>
      </c>
      <c r="AE645" t="s">
        <v>673</v>
      </c>
      <c r="AF645" t="s">
        <v>45</v>
      </c>
    </row>
    <row r="646" spans="1:32" hidden="1" x14ac:dyDescent="0.3">
      <c r="A646" t="s">
        <v>2557</v>
      </c>
      <c r="B646" t="s">
        <v>669</v>
      </c>
      <c r="C646" t="s">
        <v>670</v>
      </c>
      <c r="D646" t="s">
        <v>671</v>
      </c>
      <c r="E646" t="s">
        <v>2558</v>
      </c>
      <c r="F646">
        <v>47</v>
      </c>
      <c r="G646">
        <v>47</v>
      </c>
      <c r="H646" t="s">
        <v>2559</v>
      </c>
      <c r="I646" t="s">
        <v>2560</v>
      </c>
      <c r="J646" t="s">
        <v>702</v>
      </c>
      <c r="K646" t="s">
        <v>935</v>
      </c>
      <c r="L646" t="s">
        <v>703</v>
      </c>
      <c r="M646" t="s">
        <v>704</v>
      </c>
      <c r="N646" t="s">
        <v>686</v>
      </c>
      <c r="O646" t="s">
        <v>687</v>
      </c>
      <c r="P646" t="s">
        <v>936</v>
      </c>
      <c r="X646" t="s">
        <v>43</v>
      </c>
      <c r="Y646" t="s">
        <v>2561</v>
      </c>
      <c r="Z646" t="s">
        <v>2562</v>
      </c>
      <c r="AA646" t="s">
        <v>2563</v>
      </c>
      <c r="AB646" t="s">
        <v>45</v>
      </c>
      <c r="AC646" t="s">
        <v>45</v>
      </c>
      <c r="AD646" t="s">
        <v>672</v>
      </c>
      <c r="AE646" t="s">
        <v>673</v>
      </c>
      <c r="AF646" t="s">
        <v>45</v>
      </c>
    </row>
    <row r="647" spans="1:32" hidden="1" x14ac:dyDescent="0.3">
      <c r="A647" t="s">
        <v>2564</v>
      </c>
      <c r="B647" t="s">
        <v>669</v>
      </c>
      <c r="C647" t="s">
        <v>670</v>
      </c>
      <c r="D647" t="s">
        <v>671</v>
      </c>
      <c r="E647" t="s">
        <v>2565</v>
      </c>
      <c r="F647">
        <v>470</v>
      </c>
      <c r="G647">
        <v>470</v>
      </c>
      <c r="H647" t="s">
        <v>2566</v>
      </c>
      <c r="I647" t="s">
        <v>2567</v>
      </c>
      <c r="J647" t="s">
        <v>58</v>
      </c>
      <c r="K647" t="s">
        <v>1062</v>
      </c>
      <c r="L647" t="s">
        <v>686</v>
      </c>
      <c r="M647" t="s">
        <v>2285</v>
      </c>
      <c r="X647" t="s">
        <v>59</v>
      </c>
      <c r="Y647" t="s">
        <v>688</v>
      </c>
      <c r="Z647" t="s">
        <v>689</v>
      </c>
      <c r="AA647" t="s">
        <v>690</v>
      </c>
      <c r="AB647" t="s">
        <v>45</v>
      </c>
      <c r="AC647" t="s">
        <v>45</v>
      </c>
      <c r="AD647" t="s">
        <v>672</v>
      </c>
      <c r="AE647" t="s">
        <v>673</v>
      </c>
      <c r="AF647" t="s">
        <v>45</v>
      </c>
    </row>
    <row r="648" spans="1:32" hidden="1" x14ac:dyDescent="0.3">
      <c r="A648" t="s">
        <v>2568</v>
      </c>
      <c r="B648" t="s">
        <v>669</v>
      </c>
      <c r="C648" t="s">
        <v>670</v>
      </c>
      <c r="D648" t="s">
        <v>671</v>
      </c>
      <c r="E648" t="s">
        <v>2569</v>
      </c>
      <c r="F648">
        <v>471</v>
      </c>
      <c r="G648">
        <v>471</v>
      </c>
      <c r="H648" t="s">
        <v>2570</v>
      </c>
      <c r="I648" t="s">
        <v>2571</v>
      </c>
      <c r="J648" t="s">
        <v>58</v>
      </c>
      <c r="K648" t="s">
        <v>1062</v>
      </c>
      <c r="L648" t="s">
        <v>678</v>
      </c>
      <c r="X648" t="s">
        <v>59</v>
      </c>
      <c r="Y648" t="s">
        <v>724</v>
      </c>
      <c r="Z648" t="s">
        <v>163</v>
      </c>
      <c r="AA648" t="s">
        <v>164</v>
      </c>
      <c r="AB648" t="s">
        <v>45</v>
      </c>
      <c r="AC648" t="s">
        <v>45</v>
      </c>
      <c r="AD648" t="s">
        <v>672</v>
      </c>
      <c r="AE648" t="s">
        <v>673</v>
      </c>
      <c r="AF648" t="s">
        <v>45</v>
      </c>
    </row>
    <row r="649" spans="1:32" hidden="1" x14ac:dyDescent="0.3">
      <c r="A649" t="s">
        <v>2572</v>
      </c>
      <c r="B649" t="s">
        <v>669</v>
      </c>
      <c r="C649" t="s">
        <v>670</v>
      </c>
      <c r="D649" t="s">
        <v>671</v>
      </c>
      <c r="E649" t="s">
        <v>2573</v>
      </c>
      <c r="F649">
        <v>472</v>
      </c>
      <c r="G649">
        <v>472</v>
      </c>
      <c r="H649" t="s">
        <v>2574</v>
      </c>
      <c r="I649" t="s">
        <v>2575</v>
      </c>
      <c r="J649" t="s">
        <v>58</v>
      </c>
      <c r="K649" t="s">
        <v>887</v>
      </c>
      <c r="L649" t="s">
        <v>678</v>
      </c>
      <c r="M649" t="s">
        <v>2285</v>
      </c>
      <c r="N649" t="s">
        <v>739</v>
      </c>
      <c r="O649" t="s">
        <v>1736</v>
      </c>
      <c r="X649" t="s">
        <v>59</v>
      </c>
      <c r="Y649" t="s">
        <v>1732</v>
      </c>
      <c r="Z649" t="s">
        <v>2576</v>
      </c>
      <c r="AA649" t="s">
        <v>2577</v>
      </c>
      <c r="AB649" t="s">
        <v>45</v>
      </c>
      <c r="AC649" t="s">
        <v>45</v>
      </c>
      <c r="AD649" t="s">
        <v>672</v>
      </c>
      <c r="AE649" t="s">
        <v>673</v>
      </c>
      <c r="AF649" t="s">
        <v>45</v>
      </c>
    </row>
    <row r="650" spans="1:32" hidden="1" x14ac:dyDescent="0.3">
      <c r="A650" t="s">
        <v>2578</v>
      </c>
      <c r="B650" t="s">
        <v>669</v>
      </c>
      <c r="C650" t="s">
        <v>670</v>
      </c>
      <c r="D650" t="s">
        <v>671</v>
      </c>
      <c r="E650" t="s">
        <v>2579</v>
      </c>
      <c r="F650">
        <v>473</v>
      </c>
      <c r="G650">
        <v>473</v>
      </c>
      <c r="H650" t="s">
        <v>1635</v>
      </c>
      <c r="I650" t="s">
        <v>2580</v>
      </c>
      <c r="J650" t="s">
        <v>58</v>
      </c>
      <c r="K650" t="s">
        <v>1998</v>
      </c>
      <c r="L650" t="s">
        <v>678</v>
      </c>
      <c r="M650" t="s">
        <v>874</v>
      </c>
      <c r="X650" t="s">
        <v>59</v>
      </c>
      <c r="Y650" t="s">
        <v>780</v>
      </c>
      <c r="Z650" t="s">
        <v>1373</v>
      </c>
      <c r="AA650" t="s">
        <v>1374</v>
      </c>
      <c r="AB650" t="s">
        <v>45</v>
      </c>
      <c r="AC650" t="s">
        <v>45</v>
      </c>
      <c r="AD650" t="s">
        <v>672</v>
      </c>
      <c r="AE650" t="s">
        <v>673</v>
      </c>
      <c r="AF650" t="s">
        <v>45</v>
      </c>
    </row>
    <row r="651" spans="1:32" hidden="1" x14ac:dyDescent="0.3">
      <c r="A651" t="s">
        <v>2581</v>
      </c>
      <c r="B651" t="s">
        <v>669</v>
      </c>
      <c r="C651" t="s">
        <v>670</v>
      </c>
      <c r="D651" t="s">
        <v>671</v>
      </c>
      <c r="E651" t="s">
        <v>2582</v>
      </c>
      <c r="F651">
        <v>474</v>
      </c>
      <c r="G651">
        <v>474</v>
      </c>
      <c r="H651" t="s">
        <v>2583</v>
      </c>
      <c r="I651" t="s">
        <v>2584</v>
      </c>
      <c r="J651" t="s">
        <v>58</v>
      </c>
      <c r="K651" t="s">
        <v>678</v>
      </c>
      <c r="L651" t="s">
        <v>1736</v>
      </c>
      <c r="X651" t="s">
        <v>59</v>
      </c>
      <c r="Y651" t="s">
        <v>162</v>
      </c>
      <c r="Z651" t="s">
        <v>680</v>
      </c>
      <c r="AA651" t="s">
        <v>681</v>
      </c>
      <c r="AB651" t="s">
        <v>45</v>
      </c>
      <c r="AC651" t="s">
        <v>45</v>
      </c>
      <c r="AD651" t="s">
        <v>672</v>
      </c>
      <c r="AE651" t="s">
        <v>673</v>
      </c>
      <c r="AF651" t="s">
        <v>45</v>
      </c>
    </row>
    <row r="652" spans="1:32" hidden="1" x14ac:dyDescent="0.3">
      <c r="A652" t="s">
        <v>2585</v>
      </c>
      <c r="B652" t="s">
        <v>669</v>
      </c>
      <c r="C652" t="s">
        <v>670</v>
      </c>
      <c r="D652" t="s">
        <v>671</v>
      </c>
      <c r="E652" t="s">
        <v>2586</v>
      </c>
      <c r="F652">
        <v>475</v>
      </c>
      <c r="G652">
        <v>475</v>
      </c>
      <c r="H652" t="s">
        <v>2587</v>
      </c>
      <c r="I652" t="s">
        <v>2588</v>
      </c>
      <c r="J652" t="s">
        <v>702</v>
      </c>
      <c r="K652" t="s">
        <v>2589</v>
      </c>
      <c r="L652" t="s">
        <v>2590</v>
      </c>
      <c r="M652" t="s">
        <v>1301</v>
      </c>
      <c r="X652" t="s">
        <v>59</v>
      </c>
      <c r="Y652" t="s">
        <v>1302</v>
      </c>
      <c r="Z652" t="s">
        <v>689</v>
      </c>
      <c r="AA652" t="s">
        <v>690</v>
      </c>
      <c r="AB652" t="s">
        <v>45</v>
      </c>
      <c r="AC652" t="s">
        <v>45</v>
      </c>
      <c r="AD652" t="s">
        <v>672</v>
      </c>
      <c r="AE652" t="s">
        <v>673</v>
      </c>
      <c r="AF652" t="s">
        <v>45</v>
      </c>
    </row>
    <row r="653" spans="1:32" hidden="1" x14ac:dyDescent="0.3">
      <c r="A653" t="s">
        <v>2591</v>
      </c>
      <c r="B653" t="s">
        <v>669</v>
      </c>
      <c r="C653" t="s">
        <v>670</v>
      </c>
      <c r="D653" t="s">
        <v>671</v>
      </c>
      <c r="E653" t="s">
        <v>2592</v>
      </c>
      <c r="F653">
        <v>476</v>
      </c>
      <c r="G653">
        <v>476</v>
      </c>
      <c r="H653" t="s">
        <v>2370</v>
      </c>
      <c r="I653" t="s">
        <v>2593</v>
      </c>
      <c r="J653" t="s">
        <v>58</v>
      </c>
      <c r="K653" t="s">
        <v>565</v>
      </c>
      <c r="L653" t="s">
        <v>678</v>
      </c>
      <c r="M653" t="s">
        <v>109</v>
      </c>
      <c r="X653" t="s">
        <v>59</v>
      </c>
      <c r="Y653" t="s">
        <v>780</v>
      </c>
      <c r="Z653" t="s">
        <v>1373</v>
      </c>
      <c r="AA653" t="s">
        <v>1374</v>
      </c>
      <c r="AB653" t="s">
        <v>45</v>
      </c>
      <c r="AC653" t="s">
        <v>45</v>
      </c>
      <c r="AD653" t="s">
        <v>672</v>
      </c>
      <c r="AE653" t="s">
        <v>673</v>
      </c>
      <c r="AF653" t="s">
        <v>45</v>
      </c>
    </row>
    <row r="654" spans="1:32" hidden="1" x14ac:dyDescent="0.3">
      <c r="A654" t="s">
        <v>2594</v>
      </c>
      <c r="B654" t="s">
        <v>669</v>
      </c>
      <c r="C654" t="s">
        <v>670</v>
      </c>
      <c r="D654" t="s">
        <v>671</v>
      </c>
      <c r="E654" t="s">
        <v>2595</v>
      </c>
      <c r="F654">
        <v>477</v>
      </c>
      <c r="G654">
        <v>477</v>
      </c>
      <c r="H654" t="s">
        <v>2596</v>
      </c>
      <c r="I654" t="s">
        <v>2597</v>
      </c>
      <c r="J654" t="s">
        <v>58</v>
      </c>
      <c r="K654" t="s">
        <v>1998</v>
      </c>
      <c r="L654" t="s">
        <v>678</v>
      </c>
      <c r="M654" t="s">
        <v>1911</v>
      </c>
      <c r="N654" t="s">
        <v>739</v>
      </c>
      <c r="X654" t="s">
        <v>59</v>
      </c>
      <c r="Y654" t="s">
        <v>1307</v>
      </c>
      <c r="Z654" t="s">
        <v>890</v>
      </c>
      <c r="AA654" t="s">
        <v>891</v>
      </c>
      <c r="AB654" t="s">
        <v>45</v>
      </c>
      <c r="AC654" t="s">
        <v>45</v>
      </c>
      <c r="AD654" t="s">
        <v>672</v>
      </c>
      <c r="AE654" t="s">
        <v>673</v>
      </c>
      <c r="AF654" t="s">
        <v>45</v>
      </c>
    </row>
    <row r="655" spans="1:32" hidden="1" x14ac:dyDescent="0.3">
      <c r="A655" t="s">
        <v>2598</v>
      </c>
      <c r="B655" t="s">
        <v>669</v>
      </c>
      <c r="C655" t="s">
        <v>670</v>
      </c>
      <c r="D655" t="s">
        <v>671</v>
      </c>
      <c r="E655" t="s">
        <v>2599</v>
      </c>
      <c r="F655">
        <v>478</v>
      </c>
      <c r="G655">
        <v>478</v>
      </c>
      <c r="H655" t="s">
        <v>2600</v>
      </c>
      <c r="I655" t="s">
        <v>2601</v>
      </c>
      <c r="J655" t="s">
        <v>58</v>
      </c>
      <c r="K655" t="s">
        <v>1998</v>
      </c>
      <c r="L655" t="s">
        <v>2426</v>
      </c>
      <c r="M655" t="s">
        <v>175</v>
      </c>
      <c r="N655" t="s">
        <v>678</v>
      </c>
      <c r="X655" t="s">
        <v>59</v>
      </c>
      <c r="Y655" t="s">
        <v>989</v>
      </c>
      <c r="Z655" t="s">
        <v>1920</v>
      </c>
      <c r="AA655" t="s">
        <v>1921</v>
      </c>
      <c r="AB655" t="s">
        <v>45</v>
      </c>
      <c r="AC655" t="s">
        <v>45</v>
      </c>
      <c r="AD655" t="s">
        <v>672</v>
      </c>
      <c r="AE655" t="s">
        <v>673</v>
      </c>
      <c r="AF655" t="s">
        <v>45</v>
      </c>
    </row>
    <row r="656" spans="1:32" hidden="1" x14ac:dyDescent="0.3">
      <c r="A656" t="s">
        <v>2602</v>
      </c>
      <c r="B656" t="s">
        <v>669</v>
      </c>
      <c r="C656" t="s">
        <v>670</v>
      </c>
      <c r="D656" t="s">
        <v>671</v>
      </c>
      <c r="E656" t="s">
        <v>2603</v>
      </c>
      <c r="F656">
        <v>479</v>
      </c>
      <c r="G656">
        <v>479</v>
      </c>
      <c r="H656" t="s">
        <v>2604</v>
      </c>
      <c r="I656" t="s">
        <v>2605</v>
      </c>
      <c r="J656" t="s">
        <v>58</v>
      </c>
      <c r="K656" t="s">
        <v>678</v>
      </c>
      <c r="L656" t="s">
        <v>739</v>
      </c>
      <c r="M656" t="s">
        <v>1261</v>
      </c>
      <c r="X656" t="s">
        <v>59</v>
      </c>
      <c r="Y656" t="s">
        <v>740</v>
      </c>
      <c r="Z656" t="s">
        <v>795</v>
      </c>
      <c r="AA656" t="s">
        <v>796</v>
      </c>
      <c r="AB656" t="s">
        <v>45</v>
      </c>
      <c r="AC656" t="s">
        <v>45</v>
      </c>
      <c r="AD656" t="s">
        <v>672</v>
      </c>
      <c r="AE656" t="s">
        <v>673</v>
      </c>
      <c r="AF656" t="s">
        <v>45</v>
      </c>
    </row>
    <row r="657" spans="1:32" hidden="1" x14ac:dyDescent="0.3">
      <c r="A657" t="s">
        <v>2606</v>
      </c>
      <c r="B657" t="s">
        <v>669</v>
      </c>
      <c r="C657" t="s">
        <v>670</v>
      </c>
      <c r="D657" t="s">
        <v>671</v>
      </c>
      <c r="E657" t="s">
        <v>2607</v>
      </c>
      <c r="F657">
        <v>48</v>
      </c>
      <c r="G657">
        <v>48</v>
      </c>
      <c r="H657" t="s">
        <v>2608</v>
      </c>
      <c r="I657" t="s">
        <v>2609</v>
      </c>
      <c r="J657" t="s">
        <v>58</v>
      </c>
      <c r="K657" t="s">
        <v>686</v>
      </c>
      <c r="L657" t="s">
        <v>785</v>
      </c>
      <c r="X657" t="s">
        <v>59</v>
      </c>
      <c r="Y657" t="s">
        <v>169</v>
      </c>
      <c r="Z657" t="s">
        <v>394</v>
      </c>
      <c r="AA657" t="s">
        <v>171</v>
      </c>
      <c r="AB657" t="s">
        <v>45</v>
      </c>
      <c r="AC657" t="s">
        <v>45</v>
      </c>
      <c r="AD657" t="s">
        <v>672</v>
      </c>
      <c r="AE657" t="s">
        <v>673</v>
      </c>
      <c r="AF657" t="s">
        <v>45</v>
      </c>
    </row>
    <row r="658" spans="1:32" hidden="1" x14ac:dyDescent="0.3">
      <c r="A658" t="s">
        <v>2610</v>
      </c>
      <c r="B658" t="s">
        <v>669</v>
      </c>
      <c r="C658" t="s">
        <v>670</v>
      </c>
      <c r="D658" t="s">
        <v>671</v>
      </c>
      <c r="E658" t="s">
        <v>2611</v>
      </c>
      <c r="F658">
        <v>480</v>
      </c>
      <c r="G658">
        <v>480</v>
      </c>
      <c r="H658" t="s">
        <v>2612</v>
      </c>
      <c r="I658" t="s">
        <v>2613</v>
      </c>
      <c r="J658" t="s">
        <v>702</v>
      </c>
      <c r="K658" t="s">
        <v>695</v>
      </c>
      <c r="L658" t="s">
        <v>2285</v>
      </c>
      <c r="X658" t="s">
        <v>59</v>
      </c>
      <c r="Y658" t="s">
        <v>162</v>
      </c>
      <c r="Z658" t="s">
        <v>394</v>
      </c>
      <c r="AA658" t="s">
        <v>171</v>
      </c>
      <c r="AB658" t="s">
        <v>45</v>
      </c>
      <c r="AC658" t="s">
        <v>45</v>
      </c>
      <c r="AD658" t="s">
        <v>672</v>
      </c>
      <c r="AE658" t="s">
        <v>673</v>
      </c>
      <c r="AF658" t="s">
        <v>45</v>
      </c>
    </row>
    <row r="659" spans="1:32" hidden="1" x14ac:dyDescent="0.3">
      <c r="A659" t="s">
        <v>2614</v>
      </c>
      <c r="B659" t="s">
        <v>669</v>
      </c>
      <c r="C659" t="s">
        <v>670</v>
      </c>
      <c r="D659" t="s">
        <v>671</v>
      </c>
      <c r="E659" t="s">
        <v>2615</v>
      </c>
      <c r="F659">
        <v>481</v>
      </c>
      <c r="G659">
        <v>481</v>
      </c>
      <c r="H659" t="s">
        <v>2616</v>
      </c>
      <c r="I659" t="s">
        <v>2617</v>
      </c>
      <c r="J659" t="s">
        <v>58</v>
      </c>
      <c r="K659" t="s">
        <v>1998</v>
      </c>
      <c r="L659" t="s">
        <v>679</v>
      </c>
      <c r="X659" t="s">
        <v>59</v>
      </c>
      <c r="Y659" t="s">
        <v>724</v>
      </c>
      <c r="Z659" t="s">
        <v>163</v>
      </c>
      <c r="AA659" t="s">
        <v>164</v>
      </c>
      <c r="AB659" t="s">
        <v>45</v>
      </c>
      <c r="AC659" t="s">
        <v>45</v>
      </c>
      <c r="AD659" t="s">
        <v>672</v>
      </c>
      <c r="AE659" t="s">
        <v>673</v>
      </c>
      <c r="AF659" t="s">
        <v>45</v>
      </c>
    </row>
    <row r="660" spans="1:32" hidden="1" x14ac:dyDescent="0.3">
      <c r="A660" t="s">
        <v>2618</v>
      </c>
      <c r="B660" t="s">
        <v>669</v>
      </c>
      <c r="C660" t="s">
        <v>670</v>
      </c>
      <c r="D660" t="s">
        <v>671</v>
      </c>
      <c r="E660" t="s">
        <v>2619</v>
      </c>
      <c r="F660">
        <v>482</v>
      </c>
      <c r="G660">
        <v>482</v>
      </c>
      <c r="H660" t="s">
        <v>2620</v>
      </c>
      <c r="I660" t="s">
        <v>2621</v>
      </c>
      <c r="J660" t="s">
        <v>58</v>
      </c>
      <c r="K660" t="s">
        <v>994</v>
      </c>
      <c r="L660" t="s">
        <v>678</v>
      </c>
      <c r="X660" t="s">
        <v>59</v>
      </c>
      <c r="Y660" t="s">
        <v>162</v>
      </c>
      <c r="Z660" t="s">
        <v>680</v>
      </c>
      <c r="AA660" t="s">
        <v>681</v>
      </c>
      <c r="AB660" t="s">
        <v>45</v>
      </c>
      <c r="AC660" t="s">
        <v>45</v>
      </c>
      <c r="AD660" t="s">
        <v>672</v>
      </c>
      <c r="AE660" t="s">
        <v>673</v>
      </c>
      <c r="AF660" t="s">
        <v>45</v>
      </c>
    </row>
    <row r="661" spans="1:32" hidden="1" x14ac:dyDescent="0.3">
      <c r="A661" t="s">
        <v>2622</v>
      </c>
      <c r="B661" t="s">
        <v>669</v>
      </c>
      <c r="C661" t="s">
        <v>670</v>
      </c>
      <c r="D661" t="s">
        <v>671</v>
      </c>
      <c r="E661" t="s">
        <v>2623</v>
      </c>
      <c r="F661">
        <v>483</v>
      </c>
      <c r="G661">
        <v>483</v>
      </c>
      <c r="H661" t="s">
        <v>2624</v>
      </c>
      <c r="I661" t="s">
        <v>2625</v>
      </c>
      <c r="J661" t="s">
        <v>58</v>
      </c>
      <c r="K661" t="s">
        <v>1998</v>
      </c>
      <c r="L661" t="s">
        <v>2426</v>
      </c>
      <c r="M661" t="s">
        <v>686</v>
      </c>
      <c r="X661" t="s">
        <v>59</v>
      </c>
      <c r="Y661" t="s">
        <v>719</v>
      </c>
      <c r="Z661" t="s">
        <v>689</v>
      </c>
      <c r="AA661" t="s">
        <v>690</v>
      </c>
      <c r="AB661" t="s">
        <v>45</v>
      </c>
      <c r="AC661" t="s">
        <v>45</v>
      </c>
      <c r="AD661" t="s">
        <v>672</v>
      </c>
      <c r="AE661" t="s">
        <v>673</v>
      </c>
      <c r="AF661" t="s">
        <v>45</v>
      </c>
    </row>
    <row r="662" spans="1:32" hidden="1" x14ac:dyDescent="0.3">
      <c r="A662" t="s">
        <v>2626</v>
      </c>
      <c r="B662" t="s">
        <v>669</v>
      </c>
      <c r="C662" t="s">
        <v>670</v>
      </c>
      <c r="D662" t="s">
        <v>671</v>
      </c>
      <c r="E662" t="s">
        <v>2627</v>
      </c>
      <c r="F662">
        <v>484</v>
      </c>
      <c r="G662">
        <v>484</v>
      </c>
      <c r="H662" t="s">
        <v>1433</v>
      </c>
      <c r="I662" t="s">
        <v>2628</v>
      </c>
      <c r="J662" t="s">
        <v>58</v>
      </c>
      <c r="K662" t="s">
        <v>1998</v>
      </c>
      <c r="L662" t="s">
        <v>1261</v>
      </c>
      <c r="X662" t="s">
        <v>59</v>
      </c>
      <c r="Y662" t="s">
        <v>724</v>
      </c>
      <c r="Z662" t="s">
        <v>163</v>
      </c>
      <c r="AA662" t="s">
        <v>164</v>
      </c>
      <c r="AB662" t="s">
        <v>45</v>
      </c>
      <c r="AC662" t="s">
        <v>45</v>
      </c>
      <c r="AD662" t="s">
        <v>672</v>
      </c>
      <c r="AE662" t="s">
        <v>673</v>
      </c>
      <c r="AF662" t="s">
        <v>45</v>
      </c>
    </row>
    <row r="663" spans="1:32" hidden="1" x14ac:dyDescent="0.3">
      <c r="A663" t="s">
        <v>2629</v>
      </c>
      <c r="B663" t="s">
        <v>669</v>
      </c>
      <c r="C663" t="s">
        <v>670</v>
      </c>
      <c r="D663" t="s">
        <v>671</v>
      </c>
      <c r="E663" t="s">
        <v>2630</v>
      </c>
      <c r="F663">
        <v>485</v>
      </c>
      <c r="G663">
        <v>485</v>
      </c>
      <c r="H663" t="s">
        <v>2631</v>
      </c>
      <c r="I663" t="s">
        <v>2632</v>
      </c>
      <c r="J663" t="s">
        <v>58</v>
      </c>
      <c r="K663" t="s">
        <v>1998</v>
      </c>
      <c r="L663" t="s">
        <v>678</v>
      </c>
      <c r="M663" t="s">
        <v>109</v>
      </c>
      <c r="N663" t="s">
        <v>1453</v>
      </c>
      <c r="X663" t="s">
        <v>59</v>
      </c>
      <c r="Y663" t="s">
        <v>2077</v>
      </c>
      <c r="Z663" t="s">
        <v>763</v>
      </c>
      <c r="AA663" t="s">
        <v>764</v>
      </c>
      <c r="AB663" t="s">
        <v>45</v>
      </c>
      <c r="AC663" t="s">
        <v>45</v>
      </c>
      <c r="AD663" t="s">
        <v>672</v>
      </c>
      <c r="AE663" t="s">
        <v>673</v>
      </c>
      <c r="AF663" t="s">
        <v>45</v>
      </c>
    </row>
    <row r="664" spans="1:32" hidden="1" x14ac:dyDescent="0.3">
      <c r="A664" t="s">
        <v>2633</v>
      </c>
      <c r="B664" t="s">
        <v>669</v>
      </c>
      <c r="C664" t="s">
        <v>670</v>
      </c>
      <c r="D664" t="s">
        <v>671</v>
      </c>
      <c r="E664" t="s">
        <v>2634</v>
      </c>
      <c r="F664">
        <v>486</v>
      </c>
      <c r="G664">
        <v>486</v>
      </c>
      <c r="H664" t="s">
        <v>2635</v>
      </c>
      <c r="I664" t="s">
        <v>2636</v>
      </c>
      <c r="J664" t="s">
        <v>58</v>
      </c>
      <c r="K664" t="s">
        <v>565</v>
      </c>
      <c r="L664" t="s">
        <v>1583</v>
      </c>
      <c r="X664" t="s">
        <v>59</v>
      </c>
      <c r="Y664" t="s">
        <v>724</v>
      </c>
      <c r="Z664" t="s">
        <v>163</v>
      </c>
      <c r="AA664" t="s">
        <v>164</v>
      </c>
      <c r="AB664" t="s">
        <v>45</v>
      </c>
      <c r="AC664" t="s">
        <v>45</v>
      </c>
      <c r="AD664" t="s">
        <v>672</v>
      </c>
      <c r="AE664" t="s">
        <v>673</v>
      </c>
      <c r="AF664" t="s">
        <v>45</v>
      </c>
    </row>
    <row r="665" spans="1:32" hidden="1" x14ac:dyDescent="0.3">
      <c r="A665" t="s">
        <v>2637</v>
      </c>
      <c r="B665" t="s">
        <v>669</v>
      </c>
      <c r="C665" t="s">
        <v>670</v>
      </c>
      <c r="D665" t="s">
        <v>671</v>
      </c>
      <c r="E665" t="s">
        <v>2638</v>
      </c>
      <c r="F665">
        <v>487</v>
      </c>
      <c r="G665">
        <v>487</v>
      </c>
      <c r="H665" t="s">
        <v>1581</v>
      </c>
      <c r="I665" t="s">
        <v>2639</v>
      </c>
      <c r="J665" t="s">
        <v>58</v>
      </c>
      <c r="K665" t="s">
        <v>1998</v>
      </c>
      <c r="L665" t="s">
        <v>678</v>
      </c>
      <c r="M665" t="s">
        <v>888</v>
      </c>
      <c r="N665" t="s">
        <v>1583</v>
      </c>
      <c r="X665" t="s">
        <v>59</v>
      </c>
      <c r="Y665" t="s">
        <v>1307</v>
      </c>
      <c r="Z665" t="s">
        <v>890</v>
      </c>
      <c r="AA665" t="s">
        <v>891</v>
      </c>
      <c r="AB665" t="s">
        <v>45</v>
      </c>
      <c r="AC665" t="s">
        <v>45</v>
      </c>
      <c r="AD665" t="s">
        <v>672</v>
      </c>
      <c r="AE665" t="s">
        <v>673</v>
      </c>
      <c r="AF665" t="s">
        <v>45</v>
      </c>
    </row>
    <row r="666" spans="1:32" hidden="1" x14ac:dyDescent="0.3">
      <c r="A666" t="s">
        <v>2640</v>
      </c>
      <c r="B666" t="s">
        <v>669</v>
      </c>
      <c r="C666" t="s">
        <v>670</v>
      </c>
      <c r="D666" t="s">
        <v>671</v>
      </c>
      <c r="E666" t="s">
        <v>2641</v>
      </c>
      <c r="F666">
        <v>488</v>
      </c>
      <c r="G666">
        <v>488</v>
      </c>
      <c r="H666" t="s">
        <v>2642</v>
      </c>
      <c r="I666" t="s">
        <v>2643</v>
      </c>
      <c r="J666" t="s">
        <v>58</v>
      </c>
      <c r="K666" t="s">
        <v>887</v>
      </c>
      <c r="L666" t="s">
        <v>580</v>
      </c>
      <c r="X666" t="s">
        <v>59</v>
      </c>
      <c r="Y666" t="s">
        <v>162</v>
      </c>
      <c r="Z666" t="s">
        <v>163</v>
      </c>
      <c r="AA666" t="s">
        <v>164</v>
      </c>
      <c r="AB666" t="s">
        <v>45</v>
      </c>
      <c r="AC666" t="s">
        <v>45</v>
      </c>
      <c r="AD666" t="s">
        <v>672</v>
      </c>
      <c r="AE666" t="s">
        <v>673</v>
      </c>
      <c r="AF666" t="s">
        <v>45</v>
      </c>
    </row>
    <row r="667" spans="1:32" hidden="1" x14ac:dyDescent="0.3">
      <c r="A667" t="s">
        <v>2644</v>
      </c>
      <c r="B667" t="s">
        <v>669</v>
      </c>
      <c r="C667" t="s">
        <v>670</v>
      </c>
      <c r="D667" t="s">
        <v>671</v>
      </c>
      <c r="E667" t="s">
        <v>2645</v>
      </c>
      <c r="F667">
        <v>489</v>
      </c>
      <c r="G667">
        <v>489</v>
      </c>
      <c r="H667" t="s">
        <v>1573</v>
      </c>
      <c r="I667" t="s">
        <v>2646</v>
      </c>
      <c r="J667" t="s">
        <v>58</v>
      </c>
      <c r="K667" t="s">
        <v>565</v>
      </c>
      <c r="L667" t="s">
        <v>888</v>
      </c>
      <c r="X667" t="s">
        <v>59</v>
      </c>
      <c r="Y667" t="s">
        <v>724</v>
      </c>
      <c r="Z667" t="s">
        <v>163</v>
      </c>
      <c r="AA667" t="s">
        <v>164</v>
      </c>
      <c r="AB667" t="s">
        <v>45</v>
      </c>
      <c r="AC667" t="s">
        <v>45</v>
      </c>
      <c r="AD667" t="s">
        <v>672</v>
      </c>
      <c r="AE667" t="s">
        <v>673</v>
      </c>
      <c r="AF667" t="s">
        <v>45</v>
      </c>
    </row>
    <row r="668" spans="1:32" hidden="1" x14ac:dyDescent="0.3">
      <c r="A668" t="s">
        <v>2647</v>
      </c>
      <c r="B668" t="s">
        <v>669</v>
      </c>
      <c r="C668" t="s">
        <v>670</v>
      </c>
      <c r="D668" t="s">
        <v>671</v>
      </c>
      <c r="E668" t="s">
        <v>2648</v>
      </c>
      <c r="F668">
        <v>49</v>
      </c>
      <c r="G668">
        <v>49</v>
      </c>
      <c r="H668" t="s">
        <v>2649</v>
      </c>
      <c r="I668" t="s">
        <v>2650</v>
      </c>
      <c r="J668" t="s">
        <v>58</v>
      </c>
      <c r="K668" t="s">
        <v>686</v>
      </c>
      <c r="L668" t="s">
        <v>588</v>
      </c>
      <c r="M668" t="s">
        <v>687</v>
      </c>
      <c r="X668" t="s">
        <v>59</v>
      </c>
      <c r="Y668" t="s">
        <v>688</v>
      </c>
      <c r="Z668" t="s">
        <v>689</v>
      </c>
      <c r="AA668" t="s">
        <v>690</v>
      </c>
      <c r="AB668" t="s">
        <v>45</v>
      </c>
      <c r="AC668" t="s">
        <v>45</v>
      </c>
      <c r="AD668" t="s">
        <v>672</v>
      </c>
      <c r="AE668" t="s">
        <v>673</v>
      </c>
      <c r="AF668" t="s">
        <v>45</v>
      </c>
    </row>
    <row r="669" spans="1:32" hidden="1" x14ac:dyDescent="0.3">
      <c r="A669" t="s">
        <v>2651</v>
      </c>
      <c r="B669" t="s">
        <v>669</v>
      </c>
      <c r="C669" t="s">
        <v>670</v>
      </c>
      <c r="D669" t="s">
        <v>671</v>
      </c>
      <c r="E669" t="s">
        <v>2652</v>
      </c>
      <c r="F669">
        <v>490</v>
      </c>
      <c r="G669">
        <v>490</v>
      </c>
      <c r="H669" t="s">
        <v>1573</v>
      </c>
      <c r="I669" t="s">
        <v>2653</v>
      </c>
      <c r="J669" t="s">
        <v>58</v>
      </c>
      <c r="K669" t="s">
        <v>1998</v>
      </c>
      <c r="L669" t="s">
        <v>888</v>
      </c>
      <c r="X669" t="s">
        <v>59</v>
      </c>
      <c r="Y669" t="s">
        <v>724</v>
      </c>
      <c r="Z669" t="s">
        <v>163</v>
      </c>
      <c r="AA669" t="s">
        <v>164</v>
      </c>
      <c r="AB669" t="s">
        <v>45</v>
      </c>
      <c r="AC669" t="s">
        <v>45</v>
      </c>
      <c r="AD669" t="s">
        <v>672</v>
      </c>
      <c r="AE669" t="s">
        <v>673</v>
      </c>
      <c r="AF669" t="s">
        <v>45</v>
      </c>
    </row>
    <row r="670" spans="1:32" hidden="1" x14ac:dyDescent="0.3">
      <c r="A670" t="s">
        <v>2654</v>
      </c>
      <c r="B670" t="s">
        <v>669</v>
      </c>
      <c r="C670" t="s">
        <v>670</v>
      </c>
      <c r="D670" t="s">
        <v>671</v>
      </c>
      <c r="E670" t="s">
        <v>2655</v>
      </c>
      <c r="F670">
        <v>491</v>
      </c>
      <c r="G670">
        <v>491</v>
      </c>
      <c r="H670" t="s">
        <v>2656</v>
      </c>
      <c r="I670" t="s">
        <v>2657</v>
      </c>
      <c r="J670" t="s">
        <v>58</v>
      </c>
      <c r="K670" t="s">
        <v>994</v>
      </c>
      <c r="L670" t="s">
        <v>888</v>
      </c>
      <c r="M670" t="s">
        <v>679</v>
      </c>
      <c r="X670" t="s">
        <v>59</v>
      </c>
      <c r="Y670" t="s">
        <v>740</v>
      </c>
      <c r="Z670" t="s">
        <v>795</v>
      </c>
      <c r="AA670" t="s">
        <v>796</v>
      </c>
      <c r="AB670" t="s">
        <v>45</v>
      </c>
      <c r="AC670" t="s">
        <v>45</v>
      </c>
      <c r="AD670" t="s">
        <v>672</v>
      </c>
      <c r="AE670" t="s">
        <v>673</v>
      </c>
      <c r="AF670" t="s">
        <v>45</v>
      </c>
    </row>
    <row r="671" spans="1:32" hidden="1" x14ac:dyDescent="0.3">
      <c r="A671" t="s">
        <v>2658</v>
      </c>
      <c r="B671" t="s">
        <v>669</v>
      </c>
      <c r="C671" t="s">
        <v>670</v>
      </c>
      <c r="D671" t="s">
        <v>671</v>
      </c>
      <c r="E671" t="s">
        <v>2659</v>
      </c>
      <c r="F671">
        <v>492</v>
      </c>
      <c r="G671">
        <v>492</v>
      </c>
      <c r="H671" t="s">
        <v>2660</v>
      </c>
      <c r="I671" t="s">
        <v>2661</v>
      </c>
      <c r="J671" t="s">
        <v>58</v>
      </c>
      <c r="K671" t="s">
        <v>1998</v>
      </c>
      <c r="L671" t="s">
        <v>888</v>
      </c>
      <c r="M671" t="s">
        <v>979</v>
      </c>
      <c r="X671" t="s">
        <v>59</v>
      </c>
      <c r="Y671" t="s">
        <v>780</v>
      </c>
      <c r="Z671" t="s">
        <v>1373</v>
      </c>
      <c r="AA671" t="s">
        <v>1374</v>
      </c>
      <c r="AB671" t="s">
        <v>45</v>
      </c>
      <c r="AC671" t="s">
        <v>45</v>
      </c>
      <c r="AD671" t="s">
        <v>672</v>
      </c>
      <c r="AE671" t="s">
        <v>673</v>
      </c>
      <c r="AF671" t="s">
        <v>45</v>
      </c>
    </row>
    <row r="672" spans="1:32" hidden="1" x14ac:dyDescent="0.3">
      <c r="A672" t="s">
        <v>2662</v>
      </c>
      <c r="B672" t="s">
        <v>669</v>
      </c>
      <c r="C672" t="s">
        <v>670</v>
      </c>
      <c r="D672" t="s">
        <v>671</v>
      </c>
      <c r="E672" t="s">
        <v>1669</v>
      </c>
      <c r="F672">
        <v>493</v>
      </c>
      <c r="G672">
        <v>493</v>
      </c>
      <c r="H672" t="s">
        <v>1635</v>
      </c>
      <c r="I672" t="s">
        <v>1670</v>
      </c>
      <c r="J672" t="s">
        <v>58</v>
      </c>
      <c r="K672" t="s">
        <v>887</v>
      </c>
      <c r="L672" t="s">
        <v>678</v>
      </c>
      <c r="M672" t="s">
        <v>1583</v>
      </c>
      <c r="X672" t="s">
        <v>59</v>
      </c>
      <c r="Y672" t="s">
        <v>740</v>
      </c>
      <c r="Z672" t="s">
        <v>1373</v>
      </c>
      <c r="AA672" t="s">
        <v>1374</v>
      </c>
      <c r="AB672" t="s">
        <v>45</v>
      </c>
      <c r="AC672" t="s">
        <v>45</v>
      </c>
      <c r="AD672" t="s">
        <v>672</v>
      </c>
      <c r="AE672" t="s">
        <v>673</v>
      </c>
      <c r="AF672" t="s">
        <v>45</v>
      </c>
    </row>
    <row r="673" spans="1:32" hidden="1" x14ac:dyDescent="0.3">
      <c r="A673" t="s">
        <v>2663</v>
      </c>
      <c r="B673" t="s">
        <v>669</v>
      </c>
      <c r="C673" t="s">
        <v>670</v>
      </c>
      <c r="D673" t="s">
        <v>671</v>
      </c>
      <c r="E673" t="s">
        <v>2664</v>
      </c>
      <c r="F673">
        <v>494</v>
      </c>
      <c r="G673">
        <v>494</v>
      </c>
      <c r="H673" t="s">
        <v>2665</v>
      </c>
      <c r="I673" t="s">
        <v>2666</v>
      </c>
      <c r="J673" t="s">
        <v>58</v>
      </c>
      <c r="K673" t="s">
        <v>565</v>
      </c>
      <c r="L673" t="s">
        <v>888</v>
      </c>
      <c r="M673" t="s">
        <v>1583</v>
      </c>
      <c r="X673" t="s">
        <v>59</v>
      </c>
      <c r="Y673" t="s">
        <v>780</v>
      </c>
      <c r="Z673" t="s">
        <v>1373</v>
      </c>
      <c r="AA673" t="s">
        <v>1374</v>
      </c>
      <c r="AB673" t="s">
        <v>45</v>
      </c>
      <c r="AC673" t="s">
        <v>45</v>
      </c>
      <c r="AD673" t="s">
        <v>672</v>
      </c>
      <c r="AE673" t="s">
        <v>673</v>
      </c>
      <c r="AF673" t="s">
        <v>45</v>
      </c>
    </row>
    <row r="674" spans="1:32" hidden="1" x14ac:dyDescent="0.3">
      <c r="A674" t="s">
        <v>2667</v>
      </c>
      <c r="B674" t="s">
        <v>669</v>
      </c>
      <c r="C674" t="s">
        <v>670</v>
      </c>
      <c r="D674" t="s">
        <v>671</v>
      </c>
      <c r="E674" t="s">
        <v>2668</v>
      </c>
      <c r="F674">
        <v>495</v>
      </c>
      <c r="G674">
        <v>495</v>
      </c>
      <c r="H674" t="s">
        <v>1635</v>
      </c>
      <c r="I674" t="s">
        <v>2669</v>
      </c>
      <c r="J674" t="s">
        <v>58</v>
      </c>
      <c r="K674" t="s">
        <v>1998</v>
      </c>
      <c r="L674" t="s">
        <v>678</v>
      </c>
      <c r="M674" t="s">
        <v>1583</v>
      </c>
      <c r="X674" t="s">
        <v>59</v>
      </c>
      <c r="Y674" t="s">
        <v>780</v>
      </c>
      <c r="Z674" t="s">
        <v>1373</v>
      </c>
      <c r="AA674" t="s">
        <v>1374</v>
      </c>
      <c r="AB674" t="s">
        <v>45</v>
      </c>
      <c r="AC674" t="s">
        <v>45</v>
      </c>
      <c r="AD674" t="s">
        <v>672</v>
      </c>
      <c r="AE674" t="s">
        <v>673</v>
      </c>
      <c r="AF674" t="s">
        <v>45</v>
      </c>
    </row>
    <row r="675" spans="1:32" hidden="1" x14ac:dyDescent="0.3">
      <c r="A675" t="s">
        <v>2670</v>
      </c>
      <c r="B675" t="s">
        <v>669</v>
      </c>
      <c r="C675" t="s">
        <v>670</v>
      </c>
      <c r="D675" t="s">
        <v>671</v>
      </c>
      <c r="E675" t="s">
        <v>2671</v>
      </c>
      <c r="F675">
        <v>496</v>
      </c>
      <c r="G675">
        <v>496</v>
      </c>
      <c r="H675" t="s">
        <v>2672</v>
      </c>
      <c r="I675" t="s">
        <v>2673</v>
      </c>
      <c r="J675" t="s">
        <v>58</v>
      </c>
      <c r="K675" t="s">
        <v>994</v>
      </c>
      <c r="L675" t="s">
        <v>887</v>
      </c>
      <c r="M675" t="s">
        <v>678</v>
      </c>
      <c r="N675" t="s">
        <v>1583</v>
      </c>
      <c r="X675" t="s">
        <v>59</v>
      </c>
      <c r="Y675" t="s">
        <v>889</v>
      </c>
      <c r="Z675" t="s">
        <v>1641</v>
      </c>
      <c r="AA675" t="s">
        <v>1642</v>
      </c>
      <c r="AB675" t="s">
        <v>45</v>
      </c>
      <c r="AC675" t="s">
        <v>45</v>
      </c>
      <c r="AD675" t="s">
        <v>672</v>
      </c>
      <c r="AE675" t="s">
        <v>673</v>
      </c>
      <c r="AF675" t="s">
        <v>45</v>
      </c>
    </row>
    <row r="676" spans="1:32" hidden="1" x14ac:dyDescent="0.3">
      <c r="A676" t="s">
        <v>2674</v>
      </c>
      <c r="B676" t="s">
        <v>669</v>
      </c>
      <c r="C676" t="s">
        <v>670</v>
      </c>
      <c r="D676" t="s">
        <v>671</v>
      </c>
      <c r="E676" t="s">
        <v>2675</v>
      </c>
      <c r="F676">
        <v>497</v>
      </c>
      <c r="G676">
        <v>497</v>
      </c>
      <c r="H676" t="s">
        <v>2635</v>
      </c>
      <c r="I676" t="s">
        <v>2676</v>
      </c>
      <c r="J676" t="s">
        <v>58</v>
      </c>
      <c r="K676" t="s">
        <v>887</v>
      </c>
      <c r="L676" t="s">
        <v>1583</v>
      </c>
      <c r="X676" t="s">
        <v>59</v>
      </c>
      <c r="Y676" t="s">
        <v>162</v>
      </c>
      <c r="Z676" t="s">
        <v>163</v>
      </c>
      <c r="AA676" t="s">
        <v>164</v>
      </c>
      <c r="AB676" t="s">
        <v>45</v>
      </c>
      <c r="AC676" t="s">
        <v>45</v>
      </c>
      <c r="AD676" t="s">
        <v>672</v>
      </c>
      <c r="AE676" t="s">
        <v>673</v>
      </c>
      <c r="AF676" t="s">
        <v>45</v>
      </c>
    </row>
    <row r="677" spans="1:32" hidden="1" x14ac:dyDescent="0.3">
      <c r="A677" t="s">
        <v>2677</v>
      </c>
      <c r="B677" t="s">
        <v>669</v>
      </c>
      <c r="C677" t="s">
        <v>670</v>
      </c>
      <c r="D677" t="s">
        <v>671</v>
      </c>
      <c r="E677" t="s">
        <v>2678</v>
      </c>
      <c r="F677">
        <v>498</v>
      </c>
      <c r="G677">
        <v>498</v>
      </c>
      <c r="H677" t="s">
        <v>2402</v>
      </c>
      <c r="I677" t="s">
        <v>2679</v>
      </c>
      <c r="J677" t="s">
        <v>58</v>
      </c>
      <c r="K677" t="s">
        <v>1261</v>
      </c>
      <c r="L677" t="s">
        <v>2399</v>
      </c>
      <c r="X677" t="s">
        <v>59</v>
      </c>
      <c r="Y677" t="s">
        <v>949</v>
      </c>
      <c r="Z677" t="s">
        <v>170</v>
      </c>
      <c r="AA677" t="s">
        <v>389</v>
      </c>
      <c r="AB677" t="s">
        <v>45</v>
      </c>
      <c r="AC677" t="s">
        <v>45</v>
      </c>
      <c r="AD677" t="s">
        <v>672</v>
      </c>
      <c r="AE677" t="s">
        <v>673</v>
      </c>
      <c r="AF677" t="s">
        <v>45</v>
      </c>
    </row>
    <row r="678" spans="1:32" hidden="1" x14ac:dyDescent="0.3">
      <c r="A678" t="s">
        <v>2680</v>
      </c>
      <c r="B678" t="s">
        <v>669</v>
      </c>
      <c r="C678" t="s">
        <v>670</v>
      </c>
      <c r="D678" t="s">
        <v>671</v>
      </c>
      <c r="E678" t="s">
        <v>2681</v>
      </c>
      <c r="F678">
        <v>499</v>
      </c>
      <c r="G678">
        <v>499</v>
      </c>
      <c r="H678" t="s">
        <v>2635</v>
      </c>
      <c r="I678" t="s">
        <v>2682</v>
      </c>
      <c r="J678" t="s">
        <v>58</v>
      </c>
      <c r="K678" t="s">
        <v>1998</v>
      </c>
      <c r="L678" t="s">
        <v>1583</v>
      </c>
      <c r="X678" t="s">
        <v>59</v>
      </c>
      <c r="Y678" t="s">
        <v>724</v>
      </c>
      <c r="Z678" t="s">
        <v>163</v>
      </c>
      <c r="AA678" t="s">
        <v>164</v>
      </c>
      <c r="AB678" t="s">
        <v>45</v>
      </c>
      <c r="AC678" t="s">
        <v>45</v>
      </c>
      <c r="AD678" t="s">
        <v>672</v>
      </c>
      <c r="AE678" t="s">
        <v>673</v>
      </c>
      <c r="AF678" t="s">
        <v>45</v>
      </c>
    </row>
    <row r="679" spans="1:32" x14ac:dyDescent="0.3">
      <c r="A679" t="s">
        <v>2683</v>
      </c>
      <c r="B679" t="s">
        <v>669</v>
      </c>
      <c r="C679" t="s">
        <v>670</v>
      </c>
      <c r="D679" t="s">
        <v>671</v>
      </c>
      <c r="E679" t="s">
        <v>696</v>
      </c>
      <c r="F679">
        <v>5</v>
      </c>
      <c r="G679">
        <v>5</v>
      </c>
      <c r="H679" t="s">
        <v>2684</v>
      </c>
      <c r="I679" t="s">
        <v>696</v>
      </c>
      <c r="J679" t="s">
        <v>58</v>
      </c>
      <c r="K679" t="s">
        <v>696</v>
      </c>
      <c r="X679" t="s">
        <v>59</v>
      </c>
      <c r="Y679" t="s">
        <v>134</v>
      </c>
      <c r="Z679" t="s">
        <v>61</v>
      </c>
      <c r="AA679" t="s">
        <v>62</v>
      </c>
      <c r="AB679" t="s">
        <v>45</v>
      </c>
      <c r="AC679" t="s">
        <v>45</v>
      </c>
      <c r="AD679" t="s">
        <v>672</v>
      </c>
      <c r="AE679" t="s">
        <v>673</v>
      </c>
      <c r="AF679" t="s">
        <v>45</v>
      </c>
    </row>
    <row r="680" spans="1:32" hidden="1" x14ac:dyDescent="0.3">
      <c r="A680" t="s">
        <v>2685</v>
      </c>
      <c r="B680" t="s">
        <v>669</v>
      </c>
      <c r="C680" t="s">
        <v>670</v>
      </c>
      <c r="D680" t="s">
        <v>671</v>
      </c>
      <c r="E680" t="s">
        <v>2686</v>
      </c>
      <c r="F680">
        <v>50</v>
      </c>
      <c r="G680">
        <v>50</v>
      </c>
      <c r="H680" t="s">
        <v>1928</v>
      </c>
      <c r="I680" t="s">
        <v>2687</v>
      </c>
      <c r="J680" t="s">
        <v>58</v>
      </c>
      <c r="K680" t="s">
        <v>686</v>
      </c>
      <c r="L680" t="s">
        <v>876</v>
      </c>
      <c r="X680" t="s">
        <v>59</v>
      </c>
      <c r="Y680" t="s">
        <v>724</v>
      </c>
      <c r="Z680" t="s">
        <v>163</v>
      </c>
      <c r="AA680" t="s">
        <v>164</v>
      </c>
      <c r="AB680" t="s">
        <v>45</v>
      </c>
      <c r="AC680" t="s">
        <v>45</v>
      </c>
      <c r="AD680" t="s">
        <v>672</v>
      </c>
      <c r="AE680" t="s">
        <v>673</v>
      </c>
      <c r="AF680" t="s">
        <v>45</v>
      </c>
    </row>
    <row r="681" spans="1:32" hidden="1" x14ac:dyDescent="0.3">
      <c r="A681" t="s">
        <v>2688</v>
      </c>
      <c r="B681" t="s">
        <v>669</v>
      </c>
      <c r="C681" t="s">
        <v>670</v>
      </c>
      <c r="D681" t="s">
        <v>671</v>
      </c>
      <c r="E681" t="s">
        <v>2689</v>
      </c>
      <c r="F681">
        <v>500</v>
      </c>
      <c r="G681">
        <v>500</v>
      </c>
      <c r="H681" t="s">
        <v>2690</v>
      </c>
      <c r="I681" t="s">
        <v>2691</v>
      </c>
      <c r="J681" t="s">
        <v>58</v>
      </c>
      <c r="K681" t="s">
        <v>109</v>
      </c>
      <c r="L681" t="s">
        <v>1453</v>
      </c>
      <c r="X681" t="s">
        <v>59</v>
      </c>
      <c r="Y681" t="s">
        <v>1454</v>
      </c>
      <c r="Z681" t="s">
        <v>170</v>
      </c>
      <c r="AA681" t="s">
        <v>389</v>
      </c>
      <c r="AB681" t="s">
        <v>45</v>
      </c>
      <c r="AC681" t="s">
        <v>45</v>
      </c>
      <c r="AD681" t="s">
        <v>672</v>
      </c>
      <c r="AE681" t="s">
        <v>673</v>
      </c>
      <c r="AF681" t="s">
        <v>45</v>
      </c>
    </row>
    <row r="682" spans="1:32" hidden="1" x14ac:dyDescent="0.3">
      <c r="A682" t="s">
        <v>2692</v>
      </c>
      <c r="B682" t="s">
        <v>669</v>
      </c>
      <c r="C682" t="s">
        <v>670</v>
      </c>
      <c r="D682" t="s">
        <v>671</v>
      </c>
      <c r="E682" t="s">
        <v>2693</v>
      </c>
      <c r="F682">
        <v>501</v>
      </c>
      <c r="G682">
        <v>501</v>
      </c>
      <c r="H682" t="s">
        <v>2694</v>
      </c>
      <c r="I682" t="s">
        <v>2695</v>
      </c>
      <c r="J682" t="s">
        <v>58</v>
      </c>
      <c r="K682" t="s">
        <v>1261</v>
      </c>
      <c r="L682" t="s">
        <v>1583</v>
      </c>
      <c r="X682" t="s">
        <v>59</v>
      </c>
      <c r="Y682" t="s">
        <v>162</v>
      </c>
      <c r="Z682" t="s">
        <v>680</v>
      </c>
      <c r="AA682" t="s">
        <v>681</v>
      </c>
      <c r="AB682" t="s">
        <v>45</v>
      </c>
      <c r="AC682" t="s">
        <v>45</v>
      </c>
      <c r="AD682" t="s">
        <v>672</v>
      </c>
      <c r="AE682" t="s">
        <v>673</v>
      </c>
      <c r="AF682" t="s">
        <v>45</v>
      </c>
    </row>
    <row r="683" spans="1:32" hidden="1" x14ac:dyDescent="0.3">
      <c r="A683" t="s">
        <v>2696</v>
      </c>
      <c r="B683" t="s">
        <v>669</v>
      </c>
      <c r="C683" t="s">
        <v>670</v>
      </c>
      <c r="D683" t="s">
        <v>671</v>
      </c>
      <c r="E683" t="s">
        <v>2697</v>
      </c>
      <c r="F683">
        <v>502</v>
      </c>
      <c r="G683">
        <v>502</v>
      </c>
      <c r="H683" t="s">
        <v>2698</v>
      </c>
      <c r="I683" t="s">
        <v>2699</v>
      </c>
      <c r="J683" t="s">
        <v>58</v>
      </c>
      <c r="K683" t="s">
        <v>1998</v>
      </c>
      <c r="L683" t="s">
        <v>678</v>
      </c>
      <c r="M683" t="s">
        <v>888</v>
      </c>
      <c r="X683" t="s">
        <v>59</v>
      </c>
      <c r="Y683" t="s">
        <v>780</v>
      </c>
      <c r="Z683" t="s">
        <v>1373</v>
      </c>
      <c r="AA683" t="s">
        <v>1374</v>
      </c>
      <c r="AB683" t="s">
        <v>45</v>
      </c>
      <c r="AC683" t="s">
        <v>45</v>
      </c>
      <c r="AD683" t="s">
        <v>672</v>
      </c>
      <c r="AE683" t="s">
        <v>673</v>
      </c>
      <c r="AF683" t="s">
        <v>45</v>
      </c>
    </row>
    <row r="684" spans="1:32" hidden="1" x14ac:dyDescent="0.3">
      <c r="A684" t="s">
        <v>2700</v>
      </c>
      <c r="B684" t="s">
        <v>669</v>
      </c>
      <c r="C684" t="s">
        <v>670</v>
      </c>
      <c r="D684" t="s">
        <v>671</v>
      </c>
      <c r="E684" t="s">
        <v>2701</v>
      </c>
      <c r="F684">
        <v>503</v>
      </c>
      <c r="G684">
        <v>503</v>
      </c>
      <c r="H684" t="s">
        <v>2665</v>
      </c>
      <c r="I684" t="s">
        <v>2702</v>
      </c>
      <c r="J684" t="s">
        <v>58</v>
      </c>
      <c r="K684" t="s">
        <v>1998</v>
      </c>
      <c r="L684" t="s">
        <v>888</v>
      </c>
      <c r="M684" t="s">
        <v>1583</v>
      </c>
      <c r="X684" t="s">
        <v>59</v>
      </c>
      <c r="Y684" t="s">
        <v>780</v>
      </c>
      <c r="Z684" t="s">
        <v>1373</v>
      </c>
      <c r="AA684" t="s">
        <v>1374</v>
      </c>
      <c r="AB684" t="s">
        <v>45</v>
      </c>
      <c r="AC684" t="s">
        <v>45</v>
      </c>
      <c r="AD684" t="s">
        <v>672</v>
      </c>
      <c r="AE684" t="s">
        <v>673</v>
      </c>
      <c r="AF684" t="s">
        <v>45</v>
      </c>
    </row>
    <row r="685" spans="1:32" hidden="1" x14ac:dyDescent="0.3">
      <c r="A685" t="s">
        <v>2703</v>
      </c>
      <c r="B685" t="s">
        <v>669</v>
      </c>
      <c r="C685" t="s">
        <v>670</v>
      </c>
      <c r="D685" t="s">
        <v>671</v>
      </c>
      <c r="E685" t="s">
        <v>2704</v>
      </c>
      <c r="F685">
        <v>504</v>
      </c>
      <c r="G685">
        <v>504</v>
      </c>
      <c r="H685" t="s">
        <v>2616</v>
      </c>
      <c r="I685" t="s">
        <v>2705</v>
      </c>
      <c r="J685" t="s">
        <v>58</v>
      </c>
      <c r="K685" t="s">
        <v>887</v>
      </c>
      <c r="L685" t="s">
        <v>679</v>
      </c>
      <c r="X685" t="s">
        <v>59</v>
      </c>
      <c r="Y685" t="s">
        <v>162</v>
      </c>
      <c r="Z685" t="s">
        <v>163</v>
      </c>
      <c r="AA685" t="s">
        <v>164</v>
      </c>
      <c r="AB685" t="s">
        <v>45</v>
      </c>
      <c r="AC685" t="s">
        <v>45</v>
      </c>
      <c r="AD685" t="s">
        <v>672</v>
      </c>
      <c r="AE685" t="s">
        <v>673</v>
      </c>
      <c r="AF685" t="s">
        <v>45</v>
      </c>
    </row>
    <row r="686" spans="1:32" hidden="1" x14ac:dyDescent="0.3">
      <c r="A686" t="s">
        <v>2706</v>
      </c>
      <c r="B686" t="s">
        <v>669</v>
      </c>
      <c r="C686" t="s">
        <v>670</v>
      </c>
      <c r="D686" t="s">
        <v>671</v>
      </c>
      <c r="E686" t="s">
        <v>2707</v>
      </c>
      <c r="F686">
        <v>505</v>
      </c>
      <c r="G686">
        <v>505</v>
      </c>
      <c r="H686" t="s">
        <v>2708</v>
      </c>
      <c r="I686" t="s">
        <v>2709</v>
      </c>
      <c r="J686" t="s">
        <v>58</v>
      </c>
      <c r="K686" t="s">
        <v>994</v>
      </c>
      <c r="L686" t="s">
        <v>678</v>
      </c>
      <c r="M686" t="s">
        <v>109</v>
      </c>
      <c r="X686" t="s">
        <v>59</v>
      </c>
      <c r="Y686" t="s">
        <v>740</v>
      </c>
      <c r="Z686" t="s">
        <v>795</v>
      </c>
      <c r="AA686" t="s">
        <v>796</v>
      </c>
      <c r="AB686" t="s">
        <v>45</v>
      </c>
      <c r="AC686" t="s">
        <v>45</v>
      </c>
      <c r="AD686" t="s">
        <v>672</v>
      </c>
      <c r="AE686" t="s">
        <v>673</v>
      </c>
      <c r="AF686" t="s">
        <v>45</v>
      </c>
    </row>
    <row r="687" spans="1:32" hidden="1" x14ac:dyDescent="0.3">
      <c r="A687" t="s">
        <v>2710</v>
      </c>
      <c r="B687" t="s">
        <v>669</v>
      </c>
      <c r="C687" t="s">
        <v>670</v>
      </c>
      <c r="D687" t="s">
        <v>671</v>
      </c>
      <c r="E687" t="s">
        <v>2711</v>
      </c>
      <c r="F687">
        <v>506</v>
      </c>
      <c r="G687">
        <v>506</v>
      </c>
      <c r="H687" t="s">
        <v>1635</v>
      </c>
      <c r="I687" t="s">
        <v>2712</v>
      </c>
      <c r="J687" t="s">
        <v>58</v>
      </c>
      <c r="K687" t="s">
        <v>2546</v>
      </c>
      <c r="L687" t="s">
        <v>678</v>
      </c>
      <c r="M687" t="s">
        <v>1583</v>
      </c>
      <c r="X687" t="s">
        <v>59</v>
      </c>
      <c r="Y687" t="s">
        <v>740</v>
      </c>
      <c r="Z687" t="s">
        <v>1373</v>
      </c>
      <c r="AA687" t="s">
        <v>1374</v>
      </c>
      <c r="AB687" t="s">
        <v>45</v>
      </c>
      <c r="AC687" t="s">
        <v>45</v>
      </c>
      <c r="AD687" t="s">
        <v>672</v>
      </c>
      <c r="AE687" t="s">
        <v>673</v>
      </c>
      <c r="AF687" t="s">
        <v>45</v>
      </c>
    </row>
    <row r="688" spans="1:32" hidden="1" x14ac:dyDescent="0.3">
      <c r="A688" t="s">
        <v>2713</v>
      </c>
      <c r="B688" t="s">
        <v>669</v>
      </c>
      <c r="C688" t="s">
        <v>670</v>
      </c>
      <c r="D688" t="s">
        <v>671</v>
      </c>
      <c r="E688" t="s">
        <v>2714</v>
      </c>
      <c r="F688">
        <v>507</v>
      </c>
      <c r="G688">
        <v>507</v>
      </c>
      <c r="H688" t="s">
        <v>2715</v>
      </c>
      <c r="I688" t="s">
        <v>2716</v>
      </c>
      <c r="J688" t="s">
        <v>58</v>
      </c>
      <c r="K688" t="s">
        <v>994</v>
      </c>
      <c r="L688" t="s">
        <v>887</v>
      </c>
      <c r="M688" t="s">
        <v>1583</v>
      </c>
      <c r="X688" t="s">
        <v>59</v>
      </c>
      <c r="Y688" t="s">
        <v>740</v>
      </c>
      <c r="Z688" t="s">
        <v>741</v>
      </c>
      <c r="AA688" t="s">
        <v>742</v>
      </c>
      <c r="AB688" t="s">
        <v>45</v>
      </c>
      <c r="AC688" t="s">
        <v>45</v>
      </c>
      <c r="AD688" t="s">
        <v>672</v>
      </c>
      <c r="AE688" t="s">
        <v>673</v>
      </c>
      <c r="AF688" t="s">
        <v>45</v>
      </c>
    </row>
    <row r="689" spans="1:32" hidden="1" x14ac:dyDescent="0.3">
      <c r="A689" t="s">
        <v>2717</v>
      </c>
      <c r="B689" t="s">
        <v>669</v>
      </c>
      <c r="C689" t="s">
        <v>670</v>
      </c>
      <c r="D689" t="s">
        <v>671</v>
      </c>
      <c r="E689" t="s">
        <v>2718</v>
      </c>
      <c r="F689">
        <v>508</v>
      </c>
      <c r="G689">
        <v>508</v>
      </c>
      <c r="H689" t="s">
        <v>2719</v>
      </c>
      <c r="I689" t="s">
        <v>2720</v>
      </c>
      <c r="J689" t="s">
        <v>58</v>
      </c>
      <c r="K689" t="s">
        <v>1998</v>
      </c>
      <c r="L689" t="s">
        <v>679</v>
      </c>
      <c r="M689" t="s">
        <v>1453</v>
      </c>
      <c r="X689" t="s">
        <v>59</v>
      </c>
      <c r="Y689" t="s">
        <v>748</v>
      </c>
      <c r="Z689" t="s">
        <v>1839</v>
      </c>
      <c r="AA689" t="s">
        <v>1840</v>
      </c>
      <c r="AB689" t="s">
        <v>45</v>
      </c>
      <c r="AC689" t="s">
        <v>45</v>
      </c>
      <c r="AD689" t="s">
        <v>672</v>
      </c>
      <c r="AE689" t="s">
        <v>673</v>
      </c>
      <c r="AF689" t="s">
        <v>45</v>
      </c>
    </row>
    <row r="690" spans="1:32" hidden="1" x14ac:dyDescent="0.3">
      <c r="A690" t="s">
        <v>2721</v>
      </c>
      <c r="B690" t="s">
        <v>669</v>
      </c>
      <c r="C690" t="s">
        <v>670</v>
      </c>
      <c r="D690" t="s">
        <v>671</v>
      </c>
      <c r="E690" t="s">
        <v>2722</v>
      </c>
      <c r="F690">
        <v>509</v>
      </c>
      <c r="G690">
        <v>509</v>
      </c>
      <c r="H690" t="s">
        <v>2723</v>
      </c>
      <c r="I690" t="s">
        <v>2724</v>
      </c>
      <c r="J690" t="s">
        <v>58</v>
      </c>
      <c r="K690" t="s">
        <v>887</v>
      </c>
      <c r="L690" t="s">
        <v>161</v>
      </c>
      <c r="M690" t="s">
        <v>888</v>
      </c>
      <c r="X690" t="s">
        <v>59</v>
      </c>
      <c r="Y690" t="s">
        <v>740</v>
      </c>
      <c r="Z690" t="s">
        <v>786</v>
      </c>
      <c r="AA690" t="s">
        <v>787</v>
      </c>
      <c r="AB690" t="s">
        <v>45</v>
      </c>
      <c r="AC690" t="s">
        <v>45</v>
      </c>
      <c r="AD690" t="s">
        <v>672</v>
      </c>
      <c r="AE690" t="s">
        <v>673</v>
      </c>
      <c r="AF690" t="s">
        <v>45</v>
      </c>
    </row>
    <row r="691" spans="1:32" hidden="1" x14ac:dyDescent="0.3">
      <c r="A691" t="s">
        <v>2725</v>
      </c>
      <c r="B691" t="s">
        <v>669</v>
      </c>
      <c r="C691" t="s">
        <v>670</v>
      </c>
      <c r="D691" t="s">
        <v>671</v>
      </c>
      <c r="E691" t="s">
        <v>2726</v>
      </c>
      <c r="F691">
        <v>51</v>
      </c>
      <c r="G691">
        <v>51</v>
      </c>
      <c r="H691" t="s">
        <v>2727</v>
      </c>
      <c r="I691" t="s">
        <v>2728</v>
      </c>
      <c r="J691" t="s">
        <v>58</v>
      </c>
      <c r="K691" t="s">
        <v>686</v>
      </c>
      <c r="L691" t="s">
        <v>825</v>
      </c>
      <c r="M691" t="s">
        <v>687</v>
      </c>
      <c r="N691" t="s">
        <v>706</v>
      </c>
      <c r="X691" t="s">
        <v>59</v>
      </c>
      <c r="Y691" t="s">
        <v>922</v>
      </c>
      <c r="Z691" t="s">
        <v>814</v>
      </c>
      <c r="AA691" t="s">
        <v>815</v>
      </c>
      <c r="AB691" t="s">
        <v>45</v>
      </c>
      <c r="AC691" t="s">
        <v>45</v>
      </c>
      <c r="AD691" t="s">
        <v>672</v>
      </c>
      <c r="AE691" t="s">
        <v>673</v>
      </c>
      <c r="AF691" t="s">
        <v>45</v>
      </c>
    </row>
    <row r="692" spans="1:32" hidden="1" x14ac:dyDescent="0.3">
      <c r="A692" t="s">
        <v>2729</v>
      </c>
      <c r="B692" t="s">
        <v>669</v>
      </c>
      <c r="C692" t="s">
        <v>670</v>
      </c>
      <c r="D692" t="s">
        <v>671</v>
      </c>
      <c r="E692" t="s">
        <v>2730</v>
      </c>
      <c r="F692">
        <v>510</v>
      </c>
      <c r="G692">
        <v>510</v>
      </c>
      <c r="H692" t="s">
        <v>2635</v>
      </c>
      <c r="I692" t="s">
        <v>2731</v>
      </c>
      <c r="J692" t="s">
        <v>58</v>
      </c>
      <c r="K692" t="s">
        <v>887</v>
      </c>
      <c r="L692" t="s">
        <v>2732</v>
      </c>
      <c r="X692" t="s">
        <v>59</v>
      </c>
      <c r="Y692" t="s">
        <v>162</v>
      </c>
      <c r="Z692" t="s">
        <v>394</v>
      </c>
      <c r="AA692" t="s">
        <v>171</v>
      </c>
      <c r="AB692" t="s">
        <v>45</v>
      </c>
      <c r="AC692" t="s">
        <v>45</v>
      </c>
      <c r="AD692" t="s">
        <v>672</v>
      </c>
      <c r="AE692" t="s">
        <v>673</v>
      </c>
      <c r="AF692" t="s">
        <v>45</v>
      </c>
    </row>
    <row r="693" spans="1:32" hidden="1" x14ac:dyDescent="0.3">
      <c r="A693" t="s">
        <v>2733</v>
      </c>
      <c r="B693" t="s">
        <v>669</v>
      </c>
      <c r="C693" t="s">
        <v>670</v>
      </c>
      <c r="D693" t="s">
        <v>671</v>
      </c>
      <c r="E693" t="s">
        <v>2734</v>
      </c>
      <c r="F693">
        <v>511</v>
      </c>
      <c r="G693">
        <v>511</v>
      </c>
      <c r="H693" t="s">
        <v>2735</v>
      </c>
      <c r="I693" t="s">
        <v>2736</v>
      </c>
      <c r="J693" t="s">
        <v>58</v>
      </c>
      <c r="K693" t="s">
        <v>994</v>
      </c>
      <c r="L693" t="s">
        <v>109</v>
      </c>
      <c r="X693" t="s">
        <v>59</v>
      </c>
      <c r="Y693" t="s">
        <v>162</v>
      </c>
      <c r="Z693" t="s">
        <v>680</v>
      </c>
      <c r="AA693" t="s">
        <v>681</v>
      </c>
      <c r="AB693" t="s">
        <v>45</v>
      </c>
      <c r="AC693" t="s">
        <v>45</v>
      </c>
      <c r="AD693" t="s">
        <v>672</v>
      </c>
      <c r="AE693" t="s">
        <v>673</v>
      </c>
      <c r="AF693" t="s">
        <v>45</v>
      </c>
    </row>
    <row r="694" spans="1:32" hidden="1" x14ac:dyDescent="0.3">
      <c r="A694" t="s">
        <v>2737</v>
      </c>
      <c r="B694" t="s">
        <v>669</v>
      </c>
      <c r="C694" t="s">
        <v>670</v>
      </c>
      <c r="D694" t="s">
        <v>671</v>
      </c>
      <c r="E694" t="s">
        <v>2738</v>
      </c>
      <c r="F694">
        <v>512</v>
      </c>
      <c r="G694">
        <v>512</v>
      </c>
      <c r="H694" t="s">
        <v>2665</v>
      </c>
      <c r="I694" t="s">
        <v>2739</v>
      </c>
      <c r="J694" t="s">
        <v>58</v>
      </c>
      <c r="K694" t="s">
        <v>887</v>
      </c>
      <c r="L694" t="s">
        <v>888</v>
      </c>
      <c r="M694" t="s">
        <v>1583</v>
      </c>
      <c r="X694" t="s">
        <v>59</v>
      </c>
      <c r="Y694" t="s">
        <v>740</v>
      </c>
      <c r="Z694" t="s">
        <v>1373</v>
      </c>
      <c r="AA694" t="s">
        <v>1374</v>
      </c>
      <c r="AB694" t="s">
        <v>45</v>
      </c>
      <c r="AC694" t="s">
        <v>45</v>
      </c>
      <c r="AD694" t="s">
        <v>672</v>
      </c>
      <c r="AE694" t="s">
        <v>673</v>
      </c>
      <c r="AF694" t="s">
        <v>45</v>
      </c>
    </row>
    <row r="695" spans="1:32" hidden="1" x14ac:dyDescent="0.3">
      <c r="A695" t="s">
        <v>2740</v>
      </c>
      <c r="B695" t="s">
        <v>669</v>
      </c>
      <c r="C695" t="s">
        <v>670</v>
      </c>
      <c r="D695" t="s">
        <v>671</v>
      </c>
      <c r="E695" t="s">
        <v>2741</v>
      </c>
      <c r="F695">
        <v>513</v>
      </c>
      <c r="G695">
        <v>513</v>
      </c>
      <c r="H695" t="s">
        <v>2698</v>
      </c>
      <c r="I695" t="s">
        <v>2742</v>
      </c>
      <c r="J695" t="s">
        <v>58</v>
      </c>
      <c r="K695" t="s">
        <v>887</v>
      </c>
      <c r="L695" t="s">
        <v>678</v>
      </c>
      <c r="M695" t="s">
        <v>888</v>
      </c>
      <c r="X695" t="s">
        <v>59</v>
      </c>
      <c r="Y695" t="s">
        <v>740</v>
      </c>
      <c r="Z695" t="s">
        <v>1373</v>
      </c>
      <c r="AA695" t="s">
        <v>1374</v>
      </c>
      <c r="AB695" t="s">
        <v>45</v>
      </c>
      <c r="AC695" t="s">
        <v>45</v>
      </c>
      <c r="AD695" t="s">
        <v>672</v>
      </c>
      <c r="AE695" t="s">
        <v>673</v>
      </c>
      <c r="AF695" t="s">
        <v>45</v>
      </c>
    </row>
    <row r="696" spans="1:32" hidden="1" x14ac:dyDescent="0.3">
      <c r="A696" t="s">
        <v>2743</v>
      </c>
      <c r="B696" t="s">
        <v>669</v>
      </c>
      <c r="C696" t="s">
        <v>670</v>
      </c>
      <c r="D696" t="s">
        <v>671</v>
      </c>
      <c r="E696" t="s">
        <v>2744</v>
      </c>
      <c r="F696">
        <v>514</v>
      </c>
      <c r="G696">
        <v>514</v>
      </c>
      <c r="H696" t="s">
        <v>2745</v>
      </c>
      <c r="I696" t="s">
        <v>2746</v>
      </c>
      <c r="J696" t="s">
        <v>58</v>
      </c>
      <c r="K696" t="s">
        <v>1998</v>
      </c>
      <c r="L696" t="s">
        <v>888</v>
      </c>
      <c r="M696" t="s">
        <v>679</v>
      </c>
      <c r="X696" t="s">
        <v>59</v>
      </c>
      <c r="Y696" t="s">
        <v>780</v>
      </c>
      <c r="Z696" t="s">
        <v>1373</v>
      </c>
      <c r="AA696" t="s">
        <v>1374</v>
      </c>
      <c r="AB696" t="s">
        <v>45</v>
      </c>
      <c r="AC696" t="s">
        <v>45</v>
      </c>
      <c r="AD696" t="s">
        <v>672</v>
      </c>
      <c r="AE696" t="s">
        <v>673</v>
      </c>
      <c r="AF696" t="s">
        <v>45</v>
      </c>
    </row>
    <row r="697" spans="1:32" hidden="1" x14ac:dyDescent="0.3">
      <c r="A697" t="s">
        <v>2747</v>
      </c>
      <c r="B697" t="s">
        <v>669</v>
      </c>
      <c r="C697" t="s">
        <v>670</v>
      </c>
      <c r="D697" t="s">
        <v>671</v>
      </c>
      <c r="E697" t="s">
        <v>2748</v>
      </c>
      <c r="F697">
        <v>515</v>
      </c>
      <c r="G697">
        <v>515</v>
      </c>
      <c r="H697" t="s">
        <v>2749</v>
      </c>
      <c r="I697" t="s">
        <v>2750</v>
      </c>
      <c r="J697" t="s">
        <v>58</v>
      </c>
      <c r="K697" t="s">
        <v>888</v>
      </c>
      <c r="L697" t="s">
        <v>679</v>
      </c>
      <c r="X697" t="s">
        <v>59</v>
      </c>
      <c r="Y697" t="s">
        <v>162</v>
      </c>
      <c r="Z697" t="s">
        <v>680</v>
      </c>
      <c r="AA697" t="s">
        <v>681</v>
      </c>
      <c r="AB697" t="s">
        <v>45</v>
      </c>
      <c r="AC697" t="s">
        <v>45</v>
      </c>
      <c r="AD697" t="s">
        <v>672</v>
      </c>
      <c r="AE697" t="s">
        <v>673</v>
      </c>
      <c r="AF697" t="s">
        <v>45</v>
      </c>
    </row>
    <row r="698" spans="1:32" hidden="1" x14ac:dyDescent="0.3">
      <c r="A698" t="s">
        <v>2751</v>
      </c>
      <c r="B698" t="s">
        <v>669</v>
      </c>
      <c r="C698" t="s">
        <v>670</v>
      </c>
      <c r="D698" t="s">
        <v>671</v>
      </c>
      <c r="E698" t="s">
        <v>2752</v>
      </c>
      <c r="F698">
        <v>516</v>
      </c>
      <c r="G698">
        <v>516</v>
      </c>
      <c r="H698" t="s">
        <v>2753</v>
      </c>
      <c r="I698" t="s">
        <v>2754</v>
      </c>
      <c r="J698" t="s">
        <v>58</v>
      </c>
      <c r="K698" t="s">
        <v>1736</v>
      </c>
      <c r="L698" t="s">
        <v>1261</v>
      </c>
      <c r="X698" t="s">
        <v>59</v>
      </c>
      <c r="Y698" t="s">
        <v>162</v>
      </c>
      <c r="Z698" t="s">
        <v>680</v>
      </c>
      <c r="AA698" t="s">
        <v>681</v>
      </c>
      <c r="AB698" t="s">
        <v>45</v>
      </c>
      <c r="AC698" t="s">
        <v>45</v>
      </c>
      <c r="AD698" t="s">
        <v>672</v>
      </c>
      <c r="AE698" t="s">
        <v>673</v>
      </c>
      <c r="AF698" t="s">
        <v>45</v>
      </c>
    </row>
    <row r="699" spans="1:32" hidden="1" x14ac:dyDescent="0.3">
      <c r="A699" t="s">
        <v>2755</v>
      </c>
      <c r="B699" t="s">
        <v>669</v>
      </c>
      <c r="C699" t="s">
        <v>670</v>
      </c>
      <c r="D699" t="s">
        <v>671</v>
      </c>
      <c r="E699" t="s">
        <v>2756</v>
      </c>
      <c r="F699">
        <v>517</v>
      </c>
      <c r="G699">
        <v>517</v>
      </c>
      <c r="H699" t="s">
        <v>2757</v>
      </c>
      <c r="I699" t="s">
        <v>2758</v>
      </c>
      <c r="J699" t="s">
        <v>58</v>
      </c>
      <c r="K699" t="s">
        <v>1998</v>
      </c>
      <c r="L699" t="s">
        <v>979</v>
      </c>
      <c r="M699" t="s">
        <v>1583</v>
      </c>
      <c r="X699" t="s">
        <v>59</v>
      </c>
      <c r="Y699" t="s">
        <v>780</v>
      </c>
      <c r="Z699" t="s">
        <v>1373</v>
      </c>
      <c r="AA699" t="s">
        <v>1374</v>
      </c>
      <c r="AB699" t="s">
        <v>45</v>
      </c>
      <c r="AC699" t="s">
        <v>45</v>
      </c>
      <c r="AD699" t="s">
        <v>672</v>
      </c>
      <c r="AE699" t="s">
        <v>673</v>
      </c>
      <c r="AF699" t="s">
        <v>45</v>
      </c>
    </row>
    <row r="700" spans="1:32" hidden="1" x14ac:dyDescent="0.3">
      <c r="A700" t="s">
        <v>2759</v>
      </c>
      <c r="B700" t="s">
        <v>669</v>
      </c>
      <c r="C700" t="s">
        <v>670</v>
      </c>
      <c r="D700" t="s">
        <v>671</v>
      </c>
      <c r="E700" t="s">
        <v>2760</v>
      </c>
      <c r="F700">
        <v>518</v>
      </c>
      <c r="G700">
        <v>518</v>
      </c>
      <c r="H700" t="s">
        <v>2761</v>
      </c>
      <c r="I700" t="s">
        <v>2762</v>
      </c>
      <c r="J700" t="s">
        <v>58</v>
      </c>
      <c r="K700" t="s">
        <v>888</v>
      </c>
      <c r="L700" t="s">
        <v>1583</v>
      </c>
      <c r="X700" t="s">
        <v>59</v>
      </c>
      <c r="Y700" t="s">
        <v>162</v>
      </c>
      <c r="Z700" t="s">
        <v>680</v>
      </c>
      <c r="AA700" t="s">
        <v>681</v>
      </c>
      <c r="AB700" t="s">
        <v>45</v>
      </c>
      <c r="AC700" t="s">
        <v>45</v>
      </c>
      <c r="AD700" t="s">
        <v>672</v>
      </c>
      <c r="AE700" t="s">
        <v>673</v>
      </c>
      <c r="AF700" t="s">
        <v>45</v>
      </c>
    </row>
    <row r="701" spans="1:32" hidden="1" x14ac:dyDescent="0.3">
      <c r="A701" t="s">
        <v>2763</v>
      </c>
      <c r="B701" t="s">
        <v>669</v>
      </c>
      <c r="C701" t="s">
        <v>670</v>
      </c>
      <c r="D701" t="s">
        <v>671</v>
      </c>
      <c r="E701" t="s">
        <v>2764</v>
      </c>
      <c r="F701">
        <v>519</v>
      </c>
      <c r="G701">
        <v>519</v>
      </c>
      <c r="H701" t="s">
        <v>2765</v>
      </c>
      <c r="I701" t="s">
        <v>2766</v>
      </c>
      <c r="J701" t="s">
        <v>58</v>
      </c>
      <c r="K701" t="s">
        <v>1998</v>
      </c>
      <c r="L701" t="s">
        <v>678</v>
      </c>
      <c r="M701" t="s">
        <v>580</v>
      </c>
      <c r="X701" t="s">
        <v>59</v>
      </c>
      <c r="Y701" t="s">
        <v>780</v>
      </c>
      <c r="Z701" t="s">
        <v>1373</v>
      </c>
      <c r="AA701" t="s">
        <v>1374</v>
      </c>
      <c r="AB701" t="s">
        <v>45</v>
      </c>
      <c r="AC701" t="s">
        <v>45</v>
      </c>
      <c r="AD701" t="s">
        <v>672</v>
      </c>
      <c r="AE701" t="s">
        <v>673</v>
      </c>
      <c r="AF701" t="s">
        <v>45</v>
      </c>
    </row>
    <row r="702" spans="1:32" hidden="1" x14ac:dyDescent="0.3">
      <c r="A702" t="s">
        <v>2767</v>
      </c>
      <c r="B702" t="s">
        <v>669</v>
      </c>
      <c r="C702" t="s">
        <v>670</v>
      </c>
      <c r="D702" t="s">
        <v>671</v>
      </c>
      <c r="E702" t="s">
        <v>2768</v>
      </c>
      <c r="F702">
        <v>52</v>
      </c>
      <c r="G702">
        <v>52</v>
      </c>
      <c r="H702" t="s">
        <v>2769</v>
      </c>
      <c r="I702" t="s">
        <v>2770</v>
      </c>
      <c r="J702" t="s">
        <v>58</v>
      </c>
      <c r="K702" t="s">
        <v>678</v>
      </c>
      <c r="L702" t="s">
        <v>1261</v>
      </c>
      <c r="X702" t="s">
        <v>59</v>
      </c>
      <c r="Y702" t="s">
        <v>162</v>
      </c>
      <c r="Z702" t="s">
        <v>680</v>
      </c>
      <c r="AA702" t="s">
        <v>681</v>
      </c>
      <c r="AB702" t="s">
        <v>45</v>
      </c>
      <c r="AC702" t="s">
        <v>45</v>
      </c>
      <c r="AD702" t="s">
        <v>672</v>
      </c>
      <c r="AE702" t="s">
        <v>673</v>
      </c>
      <c r="AF702" t="s">
        <v>45</v>
      </c>
    </row>
    <row r="703" spans="1:32" hidden="1" x14ac:dyDescent="0.3">
      <c r="A703" t="s">
        <v>2771</v>
      </c>
      <c r="B703" t="s">
        <v>669</v>
      </c>
      <c r="C703" t="s">
        <v>670</v>
      </c>
      <c r="D703" t="s">
        <v>671</v>
      </c>
      <c r="E703" t="s">
        <v>2772</v>
      </c>
      <c r="F703">
        <v>520</v>
      </c>
      <c r="G703">
        <v>520</v>
      </c>
      <c r="H703" t="s">
        <v>2773</v>
      </c>
      <c r="I703" t="s">
        <v>2774</v>
      </c>
      <c r="J703" t="s">
        <v>58</v>
      </c>
      <c r="K703" t="s">
        <v>678</v>
      </c>
      <c r="L703" t="s">
        <v>2285</v>
      </c>
      <c r="M703" t="s">
        <v>1583</v>
      </c>
      <c r="X703" t="s">
        <v>59</v>
      </c>
      <c r="Y703" t="s">
        <v>740</v>
      </c>
      <c r="Z703" t="s">
        <v>741</v>
      </c>
      <c r="AA703" t="s">
        <v>742</v>
      </c>
      <c r="AB703" t="s">
        <v>45</v>
      </c>
      <c r="AC703" t="s">
        <v>45</v>
      </c>
      <c r="AD703" t="s">
        <v>672</v>
      </c>
      <c r="AE703" t="s">
        <v>673</v>
      </c>
      <c r="AF703" t="s">
        <v>45</v>
      </c>
    </row>
    <row r="704" spans="1:32" hidden="1" x14ac:dyDescent="0.3">
      <c r="A704" t="s">
        <v>2775</v>
      </c>
      <c r="B704" t="s">
        <v>669</v>
      </c>
      <c r="C704" t="s">
        <v>670</v>
      </c>
      <c r="D704" t="s">
        <v>671</v>
      </c>
      <c r="E704" t="s">
        <v>2776</v>
      </c>
      <c r="F704">
        <v>521</v>
      </c>
      <c r="G704">
        <v>521</v>
      </c>
      <c r="H704" t="s">
        <v>2777</v>
      </c>
      <c r="I704" t="s">
        <v>2778</v>
      </c>
      <c r="J704" t="s">
        <v>58</v>
      </c>
      <c r="K704" t="s">
        <v>994</v>
      </c>
      <c r="L704" t="s">
        <v>1998</v>
      </c>
      <c r="M704" t="s">
        <v>109</v>
      </c>
      <c r="X704" t="s">
        <v>59</v>
      </c>
      <c r="Y704" t="s">
        <v>714</v>
      </c>
      <c r="Z704" t="s">
        <v>741</v>
      </c>
      <c r="AA704" t="s">
        <v>742</v>
      </c>
      <c r="AB704" t="s">
        <v>45</v>
      </c>
      <c r="AC704" t="s">
        <v>45</v>
      </c>
      <c r="AD704" t="s">
        <v>672</v>
      </c>
      <c r="AE704" t="s">
        <v>673</v>
      </c>
      <c r="AF704" t="s">
        <v>45</v>
      </c>
    </row>
    <row r="705" spans="1:32" hidden="1" x14ac:dyDescent="0.3">
      <c r="A705" t="s">
        <v>2779</v>
      </c>
      <c r="B705" t="s">
        <v>669</v>
      </c>
      <c r="C705" t="s">
        <v>670</v>
      </c>
      <c r="D705" t="s">
        <v>671</v>
      </c>
      <c r="E705" t="s">
        <v>2780</v>
      </c>
      <c r="F705">
        <v>522</v>
      </c>
      <c r="G705">
        <v>522</v>
      </c>
      <c r="H705" t="s">
        <v>2745</v>
      </c>
      <c r="I705" t="s">
        <v>2781</v>
      </c>
      <c r="J705" t="s">
        <v>58</v>
      </c>
      <c r="K705" t="s">
        <v>887</v>
      </c>
      <c r="L705" t="s">
        <v>888</v>
      </c>
      <c r="M705" t="s">
        <v>679</v>
      </c>
      <c r="X705" t="s">
        <v>59</v>
      </c>
      <c r="Y705" t="s">
        <v>740</v>
      </c>
      <c r="Z705" t="s">
        <v>1373</v>
      </c>
      <c r="AA705" t="s">
        <v>1374</v>
      </c>
      <c r="AB705" t="s">
        <v>45</v>
      </c>
      <c r="AC705" t="s">
        <v>45</v>
      </c>
      <c r="AD705" t="s">
        <v>672</v>
      </c>
      <c r="AE705" t="s">
        <v>673</v>
      </c>
      <c r="AF705" t="s">
        <v>45</v>
      </c>
    </row>
    <row r="706" spans="1:32" hidden="1" x14ac:dyDescent="0.3">
      <c r="A706" t="s">
        <v>2782</v>
      </c>
      <c r="B706" t="s">
        <v>669</v>
      </c>
      <c r="C706" t="s">
        <v>670</v>
      </c>
      <c r="D706" t="s">
        <v>671</v>
      </c>
      <c r="E706" t="s">
        <v>2783</v>
      </c>
      <c r="F706">
        <v>523</v>
      </c>
      <c r="G706">
        <v>523</v>
      </c>
      <c r="H706" t="s">
        <v>1811</v>
      </c>
      <c r="I706" t="s">
        <v>2784</v>
      </c>
      <c r="J706" t="s">
        <v>58</v>
      </c>
      <c r="K706" t="s">
        <v>994</v>
      </c>
      <c r="L706" t="s">
        <v>1998</v>
      </c>
      <c r="X706" t="s">
        <v>59</v>
      </c>
      <c r="Y706" t="s">
        <v>949</v>
      </c>
      <c r="Z706" t="s">
        <v>170</v>
      </c>
      <c r="AA706" t="s">
        <v>389</v>
      </c>
      <c r="AB706" t="s">
        <v>45</v>
      </c>
      <c r="AC706" t="s">
        <v>45</v>
      </c>
      <c r="AD706" t="s">
        <v>672</v>
      </c>
      <c r="AE706" t="s">
        <v>673</v>
      </c>
      <c r="AF706" t="s">
        <v>45</v>
      </c>
    </row>
    <row r="707" spans="1:32" hidden="1" x14ac:dyDescent="0.3">
      <c r="A707" t="s">
        <v>2785</v>
      </c>
      <c r="B707" t="s">
        <v>669</v>
      </c>
      <c r="C707" t="s">
        <v>670</v>
      </c>
      <c r="D707" t="s">
        <v>671</v>
      </c>
      <c r="E707" t="s">
        <v>1572</v>
      </c>
      <c r="F707">
        <v>524</v>
      </c>
      <c r="G707">
        <v>524</v>
      </c>
      <c r="H707" t="s">
        <v>1573</v>
      </c>
      <c r="I707" t="s">
        <v>1574</v>
      </c>
      <c r="J707" t="s">
        <v>58</v>
      </c>
      <c r="K707" t="s">
        <v>887</v>
      </c>
      <c r="L707" t="s">
        <v>888</v>
      </c>
      <c r="X707" t="s">
        <v>59</v>
      </c>
      <c r="Y707" t="s">
        <v>162</v>
      </c>
      <c r="Z707" t="s">
        <v>163</v>
      </c>
      <c r="AA707" t="s">
        <v>164</v>
      </c>
      <c r="AB707" t="s">
        <v>45</v>
      </c>
      <c r="AC707" t="s">
        <v>45</v>
      </c>
      <c r="AD707" t="s">
        <v>672</v>
      </c>
      <c r="AE707" t="s">
        <v>673</v>
      </c>
      <c r="AF707" t="s">
        <v>45</v>
      </c>
    </row>
    <row r="708" spans="1:32" hidden="1" x14ac:dyDescent="0.3">
      <c r="A708" t="s">
        <v>2786</v>
      </c>
      <c r="B708" t="s">
        <v>669</v>
      </c>
      <c r="C708" t="s">
        <v>670</v>
      </c>
      <c r="D708" t="s">
        <v>671</v>
      </c>
      <c r="E708" t="s">
        <v>2787</v>
      </c>
      <c r="F708">
        <v>525</v>
      </c>
      <c r="G708">
        <v>525</v>
      </c>
      <c r="H708" t="s">
        <v>2788</v>
      </c>
      <c r="I708" t="s">
        <v>2789</v>
      </c>
      <c r="J708" t="s">
        <v>58</v>
      </c>
      <c r="K708" t="s">
        <v>994</v>
      </c>
      <c r="L708" t="s">
        <v>1998</v>
      </c>
      <c r="M708" t="s">
        <v>888</v>
      </c>
      <c r="X708" t="s">
        <v>59</v>
      </c>
      <c r="Y708" t="s">
        <v>714</v>
      </c>
      <c r="Z708" t="s">
        <v>741</v>
      </c>
      <c r="AA708" t="s">
        <v>742</v>
      </c>
      <c r="AB708" t="s">
        <v>45</v>
      </c>
      <c r="AC708" t="s">
        <v>45</v>
      </c>
      <c r="AD708" t="s">
        <v>672</v>
      </c>
      <c r="AE708" t="s">
        <v>673</v>
      </c>
      <c r="AF708" t="s">
        <v>45</v>
      </c>
    </row>
    <row r="709" spans="1:32" hidden="1" x14ac:dyDescent="0.3">
      <c r="A709" t="s">
        <v>2790</v>
      </c>
      <c r="B709" t="s">
        <v>669</v>
      </c>
      <c r="C709" t="s">
        <v>670</v>
      </c>
      <c r="D709" t="s">
        <v>671</v>
      </c>
      <c r="E709" t="s">
        <v>2791</v>
      </c>
      <c r="F709">
        <v>526</v>
      </c>
      <c r="G709">
        <v>526</v>
      </c>
      <c r="H709" t="s">
        <v>2792</v>
      </c>
      <c r="I709" t="s">
        <v>2793</v>
      </c>
      <c r="J709" t="s">
        <v>58</v>
      </c>
      <c r="K709" t="s">
        <v>994</v>
      </c>
      <c r="L709" t="s">
        <v>888</v>
      </c>
      <c r="M709" t="s">
        <v>1583</v>
      </c>
      <c r="X709" t="s">
        <v>59</v>
      </c>
      <c r="Y709" t="s">
        <v>740</v>
      </c>
      <c r="Z709" t="s">
        <v>795</v>
      </c>
      <c r="AA709" t="s">
        <v>796</v>
      </c>
      <c r="AB709" t="s">
        <v>45</v>
      </c>
      <c r="AC709" t="s">
        <v>45</v>
      </c>
      <c r="AD709" t="s">
        <v>672</v>
      </c>
      <c r="AE709" t="s">
        <v>673</v>
      </c>
      <c r="AF709" t="s">
        <v>45</v>
      </c>
    </row>
    <row r="710" spans="1:32" hidden="1" x14ac:dyDescent="0.3">
      <c r="A710" t="s">
        <v>2794</v>
      </c>
      <c r="B710" t="s">
        <v>669</v>
      </c>
      <c r="C710" t="s">
        <v>670</v>
      </c>
      <c r="D710" t="s">
        <v>671</v>
      </c>
      <c r="E710" t="s">
        <v>2795</v>
      </c>
      <c r="F710">
        <v>527</v>
      </c>
      <c r="G710">
        <v>527</v>
      </c>
      <c r="H710" t="s">
        <v>2642</v>
      </c>
      <c r="I710" t="s">
        <v>2796</v>
      </c>
      <c r="J710" t="s">
        <v>58</v>
      </c>
      <c r="K710" t="s">
        <v>1998</v>
      </c>
      <c r="L710" t="s">
        <v>580</v>
      </c>
      <c r="X710" t="s">
        <v>59</v>
      </c>
      <c r="Y710" t="s">
        <v>724</v>
      </c>
      <c r="Z710" t="s">
        <v>163</v>
      </c>
      <c r="AA710" t="s">
        <v>164</v>
      </c>
      <c r="AB710" t="s">
        <v>45</v>
      </c>
      <c r="AC710" t="s">
        <v>45</v>
      </c>
      <c r="AD710" t="s">
        <v>672</v>
      </c>
      <c r="AE710" t="s">
        <v>673</v>
      </c>
      <c r="AF710" t="s">
        <v>45</v>
      </c>
    </row>
    <row r="711" spans="1:32" hidden="1" x14ac:dyDescent="0.3">
      <c r="A711" t="s">
        <v>2797</v>
      </c>
      <c r="B711" t="s">
        <v>669</v>
      </c>
      <c r="C711" t="s">
        <v>670</v>
      </c>
      <c r="D711" t="s">
        <v>671</v>
      </c>
      <c r="E711" t="s">
        <v>2798</v>
      </c>
      <c r="F711">
        <v>528</v>
      </c>
      <c r="G711">
        <v>528</v>
      </c>
      <c r="H711" t="s">
        <v>1766</v>
      </c>
      <c r="I711" t="s">
        <v>2799</v>
      </c>
      <c r="J711" t="s">
        <v>58</v>
      </c>
      <c r="K711" t="s">
        <v>565</v>
      </c>
      <c r="L711" t="s">
        <v>678</v>
      </c>
      <c r="M711" t="s">
        <v>739</v>
      </c>
      <c r="X711" t="s">
        <v>59</v>
      </c>
      <c r="Y711" t="s">
        <v>780</v>
      </c>
      <c r="Z711" t="s">
        <v>1373</v>
      </c>
      <c r="AA711" t="s">
        <v>1374</v>
      </c>
      <c r="AB711" t="s">
        <v>45</v>
      </c>
      <c r="AC711" t="s">
        <v>45</v>
      </c>
      <c r="AD711" t="s">
        <v>672</v>
      </c>
      <c r="AE711" t="s">
        <v>673</v>
      </c>
      <c r="AF711" t="s">
        <v>45</v>
      </c>
    </row>
    <row r="712" spans="1:32" hidden="1" x14ac:dyDescent="0.3">
      <c r="A712" t="s">
        <v>2800</v>
      </c>
      <c r="B712" t="s">
        <v>669</v>
      </c>
      <c r="C712" t="s">
        <v>670</v>
      </c>
      <c r="D712" t="s">
        <v>671</v>
      </c>
      <c r="E712" t="s">
        <v>2801</v>
      </c>
      <c r="F712">
        <v>529</v>
      </c>
      <c r="G712">
        <v>529</v>
      </c>
      <c r="H712" t="s">
        <v>2802</v>
      </c>
      <c r="I712" t="s">
        <v>2803</v>
      </c>
      <c r="J712" t="s">
        <v>58</v>
      </c>
      <c r="K712" t="s">
        <v>678</v>
      </c>
      <c r="L712" t="s">
        <v>695</v>
      </c>
      <c r="M712" t="s">
        <v>679</v>
      </c>
      <c r="X712" t="s">
        <v>59</v>
      </c>
      <c r="Y712" t="s">
        <v>740</v>
      </c>
      <c r="Z712" t="s">
        <v>741</v>
      </c>
      <c r="AA712" t="s">
        <v>742</v>
      </c>
      <c r="AB712" t="s">
        <v>45</v>
      </c>
      <c r="AC712" t="s">
        <v>45</v>
      </c>
      <c r="AD712" t="s">
        <v>672</v>
      </c>
      <c r="AE712" t="s">
        <v>673</v>
      </c>
      <c r="AF712" t="s">
        <v>45</v>
      </c>
    </row>
    <row r="713" spans="1:32" hidden="1" x14ac:dyDescent="0.3">
      <c r="A713" t="s">
        <v>2804</v>
      </c>
      <c r="B713" t="s">
        <v>669</v>
      </c>
      <c r="C713" t="s">
        <v>670</v>
      </c>
      <c r="D713" t="s">
        <v>671</v>
      </c>
      <c r="E713" t="s">
        <v>2805</v>
      </c>
      <c r="F713">
        <v>53</v>
      </c>
      <c r="G713">
        <v>53</v>
      </c>
      <c r="H713" t="s">
        <v>2806</v>
      </c>
      <c r="I713" t="s">
        <v>2807</v>
      </c>
      <c r="J713" t="s">
        <v>58</v>
      </c>
      <c r="K713" t="s">
        <v>704</v>
      </c>
      <c r="L713" t="s">
        <v>686</v>
      </c>
      <c r="M713" t="s">
        <v>583</v>
      </c>
      <c r="N713" t="s">
        <v>687</v>
      </c>
      <c r="X713" t="s">
        <v>59</v>
      </c>
      <c r="Y713" t="s">
        <v>1360</v>
      </c>
      <c r="Z713" t="s">
        <v>814</v>
      </c>
      <c r="AA713" t="s">
        <v>815</v>
      </c>
      <c r="AB713" t="s">
        <v>45</v>
      </c>
      <c r="AC713" t="s">
        <v>45</v>
      </c>
      <c r="AD713" t="s">
        <v>672</v>
      </c>
      <c r="AE713" t="s">
        <v>673</v>
      </c>
      <c r="AF713" t="s">
        <v>45</v>
      </c>
    </row>
    <row r="714" spans="1:32" hidden="1" x14ac:dyDescent="0.3">
      <c r="A714" t="s">
        <v>2808</v>
      </c>
      <c r="B714" t="s">
        <v>669</v>
      </c>
      <c r="C714" t="s">
        <v>670</v>
      </c>
      <c r="D714" t="s">
        <v>671</v>
      </c>
      <c r="E714" t="s">
        <v>2809</v>
      </c>
      <c r="F714">
        <v>530</v>
      </c>
      <c r="G714">
        <v>530</v>
      </c>
      <c r="H714" t="s">
        <v>2810</v>
      </c>
      <c r="I714" t="s">
        <v>2811</v>
      </c>
      <c r="J714" t="s">
        <v>58</v>
      </c>
      <c r="K714" t="s">
        <v>678</v>
      </c>
      <c r="L714" t="s">
        <v>2812</v>
      </c>
      <c r="M714" t="s">
        <v>679</v>
      </c>
      <c r="X714" t="s">
        <v>59</v>
      </c>
      <c r="Y714" t="s">
        <v>714</v>
      </c>
      <c r="Z714" t="s">
        <v>741</v>
      </c>
      <c r="AA714" t="s">
        <v>742</v>
      </c>
      <c r="AB714" t="s">
        <v>45</v>
      </c>
      <c r="AC714" t="s">
        <v>45</v>
      </c>
      <c r="AD714" t="s">
        <v>672</v>
      </c>
      <c r="AE714" t="s">
        <v>673</v>
      </c>
      <c r="AF714" t="s">
        <v>45</v>
      </c>
    </row>
    <row r="715" spans="1:32" hidden="1" x14ac:dyDescent="0.3">
      <c r="A715" t="s">
        <v>2813</v>
      </c>
      <c r="B715" t="s">
        <v>669</v>
      </c>
      <c r="C715" t="s">
        <v>670</v>
      </c>
      <c r="D715" t="s">
        <v>671</v>
      </c>
      <c r="E715" t="s">
        <v>2814</v>
      </c>
      <c r="F715">
        <v>531</v>
      </c>
      <c r="G715">
        <v>531</v>
      </c>
      <c r="H715" t="s">
        <v>2815</v>
      </c>
      <c r="I715" t="s">
        <v>2816</v>
      </c>
      <c r="J715" t="s">
        <v>58</v>
      </c>
      <c r="K715" t="s">
        <v>678</v>
      </c>
      <c r="L715" t="s">
        <v>369</v>
      </c>
      <c r="M715" t="s">
        <v>2285</v>
      </c>
      <c r="N715" t="s">
        <v>679</v>
      </c>
      <c r="X715" t="s">
        <v>59</v>
      </c>
      <c r="Y715" t="s">
        <v>889</v>
      </c>
      <c r="Z715" t="s">
        <v>2194</v>
      </c>
      <c r="AA715" t="s">
        <v>2195</v>
      </c>
      <c r="AB715" t="s">
        <v>45</v>
      </c>
      <c r="AC715" t="s">
        <v>45</v>
      </c>
      <c r="AD715" t="s">
        <v>672</v>
      </c>
      <c r="AE715" t="s">
        <v>673</v>
      </c>
      <c r="AF715" t="s">
        <v>45</v>
      </c>
    </row>
    <row r="716" spans="1:32" hidden="1" x14ac:dyDescent="0.3">
      <c r="A716" t="s">
        <v>2817</v>
      </c>
      <c r="B716" t="s">
        <v>669</v>
      </c>
      <c r="C716" t="s">
        <v>670</v>
      </c>
      <c r="D716" t="s">
        <v>671</v>
      </c>
      <c r="E716" t="s">
        <v>2818</v>
      </c>
      <c r="F716">
        <v>532</v>
      </c>
      <c r="G716">
        <v>532</v>
      </c>
      <c r="H716" t="s">
        <v>2819</v>
      </c>
      <c r="I716" t="s">
        <v>2820</v>
      </c>
      <c r="J716" t="s">
        <v>702</v>
      </c>
      <c r="K716" t="s">
        <v>695</v>
      </c>
      <c r="L716" t="s">
        <v>1301</v>
      </c>
      <c r="M716" t="s">
        <v>696</v>
      </c>
      <c r="X716" t="s">
        <v>59</v>
      </c>
      <c r="Y716" t="s">
        <v>2245</v>
      </c>
      <c r="Z716" t="s">
        <v>689</v>
      </c>
      <c r="AA716" t="s">
        <v>690</v>
      </c>
      <c r="AB716" t="s">
        <v>45</v>
      </c>
      <c r="AC716" t="s">
        <v>45</v>
      </c>
      <c r="AD716" t="s">
        <v>672</v>
      </c>
      <c r="AE716" t="s">
        <v>673</v>
      </c>
      <c r="AF716" t="s">
        <v>45</v>
      </c>
    </row>
    <row r="717" spans="1:32" hidden="1" x14ac:dyDescent="0.3">
      <c r="A717" t="s">
        <v>2821</v>
      </c>
      <c r="B717" t="s">
        <v>669</v>
      </c>
      <c r="C717" t="s">
        <v>670</v>
      </c>
      <c r="D717" t="s">
        <v>671</v>
      </c>
      <c r="E717" t="s">
        <v>2822</v>
      </c>
      <c r="F717">
        <v>533</v>
      </c>
      <c r="G717">
        <v>533</v>
      </c>
      <c r="H717" t="s">
        <v>2823</v>
      </c>
      <c r="I717" t="s">
        <v>2824</v>
      </c>
      <c r="J717" t="s">
        <v>702</v>
      </c>
      <c r="K717" t="s">
        <v>695</v>
      </c>
      <c r="L717" t="s">
        <v>696</v>
      </c>
      <c r="X717" t="s">
        <v>59</v>
      </c>
      <c r="Y717" t="s">
        <v>1068</v>
      </c>
      <c r="Z717" t="s">
        <v>394</v>
      </c>
      <c r="AA717" t="s">
        <v>171</v>
      </c>
      <c r="AB717" t="s">
        <v>45</v>
      </c>
      <c r="AC717" t="s">
        <v>45</v>
      </c>
      <c r="AD717" t="s">
        <v>672</v>
      </c>
      <c r="AE717" t="s">
        <v>673</v>
      </c>
      <c r="AF717" t="s">
        <v>45</v>
      </c>
    </row>
    <row r="718" spans="1:32" x14ac:dyDescent="0.3">
      <c r="A718" t="s">
        <v>2825</v>
      </c>
      <c r="B718" t="s">
        <v>669</v>
      </c>
      <c r="C718" t="s">
        <v>670</v>
      </c>
      <c r="D718" t="s">
        <v>671</v>
      </c>
      <c r="E718" t="s">
        <v>2285</v>
      </c>
      <c r="F718">
        <v>534</v>
      </c>
      <c r="G718">
        <v>534</v>
      </c>
      <c r="H718" t="s">
        <v>2826</v>
      </c>
      <c r="I718" t="s">
        <v>2285</v>
      </c>
      <c r="J718" t="s">
        <v>58</v>
      </c>
      <c r="K718" t="s">
        <v>2285</v>
      </c>
      <c r="X718" t="s">
        <v>59</v>
      </c>
      <c r="Y718" t="s">
        <v>68</v>
      </c>
      <c r="Z718" t="s">
        <v>61</v>
      </c>
      <c r="AA718" t="s">
        <v>62</v>
      </c>
      <c r="AB718" t="s">
        <v>45</v>
      </c>
      <c r="AC718" t="s">
        <v>45</v>
      </c>
      <c r="AD718" t="s">
        <v>672</v>
      </c>
      <c r="AE718" t="s">
        <v>673</v>
      </c>
      <c r="AF718" t="s">
        <v>45</v>
      </c>
    </row>
    <row r="719" spans="1:32" hidden="1" x14ac:dyDescent="0.3">
      <c r="A719" t="s">
        <v>2827</v>
      </c>
      <c r="B719" t="s">
        <v>669</v>
      </c>
      <c r="C719" t="s">
        <v>670</v>
      </c>
      <c r="D719" t="s">
        <v>671</v>
      </c>
      <c r="E719" t="s">
        <v>2828</v>
      </c>
      <c r="F719">
        <v>535</v>
      </c>
      <c r="G719">
        <v>535</v>
      </c>
      <c r="H719" t="s">
        <v>2500</v>
      </c>
      <c r="I719" t="s">
        <v>2829</v>
      </c>
      <c r="J719" t="s">
        <v>58</v>
      </c>
      <c r="K719" t="s">
        <v>565</v>
      </c>
      <c r="L719" t="s">
        <v>1736</v>
      </c>
      <c r="X719" t="s">
        <v>59</v>
      </c>
      <c r="Y719" t="s">
        <v>724</v>
      </c>
      <c r="Z719" t="s">
        <v>163</v>
      </c>
      <c r="AA719" t="s">
        <v>164</v>
      </c>
      <c r="AB719" t="s">
        <v>45</v>
      </c>
      <c r="AC719" t="s">
        <v>45</v>
      </c>
      <c r="AD719" t="s">
        <v>672</v>
      </c>
      <c r="AE719" t="s">
        <v>673</v>
      </c>
      <c r="AF719" t="s">
        <v>45</v>
      </c>
    </row>
    <row r="720" spans="1:32" hidden="1" x14ac:dyDescent="0.3">
      <c r="A720" t="s">
        <v>2830</v>
      </c>
      <c r="B720" t="s">
        <v>669</v>
      </c>
      <c r="C720" t="s">
        <v>670</v>
      </c>
      <c r="D720" t="s">
        <v>671</v>
      </c>
      <c r="E720" t="s">
        <v>2831</v>
      </c>
      <c r="F720">
        <v>536</v>
      </c>
      <c r="G720">
        <v>536</v>
      </c>
      <c r="H720" t="s">
        <v>2832</v>
      </c>
      <c r="I720" t="s">
        <v>2833</v>
      </c>
      <c r="J720" t="s">
        <v>702</v>
      </c>
      <c r="K720" t="s">
        <v>686</v>
      </c>
      <c r="L720" t="s">
        <v>695</v>
      </c>
      <c r="M720" t="s">
        <v>2834</v>
      </c>
      <c r="N720" t="s">
        <v>2835</v>
      </c>
      <c r="O720" t="s">
        <v>696</v>
      </c>
      <c r="X720" t="s">
        <v>43</v>
      </c>
      <c r="Y720" t="s">
        <v>2836</v>
      </c>
      <c r="Z720" t="s">
        <v>2837</v>
      </c>
      <c r="AA720" t="s">
        <v>2838</v>
      </c>
      <c r="AB720" t="s">
        <v>45</v>
      </c>
      <c r="AC720" t="s">
        <v>45</v>
      </c>
      <c r="AD720" t="s">
        <v>672</v>
      </c>
      <c r="AE720" t="s">
        <v>673</v>
      </c>
      <c r="AF720" t="s">
        <v>45</v>
      </c>
    </row>
    <row r="721" spans="1:32" hidden="1" x14ac:dyDescent="0.3">
      <c r="A721" t="s">
        <v>2839</v>
      </c>
      <c r="B721" t="s">
        <v>669</v>
      </c>
      <c r="C721" t="s">
        <v>670</v>
      </c>
      <c r="D721" t="s">
        <v>671</v>
      </c>
      <c r="E721" t="s">
        <v>2840</v>
      </c>
      <c r="F721">
        <v>537</v>
      </c>
      <c r="G721">
        <v>537</v>
      </c>
      <c r="H721" t="s">
        <v>2841</v>
      </c>
      <c r="I721" t="s">
        <v>2842</v>
      </c>
      <c r="J721" t="s">
        <v>702</v>
      </c>
      <c r="K721" t="s">
        <v>686</v>
      </c>
      <c r="L721" t="s">
        <v>588</v>
      </c>
      <c r="M721" t="s">
        <v>2843</v>
      </c>
      <c r="N721" t="s">
        <v>695</v>
      </c>
      <c r="O721" t="s">
        <v>2844</v>
      </c>
      <c r="P721" t="s">
        <v>696</v>
      </c>
      <c r="X721" t="s">
        <v>43</v>
      </c>
      <c r="Y721" t="s">
        <v>2845</v>
      </c>
      <c r="Z721" t="s">
        <v>2846</v>
      </c>
      <c r="AA721" t="s">
        <v>2847</v>
      </c>
      <c r="AB721" t="s">
        <v>45</v>
      </c>
      <c r="AC721" t="s">
        <v>45</v>
      </c>
      <c r="AD721" t="s">
        <v>672</v>
      </c>
      <c r="AE721" t="s">
        <v>673</v>
      </c>
      <c r="AF721" t="s">
        <v>45</v>
      </c>
    </row>
    <row r="722" spans="1:32" hidden="1" x14ac:dyDescent="0.3">
      <c r="A722" t="s">
        <v>2848</v>
      </c>
      <c r="B722" t="s">
        <v>669</v>
      </c>
      <c r="C722" t="s">
        <v>670</v>
      </c>
      <c r="D722" t="s">
        <v>671</v>
      </c>
      <c r="E722" t="s">
        <v>2849</v>
      </c>
      <c r="F722">
        <v>538</v>
      </c>
      <c r="G722">
        <v>538</v>
      </c>
      <c r="H722" t="s">
        <v>2850</v>
      </c>
      <c r="I722" t="s">
        <v>2851</v>
      </c>
      <c r="J722" t="s">
        <v>58</v>
      </c>
      <c r="K722" t="s">
        <v>686</v>
      </c>
      <c r="L722" t="s">
        <v>678</v>
      </c>
      <c r="M722" t="s">
        <v>679</v>
      </c>
      <c r="N722" t="s">
        <v>696</v>
      </c>
      <c r="X722" t="s">
        <v>59</v>
      </c>
      <c r="Y722" t="s">
        <v>2852</v>
      </c>
      <c r="Z722" t="s">
        <v>763</v>
      </c>
      <c r="AA722" t="s">
        <v>764</v>
      </c>
      <c r="AB722" t="s">
        <v>45</v>
      </c>
      <c r="AC722" t="s">
        <v>45</v>
      </c>
      <c r="AD722" t="s">
        <v>672</v>
      </c>
      <c r="AE722" t="s">
        <v>673</v>
      </c>
      <c r="AF722" t="s">
        <v>45</v>
      </c>
    </row>
    <row r="723" spans="1:32" hidden="1" x14ac:dyDescent="0.3">
      <c r="A723" t="s">
        <v>2853</v>
      </c>
      <c r="B723" t="s">
        <v>669</v>
      </c>
      <c r="C723" t="s">
        <v>670</v>
      </c>
      <c r="D723" t="s">
        <v>671</v>
      </c>
      <c r="E723" t="s">
        <v>2854</v>
      </c>
      <c r="F723">
        <v>539</v>
      </c>
      <c r="G723">
        <v>539</v>
      </c>
      <c r="H723" t="s">
        <v>2855</v>
      </c>
      <c r="I723" t="s">
        <v>2856</v>
      </c>
      <c r="J723" t="s">
        <v>58</v>
      </c>
      <c r="K723" t="s">
        <v>1998</v>
      </c>
      <c r="L723" t="s">
        <v>2857</v>
      </c>
      <c r="M723" t="s">
        <v>678</v>
      </c>
      <c r="N723" t="s">
        <v>679</v>
      </c>
      <c r="X723" t="s">
        <v>59</v>
      </c>
      <c r="Y723" t="s">
        <v>2858</v>
      </c>
      <c r="Z723" t="s">
        <v>2859</v>
      </c>
      <c r="AA723" t="s">
        <v>2860</v>
      </c>
      <c r="AB723" t="s">
        <v>45</v>
      </c>
      <c r="AC723" t="s">
        <v>45</v>
      </c>
      <c r="AD723" t="s">
        <v>672</v>
      </c>
      <c r="AE723" t="s">
        <v>673</v>
      </c>
      <c r="AF723" t="s">
        <v>45</v>
      </c>
    </row>
    <row r="724" spans="1:32" hidden="1" x14ac:dyDescent="0.3">
      <c r="A724" t="s">
        <v>2861</v>
      </c>
      <c r="B724" t="s">
        <v>669</v>
      </c>
      <c r="C724" t="s">
        <v>670</v>
      </c>
      <c r="D724" t="s">
        <v>671</v>
      </c>
      <c r="E724" t="s">
        <v>2862</v>
      </c>
      <c r="F724">
        <v>54</v>
      </c>
      <c r="G724">
        <v>54</v>
      </c>
      <c r="H724" t="s">
        <v>1472</v>
      </c>
      <c r="I724" t="s">
        <v>2863</v>
      </c>
      <c r="J724" t="s">
        <v>58</v>
      </c>
      <c r="K724" t="s">
        <v>572</v>
      </c>
      <c r="L724" t="s">
        <v>586</v>
      </c>
      <c r="X724" t="s">
        <v>59</v>
      </c>
      <c r="Y724" t="s">
        <v>949</v>
      </c>
      <c r="Z724" t="s">
        <v>394</v>
      </c>
      <c r="AA724" t="s">
        <v>171</v>
      </c>
      <c r="AB724" t="s">
        <v>45</v>
      </c>
      <c r="AC724" t="s">
        <v>45</v>
      </c>
      <c r="AD724" t="s">
        <v>672</v>
      </c>
      <c r="AE724" t="s">
        <v>673</v>
      </c>
      <c r="AF724" t="s">
        <v>45</v>
      </c>
    </row>
    <row r="725" spans="1:32" hidden="1" x14ac:dyDescent="0.3">
      <c r="A725" t="s">
        <v>2864</v>
      </c>
      <c r="B725" t="s">
        <v>669</v>
      </c>
      <c r="C725" t="s">
        <v>670</v>
      </c>
      <c r="D725" t="s">
        <v>671</v>
      </c>
      <c r="E725" t="s">
        <v>2865</v>
      </c>
      <c r="F725">
        <v>540</v>
      </c>
      <c r="G725">
        <v>540</v>
      </c>
      <c r="H725" t="s">
        <v>2866</v>
      </c>
      <c r="I725" t="s">
        <v>2867</v>
      </c>
      <c r="J725" t="s">
        <v>58</v>
      </c>
      <c r="K725" t="s">
        <v>2868</v>
      </c>
      <c r="L725" t="s">
        <v>747</v>
      </c>
      <c r="M725" t="s">
        <v>1427</v>
      </c>
      <c r="N725" t="s">
        <v>2869</v>
      </c>
      <c r="X725" t="s">
        <v>59</v>
      </c>
      <c r="Y725" t="s">
        <v>2870</v>
      </c>
      <c r="Z725" t="s">
        <v>814</v>
      </c>
      <c r="AA725" t="s">
        <v>815</v>
      </c>
      <c r="AB725" t="s">
        <v>45</v>
      </c>
      <c r="AC725" t="s">
        <v>45</v>
      </c>
      <c r="AD725" t="s">
        <v>672</v>
      </c>
      <c r="AE725" t="s">
        <v>673</v>
      </c>
      <c r="AF725" t="s">
        <v>45</v>
      </c>
    </row>
    <row r="726" spans="1:32" hidden="1" x14ac:dyDescent="0.3">
      <c r="A726" t="s">
        <v>2871</v>
      </c>
      <c r="B726" t="s">
        <v>669</v>
      </c>
      <c r="C726" t="s">
        <v>670</v>
      </c>
      <c r="D726" t="s">
        <v>671</v>
      </c>
      <c r="E726" t="s">
        <v>2872</v>
      </c>
      <c r="F726">
        <v>541</v>
      </c>
      <c r="G726">
        <v>541</v>
      </c>
      <c r="H726" t="s">
        <v>2873</v>
      </c>
      <c r="I726" t="s">
        <v>2874</v>
      </c>
      <c r="J726" t="s">
        <v>58</v>
      </c>
      <c r="K726" t="s">
        <v>994</v>
      </c>
      <c r="L726" t="s">
        <v>678</v>
      </c>
      <c r="M726" t="s">
        <v>888</v>
      </c>
      <c r="X726" t="s">
        <v>59</v>
      </c>
      <c r="Y726" t="s">
        <v>740</v>
      </c>
      <c r="Z726" t="s">
        <v>795</v>
      </c>
      <c r="AA726" t="s">
        <v>796</v>
      </c>
      <c r="AB726" t="s">
        <v>45</v>
      </c>
      <c r="AC726" t="s">
        <v>45</v>
      </c>
      <c r="AD726" t="s">
        <v>672</v>
      </c>
      <c r="AE726" t="s">
        <v>673</v>
      </c>
      <c r="AF726" t="s">
        <v>45</v>
      </c>
    </row>
    <row r="727" spans="1:32" hidden="1" x14ac:dyDescent="0.3">
      <c r="A727" t="s">
        <v>2875</v>
      </c>
      <c r="B727" t="s">
        <v>669</v>
      </c>
      <c r="C727" t="s">
        <v>670</v>
      </c>
      <c r="D727" t="s">
        <v>671</v>
      </c>
      <c r="E727" t="s">
        <v>2876</v>
      </c>
      <c r="F727">
        <v>542</v>
      </c>
      <c r="G727">
        <v>542</v>
      </c>
      <c r="H727" t="s">
        <v>2877</v>
      </c>
      <c r="I727" t="s">
        <v>2878</v>
      </c>
      <c r="J727" t="s">
        <v>702</v>
      </c>
      <c r="K727" t="s">
        <v>1465</v>
      </c>
      <c r="L727" t="s">
        <v>679</v>
      </c>
      <c r="X727" t="s">
        <v>59</v>
      </c>
      <c r="Y727" t="s">
        <v>1428</v>
      </c>
      <c r="Z727" t="s">
        <v>163</v>
      </c>
      <c r="AA727" t="s">
        <v>164</v>
      </c>
      <c r="AB727" t="s">
        <v>45</v>
      </c>
      <c r="AC727" t="s">
        <v>45</v>
      </c>
      <c r="AD727" t="s">
        <v>672</v>
      </c>
      <c r="AE727" t="s">
        <v>673</v>
      </c>
      <c r="AF727" t="s">
        <v>45</v>
      </c>
    </row>
    <row r="728" spans="1:32" hidden="1" x14ac:dyDescent="0.3">
      <c r="A728" t="s">
        <v>2879</v>
      </c>
      <c r="B728" t="s">
        <v>669</v>
      </c>
      <c r="C728" t="s">
        <v>670</v>
      </c>
      <c r="D728" t="s">
        <v>671</v>
      </c>
      <c r="E728" t="s">
        <v>2880</v>
      </c>
      <c r="F728">
        <v>543</v>
      </c>
      <c r="G728">
        <v>543</v>
      </c>
      <c r="H728" t="s">
        <v>2881</v>
      </c>
      <c r="I728" t="s">
        <v>2882</v>
      </c>
      <c r="J728" t="s">
        <v>58</v>
      </c>
      <c r="K728" t="s">
        <v>686</v>
      </c>
      <c r="L728" t="s">
        <v>1301</v>
      </c>
      <c r="M728" t="s">
        <v>586</v>
      </c>
      <c r="X728" t="s">
        <v>59</v>
      </c>
      <c r="Y728" t="s">
        <v>2883</v>
      </c>
      <c r="Z728" t="s">
        <v>689</v>
      </c>
      <c r="AA728" t="s">
        <v>690</v>
      </c>
      <c r="AB728" t="s">
        <v>45</v>
      </c>
      <c r="AC728" t="s">
        <v>45</v>
      </c>
      <c r="AD728" t="s">
        <v>672</v>
      </c>
      <c r="AE728" t="s">
        <v>673</v>
      </c>
      <c r="AF728" t="s">
        <v>45</v>
      </c>
    </row>
    <row r="729" spans="1:32" hidden="1" x14ac:dyDescent="0.3">
      <c r="A729" t="s">
        <v>2884</v>
      </c>
      <c r="B729" t="s">
        <v>669</v>
      </c>
      <c r="C729" t="s">
        <v>670</v>
      </c>
      <c r="D729" t="s">
        <v>671</v>
      </c>
      <c r="E729" t="s">
        <v>2885</v>
      </c>
      <c r="F729">
        <v>544</v>
      </c>
      <c r="G729">
        <v>544</v>
      </c>
      <c r="H729" t="s">
        <v>2886</v>
      </c>
      <c r="I729" t="s">
        <v>2887</v>
      </c>
      <c r="J729" t="s">
        <v>58</v>
      </c>
      <c r="K729" t="s">
        <v>1998</v>
      </c>
      <c r="L729" t="s">
        <v>678</v>
      </c>
      <c r="M729" t="s">
        <v>161</v>
      </c>
      <c r="X729" t="s">
        <v>59</v>
      </c>
      <c r="Y729" t="s">
        <v>780</v>
      </c>
      <c r="Z729" t="s">
        <v>1839</v>
      </c>
      <c r="AA729" t="s">
        <v>1840</v>
      </c>
      <c r="AB729" t="s">
        <v>45</v>
      </c>
      <c r="AC729" t="s">
        <v>45</v>
      </c>
      <c r="AD729" t="s">
        <v>672</v>
      </c>
      <c r="AE729" t="s">
        <v>673</v>
      </c>
      <c r="AF729" t="s">
        <v>45</v>
      </c>
    </row>
    <row r="730" spans="1:32" hidden="1" x14ac:dyDescent="0.3">
      <c r="A730" t="s">
        <v>2888</v>
      </c>
      <c r="B730" t="s">
        <v>669</v>
      </c>
      <c r="C730" t="s">
        <v>670</v>
      </c>
      <c r="D730" t="s">
        <v>671</v>
      </c>
      <c r="E730" t="s">
        <v>2889</v>
      </c>
      <c r="F730">
        <v>545</v>
      </c>
      <c r="G730">
        <v>545</v>
      </c>
      <c r="H730" t="s">
        <v>2157</v>
      </c>
      <c r="I730" t="s">
        <v>2890</v>
      </c>
      <c r="J730" t="s">
        <v>2127</v>
      </c>
      <c r="K730" t="s">
        <v>2891</v>
      </c>
      <c r="L730" t="s">
        <v>695</v>
      </c>
      <c r="X730" t="s">
        <v>59</v>
      </c>
      <c r="Y730" t="s">
        <v>162</v>
      </c>
      <c r="Z730" t="s">
        <v>394</v>
      </c>
      <c r="AA730" t="s">
        <v>171</v>
      </c>
      <c r="AB730" t="s">
        <v>45</v>
      </c>
      <c r="AC730" t="s">
        <v>45</v>
      </c>
      <c r="AD730" t="s">
        <v>672</v>
      </c>
      <c r="AE730" t="s">
        <v>673</v>
      </c>
      <c r="AF730" t="s">
        <v>45</v>
      </c>
    </row>
    <row r="731" spans="1:32" hidden="1" x14ac:dyDescent="0.3">
      <c r="A731" t="s">
        <v>2892</v>
      </c>
      <c r="B731" t="s">
        <v>669</v>
      </c>
      <c r="C731" t="s">
        <v>670</v>
      </c>
      <c r="D731" t="s">
        <v>671</v>
      </c>
      <c r="E731" t="s">
        <v>2893</v>
      </c>
      <c r="F731">
        <v>546</v>
      </c>
      <c r="G731">
        <v>546</v>
      </c>
      <c r="H731" t="s">
        <v>1721</v>
      </c>
      <c r="I731" t="s">
        <v>2894</v>
      </c>
      <c r="J731" t="s">
        <v>58</v>
      </c>
      <c r="K731" t="s">
        <v>1998</v>
      </c>
      <c r="L731" t="s">
        <v>739</v>
      </c>
      <c r="X731" t="s">
        <v>59</v>
      </c>
      <c r="Y731" t="s">
        <v>724</v>
      </c>
      <c r="Z731" t="s">
        <v>163</v>
      </c>
      <c r="AA731" t="s">
        <v>164</v>
      </c>
      <c r="AB731" t="s">
        <v>45</v>
      </c>
      <c r="AC731" t="s">
        <v>45</v>
      </c>
      <c r="AD731" t="s">
        <v>672</v>
      </c>
      <c r="AE731" t="s">
        <v>673</v>
      </c>
      <c r="AF731" t="s">
        <v>45</v>
      </c>
    </row>
    <row r="732" spans="1:32" hidden="1" x14ac:dyDescent="0.3">
      <c r="A732" t="s">
        <v>2895</v>
      </c>
      <c r="B732" t="s">
        <v>669</v>
      </c>
      <c r="C732" t="s">
        <v>670</v>
      </c>
      <c r="D732" t="s">
        <v>671</v>
      </c>
      <c r="E732" t="s">
        <v>2896</v>
      </c>
      <c r="F732">
        <v>547</v>
      </c>
      <c r="G732">
        <v>547</v>
      </c>
      <c r="H732" t="s">
        <v>2500</v>
      </c>
      <c r="I732" t="s">
        <v>2897</v>
      </c>
      <c r="J732" t="s">
        <v>58</v>
      </c>
      <c r="K732" t="s">
        <v>1998</v>
      </c>
      <c r="L732" t="s">
        <v>1736</v>
      </c>
      <c r="X732" t="s">
        <v>59</v>
      </c>
      <c r="Y732" t="s">
        <v>724</v>
      </c>
      <c r="Z732" t="s">
        <v>163</v>
      </c>
      <c r="AA732" t="s">
        <v>164</v>
      </c>
      <c r="AB732" t="s">
        <v>45</v>
      </c>
      <c r="AC732" t="s">
        <v>45</v>
      </c>
      <c r="AD732" t="s">
        <v>672</v>
      </c>
      <c r="AE732" t="s">
        <v>673</v>
      </c>
      <c r="AF732" t="s">
        <v>45</v>
      </c>
    </row>
    <row r="733" spans="1:32" hidden="1" x14ac:dyDescent="0.3">
      <c r="A733" t="s">
        <v>2898</v>
      </c>
      <c r="B733" t="s">
        <v>669</v>
      </c>
      <c r="C733" t="s">
        <v>670</v>
      </c>
      <c r="D733" t="s">
        <v>671</v>
      </c>
      <c r="E733" t="s">
        <v>2899</v>
      </c>
      <c r="F733">
        <v>548</v>
      </c>
      <c r="G733">
        <v>548</v>
      </c>
      <c r="H733" t="s">
        <v>1586</v>
      </c>
      <c r="I733" t="s">
        <v>2900</v>
      </c>
      <c r="J733" t="s">
        <v>58</v>
      </c>
      <c r="K733" t="s">
        <v>678</v>
      </c>
      <c r="L733" t="s">
        <v>1944</v>
      </c>
      <c r="X733" t="s">
        <v>59</v>
      </c>
      <c r="Y733" t="s">
        <v>162</v>
      </c>
      <c r="Z733" t="s">
        <v>170</v>
      </c>
      <c r="AA733" t="s">
        <v>389</v>
      </c>
      <c r="AB733" t="s">
        <v>45</v>
      </c>
      <c r="AC733" t="s">
        <v>45</v>
      </c>
      <c r="AD733" t="s">
        <v>672</v>
      </c>
      <c r="AE733" t="s">
        <v>673</v>
      </c>
      <c r="AF733" t="s">
        <v>45</v>
      </c>
    </row>
    <row r="734" spans="1:32" hidden="1" x14ac:dyDescent="0.3">
      <c r="A734" t="s">
        <v>2901</v>
      </c>
      <c r="B734" t="s">
        <v>669</v>
      </c>
      <c r="C734" t="s">
        <v>670</v>
      </c>
      <c r="D734" t="s">
        <v>671</v>
      </c>
      <c r="E734" t="s">
        <v>2902</v>
      </c>
      <c r="F734">
        <v>549</v>
      </c>
      <c r="G734">
        <v>549</v>
      </c>
      <c r="H734" t="s">
        <v>2903</v>
      </c>
      <c r="I734" t="s">
        <v>2904</v>
      </c>
      <c r="J734" t="s">
        <v>2127</v>
      </c>
      <c r="K734" t="s">
        <v>1465</v>
      </c>
      <c r="L734" t="s">
        <v>695</v>
      </c>
      <c r="M734" t="s">
        <v>679</v>
      </c>
      <c r="X734" t="s">
        <v>59</v>
      </c>
      <c r="Y734" t="s">
        <v>2905</v>
      </c>
      <c r="Z734" t="s">
        <v>786</v>
      </c>
      <c r="AA734" t="s">
        <v>787</v>
      </c>
      <c r="AB734" t="s">
        <v>45</v>
      </c>
      <c r="AC734" t="s">
        <v>45</v>
      </c>
      <c r="AD734" t="s">
        <v>672</v>
      </c>
      <c r="AE734" t="s">
        <v>673</v>
      </c>
      <c r="AF734" t="s">
        <v>45</v>
      </c>
    </row>
    <row r="735" spans="1:32" hidden="1" x14ac:dyDescent="0.3">
      <c r="A735" t="s">
        <v>2906</v>
      </c>
      <c r="B735" t="s">
        <v>669</v>
      </c>
      <c r="C735" t="s">
        <v>670</v>
      </c>
      <c r="D735" t="s">
        <v>671</v>
      </c>
      <c r="E735" t="s">
        <v>2907</v>
      </c>
      <c r="F735">
        <v>55</v>
      </c>
      <c r="G735">
        <v>55</v>
      </c>
      <c r="H735" t="s">
        <v>2908</v>
      </c>
      <c r="I735" t="s">
        <v>2909</v>
      </c>
      <c r="J735" t="s">
        <v>58</v>
      </c>
      <c r="K735" t="s">
        <v>704</v>
      </c>
      <c r="L735" t="s">
        <v>687</v>
      </c>
      <c r="X735" t="s">
        <v>59</v>
      </c>
      <c r="Y735" t="s">
        <v>162</v>
      </c>
      <c r="Z735" t="s">
        <v>394</v>
      </c>
      <c r="AA735" t="s">
        <v>171</v>
      </c>
      <c r="AB735" t="s">
        <v>45</v>
      </c>
      <c r="AC735" t="s">
        <v>45</v>
      </c>
      <c r="AD735" t="s">
        <v>672</v>
      </c>
      <c r="AE735" t="s">
        <v>673</v>
      </c>
      <c r="AF735" t="s">
        <v>45</v>
      </c>
    </row>
    <row r="736" spans="1:32" hidden="1" x14ac:dyDescent="0.3">
      <c r="A736" t="s">
        <v>2910</v>
      </c>
      <c r="B736" t="s">
        <v>669</v>
      </c>
      <c r="C736" t="s">
        <v>670</v>
      </c>
      <c r="D736" t="s">
        <v>671</v>
      </c>
      <c r="E736" t="s">
        <v>2911</v>
      </c>
      <c r="F736">
        <v>550</v>
      </c>
      <c r="G736">
        <v>550</v>
      </c>
      <c r="H736" t="s">
        <v>2912</v>
      </c>
      <c r="I736" t="s">
        <v>2913</v>
      </c>
      <c r="J736" t="s">
        <v>58</v>
      </c>
      <c r="K736" t="s">
        <v>175</v>
      </c>
      <c r="L736" t="s">
        <v>1273</v>
      </c>
      <c r="M736" t="s">
        <v>2868</v>
      </c>
      <c r="N736" t="s">
        <v>1301</v>
      </c>
      <c r="O736" t="s">
        <v>1427</v>
      </c>
      <c r="P736" t="s">
        <v>2869</v>
      </c>
      <c r="X736" t="s">
        <v>59</v>
      </c>
      <c r="Y736" t="s">
        <v>2914</v>
      </c>
      <c r="Z736" t="s">
        <v>847</v>
      </c>
      <c r="AA736" t="s">
        <v>848</v>
      </c>
      <c r="AB736" t="s">
        <v>45</v>
      </c>
      <c r="AC736" t="s">
        <v>45</v>
      </c>
      <c r="AD736" t="s">
        <v>672</v>
      </c>
      <c r="AE736" t="s">
        <v>673</v>
      </c>
      <c r="AF736" t="s">
        <v>45</v>
      </c>
    </row>
    <row r="737" spans="1:32" hidden="1" x14ac:dyDescent="0.3">
      <c r="A737" t="s">
        <v>2915</v>
      </c>
      <c r="B737" t="s">
        <v>669</v>
      </c>
      <c r="C737" t="s">
        <v>670</v>
      </c>
      <c r="D737" t="s">
        <v>671</v>
      </c>
      <c r="E737" t="s">
        <v>2916</v>
      </c>
      <c r="F737">
        <v>551</v>
      </c>
      <c r="G737">
        <v>551</v>
      </c>
      <c r="H737" t="s">
        <v>2917</v>
      </c>
      <c r="I737" t="s">
        <v>2918</v>
      </c>
      <c r="J737" t="s">
        <v>58</v>
      </c>
      <c r="K737" t="s">
        <v>1998</v>
      </c>
      <c r="L737" t="s">
        <v>678</v>
      </c>
      <c r="M737" t="s">
        <v>2285</v>
      </c>
      <c r="N737" t="s">
        <v>1261</v>
      </c>
      <c r="X737" t="s">
        <v>59</v>
      </c>
      <c r="Y737" t="s">
        <v>1307</v>
      </c>
      <c r="Z737" t="s">
        <v>2919</v>
      </c>
      <c r="AA737" t="s">
        <v>2920</v>
      </c>
      <c r="AB737" t="s">
        <v>45</v>
      </c>
      <c r="AC737" t="s">
        <v>45</v>
      </c>
      <c r="AD737" t="s">
        <v>672</v>
      </c>
      <c r="AE737" t="s">
        <v>673</v>
      </c>
      <c r="AF737" t="s">
        <v>45</v>
      </c>
    </row>
    <row r="738" spans="1:32" hidden="1" x14ac:dyDescent="0.3">
      <c r="A738" t="s">
        <v>2921</v>
      </c>
      <c r="B738" t="s">
        <v>669</v>
      </c>
      <c r="C738" t="s">
        <v>670</v>
      </c>
      <c r="D738" t="s">
        <v>671</v>
      </c>
      <c r="E738" t="s">
        <v>2922</v>
      </c>
      <c r="F738">
        <v>552</v>
      </c>
      <c r="G738">
        <v>552</v>
      </c>
      <c r="H738" t="s">
        <v>2923</v>
      </c>
      <c r="I738" t="s">
        <v>2924</v>
      </c>
      <c r="J738" t="s">
        <v>58</v>
      </c>
      <c r="K738" t="s">
        <v>1998</v>
      </c>
      <c r="L738" t="s">
        <v>2285</v>
      </c>
      <c r="X738" t="s">
        <v>59</v>
      </c>
      <c r="Y738" t="s">
        <v>724</v>
      </c>
      <c r="Z738" t="s">
        <v>394</v>
      </c>
      <c r="AA738" t="s">
        <v>171</v>
      </c>
      <c r="AB738" t="s">
        <v>45</v>
      </c>
      <c r="AC738" t="s">
        <v>45</v>
      </c>
      <c r="AD738" t="s">
        <v>672</v>
      </c>
      <c r="AE738" t="s">
        <v>673</v>
      </c>
      <c r="AF738" t="s">
        <v>45</v>
      </c>
    </row>
    <row r="739" spans="1:32" hidden="1" x14ac:dyDescent="0.3">
      <c r="A739" t="s">
        <v>2925</v>
      </c>
      <c r="B739" t="s">
        <v>669</v>
      </c>
      <c r="C739" t="s">
        <v>670</v>
      </c>
      <c r="D739" t="s">
        <v>671</v>
      </c>
      <c r="E739" t="s">
        <v>2926</v>
      </c>
      <c r="F739">
        <v>553</v>
      </c>
      <c r="G739">
        <v>553</v>
      </c>
      <c r="H739" t="s">
        <v>2927</v>
      </c>
      <c r="I739" t="s">
        <v>2928</v>
      </c>
      <c r="J739" t="s">
        <v>58</v>
      </c>
      <c r="K739" t="s">
        <v>887</v>
      </c>
      <c r="L739" t="s">
        <v>2285</v>
      </c>
      <c r="M739" t="s">
        <v>2929</v>
      </c>
      <c r="X739" t="s">
        <v>59</v>
      </c>
      <c r="Y739" t="s">
        <v>1283</v>
      </c>
      <c r="Z739" t="s">
        <v>689</v>
      </c>
      <c r="AA739" t="s">
        <v>690</v>
      </c>
      <c r="AB739" t="s">
        <v>45</v>
      </c>
      <c r="AC739" t="s">
        <v>45</v>
      </c>
      <c r="AD739" t="s">
        <v>672</v>
      </c>
      <c r="AE739" t="s">
        <v>673</v>
      </c>
      <c r="AF739" t="s">
        <v>45</v>
      </c>
    </row>
    <row r="740" spans="1:32" hidden="1" x14ac:dyDescent="0.3">
      <c r="A740" t="s">
        <v>2930</v>
      </c>
      <c r="B740" t="s">
        <v>669</v>
      </c>
      <c r="C740" t="s">
        <v>670</v>
      </c>
      <c r="D740" t="s">
        <v>671</v>
      </c>
      <c r="E740" t="s">
        <v>2931</v>
      </c>
      <c r="F740">
        <v>554</v>
      </c>
      <c r="G740">
        <v>554</v>
      </c>
      <c r="H740" t="s">
        <v>2932</v>
      </c>
      <c r="I740" t="s">
        <v>2933</v>
      </c>
      <c r="J740" t="s">
        <v>58</v>
      </c>
      <c r="K740" t="s">
        <v>887</v>
      </c>
      <c r="L740" t="s">
        <v>678</v>
      </c>
      <c r="M740" t="s">
        <v>1261</v>
      </c>
      <c r="N740" t="s">
        <v>109</v>
      </c>
      <c r="X740" t="s">
        <v>59</v>
      </c>
      <c r="Y740" t="s">
        <v>889</v>
      </c>
      <c r="Z740" t="s">
        <v>890</v>
      </c>
      <c r="AA740" t="s">
        <v>891</v>
      </c>
      <c r="AB740" t="s">
        <v>45</v>
      </c>
      <c r="AC740" t="s">
        <v>45</v>
      </c>
      <c r="AD740" t="s">
        <v>672</v>
      </c>
      <c r="AE740" t="s">
        <v>673</v>
      </c>
      <c r="AF740" t="s">
        <v>45</v>
      </c>
    </row>
    <row r="741" spans="1:32" hidden="1" x14ac:dyDescent="0.3">
      <c r="A741" t="s">
        <v>2934</v>
      </c>
      <c r="B741" t="s">
        <v>669</v>
      </c>
      <c r="C741" t="s">
        <v>670</v>
      </c>
      <c r="D741" t="s">
        <v>671</v>
      </c>
      <c r="E741" t="s">
        <v>2935</v>
      </c>
      <c r="F741">
        <v>555</v>
      </c>
      <c r="G741">
        <v>555</v>
      </c>
      <c r="H741" t="s">
        <v>2936</v>
      </c>
      <c r="I741" t="s">
        <v>2937</v>
      </c>
      <c r="J741" t="s">
        <v>58</v>
      </c>
      <c r="K741" t="s">
        <v>678</v>
      </c>
      <c r="L741" t="s">
        <v>2938</v>
      </c>
      <c r="M741" t="s">
        <v>739</v>
      </c>
      <c r="N741" t="s">
        <v>1453</v>
      </c>
      <c r="X741" t="s">
        <v>59</v>
      </c>
      <c r="Y741" t="s">
        <v>2870</v>
      </c>
      <c r="Z741" t="s">
        <v>2325</v>
      </c>
      <c r="AA741" t="s">
        <v>2326</v>
      </c>
      <c r="AB741" t="s">
        <v>45</v>
      </c>
      <c r="AC741" t="s">
        <v>45</v>
      </c>
      <c r="AD741" t="s">
        <v>672</v>
      </c>
      <c r="AE741" t="s">
        <v>673</v>
      </c>
      <c r="AF741" t="s">
        <v>45</v>
      </c>
    </row>
    <row r="742" spans="1:32" hidden="1" x14ac:dyDescent="0.3">
      <c r="A742" t="s">
        <v>2939</v>
      </c>
      <c r="B742" t="s">
        <v>669</v>
      </c>
      <c r="C742" t="s">
        <v>670</v>
      </c>
      <c r="D742" t="s">
        <v>671</v>
      </c>
      <c r="E742" t="s">
        <v>2940</v>
      </c>
      <c r="F742">
        <v>556</v>
      </c>
      <c r="G742">
        <v>556</v>
      </c>
      <c r="H742" t="s">
        <v>2941</v>
      </c>
      <c r="I742" t="s">
        <v>2942</v>
      </c>
      <c r="J742" t="s">
        <v>58</v>
      </c>
      <c r="K742" t="s">
        <v>994</v>
      </c>
      <c r="L742" t="s">
        <v>678</v>
      </c>
      <c r="M742" t="s">
        <v>161</v>
      </c>
      <c r="N742" t="s">
        <v>109</v>
      </c>
      <c r="O742" t="s">
        <v>1453</v>
      </c>
      <c r="X742" t="s">
        <v>59</v>
      </c>
      <c r="Y742" t="s">
        <v>2943</v>
      </c>
      <c r="Z742" t="s">
        <v>2944</v>
      </c>
      <c r="AA742" t="s">
        <v>2945</v>
      </c>
      <c r="AB742" t="s">
        <v>45</v>
      </c>
      <c r="AC742" t="s">
        <v>45</v>
      </c>
      <c r="AD742" t="s">
        <v>672</v>
      </c>
      <c r="AE742" t="s">
        <v>673</v>
      </c>
      <c r="AF742" t="s">
        <v>45</v>
      </c>
    </row>
    <row r="743" spans="1:32" hidden="1" x14ac:dyDescent="0.3">
      <c r="A743" t="s">
        <v>2946</v>
      </c>
      <c r="B743" t="s">
        <v>669</v>
      </c>
      <c r="C743" t="s">
        <v>670</v>
      </c>
      <c r="D743" t="s">
        <v>671</v>
      </c>
      <c r="E743" t="s">
        <v>2947</v>
      </c>
      <c r="F743">
        <v>557</v>
      </c>
      <c r="G743">
        <v>557</v>
      </c>
      <c r="H743" t="s">
        <v>2698</v>
      </c>
      <c r="I743" t="s">
        <v>2948</v>
      </c>
      <c r="J743" t="s">
        <v>58</v>
      </c>
      <c r="K743" t="s">
        <v>565</v>
      </c>
      <c r="L743" t="s">
        <v>678</v>
      </c>
      <c r="M743" t="s">
        <v>888</v>
      </c>
      <c r="X743" t="s">
        <v>59</v>
      </c>
      <c r="Y743" t="s">
        <v>780</v>
      </c>
      <c r="Z743" t="s">
        <v>1373</v>
      </c>
      <c r="AA743" t="s">
        <v>1374</v>
      </c>
      <c r="AB743" t="s">
        <v>45</v>
      </c>
      <c r="AC743" t="s">
        <v>45</v>
      </c>
      <c r="AD743" t="s">
        <v>672</v>
      </c>
      <c r="AE743" t="s">
        <v>673</v>
      </c>
      <c r="AF743" t="s">
        <v>45</v>
      </c>
    </row>
    <row r="744" spans="1:32" hidden="1" x14ac:dyDescent="0.3">
      <c r="A744" t="s">
        <v>2949</v>
      </c>
      <c r="B744" t="s">
        <v>669</v>
      </c>
      <c r="C744" t="s">
        <v>670</v>
      </c>
      <c r="D744" t="s">
        <v>671</v>
      </c>
      <c r="E744" t="s">
        <v>2950</v>
      </c>
      <c r="F744">
        <v>558</v>
      </c>
      <c r="G744">
        <v>558</v>
      </c>
      <c r="H744" t="s">
        <v>2951</v>
      </c>
      <c r="I744" t="s">
        <v>2952</v>
      </c>
      <c r="J744" t="s">
        <v>702</v>
      </c>
      <c r="K744" t="s">
        <v>2953</v>
      </c>
      <c r="L744" t="s">
        <v>161</v>
      </c>
      <c r="X744" t="s">
        <v>59</v>
      </c>
      <c r="Y744" t="s">
        <v>162</v>
      </c>
      <c r="Z744" t="s">
        <v>394</v>
      </c>
      <c r="AA744" t="s">
        <v>171</v>
      </c>
      <c r="AB744" t="s">
        <v>45</v>
      </c>
      <c r="AC744" t="s">
        <v>45</v>
      </c>
      <c r="AD744" t="s">
        <v>672</v>
      </c>
      <c r="AE744" t="s">
        <v>673</v>
      </c>
      <c r="AF744" t="s">
        <v>45</v>
      </c>
    </row>
    <row r="745" spans="1:32" x14ac:dyDescent="0.3">
      <c r="A745" t="s">
        <v>2954</v>
      </c>
      <c r="B745" t="s">
        <v>669</v>
      </c>
      <c r="C745" t="s">
        <v>670</v>
      </c>
      <c r="D745" t="s">
        <v>671</v>
      </c>
      <c r="E745" t="s">
        <v>2955</v>
      </c>
      <c r="F745">
        <v>559</v>
      </c>
      <c r="G745">
        <v>559</v>
      </c>
      <c r="H745" t="s">
        <v>2956</v>
      </c>
      <c r="I745" t="s">
        <v>1453</v>
      </c>
      <c r="J745" t="s">
        <v>58</v>
      </c>
      <c r="K745" t="s">
        <v>1453</v>
      </c>
      <c r="X745" t="s">
        <v>59</v>
      </c>
      <c r="Y745" t="s">
        <v>45</v>
      </c>
      <c r="Z745" t="s">
        <v>61</v>
      </c>
      <c r="AA745" t="s">
        <v>62</v>
      </c>
      <c r="AB745" t="s">
        <v>45</v>
      </c>
      <c r="AC745" t="s">
        <v>45</v>
      </c>
      <c r="AD745" t="s">
        <v>672</v>
      </c>
      <c r="AE745" t="s">
        <v>673</v>
      </c>
      <c r="AF745" t="s">
        <v>45</v>
      </c>
    </row>
    <row r="746" spans="1:32" hidden="1" x14ac:dyDescent="0.3">
      <c r="A746" t="s">
        <v>2957</v>
      </c>
      <c r="B746" t="s">
        <v>669</v>
      </c>
      <c r="C746" t="s">
        <v>670</v>
      </c>
      <c r="D746" t="s">
        <v>671</v>
      </c>
      <c r="E746" t="s">
        <v>2958</v>
      </c>
      <c r="F746">
        <v>56</v>
      </c>
      <c r="G746">
        <v>56</v>
      </c>
      <c r="H746" t="s">
        <v>2959</v>
      </c>
      <c r="I746" t="s">
        <v>2960</v>
      </c>
      <c r="J746" t="s">
        <v>58</v>
      </c>
      <c r="K746" t="s">
        <v>686</v>
      </c>
      <c r="L746" t="s">
        <v>1301</v>
      </c>
      <c r="M746" t="s">
        <v>747</v>
      </c>
      <c r="N746" t="s">
        <v>696</v>
      </c>
      <c r="X746" t="s">
        <v>59</v>
      </c>
      <c r="Y746" t="s">
        <v>2961</v>
      </c>
      <c r="Z746" t="s">
        <v>814</v>
      </c>
      <c r="AA746" t="s">
        <v>815</v>
      </c>
      <c r="AB746" t="s">
        <v>45</v>
      </c>
      <c r="AC746" t="s">
        <v>45</v>
      </c>
      <c r="AD746" t="s">
        <v>672</v>
      </c>
      <c r="AE746" t="s">
        <v>673</v>
      </c>
      <c r="AF746" t="s">
        <v>45</v>
      </c>
    </row>
    <row r="747" spans="1:32" hidden="1" x14ac:dyDescent="0.3">
      <c r="A747" t="s">
        <v>2962</v>
      </c>
      <c r="B747" t="s">
        <v>669</v>
      </c>
      <c r="C747" t="s">
        <v>670</v>
      </c>
      <c r="D747" t="s">
        <v>671</v>
      </c>
      <c r="E747" t="s">
        <v>2963</v>
      </c>
      <c r="F747">
        <v>560</v>
      </c>
      <c r="G747">
        <v>560</v>
      </c>
      <c r="H747" t="s">
        <v>2964</v>
      </c>
      <c r="I747" t="s">
        <v>2965</v>
      </c>
      <c r="J747" t="s">
        <v>58</v>
      </c>
      <c r="K747" t="s">
        <v>1998</v>
      </c>
      <c r="L747" t="s">
        <v>888</v>
      </c>
      <c r="M747" t="s">
        <v>739</v>
      </c>
      <c r="X747" t="s">
        <v>59</v>
      </c>
      <c r="Y747" t="s">
        <v>780</v>
      </c>
      <c r="Z747" t="s">
        <v>1373</v>
      </c>
      <c r="AA747" t="s">
        <v>1374</v>
      </c>
      <c r="AB747" t="s">
        <v>45</v>
      </c>
      <c r="AC747" t="s">
        <v>45</v>
      </c>
      <c r="AD747" t="s">
        <v>672</v>
      </c>
      <c r="AE747" t="s">
        <v>673</v>
      </c>
      <c r="AF747" t="s">
        <v>45</v>
      </c>
    </row>
    <row r="748" spans="1:32" hidden="1" x14ac:dyDescent="0.3">
      <c r="A748" t="s">
        <v>2966</v>
      </c>
      <c r="B748" t="s">
        <v>669</v>
      </c>
      <c r="C748" t="s">
        <v>670</v>
      </c>
      <c r="D748" t="s">
        <v>671</v>
      </c>
      <c r="E748" t="s">
        <v>2967</v>
      </c>
      <c r="F748">
        <v>561</v>
      </c>
      <c r="G748">
        <v>561</v>
      </c>
      <c r="H748" t="s">
        <v>2968</v>
      </c>
      <c r="I748" t="s">
        <v>2969</v>
      </c>
      <c r="J748" t="s">
        <v>58</v>
      </c>
      <c r="K748" t="s">
        <v>994</v>
      </c>
      <c r="L748" t="s">
        <v>1998</v>
      </c>
      <c r="M748" t="s">
        <v>678</v>
      </c>
      <c r="N748" t="s">
        <v>109</v>
      </c>
      <c r="X748" t="s">
        <v>59</v>
      </c>
      <c r="Y748" t="s">
        <v>2970</v>
      </c>
      <c r="Z748" t="s">
        <v>1641</v>
      </c>
      <c r="AA748" t="s">
        <v>1642</v>
      </c>
      <c r="AB748" t="s">
        <v>45</v>
      </c>
      <c r="AC748" t="s">
        <v>45</v>
      </c>
      <c r="AD748" t="s">
        <v>672</v>
      </c>
      <c r="AE748" t="s">
        <v>673</v>
      </c>
      <c r="AF748" t="s">
        <v>45</v>
      </c>
    </row>
    <row r="749" spans="1:32" hidden="1" x14ac:dyDescent="0.3">
      <c r="A749" t="s">
        <v>2971</v>
      </c>
      <c r="B749" t="s">
        <v>669</v>
      </c>
      <c r="C749" t="s">
        <v>670</v>
      </c>
      <c r="D749" t="s">
        <v>671</v>
      </c>
      <c r="E749" t="s">
        <v>2972</v>
      </c>
      <c r="F749">
        <v>562</v>
      </c>
      <c r="G749">
        <v>562</v>
      </c>
      <c r="H749" t="s">
        <v>2973</v>
      </c>
      <c r="I749" t="s">
        <v>2974</v>
      </c>
      <c r="J749" t="s">
        <v>58</v>
      </c>
      <c r="K749" t="s">
        <v>678</v>
      </c>
      <c r="L749" t="s">
        <v>738</v>
      </c>
      <c r="M749" t="s">
        <v>830</v>
      </c>
      <c r="X749" t="s">
        <v>59</v>
      </c>
      <c r="Y749" t="s">
        <v>1384</v>
      </c>
      <c r="Z749" t="s">
        <v>1934</v>
      </c>
      <c r="AA749" t="s">
        <v>1935</v>
      </c>
      <c r="AB749" t="s">
        <v>45</v>
      </c>
      <c r="AC749" t="s">
        <v>45</v>
      </c>
      <c r="AD749" t="s">
        <v>672</v>
      </c>
      <c r="AE749" t="s">
        <v>673</v>
      </c>
      <c r="AF749" t="s">
        <v>45</v>
      </c>
    </row>
    <row r="750" spans="1:32" hidden="1" x14ac:dyDescent="0.3">
      <c r="A750" t="s">
        <v>2975</v>
      </c>
      <c r="B750" t="s">
        <v>669</v>
      </c>
      <c r="C750" t="s">
        <v>670</v>
      </c>
      <c r="D750" t="s">
        <v>671</v>
      </c>
      <c r="E750" t="s">
        <v>2976</v>
      </c>
      <c r="F750">
        <v>563</v>
      </c>
      <c r="G750">
        <v>563</v>
      </c>
      <c r="H750" t="s">
        <v>2977</v>
      </c>
      <c r="I750" t="s">
        <v>2978</v>
      </c>
      <c r="J750" t="s">
        <v>58</v>
      </c>
      <c r="K750" t="s">
        <v>678</v>
      </c>
      <c r="L750" t="s">
        <v>738</v>
      </c>
      <c r="M750" t="s">
        <v>1944</v>
      </c>
      <c r="N750" t="s">
        <v>830</v>
      </c>
      <c r="X750" t="s">
        <v>59</v>
      </c>
      <c r="Y750" t="s">
        <v>2979</v>
      </c>
      <c r="Z750" t="s">
        <v>2980</v>
      </c>
      <c r="AA750" t="s">
        <v>2981</v>
      </c>
      <c r="AB750" t="s">
        <v>45</v>
      </c>
      <c r="AC750" t="s">
        <v>45</v>
      </c>
      <c r="AD750" t="s">
        <v>672</v>
      </c>
      <c r="AE750" t="s">
        <v>673</v>
      </c>
      <c r="AF750" t="s">
        <v>45</v>
      </c>
    </row>
    <row r="751" spans="1:32" hidden="1" x14ac:dyDescent="0.3">
      <c r="A751" t="s">
        <v>2982</v>
      </c>
      <c r="B751" t="s">
        <v>669</v>
      </c>
      <c r="C751" t="s">
        <v>670</v>
      </c>
      <c r="D751" t="s">
        <v>671</v>
      </c>
      <c r="E751" t="s">
        <v>2983</v>
      </c>
      <c r="F751">
        <v>564</v>
      </c>
      <c r="G751">
        <v>564</v>
      </c>
      <c r="H751" t="s">
        <v>1001</v>
      </c>
      <c r="I751" t="s">
        <v>2984</v>
      </c>
      <c r="J751" t="s">
        <v>58</v>
      </c>
      <c r="K751" t="s">
        <v>678</v>
      </c>
      <c r="L751" t="s">
        <v>2985</v>
      </c>
      <c r="M751" t="s">
        <v>739</v>
      </c>
      <c r="X751" t="s">
        <v>59</v>
      </c>
      <c r="Y751" t="s">
        <v>2348</v>
      </c>
      <c r="Z751" t="s">
        <v>2986</v>
      </c>
      <c r="AA751" t="s">
        <v>2987</v>
      </c>
      <c r="AB751" t="s">
        <v>45</v>
      </c>
      <c r="AC751" t="s">
        <v>45</v>
      </c>
      <c r="AD751" t="s">
        <v>672</v>
      </c>
      <c r="AE751" t="s">
        <v>673</v>
      </c>
      <c r="AF751" t="s">
        <v>45</v>
      </c>
    </row>
    <row r="752" spans="1:32" hidden="1" x14ac:dyDescent="0.3">
      <c r="A752" t="s">
        <v>2988</v>
      </c>
      <c r="B752" t="s">
        <v>669</v>
      </c>
      <c r="C752" t="s">
        <v>670</v>
      </c>
      <c r="D752" t="s">
        <v>671</v>
      </c>
      <c r="E752" t="s">
        <v>2989</v>
      </c>
      <c r="F752">
        <v>565</v>
      </c>
      <c r="G752">
        <v>565</v>
      </c>
      <c r="H752" t="s">
        <v>2990</v>
      </c>
      <c r="I752" t="s">
        <v>2991</v>
      </c>
      <c r="J752" t="s">
        <v>702</v>
      </c>
      <c r="K752" t="s">
        <v>830</v>
      </c>
      <c r="L752" t="s">
        <v>739</v>
      </c>
      <c r="X752" t="s">
        <v>59</v>
      </c>
      <c r="Y752" t="s">
        <v>724</v>
      </c>
      <c r="Z752" t="s">
        <v>163</v>
      </c>
      <c r="AA752" t="s">
        <v>164</v>
      </c>
      <c r="AB752" t="s">
        <v>45</v>
      </c>
      <c r="AC752" t="s">
        <v>45</v>
      </c>
      <c r="AD752" t="s">
        <v>672</v>
      </c>
      <c r="AE752" t="s">
        <v>673</v>
      </c>
      <c r="AF752" t="s">
        <v>45</v>
      </c>
    </row>
    <row r="753" spans="1:32" hidden="1" x14ac:dyDescent="0.3">
      <c r="A753" t="s">
        <v>2992</v>
      </c>
      <c r="B753" t="s">
        <v>669</v>
      </c>
      <c r="C753" t="s">
        <v>670</v>
      </c>
      <c r="D753" t="s">
        <v>671</v>
      </c>
      <c r="E753" t="s">
        <v>2993</v>
      </c>
      <c r="F753">
        <v>566</v>
      </c>
      <c r="G753">
        <v>566</v>
      </c>
      <c r="H753" t="s">
        <v>2994</v>
      </c>
      <c r="I753" t="s">
        <v>2995</v>
      </c>
      <c r="J753" t="s">
        <v>58</v>
      </c>
      <c r="K753" t="s">
        <v>887</v>
      </c>
      <c r="L753" t="s">
        <v>887</v>
      </c>
      <c r="M753" t="s">
        <v>678</v>
      </c>
      <c r="N753" t="s">
        <v>1261</v>
      </c>
      <c r="X753" t="s">
        <v>59</v>
      </c>
      <c r="Y753" t="s">
        <v>889</v>
      </c>
      <c r="Z753" t="s">
        <v>2859</v>
      </c>
      <c r="AA753" t="s">
        <v>2860</v>
      </c>
      <c r="AB753" t="s">
        <v>45</v>
      </c>
      <c r="AC753" t="s">
        <v>45</v>
      </c>
      <c r="AD753" t="s">
        <v>672</v>
      </c>
      <c r="AE753" t="s">
        <v>673</v>
      </c>
      <c r="AF753" t="s">
        <v>45</v>
      </c>
    </row>
    <row r="754" spans="1:32" hidden="1" x14ac:dyDescent="0.3">
      <c r="A754" t="s">
        <v>2996</v>
      </c>
      <c r="B754" t="s">
        <v>669</v>
      </c>
      <c r="C754" t="s">
        <v>670</v>
      </c>
      <c r="D754" t="s">
        <v>671</v>
      </c>
      <c r="E754" t="s">
        <v>2997</v>
      </c>
      <c r="F754">
        <v>567</v>
      </c>
      <c r="G754">
        <v>567</v>
      </c>
      <c r="H754" t="s">
        <v>2998</v>
      </c>
      <c r="I754" t="s">
        <v>2999</v>
      </c>
      <c r="J754" t="s">
        <v>58</v>
      </c>
      <c r="K754" t="s">
        <v>565</v>
      </c>
      <c r="L754" t="s">
        <v>888</v>
      </c>
      <c r="M754" t="s">
        <v>1261</v>
      </c>
      <c r="X754" t="s">
        <v>59</v>
      </c>
      <c r="Y754" t="s">
        <v>780</v>
      </c>
      <c r="Z754" t="s">
        <v>1373</v>
      </c>
      <c r="AA754" t="s">
        <v>1374</v>
      </c>
      <c r="AB754" t="s">
        <v>45</v>
      </c>
      <c r="AC754" t="s">
        <v>45</v>
      </c>
      <c r="AD754" t="s">
        <v>672</v>
      </c>
      <c r="AE754" t="s">
        <v>673</v>
      </c>
      <c r="AF754" t="s">
        <v>45</v>
      </c>
    </row>
    <row r="755" spans="1:32" hidden="1" x14ac:dyDescent="0.3">
      <c r="A755" t="s">
        <v>3000</v>
      </c>
      <c r="B755" t="s">
        <v>669</v>
      </c>
      <c r="C755" t="s">
        <v>670</v>
      </c>
      <c r="D755" t="s">
        <v>671</v>
      </c>
      <c r="E755" t="s">
        <v>3001</v>
      </c>
      <c r="F755">
        <v>568</v>
      </c>
      <c r="G755">
        <v>568</v>
      </c>
      <c r="H755" t="s">
        <v>3002</v>
      </c>
      <c r="I755" t="s">
        <v>3003</v>
      </c>
      <c r="J755" t="s">
        <v>702</v>
      </c>
      <c r="K755" t="s">
        <v>1465</v>
      </c>
      <c r="L755" t="s">
        <v>686</v>
      </c>
      <c r="M755" t="s">
        <v>161</v>
      </c>
      <c r="N755" t="s">
        <v>687</v>
      </c>
      <c r="O755" t="s">
        <v>696</v>
      </c>
      <c r="X755" t="s">
        <v>59</v>
      </c>
      <c r="Y755" t="s">
        <v>3004</v>
      </c>
      <c r="Z755" t="s">
        <v>827</v>
      </c>
      <c r="AA755" t="s">
        <v>828</v>
      </c>
      <c r="AB755" t="s">
        <v>45</v>
      </c>
      <c r="AC755" t="s">
        <v>45</v>
      </c>
      <c r="AD755" t="s">
        <v>672</v>
      </c>
      <c r="AE755" t="s">
        <v>673</v>
      </c>
      <c r="AF755" t="s">
        <v>45</v>
      </c>
    </row>
    <row r="756" spans="1:32" hidden="1" x14ac:dyDescent="0.3">
      <c r="A756" t="s">
        <v>3005</v>
      </c>
      <c r="B756" t="s">
        <v>669</v>
      </c>
      <c r="C756" t="s">
        <v>670</v>
      </c>
      <c r="D756" t="s">
        <v>671</v>
      </c>
      <c r="E756" t="s">
        <v>3006</v>
      </c>
      <c r="F756">
        <v>569</v>
      </c>
      <c r="G756">
        <v>569</v>
      </c>
      <c r="H756" t="s">
        <v>3007</v>
      </c>
      <c r="I756" t="s">
        <v>3008</v>
      </c>
      <c r="J756" t="s">
        <v>58</v>
      </c>
      <c r="K756" t="s">
        <v>994</v>
      </c>
      <c r="L756" t="s">
        <v>1998</v>
      </c>
      <c r="M756" t="s">
        <v>678</v>
      </c>
      <c r="N756" t="s">
        <v>3009</v>
      </c>
      <c r="O756" t="s">
        <v>1583</v>
      </c>
      <c r="X756" t="s">
        <v>59</v>
      </c>
      <c r="Y756" t="s">
        <v>3010</v>
      </c>
      <c r="Z756" t="s">
        <v>3011</v>
      </c>
      <c r="AA756" t="s">
        <v>3012</v>
      </c>
      <c r="AB756" t="s">
        <v>45</v>
      </c>
      <c r="AC756" t="s">
        <v>45</v>
      </c>
      <c r="AD756" t="s">
        <v>672</v>
      </c>
      <c r="AE756" t="s">
        <v>673</v>
      </c>
      <c r="AF756" t="s">
        <v>45</v>
      </c>
    </row>
    <row r="757" spans="1:32" hidden="1" x14ac:dyDescent="0.3">
      <c r="A757" t="s">
        <v>3013</v>
      </c>
      <c r="B757" t="s">
        <v>669</v>
      </c>
      <c r="C757" t="s">
        <v>670</v>
      </c>
      <c r="D757" t="s">
        <v>671</v>
      </c>
      <c r="E757" t="s">
        <v>3014</v>
      </c>
      <c r="F757">
        <v>57</v>
      </c>
      <c r="G757">
        <v>57</v>
      </c>
      <c r="H757" t="s">
        <v>3015</v>
      </c>
      <c r="I757" t="s">
        <v>3016</v>
      </c>
      <c r="J757" t="s">
        <v>58</v>
      </c>
      <c r="K757" t="s">
        <v>686</v>
      </c>
      <c r="L757" t="s">
        <v>3017</v>
      </c>
      <c r="M757" t="s">
        <v>583</v>
      </c>
      <c r="N757" t="s">
        <v>687</v>
      </c>
      <c r="X757" t="s">
        <v>59</v>
      </c>
      <c r="Y757" t="s">
        <v>882</v>
      </c>
      <c r="Z757" t="s">
        <v>814</v>
      </c>
      <c r="AA757" t="s">
        <v>815</v>
      </c>
      <c r="AB757" t="s">
        <v>45</v>
      </c>
      <c r="AC757" t="s">
        <v>45</v>
      </c>
      <c r="AD757" t="s">
        <v>672</v>
      </c>
      <c r="AE757" t="s">
        <v>673</v>
      </c>
      <c r="AF757" t="s">
        <v>45</v>
      </c>
    </row>
    <row r="758" spans="1:32" hidden="1" x14ac:dyDescent="0.3">
      <c r="A758" t="s">
        <v>3018</v>
      </c>
      <c r="B758" t="s">
        <v>669</v>
      </c>
      <c r="C758" t="s">
        <v>670</v>
      </c>
      <c r="D758" t="s">
        <v>671</v>
      </c>
      <c r="E758" t="s">
        <v>3019</v>
      </c>
      <c r="F758">
        <v>570</v>
      </c>
      <c r="G758">
        <v>570</v>
      </c>
      <c r="H758" t="s">
        <v>3020</v>
      </c>
      <c r="I758" t="s">
        <v>3021</v>
      </c>
      <c r="J758" t="s">
        <v>58</v>
      </c>
      <c r="K758" t="s">
        <v>679</v>
      </c>
      <c r="L758" t="s">
        <v>2069</v>
      </c>
      <c r="M758" t="s">
        <v>3022</v>
      </c>
      <c r="X758" t="s">
        <v>59</v>
      </c>
      <c r="Y758" t="s">
        <v>3023</v>
      </c>
      <c r="Z758" t="s">
        <v>1934</v>
      </c>
      <c r="AA758" t="s">
        <v>1935</v>
      </c>
      <c r="AB758" t="s">
        <v>45</v>
      </c>
      <c r="AC758" t="s">
        <v>45</v>
      </c>
      <c r="AD758" t="s">
        <v>672</v>
      </c>
      <c r="AE758" t="s">
        <v>673</v>
      </c>
      <c r="AF758" t="s">
        <v>45</v>
      </c>
    </row>
    <row r="759" spans="1:32" hidden="1" x14ac:dyDescent="0.3">
      <c r="A759" t="s">
        <v>3024</v>
      </c>
      <c r="B759" t="s">
        <v>669</v>
      </c>
      <c r="C759" t="s">
        <v>670</v>
      </c>
      <c r="D759" t="s">
        <v>671</v>
      </c>
      <c r="E759" t="s">
        <v>3025</v>
      </c>
      <c r="F759">
        <v>571</v>
      </c>
      <c r="G759">
        <v>571</v>
      </c>
      <c r="H759" t="s">
        <v>3026</v>
      </c>
      <c r="I759" t="s">
        <v>3027</v>
      </c>
      <c r="J759" t="s">
        <v>702</v>
      </c>
      <c r="K759" t="s">
        <v>1465</v>
      </c>
      <c r="L759" t="s">
        <v>820</v>
      </c>
      <c r="M759" t="s">
        <v>3028</v>
      </c>
      <c r="N759" t="s">
        <v>696</v>
      </c>
      <c r="X759" t="s">
        <v>59</v>
      </c>
      <c r="Y759" t="s">
        <v>3029</v>
      </c>
      <c r="Z759" t="s">
        <v>814</v>
      </c>
      <c r="AA759" t="s">
        <v>815</v>
      </c>
      <c r="AB759" t="s">
        <v>45</v>
      </c>
      <c r="AC759" t="s">
        <v>45</v>
      </c>
      <c r="AD759" t="s">
        <v>672</v>
      </c>
      <c r="AE759" t="s">
        <v>673</v>
      </c>
      <c r="AF759" t="s">
        <v>45</v>
      </c>
    </row>
    <row r="760" spans="1:32" hidden="1" x14ac:dyDescent="0.3">
      <c r="A760" t="s">
        <v>3030</v>
      </c>
      <c r="B760" t="s">
        <v>669</v>
      </c>
      <c r="C760" t="s">
        <v>670</v>
      </c>
      <c r="D760" t="s">
        <v>671</v>
      </c>
      <c r="E760" t="s">
        <v>3031</v>
      </c>
      <c r="F760">
        <v>572</v>
      </c>
      <c r="G760">
        <v>572</v>
      </c>
      <c r="H760" t="s">
        <v>3032</v>
      </c>
      <c r="I760" t="s">
        <v>3033</v>
      </c>
      <c r="J760" t="s">
        <v>702</v>
      </c>
      <c r="K760" t="s">
        <v>2426</v>
      </c>
      <c r="L760" t="s">
        <v>678</v>
      </c>
      <c r="M760" t="s">
        <v>679</v>
      </c>
      <c r="X760" t="s">
        <v>59</v>
      </c>
      <c r="Y760" t="s">
        <v>740</v>
      </c>
      <c r="Z760" t="s">
        <v>1373</v>
      </c>
      <c r="AA760" t="s">
        <v>1374</v>
      </c>
      <c r="AB760" t="s">
        <v>45</v>
      </c>
      <c r="AC760" t="s">
        <v>45</v>
      </c>
      <c r="AD760" t="s">
        <v>672</v>
      </c>
      <c r="AE760" t="s">
        <v>673</v>
      </c>
      <c r="AF760" t="s">
        <v>45</v>
      </c>
    </row>
    <row r="761" spans="1:32" hidden="1" x14ac:dyDescent="0.3">
      <c r="A761" t="s">
        <v>3034</v>
      </c>
      <c r="B761" t="s">
        <v>669</v>
      </c>
      <c r="C761" t="s">
        <v>670</v>
      </c>
      <c r="D761" t="s">
        <v>671</v>
      </c>
      <c r="E761" t="s">
        <v>3035</v>
      </c>
      <c r="F761">
        <v>573</v>
      </c>
      <c r="G761">
        <v>573</v>
      </c>
      <c r="H761" t="s">
        <v>1271</v>
      </c>
      <c r="I761" t="s">
        <v>3036</v>
      </c>
      <c r="J761" t="s">
        <v>58</v>
      </c>
      <c r="K761" t="s">
        <v>3037</v>
      </c>
      <c r="L761" t="s">
        <v>687</v>
      </c>
      <c r="M761" t="s">
        <v>696</v>
      </c>
      <c r="X761" t="s">
        <v>59</v>
      </c>
      <c r="Y761" t="s">
        <v>1102</v>
      </c>
      <c r="Z761" t="s">
        <v>689</v>
      </c>
      <c r="AA761" t="s">
        <v>690</v>
      </c>
      <c r="AB761" t="s">
        <v>45</v>
      </c>
      <c r="AC761" t="s">
        <v>45</v>
      </c>
      <c r="AD761" t="s">
        <v>672</v>
      </c>
      <c r="AE761" t="s">
        <v>673</v>
      </c>
      <c r="AF761" t="s">
        <v>45</v>
      </c>
    </row>
    <row r="762" spans="1:32" hidden="1" x14ac:dyDescent="0.3">
      <c r="A762" t="s">
        <v>3038</v>
      </c>
      <c r="B762" t="s">
        <v>669</v>
      </c>
      <c r="C762" t="s">
        <v>670</v>
      </c>
      <c r="D762" t="s">
        <v>671</v>
      </c>
      <c r="E762" t="s">
        <v>3039</v>
      </c>
      <c r="F762">
        <v>574</v>
      </c>
      <c r="G762">
        <v>574</v>
      </c>
      <c r="H762" t="s">
        <v>3040</v>
      </c>
      <c r="I762" t="s">
        <v>3041</v>
      </c>
      <c r="J762" t="s">
        <v>58</v>
      </c>
      <c r="K762" t="s">
        <v>994</v>
      </c>
      <c r="L762" t="s">
        <v>678</v>
      </c>
      <c r="M762" t="s">
        <v>161</v>
      </c>
      <c r="N762" t="s">
        <v>888</v>
      </c>
      <c r="X762" t="s">
        <v>59</v>
      </c>
      <c r="Y762" t="s">
        <v>889</v>
      </c>
      <c r="Z762" t="s">
        <v>3042</v>
      </c>
      <c r="AA762" t="s">
        <v>3043</v>
      </c>
      <c r="AB762" t="s">
        <v>45</v>
      </c>
      <c r="AC762" t="s">
        <v>45</v>
      </c>
      <c r="AD762" t="s">
        <v>672</v>
      </c>
      <c r="AE762" t="s">
        <v>673</v>
      </c>
      <c r="AF762" t="s">
        <v>45</v>
      </c>
    </row>
    <row r="763" spans="1:32" hidden="1" x14ac:dyDescent="0.3">
      <c r="A763" t="s">
        <v>3044</v>
      </c>
      <c r="B763" t="s">
        <v>669</v>
      </c>
      <c r="C763" t="s">
        <v>670</v>
      </c>
      <c r="D763" t="s">
        <v>671</v>
      </c>
      <c r="E763" t="s">
        <v>3045</v>
      </c>
      <c r="F763">
        <v>575</v>
      </c>
      <c r="G763">
        <v>575</v>
      </c>
      <c r="H763" t="s">
        <v>3046</v>
      </c>
      <c r="I763" t="s">
        <v>3047</v>
      </c>
      <c r="J763" t="s">
        <v>702</v>
      </c>
      <c r="K763" t="s">
        <v>2450</v>
      </c>
      <c r="L763" t="s">
        <v>686</v>
      </c>
      <c r="M763" t="s">
        <v>1038</v>
      </c>
      <c r="N763" t="s">
        <v>687</v>
      </c>
      <c r="X763" t="s">
        <v>43</v>
      </c>
      <c r="Y763" t="s">
        <v>3048</v>
      </c>
      <c r="Z763" t="s">
        <v>1016</v>
      </c>
      <c r="AA763" t="s">
        <v>1017</v>
      </c>
      <c r="AB763" t="s">
        <v>45</v>
      </c>
      <c r="AC763" t="s">
        <v>45</v>
      </c>
      <c r="AD763" t="s">
        <v>672</v>
      </c>
      <c r="AE763" t="s">
        <v>673</v>
      </c>
      <c r="AF763" t="s">
        <v>45</v>
      </c>
    </row>
    <row r="764" spans="1:32" hidden="1" x14ac:dyDescent="0.3">
      <c r="A764" t="s">
        <v>3049</v>
      </c>
      <c r="B764" t="s">
        <v>669</v>
      </c>
      <c r="C764" t="s">
        <v>670</v>
      </c>
      <c r="D764" t="s">
        <v>671</v>
      </c>
      <c r="E764" t="s">
        <v>3050</v>
      </c>
      <c r="F764">
        <v>576</v>
      </c>
      <c r="G764">
        <v>576</v>
      </c>
      <c r="H764" t="s">
        <v>3051</v>
      </c>
      <c r="I764" t="s">
        <v>3052</v>
      </c>
      <c r="J764" t="s">
        <v>58</v>
      </c>
      <c r="K764" t="s">
        <v>572</v>
      </c>
      <c r="L764" t="s">
        <v>2285</v>
      </c>
      <c r="M764" t="s">
        <v>679</v>
      </c>
      <c r="X764" t="s">
        <v>59</v>
      </c>
      <c r="Y764" t="s">
        <v>740</v>
      </c>
      <c r="Z764" t="s">
        <v>786</v>
      </c>
      <c r="AA764" t="s">
        <v>787</v>
      </c>
      <c r="AB764" t="s">
        <v>45</v>
      </c>
      <c r="AC764" t="s">
        <v>45</v>
      </c>
      <c r="AD764" t="s">
        <v>672</v>
      </c>
      <c r="AE764" t="s">
        <v>673</v>
      </c>
      <c r="AF764" t="s">
        <v>45</v>
      </c>
    </row>
    <row r="765" spans="1:32" hidden="1" x14ac:dyDescent="0.3">
      <c r="A765" t="s">
        <v>3053</v>
      </c>
      <c r="B765" t="s">
        <v>669</v>
      </c>
      <c r="C765" t="s">
        <v>670</v>
      </c>
      <c r="D765" t="s">
        <v>671</v>
      </c>
      <c r="E765" t="s">
        <v>3054</v>
      </c>
      <c r="F765">
        <v>577</v>
      </c>
      <c r="G765">
        <v>577</v>
      </c>
      <c r="H765" t="s">
        <v>3055</v>
      </c>
      <c r="I765" t="s">
        <v>3056</v>
      </c>
      <c r="J765" t="s">
        <v>58</v>
      </c>
      <c r="K765" t="s">
        <v>686</v>
      </c>
      <c r="L765" t="s">
        <v>830</v>
      </c>
      <c r="M765" t="s">
        <v>874</v>
      </c>
      <c r="N765" t="s">
        <v>771</v>
      </c>
      <c r="X765" t="s">
        <v>59</v>
      </c>
      <c r="Y765" t="s">
        <v>922</v>
      </c>
      <c r="Z765" t="s">
        <v>2071</v>
      </c>
      <c r="AA765" t="s">
        <v>2072</v>
      </c>
      <c r="AB765" t="s">
        <v>45</v>
      </c>
      <c r="AC765" t="s">
        <v>45</v>
      </c>
      <c r="AD765" t="s">
        <v>672</v>
      </c>
      <c r="AE765" t="s">
        <v>673</v>
      </c>
      <c r="AF765" t="s">
        <v>45</v>
      </c>
    </row>
    <row r="766" spans="1:32" hidden="1" x14ac:dyDescent="0.3">
      <c r="A766" t="s">
        <v>3057</v>
      </c>
      <c r="B766" t="s">
        <v>669</v>
      </c>
      <c r="C766" t="s">
        <v>670</v>
      </c>
      <c r="D766" t="s">
        <v>671</v>
      </c>
      <c r="E766" t="s">
        <v>3058</v>
      </c>
      <c r="F766">
        <v>578</v>
      </c>
      <c r="G766">
        <v>578</v>
      </c>
      <c r="H766" t="s">
        <v>3059</v>
      </c>
      <c r="I766" t="s">
        <v>3060</v>
      </c>
      <c r="J766" t="s">
        <v>58</v>
      </c>
      <c r="K766" t="s">
        <v>994</v>
      </c>
      <c r="L766" t="s">
        <v>1998</v>
      </c>
      <c r="M766" t="s">
        <v>888</v>
      </c>
      <c r="N766" t="s">
        <v>679</v>
      </c>
      <c r="X766" t="s">
        <v>59</v>
      </c>
      <c r="Y766" t="s">
        <v>2970</v>
      </c>
      <c r="Z766" t="s">
        <v>1641</v>
      </c>
      <c r="AA766" t="s">
        <v>1642</v>
      </c>
      <c r="AB766" t="s">
        <v>45</v>
      </c>
      <c r="AC766" t="s">
        <v>45</v>
      </c>
      <c r="AD766" t="s">
        <v>672</v>
      </c>
      <c r="AE766" t="s">
        <v>673</v>
      </c>
      <c r="AF766" t="s">
        <v>45</v>
      </c>
    </row>
    <row r="767" spans="1:32" hidden="1" x14ac:dyDescent="0.3">
      <c r="A767" t="s">
        <v>3061</v>
      </c>
      <c r="B767" t="s">
        <v>669</v>
      </c>
      <c r="C767" t="s">
        <v>670</v>
      </c>
      <c r="D767" t="s">
        <v>671</v>
      </c>
      <c r="E767" t="s">
        <v>3062</v>
      </c>
      <c r="F767">
        <v>579</v>
      </c>
      <c r="G767">
        <v>579</v>
      </c>
      <c r="H767" t="s">
        <v>3063</v>
      </c>
      <c r="I767" t="s">
        <v>3064</v>
      </c>
      <c r="J767" t="s">
        <v>58</v>
      </c>
      <c r="K767" t="s">
        <v>887</v>
      </c>
      <c r="L767" t="s">
        <v>678</v>
      </c>
      <c r="M767" t="s">
        <v>678</v>
      </c>
      <c r="X767" t="s">
        <v>59</v>
      </c>
      <c r="Y767" t="s">
        <v>740</v>
      </c>
      <c r="Z767" t="s">
        <v>1373</v>
      </c>
      <c r="AA767" t="s">
        <v>1374</v>
      </c>
      <c r="AB767" t="s">
        <v>45</v>
      </c>
      <c r="AC767" t="s">
        <v>45</v>
      </c>
      <c r="AD767" t="s">
        <v>672</v>
      </c>
      <c r="AE767" t="s">
        <v>673</v>
      </c>
      <c r="AF767" t="s">
        <v>45</v>
      </c>
    </row>
    <row r="768" spans="1:32" hidden="1" x14ac:dyDescent="0.3">
      <c r="A768" t="s">
        <v>3065</v>
      </c>
      <c r="B768" t="s">
        <v>669</v>
      </c>
      <c r="C768" t="s">
        <v>670</v>
      </c>
      <c r="D768" t="s">
        <v>671</v>
      </c>
      <c r="E768" t="s">
        <v>3066</v>
      </c>
      <c r="F768">
        <v>58</v>
      </c>
      <c r="G768">
        <v>58</v>
      </c>
      <c r="H768" t="s">
        <v>3067</v>
      </c>
      <c r="I768" t="s">
        <v>3068</v>
      </c>
      <c r="J768" t="s">
        <v>58</v>
      </c>
      <c r="K768" t="s">
        <v>820</v>
      </c>
      <c r="L768" t="s">
        <v>2222</v>
      </c>
      <c r="X768" t="s">
        <v>59</v>
      </c>
      <c r="Y768" t="s">
        <v>949</v>
      </c>
      <c r="Z768" t="s">
        <v>394</v>
      </c>
      <c r="AA768" t="s">
        <v>171</v>
      </c>
      <c r="AB768" t="s">
        <v>45</v>
      </c>
      <c r="AC768" t="s">
        <v>45</v>
      </c>
      <c r="AD768" t="s">
        <v>672</v>
      </c>
      <c r="AE768" t="s">
        <v>673</v>
      </c>
      <c r="AF768" t="s">
        <v>45</v>
      </c>
    </row>
    <row r="769" spans="1:32" hidden="1" x14ac:dyDescent="0.3">
      <c r="A769" t="s">
        <v>3069</v>
      </c>
      <c r="B769" t="s">
        <v>669</v>
      </c>
      <c r="C769" t="s">
        <v>670</v>
      </c>
      <c r="D769" t="s">
        <v>671</v>
      </c>
      <c r="E769" t="s">
        <v>3070</v>
      </c>
      <c r="F769">
        <v>580</v>
      </c>
      <c r="G769">
        <v>580</v>
      </c>
      <c r="H769" t="s">
        <v>3071</v>
      </c>
      <c r="I769" t="s">
        <v>3072</v>
      </c>
      <c r="J769" t="s">
        <v>58</v>
      </c>
      <c r="K769" t="s">
        <v>686</v>
      </c>
      <c r="L769" t="s">
        <v>695</v>
      </c>
      <c r="M769" t="s">
        <v>1301</v>
      </c>
      <c r="N769" t="s">
        <v>696</v>
      </c>
      <c r="X769" t="s">
        <v>59</v>
      </c>
      <c r="Y769" t="s">
        <v>3073</v>
      </c>
      <c r="Z769" t="s">
        <v>814</v>
      </c>
      <c r="AA769" t="s">
        <v>815</v>
      </c>
      <c r="AB769" t="s">
        <v>45</v>
      </c>
      <c r="AC769" t="s">
        <v>45</v>
      </c>
      <c r="AD769" t="s">
        <v>672</v>
      </c>
      <c r="AE769" t="s">
        <v>673</v>
      </c>
      <c r="AF769" t="s">
        <v>45</v>
      </c>
    </row>
    <row r="770" spans="1:32" hidden="1" x14ac:dyDescent="0.3">
      <c r="A770" t="s">
        <v>3074</v>
      </c>
      <c r="B770" t="s">
        <v>669</v>
      </c>
      <c r="C770" t="s">
        <v>670</v>
      </c>
      <c r="D770" t="s">
        <v>671</v>
      </c>
      <c r="E770" t="s">
        <v>3075</v>
      </c>
      <c r="F770">
        <v>581</v>
      </c>
      <c r="G770">
        <v>581</v>
      </c>
      <c r="H770" t="s">
        <v>3076</v>
      </c>
      <c r="I770" t="s">
        <v>3077</v>
      </c>
      <c r="J770" t="s">
        <v>58</v>
      </c>
      <c r="K770" t="s">
        <v>3078</v>
      </c>
      <c r="L770" t="s">
        <v>1616</v>
      </c>
      <c r="M770" t="s">
        <v>820</v>
      </c>
      <c r="N770" t="s">
        <v>687</v>
      </c>
      <c r="O770" t="s">
        <v>696</v>
      </c>
      <c r="X770" t="s">
        <v>59</v>
      </c>
      <c r="Y770" t="s">
        <v>3079</v>
      </c>
      <c r="Z770" t="s">
        <v>827</v>
      </c>
      <c r="AA770" t="s">
        <v>828</v>
      </c>
      <c r="AB770" t="s">
        <v>45</v>
      </c>
      <c r="AC770" t="s">
        <v>45</v>
      </c>
      <c r="AD770" t="s">
        <v>672</v>
      </c>
      <c r="AE770" t="s">
        <v>673</v>
      </c>
      <c r="AF770" t="s">
        <v>45</v>
      </c>
    </row>
    <row r="771" spans="1:32" hidden="1" x14ac:dyDescent="0.3">
      <c r="A771" t="s">
        <v>3080</v>
      </c>
      <c r="B771" t="s">
        <v>669</v>
      </c>
      <c r="C771" t="s">
        <v>670</v>
      </c>
      <c r="D771" t="s">
        <v>671</v>
      </c>
      <c r="E771" t="s">
        <v>3081</v>
      </c>
      <c r="F771">
        <v>582</v>
      </c>
      <c r="G771">
        <v>582</v>
      </c>
      <c r="H771" t="s">
        <v>1479</v>
      </c>
      <c r="I771" t="s">
        <v>3082</v>
      </c>
      <c r="J771" t="s">
        <v>1248</v>
      </c>
      <c r="K771" t="s">
        <v>2450</v>
      </c>
      <c r="L771" t="s">
        <v>686</v>
      </c>
      <c r="X771" t="s">
        <v>43</v>
      </c>
      <c r="Y771" t="s">
        <v>1249</v>
      </c>
      <c r="Z771" t="s">
        <v>1250</v>
      </c>
      <c r="AA771" t="s">
        <v>1251</v>
      </c>
      <c r="AB771" t="s">
        <v>45</v>
      </c>
      <c r="AC771" t="s">
        <v>45</v>
      </c>
      <c r="AD771" t="s">
        <v>672</v>
      </c>
      <c r="AE771" t="s">
        <v>673</v>
      </c>
      <c r="AF771" t="s">
        <v>45</v>
      </c>
    </row>
    <row r="772" spans="1:32" hidden="1" x14ac:dyDescent="0.3">
      <c r="A772" t="s">
        <v>3083</v>
      </c>
      <c r="B772" t="s">
        <v>669</v>
      </c>
      <c r="C772" t="s">
        <v>670</v>
      </c>
      <c r="D772" t="s">
        <v>671</v>
      </c>
      <c r="E772" t="s">
        <v>3084</v>
      </c>
      <c r="F772">
        <v>583</v>
      </c>
      <c r="G772">
        <v>583</v>
      </c>
      <c r="H772" t="s">
        <v>3085</v>
      </c>
      <c r="I772" t="s">
        <v>3086</v>
      </c>
      <c r="J772" t="s">
        <v>1248</v>
      </c>
      <c r="K772" t="s">
        <v>2450</v>
      </c>
      <c r="L772" t="s">
        <v>1048</v>
      </c>
      <c r="X772" t="s">
        <v>43</v>
      </c>
      <c r="Y772" t="s">
        <v>3087</v>
      </c>
      <c r="Z772" t="s">
        <v>3088</v>
      </c>
      <c r="AA772" t="s">
        <v>3089</v>
      </c>
      <c r="AB772" t="s">
        <v>45</v>
      </c>
      <c r="AC772" t="s">
        <v>45</v>
      </c>
      <c r="AD772" t="s">
        <v>672</v>
      </c>
      <c r="AE772" t="s">
        <v>673</v>
      </c>
      <c r="AF772" t="s">
        <v>45</v>
      </c>
    </row>
    <row r="773" spans="1:32" x14ac:dyDescent="0.3">
      <c r="A773" t="s">
        <v>3090</v>
      </c>
      <c r="B773" t="s">
        <v>669</v>
      </c>
      <c r="C773" t="s">
        <v>670</v>
      </c>
      <c r="D773" t="s">
        <v>671</v>
      </c>
      <c r="E773" t="s">
        <v>1053</v>
      </c>
      <c r="F773">
        <v>584</v>
      </c>
      <c r="G773">
        <v>584</v>
      </c>
      <c r="H773" t="s">
        <v>45</v>
      </c>
      <c r="I773" t="s">
        <v>1053</v>
      </c>
      <c r="J773" t="s">
        <v>58</v>
      </c>
      <c r="K773" t="s">
        <v>1053</v>
      </c>
      <c r="X773" t="s">
        <v>59</v>
      </c>
      <c r="Y773" t="s">
        <v>68</v>
      </c>
      <c r="Z773" t="s">
        <v>61</v>
      </c>
      <c r="AA773" t="s">
        <v>62</v>
      </c>
      <c r="AB773" t="s">
        <v>45</v>
      </c>
      <c r="AC773" t="s">
        <v>45</v>
      </c>
      <c r="AD773" t="s">
        <v>672</v>
      </c>
      <c r="AE773" t="s">
        <v>673</v>
      </c>
      <c r="AF773" t="s">
        <v>45</v>
      </c>
    </row>
    <row r="774" spans="1:32" hidden="1" x14ac:dyDescent="0.3">
      <c r="A774" t="s">
        <v>3091</v>
      </c>
      <c r="B774" t="s">
        <v>669</v>
      </c>
      <c r="C774" t="s">
        <v>670</v>
      </c>
      <c r="D774" t="s">
        <v>671</v>
      </c>
      <c r="E774" t="s">
        <v>3092</v>
      </c>
      <c r="F774">
        <v>585</v>
      </c>
      <c r="G774">
        <v>585</v>
      </c>
      <c r="H774" t="s">
        <v>3093</v>
      </c>
      <c r="I774" t="s">
        <v>3094</v>
      </c>
      <c r="J774" t="s">
        <v>702</v>
      </c>
      <c r="K774" t="s">
        <v>2450</v>
      </c>
      <c r="L774" t="s">
        <v>583</v>
      </c>
      <c r="M774" t="s">
        <v>687</v>
      </c>
      <c r="X774" t="s">
        <v>43</v>
      </c>
      <c r="Y774" t="s">
        <v>1705</v>
      </c>
      <c r="Z774" t="s">
        <v>1486</v>
      </c>
      <c r="AA774" t="s">
        <v>1487</v>
      </c>
      <c r="AB774" t="s">
        <v>45</v>
      </c>
      <c r="AC774" t="s">
        <v>45</v>
      </c>
      <c r="AD774" t="s">
        <v>672</v>
      </c>
      <c r="AE774" t="s">
        <v>673</v>
      </c>
      <c r="AF774" t="s">
        <v>45</v>
      </c>
    </row>
    <row r="775" spans="1:32" hidden="1" x14ac:dyDescent="0.3">
      <c r="A775" t="s">
        <v>3095</v>
      </c>
      <c r="B775" t="s">
        <v>669</v>
      </c>
      <c r="C775" t="s">
        <v>670</v>
      </c>
      <c r="D775" t="s">
        <v>671</v>
      </c>
      <c r="E775" t="s">
        <v>3096</v>
      </c>
      <c r="F775">
        <v>586</v>
      </c>
      <c r="G775">
        <v>586</v>
      </c>
      <c r="H775" t="s">
        <v>3097</v>
      </c>
      <c r="I775" t="s">
        <v>3098</v>
      </c>
      <c r="J775" t="s">
        <v>702</v>
      </c>
      <c r="K775" t="s">
        <v>2450</v>
      </c>
      <c r="L775" t="s">
        <v>686</v>
      </c>
      <c r="M775" t="s">
        <v>583</v>
      </c>
      <c r="X775" t="s">
        <v>43</v>
      </c>
      <c r="Y775" t="s">
        <v>1502</v>
      </c>
      <c r="Z775" t="s">
        <v>1486</v>
      </c>
      <c r="AA775" t="s">
        <v>1487</v>
      </c>
      <c r="AB775" t="s">
        <v>45</v>
      </c>
      <c r="AC775" t="s">
        <v>45</v>
      </c>
      <c r="AD775" t="s">
        <v>672</v>
      </c>
      <c r="AE775" t="s">
        <v>673</v>
      </c>
      <c r="AF775" t="s">
        <v>45</v>
      </c>
    </row>
    <row r="776" spans="1:32" hidden="1" x14ac:dyDescent="0.3">
      <c r="A776" t="s">
        <v>3099</v>
      </c>
      <c r="B776" t="s">
        <v>669</v>
      </c>
      <c r="C776" t="s">
        <v>670</v>
      </c>
      <c r="D776" t="s">
        <v>671</v>
      </c>
      <c r="E776" t="s">
        <v>3100</v>
      </c>
      <c r="F776">
        <v>587</v>
      </c>
      <c r="G776">
        <v>587</v>
      </c>
      <c r="H776" t="s">
        <v>3101</v>
      </c>
      <c r="I776" t="s">
        <v>3102</v>
      </c>
      <c r="J776" t="s">
        <v>1248</v>
      </c>
      <c r="K776" t="s">
        <v>2450</v>
      </c>
      <c r="L776" t="s">
        <v>583</v>
      </c>
      <c r="X776" t="s">
        <v>43</v>
      </c>
      <c r="Y776" t="s">
        <v>1249</v>
      </c>
      <c r="Z776" t="s">
        <v>1250</v>
      </c>
      <c r="AA776" t="s">
        <v>1251</v>
      </c>
      <c r="AB776" t="s">
        <v>45</v>
      </c>
      <c r="AC776" t="s">
        <v>45</v>
      </c>
      <c r="AD776" t="s">
        <v>672</v>
      </c>
      <c r="AE776" t="s">
        <v>673</v>
      </c>
      <c r="AF776" t="s">
        <v>45</v>
      </c>
    </row>
    <row r="777" spans="1:32" hidden="1" x14ac:dyDescent="0.3">
      <c r="A777" t="s">
        <v>3103</v>
      </c>
      <c r="B777" t="s">
        <v>669</v>
      </c>
      <c r="C777" t="s">
        <v>670</v>
      </c>
      <c r="D777" t="s">
        <v>671</v>
      </c>
      <c r="E777" t="s">
        <v>3104</v>
      </c>
      <c r="F777">
        <v>588</v>
      </c>
      <c r="G777">
        <v>588</v>
      </c>
      <c r="H777" t="s">
        <v>2903</v>
      </c>
      <c r="I777" t="s">
        <v>3105</v>
      </c>
      <c r="J777" t="s">
        <v>58</v>
      </c>
      <c r="K777" t="s">
        <v>3106</v>
      </c>
      <c r="L777" t="s">
        <v>695</v>
      </c>
      <c r="M777" t="s">
        <v>679</v>
      </c>
      <c r="X777" t="s">
        <v>59</v>
      </c>
      <c r="Y777" t="s">
        <v>780</v>
      </c>
      <c r="Z777" t="s">
        <v>786</v>
      </c>
      <c r="AA777" t="s">
        <v>787</v>
      </c>
      <c r="AB777" t="s">
        <v>45</v>
      </c>
      <c r="AC777" t="s">
        <v>45</v>
      </c>
      <c r="AD777" t="s">
        <v>672</v>
      </c>
      <c r="AE777" t="s">
        <v>673</v>
      </c>
      <c r="AF777" t="s">
        <v>45</v>
      </c>
    </row>
    <row r="778" spans="1:32" hidden="1" x14ac:dyDescent="0.3">
      <c r="A778" t="s">
        <v>3107</v>
      </c>
      <c r="B778" t="s">
        <v>669</v>
      </c>
      <c r="C778" t="s">
        <v>670</v>
      </c>
      <c r="D778" t="s">
        <v>671</v>
      </c>
      <c r="E778" t="s">
        <v>3108</v>
      </c>
      <c r="F778">
        <v>589</v>
      </c>
      <c r="G778">
        <v>589</v>
      </c>
      <c r="H778" t="s">
        <v>3109</v>
      </c>
      <c r="I778" t="s">
        <v>3110</v>
      </c>
      <c r="J778" t="s">
        <v>58</v>
      </c>
      <c r="K778" t="s">
        <v>874</v>
      </c>
      <c r="L778" t="s">
        <v>794</v>
      </c>
      <c r="X778" t="s">
        <v>59</v>
      </c>
      <c r="Y778" t="s">
        <v>162</v>
      </c>
      <c r="Z778" t="s">
        <v>680</v>
      </c>
      <c r="AA778" t="s">
        <v>681</v>
      </c>
      <c r="AB778" t="s">
        <v>45</v>
      </c>
      <c r="AC778" t="s">
        <v>45</v>
      </c>
      <c r="AD778" t="s">
        <v>672</v>
      </c>
      <c r="AE778" t="s">
        <v>673</v>
      </c>
      <c r="AF778" t="s">
        <v>45</v>
      </c>
    </row>
    <row r="779" spans="1:32" x14ac:dyDescent="0.3">
      <c r="A779" t="s">
        <v>3111</v>
      </c>
      <c r="B779" t="s">
        <v>669</v>
      </c>
      <c r="C779" t="s">
        <v>670</v>
      </c>
      <c r="D779" t="s">
        <v>671</v>
      </c>
      <c r="E779" t="s">
        <v>703</v>
      </c>
      <c r="F779">
        <v>59</v>
      </c>
      <c r="G779">
        <v>59</v>
      </c>
      <c r="H779" t="s">
        <v>2451</v>
      </c>
      <c r="I779" t="s">
        <v>703</v>
      </c>
      <c r="J779" t="s">
        <v>80</v>
      </c>
      <c r="K779" t="s">
        <v>703</v>
      </c>
      <c r="X779" t="s">
        <v>43</v>
      </c>
      <c r="Y779" t="s">
        <v>44</v>
      </c>
      <c r="Z779" t="s">
        <v>44</v>
      </c>
      <c r="AA779" t="s">
        <v>44</v>
      </c>
      <c r="AB779" t="s">
        <v>45</v>
      </c>
      <c r="AC779" t="s">
        <v>45</v>
      </c>
      <c r="AD779" t="s">
        <v>672</v>
      </c>
      <c r="AE779" t="s">
        <v>673</v>
      </c>
      <c r="AF779" t="s">
        <v>45</v>
      </c>
    </row>
    <row r="780" spans="1:32" hidden="1" x14ac:dyDescent="0.3">
      <c r="A780" t="s">
        <v>3112</v>
      </c>
      <c r="B780" t="s">
        <v>669</v>
      </c>
      <c r="C780" t="s">
        <v>670</v>
      </c>
      <c r="D780" t="s">
        <v>671</v>
      </c>
      <c r="E780" t="s">
        <v>3113</v>
      </c>
      <c r="F780">
        <v>590</v>
      </c>
      <c r="G780">
        <v>590</v>
      </c>
      <c r="H780" t="s">
        <v>3114</v>
      </c>
      <c r="I780" t="s">
        <v>3115</v>
      </c>
      <c r="J780" t="s">
        <v>58</v>
      </c>
      <c r="K780" t="s">
        <v>887</v>
      </c>
      <c r="L780" t="s">
        <v>678</v>
      </c>
      <c r="M780" t="s">
        <v>1261</v>
      </c>
      <c r="N780" t="s">
        <v>2069</v>
      </c>
      <c r="X780" t="s">
        <v>59</v>
      </c>
      <c r="Y780" t="s">
        <v>3116</v>
      </c>
      <c r="Z780" t="s">
        <v>763</v>
      </c>
      <c r="AA780" t="s">
        <v>764</v>
      </c>
      <c r="AB780" t="s">
        <v>45</v>
      </c>
      <c r="AC780" t="s">
        <v>45</v>
      </c>
      <c r="AD780" t="s">
        <v>672</v>
      </c>
      <c r="AE780" t="s">
        <v>673</v>
      </c>
      <c r="AF780" t="s">
        <v>45</v>
      </c>
    </row>
    <row r="781" spans="1:32" hidden="1" x14ac:dyDescent="0.3">
      <c r="A781" t="s">
        <v>3117</v>
      </c>
      <c r="B781" t="s">
        <v>669</v>
      </c>
      <c r="C781" t="s">
        <v>670</v>
      </c>
      <c r="D781" t="s">
        <v>671</v>
      </c>
      <c r="E781" t="s">
        <v>3118</v>
      </c>
      <c r="F781">
        <v>591</v>
      </c>
      <c r="G781">
        <v>591</v>
      </c>
      <c r="H781" t="s">
        <v>1788</v>
      </c>
      <c r="I781" t="s">
        <v>3119</v>
      </c>
      <c r="J781" t="s">
        <v>58</v>
      </c>
      <c r="K781" t="s">
        <v>565</v>
      </c>
      <c r="L781" t="s">
        <v>678</v>
      </c>
      <c r="M781" t="s">
        <v>888</v>
      </c>
      <c r="N781" t="s">
        <v>1261</v>
      </c>
      <c r="X781" t="s">
        <v>59</v>
      </c>
      <c r="Y781" t="s">
        <v>1307</v>
      </c>
      <c r="Z781" t="s">
        <v>890</v>
      </c>
      <c r="AA781" t="s">
        <v>891</v>
      </c>
      <c r="AB781" t="s">
        <v>45</v>
      </c>
      <c r="AC781" t="s">
        <v>45</v>
      </c>
      <c r="AD781" t="s">
        <v>672</v>
      </c>
      <c r="AE781" t="s">
        <v>673</v>
      </c>
      <c r="AF781" t="s">
        <v>45</v>
      </c>
    </row>
    <row r="782" spans="1:32" hidden="1" x14ac:dyDescent="0.3">
      <c r="A782" t="s">
        <v>3120</v>
      </c>
      <c r="B782" t="s">
        <v>669</v>
      </c>
      <c r="C782" t="s">
        <v>670</v>
      </c>
      <c r="D782" t="s">
        <v>671</v>
      </c>
      <c r="E782" t="s">
        <v>3121</v>
      </c>
      <c r="F782">
        <v>592</v>
      </c>
      <c r="G782">
        <v>592</v>
      </c>
      <c r="H782" t="s">
        <v>3122</v>
      </c>
      <c r="I782" t="s">
        <v>3123</v>
      </c>
      <c r="J782" t="s">
        <v>2127</v>
      </c>
      <c r="K782" t="s">
        <v>2128</v>
      </c>
      <c r="L782" t="s">
        <v>695</v>
      </c>
      <c r="M782" t="s">
        <v>696</v>
      </c>
      <c r="X782" t="s">
        <v>59</v>
      </c>
      <c r="Y782" t="s">
        <v>3124</v>
      </c>
      <c r="Z782" t="s">
        <v>689</v>
      </c>
      <c r="AA782" t="s">
        <v>690</v>
      </c>
      <c r="AB782" t="s">
        <v>45</v>
      </c>
      <c r="AC782" t="s">
        <v>45</v>
      </c>
      <c r="AD782" t="s">
        <v>672</v>
      </c>
      <c r="AE782" t="s">
        <v>673</v>
      </c>
      <c r="AF782" t="s">
        <v>45</v>
      </c>
    </row>
    <row r="783" spans="1:32" hidden="1" x14ac:dyDescent="0.3">
      <c r="A783" t="s">
        <v>3125</v>
      </c>
      <c r="B783" t="s">
        <v>669</v>
      </c>
      <c r="C783" t="s">
        <v>670</v>
      </c>
      <c r="D783" t="s">
        <v>671</v>
      </c>
      <c r="E783" t="s">
        <v>3126</v>
      </c>
      <c r="F783">
        <v>593</v>
      </c>
      <c r="G783">
        <v>593</v>
      </c>
      <c r="H783" t="s">
        <v>3127</v>
      </c>
      <c r="I783" t="s">
        <v>3128</v>
      </c>
      <c r="J783" t="s">
        <v>58</v>
      </c>
      <c r="K783" t="s">
        <v>1736</v>
      </c>
      <c r="L783" t="s">
        <v>1453</v>
      </c>
      <c r="X783" t="s">
        <v>59</v>
      </c>
      <c r="Y783" t="s">
        <v>1454</v>
      </c>
      <c r="Z783" t="s">
        <v>170</v>
      </c>
      <c r="AA783" t="s">
        <v>389</v>
      </c>
      <c r="AB783" t="s">
        <v>45</v>
      </c>
      <c r="AC783" t="s">
        <v>45</v>
      </c>
      <c r="AD783" t="s">
        <v>672</v>
      </c>
      <c r="AE783" t="s">
        <v>673</v>
      </c>
      <c r="AF783" t="s">
        <v>45</v>
      </c>
    </row>
    <row r="784" spans="1:32" hidden="1" x14ac:dyDescent="0.3">
      <c r="A784" t="s">
        <v>3129</v>
      </c>
      <c r="B784" t="s">
        <v>669</v>
      </c>
      <c r="C784" t="s">
        <v>670</v>
      </c>
      <c r="D784" t="s">
        <v>671</v>
      </c>
      <c r="E784" t="s">
        <v>3130</v>
      </c>
      <c r="F784">
        <v>594</v>
      </c>
      <c r="G784">
        <v>594</v>
      </c>
      <c r="H784" t="s">
        <v>3131</v>
      </c>
      <c r="I784" t="s">
        <v>3132</v>
      </c>
      <c r="J784" t="s">
        <v>58</v>
      </c>
      <c r="K784" t="s">
        <v>887</v>
      </c>
      <c r="L784" t="s">
        <v>1998</v>
      </c>
      <c r="M784" t="s">
        <v>678</v>
      </c>
      <c r="N784" t="s">
        <v>739</v>
      </c>
      <c r="O784" t="s">
        <v>109</v>
      </c>
      <c r="X784" t="s">
        <v>59</v>
      </c>
      <c r="Y784" t="s">
        <v>3010</v>
      </c>
      <c r="Z784" t="s">
        <v>3133</v>
      </c>
      <c r="AA784" t="s">
        <v>3134</v>
      </c>
      <c r="AB784" t="s">
        <v>45</v>
      </c>
      <c r="AC784" t="s">
        <v>45</v>
      </c>
      <c r="AD784" t="s">
        <v>672</v>
      </c>
      <c r="AE784" t="s">
        <v>673</v>
      </c>
      <c r="AF784" t="s">
        <v>45</v>
      </c>
    </row>
    <row r="785" spans="1:32" hidden="1" x14ac:dyDescent="0.3">
      <c r="A785" t="s">
        <v>3135</v>
      </c>
      <c r="B785" t="s">
        <v>669</v>
      </c>
      <c r="C785" t="s">
        <v>670</v>
      </c>
      <c r="D785" t="s">
        <v>671</v>
      </c>
      <c r="E785" t="s">
        <v>3136</v>
      </c>
      <c r="F785">
        <v>595</v>
      </c>
      <c r="G785">
        <v>595</v>
      </c>
      <c r="H785" t="s">
        <v>1703</v>
      </c>
      <c r="I785" t="s">
        <v>3137</v>
      </c>
      <c r="J785" t="s">
        <v>702</v>
      </c>
      <c r="K785" t="s">
        <v>2450</v>
      </c>
      <c r="L785" t="s">
        <v>686</v>
      </c>
      <c r="M785" t="s">
        <v>687</v>
      </c>
      <c r="X785" t="s">
        <v>43</v>
      </c>
      <c r="Y785" t="s">
        <v>1705</v>
      </c>
      <c r="Z785" t="s">
        <v>1486</v>
      </c>
      <c r="AA785" t="s">
        <v>1487</v>
      </c>
      <c r="AB785" t="s">
        <v>45</v>
      </c>
      <c r="AC785" t="s">
        <v>45</v>
      </c>
      <c r="AD785" t="s">
        <v>672</v>
      </c>
      <c r="AE785" t="s">
        <v>673</v>
      </c>
      <c r="AF785" t="s">
        <v>45</v>
      </c>
    </row>
    <row r="786" spans="1:32" hidden="1" x14ac:dyDescent="0.3">
      <c r="A786" t="s">
        <v>3138</v>
      </c>
      <c r="B786" t="s">
        <v>669</v>
      </c>
      <c r="C786" t="s">
        <v>670</v>
      </c>
      <c r="D786" t="s">
        <v>671</v>
      </c>
      <c r="E786" t="s">
        <v>3139</v>
      </c>
      <c r="F786">
        <v>596</v>
      </c>
      <c r="G786">
        <v>596</v>
      </c>
      <c r="H786" t="s">
        <v>3140</v>
      </c>
      <c r="I786" t="s">
        <v>3141</v>
      </c>
      <c r="J786" t="s">
        <v>58</v>
      </c>
      <c r="K786" t="s">
        <v>994</v>
      </c>
      <c r="L786" t="s">
        <v>888</v>
      </c>
      <c r="X786" t="s">
        <v>59</v>
      </c>
      <c r="Y786" t="s">
        <v>162</v>
      </c>
      <c r="Z786" t="s">
        <v>680</v>
      </c>
      <c r="AA786" t="s">
        <v>681</v>
      </c>
      <c r="AB786" t="s">
        <v>45</v>
      </c>
      <c r="AC786" t="s">
        <v>45</v>
      </c>
      <c r="AD786" t="s">
        <v>672</v>
      </c>
      <c r="AE786" t="s">
        <v>673</v>
      </c>
      <c r="AF786" t="s">
        <v>45</v>
      </c>
    </row>
    <row r="787" spans="1:32" hidden="1" x14ac:dyDescent="0.3">
      <c r="A787" t="s">
        <v>3142</v>
      </c>
      <c r="B787" t="s">
        <v>669</v>
      </c>
      <c r="C787" t="s">
        <v>670</v>
      </c>
      <c r="D787" t="s">
        <v>671</v>
      </c>
      <c r="E787" t="s">
        <v>3143</v>
      </c>
      <c r="F787">
        <v>597</v>
      </c>
      <c r="G787">
        <v>597</v>
      </c>
      <c r="H787" t="s">
        <v>3144</v>
      </c>
      <c r="I787" t="s">
        <v>3145</v>
      </c>
      <c r="J787" t="s">
        <v>58</v>
      </c>
      <c r="K787" t="s">
        <v>739</v>
      </c>
      <c r="L787" t="s">
        <v>1736</v>
      </c>
      <c r="X787" t="s">
        <v>59</v>
      </c>
      <c r="Y787" t="s">
        <v>162</v>
      </c>
      <c r="Z787" t="s">
        <v>680</v>
      </c>
      <c r="AA787" t="s">
        <v>681</v>
      </c>
      <c r="AB787" t="s">
        <v>45</v>
      </c>
      <c r="AC787" t="s">
        <v>45</v>
      </c>
      <c r="AD787" t="s">
        <v>672</v>
      </c>
      <c r="AE787" t="s">
        <v>673</v>
      </c>
      <c r="AF787" t="s">
        <v>45</v>
      </c>
    </row>
    <row r="788" spans="1:32" hidden="1" x14ac:dyDescent="0.3">
      <c r="A788" t="s">
        <v>3146</v>
      </c>
      <c r="B788" t="s">
        <v>669</v>
      </c>
      <c r="C788" t="s">
        <v>670</v>
      </c>
      <c r="D788" t="s">
        <v>671</v>
      </c>
      <c r="E788" t="s">
        <v>3147</v>
      </c>
      <c r="F788">
        <v>598</v>
      </c>
      <c r="G788">
        <v>598</v>
      </c>
      <c r="H788" t="s">
        <v>3148</v>
      </c>
      <c r="I788" t="s">
        <v>3149</v>
      </c>
      <c r="J788" t="s">
        <v>58</v>
      </c>
      <c r="K788" t="s">
        <v>948</v>
      </c>
      <c r="L788" t="s">
        <v>739</v>
      </c>
      <c r="X788" t="s">
        <v>59</v>
      </c>
      <c r="Y788" t="s">
        <v>162</v>
      </c>
      <c r="Z788" t="s">
        <v>163</v>
      </c>
      <c r="AA788" t="s">
        <v>164</v>
      </c>
      <c r="AB788" t="s">
        <v>45</v>
      </c>
      <c r="AC788" t="s">
        <v>45</v>
      </c>
      <c r="AD788" t="s">
        <v>672</v>
      </c>
      <c r="AE788" t="s">
        <v>673</v>
      </c>
      <c r="AF788" t="s">
        <v>45</v>
      </c>
    </row>
    <row r="789" spans="1:32" hidden="1" x14ac:dyDescent="0.3">
      <c r="A789" t="s">
        <v>3150</v>
      </c>
      <c r="B789" t="s">
        <v>669</v>
      </c>
      <c r="C789" t="s">
        <v>670</v>
      </c>
      <c r="D789" t="s">
        <v>671</v>
      </c>
      <c r="E789" t="s">
        <v>3151</v>
      </c>
      <c r="F789">
        <v>599</v>
      </c>
      <c r="G789">
        <v>599</v>
      </c>
      <c r="H789" t="s">
        <v>3152</v>
      </c>
      <c r="I789" t="s">
        <v>3153</v>
      </c>
      <c r="J789" t="s">
        <v>58</v>
      </c>
      <c r="K789" t="s">
        <v>769</v>
      </c>
      <c r="L789" t="s">
        <v>704</v>
      </c>
      <c r="M789" t="s">
        <v>687</v>
      </c>
      <c r="N789" t="s">
        <v>779</v>
      </c>
      <c r="O789" t="s">
        <v>706</v>
      </c>
      <c r="X789" t="s">
        <v>59</v>
      </c>
      <c r="Y789" t="s">
        <v>3154</v>
      </c>
      <c r="Z789" t="s">
        <v>827</v>
      </c>
      <c r="AA789" t="s">
        <v>828</v>
      </c>
      <c r="AB789" t="s">
        <v>45</v>
      </c>
      <c r="AC789" t="s">
        <v>45</v>
      </c>
      <c r="AD789" t="s">
        <v>672</v>
      </c>
      <c r="AE789" t="s">
        <v>673</v>
      </c>
      <c r="AF789" t="s">
        <v>45</v>
      </c>
    </row>
    <row r="790" spans="1:32" x14ac:dyDescent="0.3">
      <c r="A790" t="s">
        <v>3155</v>
      </c>
      <c r="B790" t="s">
        <v>669</v>
      </c>
      <c r="C790" t="s">
        <v>670</v>
      </c>
      <c r="D790" t="s">
        <v>671</v>
      </c>
      <c r="E790" t="s">
        <v>738</v>
      </c>
      <c r="F790">
        <v>6</v>
      </c>
      <c r="G790">
        <v>6</v>
      </c>
      <c r="H790" t="s">
        <v>3156</v>
      </c>
      <c r="I790" t="s">
        <v>738</v>
      </c>
      <c r="J790" t="s">
        <v>58</v>
      </c>
      <c r="K790" t="s">
        <v>738</v>
      </c>
      <c r="X790" t="s">
        <v>59</v>
      </c>
      <c r="Y790" t="s">
        <v>68</v>
      </c>
      <c r="Z790" t="s">
        <v>61</v>
      </c>
      <c r="AA790" t="s">
        <v>62</v>
      </c>
      <c r="AB790" t="s">
        <v>45</v>
      </c>
      <c r="AC790" t="s">
        <v>45</v>
      </c>
      <c r="AD790" t="s">
        <v>672</v>
      </c>
      <c r="AE790" t="s">
        <v>673</v>
      </c>
      <c r="AF790" t="s">
        <v>45</v>
      </c>
    </row>
    <row r="791" spans="1:32" hidden="1" x14ac:dyDescent="0.3">
      <c r="A791" t="s">
        <v>3157</v>
      </c>
      <c r="B791" t="s">
        <v>669</v>
      </c>
      <c r="C791" t="s">
        <v>670</v>
      </c>
      <c r="D791" t="s">
        <v>671</v>
      </c>
      <c r="E791" t="s">
        <v>3158</v>
      </c>
      <c r="F791">
        <v>60</v>
      </c>
      <c r="G791">
        <v>60</v>
      </c>
      <c r="H791" t="s">
        <v>3159</v>
      </c>
      <c r="I791" t="s">
        <v>3160</v>
      </c>
      <c r="J791" t="s">
        <v>58</v>
      </c>
      <c r="K791" t="s">
        <v>820</v>
      </c>
      <c r="L791" t="s">
        <v>583</v>
      </c>
      <c r="M791" t="s">
        <v>696</v>
      </c>
      <c r="N791" t="s">
        <v>586</v>
      </c>
      <c r="X791" t="s">
        <v>59</v>
      </c>
      <c r="Y791" t="s">
        <v>3161</v>
      </c>
      <c r="Z791" t="s">
        <v>814</v>
      </c>
      <c r="AA791" t="s">
        <v>815</v>
      </c>
      <c r="AB791" t="s">
        <v>45</v>
      </c>
      <c r="AC791" t="s">
        <v>45</v>
      </c>
      <c r="AD791" t="s">
        <v>672</v>
      </c>
      <c r="AE791" t="s">
        <v>673</v>
      </c>
      <c r="AF791" t="s">
        <v>45</v>
      </c>
    </row>
    <row r="792" spans="1:32" hidden="1" x14ac:dyDescent="0.3">
      <c r="A792" t="s">
        <v>3162</v>
      </c>
      <c r="B792" t="s">
        <v>669</v>
      </c>
      <c r="C792" t="s">
        <v>670</v>
      </c>
      <c r="D792" t="s">
        <v>671</v>
      </c>
      <c r="E792" t="s">
        <v>3163</v>
      </c>
      <c r="F792">
        <v>600</v>
      </c>
      <c r="G792">
        <v>600</v>
      </c>
      <c r="H792" t="s">
        <v>3164</v>
      </c>
      <c r="I792" t="s">
        <v>3165</v>
      </c>
      <c r="J792" t="s">
        <v>58</v>
      </c>
      <c r="K792" t="s">
        <v>686</v>
      </c>
      <c r="L792" t="s">
        <v>3166</v>
      </c>
      <c r="X792" t="s">
        <v>59</v>
      </c>
      <c r="Y792" t="s">
        <v>3167</v>
      </c>
      <c r="Z792" t="s">
        <v>394</v>
      </c>
      <c r="AA792" t="s">
        <v>171</v>
      </c>
      <c r="AB792" t="s">
        <v>45</v>
      </c>
      <c r="AC792" t="s">
        <v>45</v>
      </c>
      <c r="AD792" t="s">
        <v>672</v>
      </c>
      <c r="AE792" t="s">
        <v>673</v>
      </c>
      <c r="AF792" t="s">
        <v>45</v>
      </c>
    </row>
    <row r="793" spans="1:32" hidden="1" x14ac:dyDescent="0.3">
      <c r="A793" t="s">
        <v>3168</v>
      </c>
      <c r="B793" t="s">
        <v>669</v>
      </c>
      <c r="C793" t="s">
        <v>670</v>
      </c>
      <c r="D793" t="s">
        <v>671</v>
      </c>
      <c r="E793" t="s">
        <v>3169</v>
      </c>
      <c r="F793">
        <v>601</v>
      </c>
      <c r="G793">
        <v>601</v>
      </c>
      <c r="H793" t="s">
        <v>3170</v>
      </c>
      <c r="I793" t="s">
        <v>3171</v>
      </c>
      <c r="J793" t="s">
        <v>58</v>
      </c>
      <c r="K793" t="s">
        <v>704</v>
      </c>
      <c r="L793" t="s">
        <v>686</v>
      </c>
      <c r="M793" t="s">
        <v>3166</v>
      </c>
      <c r="X793" t="s">
        <v>59</v>
      </c>
      <c r="Y793" t="s">
        <v>3172</v>
      </c>
      <c r="Z793" t="s">
        <v>689</v>
      </c>
      <c r="AA793" t="s">
        <v>690</v>
      </c>
      <c r="AB793" t="s">
        <v>45</v>
      </c>
      <c r="AC793" t="s">
        <v>45</v>
      </c>
      <c r="AD793" t="s">
        <v>672</v>
      </c>
      <c r="AE793" t="s">
        <v>673</v>
      </c>
      <c r="AF793" t="s">
        <v>45</v>
      </c>
    </row>
    <row r="794" spans="1:32" hidden="1" x14ac:dyDescent="0.3">
      <c r="A794" t="s">
        <v>3173</v>
      </c>
      <c r="B794" t="s">
        <v>669</v>
      </c>
      <c r="C794" t="s">
        <v>670</v>
      </c>
      <c r="D794" t="s">
        <v>671</v>
      </c>
      <c r="E794" t="s">
        <v>3174</v>
      </c>
      <c r="F794">
        <v>602</v>
      </c>
      <c r="G794">
        <v>602</v>
      </c>
      <c r="H794" t="s">
        <v>3175</v>
      </c>
      <c r="I794" t="s">
        <v>3176</v>
      </c>
      <c r="J794" t="s">
        <v>702</v>
      </c>
      <c r="K794" t="s">
        <v>695</v>
      </c>
      <c r="L794" t="s">
        <v>2069</v>
      </c>
      <c r="X794" t="s">
        <v>59</v>
      </c>
      <c r="Y794" t="s">
        <v>2267</v>
      </c>
      <c r="Z794" t="s">
        <v>394</v>
      </c>
      <c r="AA794" t="s">
        <v>171</v>
      </c>
      <c r="AB794" t="s">
        <v>45</v>
      </c>
      <c r="AC794" t="s">
        <v>45</v>
      </c>
      <c r="AD794" t="s">
        <v>672</v>
      </c>
      <c r="AE794" t="s">
        <v>673</v>
      </c>
      <c r="AF794" t="s">
        <v>45</v>
      </c>
    </row>
    <row r="795" spans="1:32" hidden="1" x14ac:dyDescent="0.3">
      <c r="A795" t="s">
        <v>3177</v>
      </c>
      <c r="B795" t="s">
        <v>669</v>
      </c>
      <c r="C795" t="s">
        <v>670</v>
      </c>
      <c r="D795" t="s">
        <v>671</v>
      </c>
      <c r="E795" t="s">
        <v>3178</v>
      </c>
      <c r="F795">
        <v>603</v>
      </c>
      <c r="G795">
        <v>603</v>
      </c>
      <c r="H795" t="s">
        <v>3179</v>
      </c>
      <c r="I795" t="s">
        <v>3180</v>
      </c>
      <c r="J795" t="s">
        <v>58</v>
      </c>
      <c r="K795" t="s">
        <v>686</v>
      </c>
      <c r="L795" t="s">
        <v>3181</v>
      </c>
      <c r="M795" t="s">
        <v>695</v>
      </c>
      <c r="N795" t="s">
        <v>696</v>
      </c>
      <c r="X795" t="s">
        <v>59</v>
      </c>
      <c r="Y795" t="s">
        <v>3182</v>
      </c>
      <c r="Z795" t="s">
        <v>814</v>
      </c>
      <c r="AA795" t="s">
        <v>815</v>
      </c>
      <c r="AB795" t="s">
        <v>45</v>
      </c>
      <c r="AC795" t="s">
        <v>45</v>
      </c>
      <c r="AD795" t="s">
        <v>672</v>
      </c>
      <c r="AE795" t="s">
        <v>673</v>
      </c>
      <c r="AF795" t="s">
        <v>45</v>
      </c>
    </row>
    <row r="796" spans="1:32" x14ac:dyDescent="0.3">
      <c r="A796" t="s">
        <v>3183</v>
      </c>
      <c r="B796" t="s">
        <v>669</v>
      </c>
      <c r="C796" t="s">
        <v>670</v>
      </c>
      <c r="D796" t="s">
        <v>671</v>
      </c>
      <c r="E796" t="s">
        <v>3184</v>
      </c>
      <c r="F796">
        <v>604</v>
      </c>
      <c r="G796">
        <v>604</v>
      </c>
      <c r="H796" t="s">
        <v>45</v>
      </c>
      <c r="I796" t="s">
        <v>3184</v>
      </c>
      <c r="J796" t="s">
        <v>58</v>
      </c>
      <c r="K796" t="s">
        <v>3184</v>
      </c>
      <c r="X796" t="s">
        <v>59</v>
      </c>
      <c r="Y796" t="s">
        <v>45</v>
      </c>
      <c r="Z796" t="s">
        <v>61</v>
      </c>
      <c r="AA796" t="s">
        <v>62</v>
      </c>
      <c r="AB796" t="s">
        <v>45</v>
      </c>
      <c r="AC796" t="s">
        <v>45</v>
      </c>
      <c r="AD796" t="s">
        <v>672</v>
      </c>
      <c r="AE796" t="s">
        <v>673</v>
      </c>
      <c r="AF796" t="s">
        <v>45</v>
      </c>
    </row>
    <row r="797" spans="1:32" hidden="1" x14ac:dyDescent="0.3">
      <c r="A797" t="s">
        <v>3185</v>
      </c>
      <c r="B797" t="s">
        <v>669</v>
      </c>
      <c r="C797" t="s">
        <v>670</v>
      </c>
      <c r="D797" t="s">
        <v>671</v>
      </c>
      <c r="E797" t="s">
        <v>3186</v>
      </c>
      <c r="F797">
        <v>605</v>
      </c>
      <c r="G797">
        <v>605</v>
      </c>
      <c r="H797" t="s">
        <v>3187</v>
      </c>
      <c r="I797" t="s">
        <v>3188</v>
      </c>
      <c r="J797" t="s">
        <v>58</v>
      </c>
      <c r="K797" t="s">
        <v>678</v>
      </c>
      <c r="L797" t="s">
        <v>2285</v>
      </c>
      <c r="X797" t="s">
        <v>59</v>
      </c>
      <c r="Y797" t="s">
        <v>162</v>
      </c>
      <c r="Z797" t="s">
        <v>170</v>
      </c>
      <c r="AA797" t="s">
        <v>389</v>
      </c>
      <c r="AB797" t="s">
        <v>45</v>
      </c>
      <c r="AC797" t="s">
        <v>45</v>
      </c>
      <c r="AD797" t="s">
        <v>672</v>
      </c>
      <c r="AE797" t="s">
        <v>673</v>
      </c>
      <c r="AF797" t="s">
        <v>45</v>
      </c>
    </row>
    <row r="798" spans="1:32" hidden="1" x14ac:dyDescent="0.3">
      <c r="A798" t="s">
        <v>3189</v>
      </c>
      <c r="B798" t="s">
        <v>669</v>
      </c>
      <c r="C798" t="s">
        <v>670</v>
      </c>
      <c r="D798" t="s">
        <v>671</v>
      </c>
      <c r="E798" t="s">
        <v>3190</v>
      </c>
      <c r="F798">
        <v>606</v>
      </c>
      <c r="G798">
        <v>606</v>
      </c>
      <c r="H798" t="s">
        <v>3191</v>
      </c>
      <c r="I798" t="s">
        <v>3192</v>
      </c>
      <c r="J798" t="s">
        <v>58</v>
      </c>
      <c r="K798" t="s">
        <v>1998</v>
      </c>
      <c r="L798" t="s">
        <v>888</v>
      </c>
      <c r="M798" t="s">
        <v>1453</v>
      </c>
      <c r="X798" t="s">
        <v>59</v>
      </c>
      <c r="Y798" t="s">
        <v>748</v>
      </c>
      <c r="Z798" t="s">
        <v>1839</v>
      </c>
      <c r="AA798" t="s">
        <v>1840</v>
      </c>
      <c r="AB798" t="s">
        <v>45</v>
      </c>
      <c r="AC798" t="s">
        <v>45</v>
      </c>
      <c r="AD798" t="s">
        <v>672</v>
      </c>
      <c r="AE798" t="s">
        <v>673</v>
      </c>
      <c r="AF798" t="s">
        <v>45</v>
      </c>
    </row>
    <row r="799" spans="1:32" hidden="1" x14ac:dyDescent="0.3">
      <c r="A799" t="s">
        <v>3193</v>
      </c>
      <c r="B799" t="s">
        <v>669</v>
      </c>
      <c r="C799" t="s">
        <v>670</v>
      </c>
      <c r="D799" t="s">
        <v>671</v>
      </c>
      <c r="E799" t="s">
        <v>3194</v>
      </c>
      <c r="F799">
        <v>607</v>
      </c>
      <c r="G799">
        <v>607</v>
      </c>
      <c r="H799" t="s">
        <v>3195</v>
      </c>
      <c r="I799" t="s">
        <v>3196</v>
      </c>
      <c r="J799" t="s">
        <v>58</v>
      </c>
      <c r="K799" t="s">
        <v>994</v>
      </c>
      <c r="L799" t="s">
        <v>1583</v>
      </c>
      <c r="M799" t="s">
        <v>1583</v>
      </c>
      <c r="X799" t="s">
        <v>59</v>
      </c>
      <c r="Y799" t="s">
        <v>740</v>
      </c>
      <c r="Z799" t="s">
        <v>795</v>
      </c>
      <c r="AA799" t="s">
        <v>796</v>
      </c>
      <c r="AB799" t="s">
        <v>45</v>
      </c>
      <c r="AC799" t="s">
        <v>45</v>
      </c>
      <c r="AD799" t="s">
        <v>672</v>
      </c>
      <c r="AE799" t="s">
        <v>673</v>
      </c>
      <c r="AF799" t="s">
        <v>45</v>
      </c>
    </row>
    <row r="800" spans="1:32" hidden="1" x14ac:dyDescent="0.3">
      <c r="A800" t="s">
        <v>3197</v>
      </c>
      <c r="B800" t="s">
        <v>669</v>
      </c>
      <c r="C800" t="s">
        <v>670</v>
      </c>
      <c r="D800" t="s">
        <v>671</v>
      </c>
      <c r="E800" t="s">
        <v>3198</v>
      </c>
      <c r="F800">
        <v>608</v>
      </c>
      <c r="G800">
        <v>608</v>
      </c>
      <c r="H800" t="s">
        <v>1610</v>
      </c>
      <c r="I800" t="s">
        <v>3199</v>
      </c>
      <c r="J800" t="s">
        <v>58</v>
      </c>
      <c r="K800" t="s">
        <v>1998</v>
      </c>
      <c r="L800" t="s">
        <v>678</v>
      </c>
      <c r="M800" t="s">
        <v>679</v>
      </c>
      <c r="X800" t="s">
        <v>59</v>
      </c>
      <c r="Y800" t="s">
        <v>780</v>
      </c>
      <c r="Z800" t="s">
        <v>1373</v>
      </c>
      <c r="AA800" t="s">
        <v>1374</v>
      </c>
      <c r="AB800" t="s">
        <v>45</v>
      </c>
      <c r="AC800" t="s">
        <v>45</v>
      </c>
      <c r="AD800" t="s">
        <v>672</v>
      </c>
      <c r="AE800" t="s">
        <v>673</v>
      </c>
      <c r="AF800" t="s">
        <v>45</v>
      </c>
    </row>
    <row r="801" spans="1:32" hidden="1" x14ac:dyDescent="0.3">
      <c r="A801" t="s">
        <v>3200</v>
      </c>
      <c r="B801" t="s">
        <v>669</v>
      </c>
      <c r="C801" t="s">
        <v>670</v>
      </c>
      <c r="D801" t="s">
        <v>671</v>
      </c>
      <c r="E801" t="s">
        <v>3201</v>
      </c>
      <c r="F801">
        <v>609</v>
      </c>
      <c r="G801">
        <v>609</v>
      </c>
      <c r="H801" t="s">
        <v>1811</v>
      </c>
      <c r="I801" t="s">
        <v>3202</v>
      </c>
      <c r="J801" t="s">
        <v>58</v>
      </c>
      <c r="K801" t="s">
        <v>994</v>
      </c>
      <c r="L801" t="s">
        <v>887</v>
      </c>
      <c r="X801" t="s">
        <v>59</v>
      </c>
      <c r="Y801" t="s">
        <v>162</v>
      </c>
      <c r="Z801" t="s">
        <v>170</v>
      </c>
      <c r="AA801" t="s">
        <v>389</v>
      </c>
      <c r="AB801" t="s">
        <v>45</v>
      </c>
      <c r="AC801" t="s">
        <v>45</v>
      </c>
      <c r="AD801" t="s">
        <v>672</v>
      </c>
      <c r="AE801" t="s">
        <v>673</v>
      </c>
      <c r="AF801" t="s">
        <v>45</v>
      </c>
    </row>
    <row r="802" spans="1:32" hidden="1" x14ac:dyDescent="0.3">
      <c r="A802" t="s">
        <v>3203</v>
      </c>
      <c r="B802" t="s">
        <v>669</v>
      </c>
      <c r="C802" t="s">
        <v>670</v>
      </c>
      <c r="D802" t="s">
        <v>671</v>
      </c>
      <c r="E802" t="s">
        <v>3204</v>
      </c>
      <c r="F802">
        <v>61</v>
      </c>
      <c r="G802">
        <v>61</v>
      </c>
      <c r="H802" t="s">
        <v>3205</v>
      </c>
      <c r="I802" t="s">
        <v>3206</v>
      </c>
      <c r="J802" t="s">
        <v>1248</v>
      </c>
      <c r="K802" t="s">
        <v>903</v>
      </c>
      <c r="L802" t="s">
        <v>586</v>
      </c>
      <c r="X802" t="s">
        <v>43</v>
      </c>
      <c r="Y802" t="s">
        <v>1249</v>
      </c>
      <c r="Z802" t="s">
        <v>1250</v>
      </c>
      <c r="AA802" t="s">
        <v>1251</v>
      </c>
      <c r="AB802" t="s">
        <v>45</v>
      </c>
      <c r="AC802" t="s">
        <v>45</v>
      </c>
      <c r="AD802" t="s">
        <v>672</v>
      </c>
      <c r="AE802" t="s">
        <v>673</v>
      </c>
      <c r="AF802" t="s">
        <v>45</v>
      </c>
    </row>
    <row r="803" spans="1:32" hidden="1" x14ac:dyDescent="0.3">
      <c r="A803" t="s">
        <v>3207</v>
      </c>
      <c r="B803" t="s">
        <v>669</v>
      </c>
      <c r="C803" t="s">
        <v>670</v>
      </c>
      <c r="D803" t="s">
        <v>671</v>
      </c>
      <c r="E803" t="s">
        <v>3208</v>
      </c>
      <c r="F803">
        <v>610</v>
      </c>
      <c r="G803">
        <v>610</v>
      </c>
      <c r="H803" t="s">
        <v>3209</v>
      </c>
      <c r="I803" t="s">
        <v>3210</v>
      </c>
      <c r="J803" t="s">
        <v>58</v>
      </c>
      <c r="K803" t="s">
        <v>686</v>
      </c>
      <c r="L803" t="s">
        <v>948</v>
      </c>
      <c r="M803" t="s">
        <v>747</v>
      </c>
      <c r="X803" t="s">
        <v>59</v>
      </c>
      <c r="Y803" t="s">
        <v>748</v>
      </c>
      <c r="Z803" t="s">
        <v>689</v>
      </c>
      <c r="AA803" t="s">
        <v>690</v>
      </c>
      <c r="AB803" t="s">
        <v>45</v>
      </c>
      <c r="AC803" t="s">
        <v>45</v>
      </c>
      <c r="AD803" t="s">
        <v>672</v>
      </c>
      <c r="AE803" t="s">
        <v>673</v>
      </c>
      <c r="AF803" t="s">
        <v>45</v>
      </c>
    </row>
    <row r="804" spans="1:32" hidden="1" x14ac:dyDescent="0.3">
      <c r="A804" t="s">
        <v>3211</v>
      </c>
      <c r="B804" t="s">
        <v>669</v>
      </c>
      <c r="C804" t="s">
        <v>670</v>
      </c>
      <c r="D804" t="s">
        <v>671</v>
      </c>
      <c r="E804" t="s">
        <v>3212</v>
      </c>
      <c r="F804">
        <v>611</v>
      </c>
      <c r="G804">
        <v>611</v>
      </c>
      <c r="H804" t="s">
        <v>3213</v>
      </c>
      <c r="I804" t="s">
        <v>3214</v>
      </c>
      <c r="J804" t="s">
        <v>58</v>
      </c>
      <c r="K804" t="s">
        <v>2285</v>
      </c>
      <c r="L804" t="s">
        <v>3215</v>
      </c>
      <c r="X804" t="s">
        <v>59</v>
      </c>
      <c r="Y804" t="s">
        <v>162</v>
      </c>
      <c r="Z804" t="s">
        <v>163</v>
      </c>
      <c r="AA804" t="s">
        <v>164</v>
      </c>
      <c r="AB804" t="s">
        <v>45</v>
      </c>
      <c r="AC804" t="s">
        <v>45</v>
      </c>
      <c r="AD804" t="s">
        <v>672</v>
      </c>
      <c r="AE804" t="s">
        <v>673</v>
      </c>
      <c r="AF804" t="s">
        <v>45</v>
      </c>
    </row>
    <row r="805" spans="1:32" hidden="1" x14ac:dyDescent="0.3">
      <c r="A805" t="s">
        <v>3216</v>
      </c>
      <c r="B805" t="s">
        <v>669</v>
      </c>
      <c r="C805" t="s">
        <v>670</v>
      </c>
      <c r="D805" t="s">
        <v>671</v>
      </c>
      <c r="E805" t="s">
        <v>3217</v>
      </c>
      <c r="F805">
        <v>612</v>
      </c>
      <c r="G805">
        <v>612</v>
      </c>
      <c r="H805" t="s">
        <v>3218</v>
      </c>
      <c r="I805" t="s">
        <v>3219</v>
      </c>
      <c r="J805" t="s">
        <v>58</v>
      </c>
      <c r="K805" t="s">
        <v>887</v>
      </c>
      <c r="L805" t="s">
        <v>678</v>
      </c>
      <c r="M805" t="s">
        <v>739</v>
      </c>
      <c r="N805" t="s">
        <v>1736</v>
      </c>
      <c r="O805" t="s">
        <v>1453</v>
      </c>
      <c r="X805" t="s">
        <v>59</v>
      </c>
      <c r="Y805" t="s">
        <v>2943</v>
      </c>
      <c r="Z805" t="s">
        <v>3220</v>
      </c>
      <c r="AA805" t="s">
        <v>3221</v>
      </c>
      <c r="AB805" t="s">
        <v>45</v>
      </c>
      <c r="AC805" t="s">
        <v>45</v>
      </c>
      <c r="AD805" t="s">
        <v>672</v>
      </c>
      <c r="AE805" t="s">
        <v>673</v>
      </c>
      <c r="AF805" t="s">
        <v>45</v>
      </c>
    </row>
    <row r="806" spans="1:32" hidden="1" x14ac:dyDescent="0.3">
      <c r="A806" t="s">
        <v>3222</v>
      </c>
      <c r="B806" t="s">
        <v>669</v>
      </c>
      <c r="C806" t="s">
        <v>670</v>
      </c>
      <c r="D806" t="s">
        <v>671</v>
      </c>
      <c r="E806" t="s">
        <v>3223</v>
      </c>
      <c r="F806">
        <v>613</v>
      </c>
      <c r="G806">
        <v>613</v>
      </c>
      <c r="H806" t="s">
        <v>3224</v>
      </c>
      <c r="I806" t="s">
        <v>3225</v>
      </c>
      <c r="J806" t="s">
        <v>58</v>
      </c>
      <c r="K806" t="s">
        <v>678</v>
      </c>
      <c r="L806" t="s">
        <v>820</v>
      </c>
      <c r="M806" t="s">
        <v>738</v>
      </c>
      <c r="N806" t="s">
        <v>679</v>
      </c>
      <c r="O806" t="s">
        <v>687</v>
      </c>
      <c r="P806" t="s">
        <v>696</v>
      </c>
      <c r="X806" t="s">
        <v>59</v>
      </c>
      <c r="Y806" t="s">
        <v>3226</v>
      </c>
      <c r="Z806" t="s">
        <v>3227</v>
      </c>
      <c r="AA806" t="s">
        <v>3228</v>
      </c>
      <c r="AB806" t="s">
        <v>45</v>
      </c>
      <c r="AC806" t="s">
        <v>45</v>
      </c>
      <c r="AD806" t="s">
        <v>672</v>
      </c>
      <c r="AE806" t="s">
        <v>673</v>
      </c>
      <c r="AF806" t="s">
        <v>45</v>
      </c>
    </row>
    <row r="807" spans="1:32" hidden="1" x14ac:dyDescent="0.3">
      <c r="A807" t="s">
        <v>3229</v>
      </c>
      <c r="B807" t="s">
        <v>669</v>
      </c>
      <c r="C807" t="s">
        <v>670</v>
      </c>
      <c r="D807" t="s">
        <v>671</v>
      </c>
      <c r="E807" t="s">
        <v>3230</v>
      </c>
      <c r="F807">
        <v>614</v>
      </c>
      <c r="G807">
        <v>614</v>
      </c>
      <c r="H807" t="s">
        <v>3231</v>
      </c>
      <c r="I807" t="s">
        <v>3232</v>
      </c>
      <c r="J807" t="s">
        <v>702</v>
      </c>
      <c r="K807" t="s">
        <v>1465</v>
      </c>
      <c r="L807" t="s">
        <v>820</v>
      </c>
      <c r="M807" t="s">
        <v>696</v>
      </c>
      <c r="X807" t="s">
        <v>59</v>
      </c>
      <c r="Y807" t="s">
        <v>1274</v>
      </c>
      <c r="Z807" t="s">
        <v>689</v>
      </c>
      <c r="AA807" t="s">
        <v>690</v>
      </c>
      <c r="AB807" t="s">
        <v>45</v>
      </c>
      <c r="AC807" t="s">
        <v>45</v>
      </c>
      <c r="AD807" t="s">
        <v>672</v>
      </c>
      <c r="AE807" t="s">
        <v>673</v>
      </c>
      <c r="AF807" t="s">
        <v>45</v>
      </c>
    </row>
    <row r="808" spans="1:32" hidden="1" x14ac:dyDescent="0.3">
      <c r="A808" t="s">
        <v>3233</v>
      </c>
      <c r="B808" t="s">
        <v>669</v>
      </c>
      <c r="C808" t="s">
        <v>670</v>
      </c>
      <c r="D808" t="s">
        <v>671</v>
      </c>
      <c r="E808" t="s">
        <v>3234</v>
      </c>
      <c r="F808">
        <v>615</v>
      </c>
      <c r="G808">
        <v>615</v>
      </c>
      <c r="H808" t="s">
        <v>3235</v>
      </c>
      <c r="I808" t="s">
        <v>3236</v>
      </c>
      <c r="J808" t="s">
        <v>702</v>
      </c>
      <c r="K808" t="s">
        <v>1465</v>
      </c>
      <c r="L808" t="s">
        <v>695</v>
      </c>
      <c r="M808" t="s">
        <v>687</v>
      </c>
      <c r="N808" t="s">
        <v>696</v>
      </c>
      <c r="X808" t="s">
        <v>59</v>
      </c>
      <c r="Y808" t="s">
        <v>3237</v>
      </c>
      <c r="Z808" t="s">
        <v>814</v>
      </c>
      <c r="AA808" t="s">
        <v>815</v>
      </c>
      <c r="AB808" t="s">
        <v>45</v>
      </c>
      <c r="AC808" t="s">
        <v>45</v>
      </c>
      <c r="AD808" t="s">
        <v>672</v>
      </c>
      <c r="AE808" t="s">
        <v>673</v>
      </c>
      <c r="AF808" t="s">
        <v>45</v>
      </c>
    </row>
    <row r="809" spans="1:32" hidden="1" x14ac:dyDescent="0.3">
      <c r="A809" t="s">
        <v>3238</v>
      </c>
      <c r="B809" t="s">
        <v>669</v>
      </c>
      <c r="C809" t="s">
        <v>670</v>
      </c>
      <c r="D809" t="s">
        <v>671</v>
      </c>
      <c r="E809" t="s">
        <v>3239</v>
      </c>
      <c r="F809">
        <v>616</v>
      </c>
      <c r="G809">
        <v>616</v>
      </c>
      <c r="H809" t="s">
        <v>3240</v>
      </c>
      <c r="I809" t="s">
        <v>3241</v>
      </c>
      <c r="J809" t="s">
        <v>58</v>
      </c>
      <c r="K809" t="s">
        <v>820</v>
      </c>
      <c r="L809" t="s">
        <v>695</v>
      </c>
      <c r="X809" t="s">
        <v>59</v>
      </c>
      <c r="Y809" t="s">
        <v>162</v>
      </c>
      <c r="Z809" t="s">
        <v>394</v>
      </c>
      <c r="AA809" t="s">
        <v>171</v>
      </c>
      <c r="AB809" t="s">
        <v>45</v>
      </c>
      <c r="AC809" t="s">
        <v>45</v>
      </c>
      <c r="AD809" t="s">
        <v>672</v>
      </c>
      <c r="AE809" t="s">
        <v>673</v>
      </c>
      <c r="AF809" t="s">
        <v>45</v>
      </c>
    </row>
    <row r="810" spans="1:32" hidden="1" x14ac:dyDescent="0.3">
      <c r="A810" t="s">
        <v>3242</v>
      </c>
      <c r="B810" t="s">
        <v>669</v>
      </c>
      <c r="C810" t="s">
        <v>670</v>
      </c>
      <c r="D810" t="s">
        <v>671</v>
      </c>
      <c r="E810" t="s">
        <v>3243</v>
      </c>
      <c r="F810">
        <v>617</v>
      </c>
      <c r="G810">
        <v>617</v>
      </c>
      <c r="H810" t="s">
        <v>2765</v>
      </c>
      <c r="I810" t="s">
        <v>3244</v>
      </c>
      <c r="J810" t="s">
        <v>58</v>
      </c>
      <c r="K810" t="s">
        <v>565</v>
      </c>
      <c r="L810" t="s">
        <v>678</v>
      </c>
      <c r="M810" t="s">
        <v>580</v>
      </c>
      <c r="X810" t="s">
        <v>59</v>
      </c>
      <c r="Y810" t="s">
        <v>780</v>
      </c>
      <c r="Z810" t="s">
        <v>1373</v>
      </c>
      <c r="AA810" t="s">
        <v>1374</v>
      </c>
      <c r="AB810" t="s">
        <v>45</v>
      </c>
      <c r="AC810" t="s">
        <v>45</v>
      </c>
      <c r="AD810" t="s">
        <v>672</v>
      </c>
      <c r="AE810" t="s">
        <v>673</v>
      </c>
      <c r="AF810" t="s">
        <v>45</v>
      </c>
    </row>
    <row r="811" spans="1:32" hidden="1" x14ac:dyDescent="0.3">
      <c r="A811" t="s">
        <v>3245</v>
      </c>
      <c r="B811" t="s">
        <v>669</v>
      </c>
      <c r="C811" t="s">
        <v>670</v>
      </c>
      <c r="D811" t="s">
        <v>671</v>
      </c>
      <c r="E811" t="s">
        <v>3246</v>
      </c>
      <c r="F811">
        <v>618</v>
      </c>
      <c r="G811">
        <v>618</v>
      </c>
      <c r="H811" t="s">
        <v>3247</v>
      </c>
      <c r="I811" t="s">
        <v>3248</v>
      </c>
      <c r="J811" t="s">
        <v>58</v>
      </c>
      <c r="K811" t="s">
        <v>994</v>
      </c>
      <c r="L811" t="s">
        <v>1998</v>
      </c>
      <c r="M811" t="s">
        <v>888</v>
      </c>
      <c r="N811" t="s">
        <v>1583</v>
      </c>
      <c r="X811" t="s">
        <v>59</v>
      </c>
      <c r="Y811" t="s">
        <v>2970</v>
      </c>
      <c r="Z811" t="s">
        <v>1641</v>
      </c>
      <c r="AA811" t="s">
        <v>1642</v>
      </c>
      <c r="AB811" t="s">
        <v>45</v>
      </c>
      <c r="AC811" t="s">
        <v>45</v>
      </c>
      <c r="AD811" t="s">
        <v>672</v>
      </c>
      <c r="AE811" t="s">
        <v>673</v>
      </c>
      <c r="AF811" t="s">
        <v>45</v>
      </c>
    </row>
    <row r="812" spans="1:32" hidden="1" x14ac:dyDescent="0.3">
      <c r="A812" t="s">
        <v>3249</v>
      </c>
      <c r="B812" t="s">
        <v>669</v>
      </c>
      <c r="C812" t="s">
        <v>670</v>
      </c>
      <c r="D812" t="s">
        <v>671</v>
      </c>
      <c r="E812" t="s">
        <v>3250</v>
      </c>
      <c r="F812">
        <v>619</v>
      </c>
      <c r="G812">
        <v>619</v>
      </c>
      <c r="H812" t="s">
        <v>2061</v>
      </c>
      <c r="I812" t="s">
        <v>3251</v>
      </c>
      <c r="J812" t="s">
        <v>58</v>
      </c>
      <c r="K812" t="s">
        <v>565</v>
      </c>
      <c r="L812" t="s">
        <v>109</v>
      </c>
      <c r="X812" t="s">
        <v>59</v>
      </c>
      <c r="Y812" t="s">
        <v>724</v>
      </c>
      <c r="Z812" t="s">
        <v>163</v>
      </c>
      <c r="AA812" t="s">
        <v>164</v>
      </c>
      <c r="AB812" t="s">
        <v>45</v>
      </c>
      <c r="AC812" t="s">
        <v>45</v>
      </c>
      <c r="AD812" t="s">
        <v>672</v>
      </c>
      <c r="AE812" t="s">
        <v>673</v>
      </c>
      <c r="AF812" t="s">
        <v>45</v>
      </c>
    </row>
    <row r="813" spans="1:32" x14ac:dyDescent="0.3">
      <c r="A813" t="s">
        <v>3252</v>
      </c>
      <c r="B813" t="s">
        <v>669</v>
      </c>
      <c r="C813" t="s">
        <v>670</v>
      </c>
      <c r="D813" t="s">
        <v>671</v>
      </c>
      <c r="E813" t="s">
        <v>820</v>
      </c>
      <c r="F813">
        <v>62</v>
      </c>
      <c r="G813">
        <v>62</v>
      </c>
      <c r="H813" t="s">
        <v>3253</v>
      </c>
      <c r="I813" t="s">
        <v>820</v>
      </c>
      <c r="J813" t="s">
        <v>58</v>
      </c>
      <c r="K813" t="s">
        <v>820</v>
      </c>
      <c r="X813" t="s">
        <v>59</v>
      </c>
      <c r="Y813" t="s">
        <v>68</v>
      </c>
      <c r="Z813" t="s">
        <v>61</v>
      </c>
      <c r="AA813" t="s">
        <v>62</v>
      </c>
      <c r="AB813" t="s">
        <v>45</v>
      </c>
      <c r="AC813" t="s">
        <v>45</v>
      </c>
      <c r="AD813" t="s">
        <v>672</v>
      </c>
      <c r="AE813" t="s">
        <v>673</v>
      </c>
      <c r="AF813" t="s">
        <v>45</v>
      </c>
    </row>
    <row r="814" spans="1:32" hidden="1" x14ac:dyDescent="0.3">
      <c r="A814" t="s">
        <v>3254</v>
      </c>
      <c r="B814" t="s">
        <v>669</v>
      </c>
      <c r="C814" t="s">
        <v>670</v>
      </c>
      <c r="D814" t="s">
        <v>671</v>
      </c>
      <c r="E814" t="s">
        <v>3255</v>
      </c>
      <c r="F814">
        <v>620</v>
      </c>
      <c r="G814">
        <v>620</v>
      </c>
      <c r="H814" t="s">
        <v>3256</v>
      </c>
      <c r="I814" t="s">
        <v>3257</v>
      </c>
      <c r="J814" t="s">
        <v>702</v>
      </c>
      <c r="K814" t="s">
        <v>1465</v>
      </c>
      <c r="L814" t="s">
        <v>695</v>
      </c>
      <c r="M814" t="s">
        <v>3258</v>
      </c>
      <c r="N814" t="s">
        <v>696</v>
      </c>
      <c r="X814" t="s">
        <v>59</v>
      </c>
      <c r="Y814" t="s">
        <v>3237</v>
      </c>
      <c r="Z814" t="s">
        <v>814</v>
      </c>
      <c r="AA814" t="s">
        <v>815</v>
      </c>
      <c r="AB814" t="s">
        <v>45</v>
      </c>
      <c r="AC814" t="s">
        <v>45</v>
      </c>
      <c r="AD814" t="s">
        <v>672</v>
      </c>
      <c r="AE814" t="s">
        <v>673</v>
      </c>
      <c r="AF814" t="s">
        <v>45</v>
      </c>
    </row>
    <row r="815" spans="1:32" hidden="1" x14ac:dyDescent="0.3">
      <c r="A815" t="s">
        <v>3259</v>
      </c>
      <c r="B815" t="s">
        <v>669</v>
      </c>
      <c r="C815" t="s">
        <v>670</v>
      </c>
      <c r="D815" t="s">
        <v>671</v>
      </c>
      <c r="E815" t="s">
        <v>3260</v>
      </c>
      <c r="F815">
        <v>621</v>
      </c>
      <c r="G815">
        <v>621</v>
      </c>
      <c r="H815" t="s">
        <v>3261</v>
      </c>
      <c r="I815" t="s">
        <v>3262</v>
      </c>
      <c r="J815" t="s">
        <v>58</v>
      </c>
      <c r="K815" t="s">
        <v>2285</v>
      </c>
      <c r="L815" t="s">
        <v>2347</v>
      </c>
      <c r="M815" t="s">
        <v>1301</v>
      </c>
      <c r="X815" t="s">
        <v>59</v>
      </c>
      <c r="Y815" t="s">
        <v>3263</v>
      </c>
      <c r="Z815" t="s">
        <v>689</v>
      </c>
      <c r="AA815" t="s">
        <v>690</v>
      </c>
      <c r="AB815" t="s">
        <v>45</v>
      </c>
      <c r="AC815" t="s">
        <v>45</v>
      </c>
      <c r="AD815" t="s">
        <v>672</v>
      </c>
      <c r="AE815" t="s">
        <v>673</v>
      </c>
      <c r="AF815" t="s">
        <v>45</v>
      </c>
    </row>
    <row r="816" spans="1:32" hidden="1" x14ac:dyDescent="0.3">
      <c r="A816" t="s">
        <v>3264</v>
      </c>
      <c r="B816" t="s">
        <v>669</v>
      </c>
      <c r="C816" t="s">
        <v>670</v>
      </c>
      <c r="D816" t="s">
        <v>671</v>
      </c>
      <c r="E816" t="s">
        <v>3265</v>
      </c>
      <c r="F816">
        <v>622</v>
      </c>
      <c r="G816">
        <v>622</v>
      </c>
      <c r="H816" t="s">
        <v>3266</v>
      </c>
      <c r="I816" t="s">
        <v>3267</v>
      </c>
      <c r="J816" t="s">
        <v>702</v>
      </c>
      <c r="K816" t="s">
        <v>1465</v>
      </c>
      <c r="L816" t="s">
        <v>738</v>
      </c>
      <c r="M816" t="s">
        <v>687</v>
      </c>
      <c r="N816" t="s">
        <v>696</v>
      </c>
      <c r="X816" t="s">
        <v>59</v>
      </c>
      <c r="Y816" t="s">
        <v>3237</v>
      </c>
      <c r="Z816" t="s">
        <v>814</v>
      </c>
      <c r="AA816" t="s">
        <v>815</v>
      </c>
      <c r="AB816" t="s">
        <v>45</v>
      </c>
      <c r="AC816" t="s">
        <v>45</v>
      </c>
      <c r="AD816" t="s">
        <v>672</v>
      </c>
      <c r="AE816" t="s">
        <v>673</v>
      </c>
      <c r="AF816" t="s">
        <v>45</v>
      </c>
    </row>
    <row r="817" spans="1:32" hidden="1" x14ac:dyDescent="0.3">
      <c r="A817" t="s">
        <v>3268</v>
      </c>
      <c r="B817" t="s">
        <v>669</v>
      </c>
      <c r="C817" t="s">
        <v>670</v>
      </c>
      <c r="D817" t="s">
        <v>671</v>
      </c>
      <c r="E817" t="s">
        <v>3269</v>
      </c>
      <c r="F817">
        <v>623</v>
      </c>
      <c r="G817">
        <v>623</v>
      </c>
      <c r="H817" t="s">
        <v>3270</v>
      </c>
      <c r="I817" t="s">
        <v>3271</v>
      </c>
      <c r="J817" t="s">
        <v>58</v>
      </c>
      <c r="K817" t="s">
        <v>161</v>
      </c>
      <c r="L817" t="s">
        <v>830</v>
      </c>
      <c r="M817" t="s">
        <v>1453</v>
      </c>
      <c r="X817" t="s">
        <v>59</v>
      </c>
      <c r="Y817" t="s">
        <v>3272</v>
      </c>
      <c r="Z817" t="s">
        <v>689</v>
      </c>
      <c r="AA817" t="s">
        <v>690</v>
      </c>
      <c r="AB817" t="s">
        <v>45</v>
      </c>
      <c r="AC817" t="s">
        <v>45</v>
      </c>
      <c r="AD817" t="s">
        <v>672</v>
      </c>
      <c r="AE817" t="s">
        <v>673</v>
      </c>
      <c r="AF817" t="s">
        <v>45</v>
      </c>
    </row>
    <row r="818" spans="1:32" hidden="1" x14ac:dyDescent="0.3">
      <c r="A818" t="s">
        <v>3273</v>
      </c>
      <c r="B818" t="s">
        <v>669</v>
      </c>
      <c r="C818" t="s">
        <v>670</v>
      </c>
      <c r="D818" t="s">
        <v>671</v>
      </c>
      <c r="E818" t="s">
        <v>3274</v>
      </c>
      <c r="F818">
        <v>624</v>
      </c>
      <c r="G818">
        <v>624</v>
      </c>
      <c r="H818" t="s">
        <v>3275</v>
      </c>
      <c r="I818" t="s">
        <v>3276</v>
      </c>
      <c r="J818" t="s">
        <v>58</v>
      </c>
      <c r="K818" t="s">
        <v>3277</v>
      </c>
      <c r="L818" t="s">
        <v>3278</v>
      </c>
      <c r="X818" t="s">
        <v>59</v>
      </c>
      <c r="Y818" t="s">
        <v>1221</v>
      </c>
      <c r="Z818" t="s">
        <v>1222</v>
      </c>
      <c r="AA818" t="s">
        <v>1223</v>
      </c>
      <c r="AB818" t="s">
        <v>45</v>
      </c>
      <c r="AC818" t="s">
        <v>45</v>
      </c>
      <c r="AD818" t="s">
        <v>672</v>
      </c>
      <c r="AE818" t="s">
        <v>673</v>
      </c>
      <c r="AF818" t="s">
        <v>45</v>
      </c>
    </row>
    <row r="819" spans="1:32" hidden="1" x14ac:dyDescent="0.3">
      <c r="A819" t="s">
        <v>3279</v>
      </c>
      <c r="B819" t="s">
        <v>669</v>
      </c>
      <c r="C819" t="s">
        <v>670</v>
      </c>
      <c r="D819" t="s">
        <v>671</v>
      </c>
      <c r="E819" t="s">
        <v>3280</v>
      </c>
      <c r="F819">
        <v>625</v>
      </c>
      <c r="G819">
        <v>625</v>
      </c>
      <c r="H819" t="s">
        <v>3281</v>
      </c>
      <c r="I819" t="s">
        <v>3282</v>
      </c>
      <c r="J819" t="s">
        <v>702</v>
      </c>
      <c r="K819" t="s">
        <v>1465</v>
      </c>
      <c r="L819" t="s">
        <v>678</v>
      </c>
      <c r="M819" t="s">
        <v>820</v>
      </c>
      <c r="N819" t="s">
        <v>3028</v>
      </c>
      <c r="O819" t="s">
        <v>747</v>
      </c>
      <c r="P819" t="s">
        <v>696</v>
      </c>
      <c r="X819" t="s">
        <v>59</v>
      </c>
      <c r="Y819" t="s">
        <v>3283</v>
      </c>
      <c r="Z819" t="s">
        <v>3284</v>
      </c>
      <c r="AA819" t="s">
        <v>3285</v>
      </c>
      <c r="AB819" t="s">
        <v>45</v>
      </c>
      <c r="AC819" t="s">
        <v>45</v>
      </c>
      <c r="AD819" t="s">
        <v>672</v>
      </c>
      <c r="AE819" t="s">
        <v>673</v>
      </c>
      <c r="AF819" t="s">
        <v>45</v>
      </c>
    </row>
    <row r="820" spans="1:32" hidden="1" x14ac:dyDescent="0.3">
      <c r="A820" t="s">
        <v>3286</v>
      </c>
      <c r="B820" t="s">
        <v>669</v>
      </c>
      <c r="C820" t="s">
        <v>670</v>
      </c>
      <c r="D820" t="s">
        <v>671</v>
      </c>
      <c r="E820" t="s">
        <v>3287</v>
      </c>
      <c r="F820">
        <v>626</v>
      </c>
      <c r="G820">
        <v>626</v>
      </c>
      <c r="H820" t="s">
        <v>3288</v>
      </c>
      <c r="I820" t="s">
        <v>3289</v>
      </c>
      <c r="J820" t="s">
        <v>58</v>
      </c>
      <c r="K820" t="s">
        <v>820</v>
      </c>
      <c r="L820" t="s">
        <v>3290</v>
      </c>
      <c r="M820" t="s">
        <v>687</v>
      </c>
      <c r="N820" t="s">
        <v>747</v>
      </c>
      <c r="O820" t="s">
        <v>696</v>
      </c>
      <c r="X820" t="s">
        <v>59</v>
      </c>
      <c r="Y820" t="s">
        <v>3291</v>
      </c>
      <c r="Z820" t="s">
        <v>827</v>
      </c>
      <c r="AA820" t="s">
        <v>828</v>
      </c>
      <c r="AB820" t="s">
        <v>45</v>
      </c>
      <c r="AC820" t="s">
        <v>45</v>
      </c>
      <c r="AD820" t="s">
        <v>672</v>
      </c>
      <c r="AE820" t="s">
        <v>673</v>
      </c>
      <c r="AF820" t="s">
        <v>45</v>
      </c>
    </row>
    <row r="821" spans="1:32" hidden="1" x14ac:dyDescent="0.3">
      <c r="A821" t="s">
        <v>3292</v>
      </c>
      <c r="B821" t="s">
        <v>669</v>
      </c>
      <c r="C821" t="s">
        <v>670</v>
      </c>
      <c r="D821" t="s">
        <v>671</v>
      </c>
      <c r="E821" t="s">
        <v>3293</v>
      </c>
      <c r="F821">
        <v>627</v>
      </c>
      <c r="G821">
        <v>627</v>
      </c>
      <c r="H821" t="s">
        <v>3294</v>
      </c>
      <c r="I821" t="s">
        <v>3295</v>
      </c>
      <c r="J821" t="s">
        <v>58</v>
      </c>
      <c r="K821" t="s">
        <v>686</v>
      </c>
      <c r="L821" t="s">
        <v>2285</v>
      </c>
      <c r="M821" t="s">
        <v>1301</v>
      </c>
      <c r="N821" t="s">
        <v>696</v>
      </c>
      <c r="O821" t="s">
        <v>586</v>
      </c>
      <c r="X821" t="s">
        <v>59</v>
      </c>
      <c r="Y821" t="s">
        <v>3296</v>
      </c>
      <c r="Z821" t="s">
        <v>827</v>
      </c>
      <c r="AA821" t="s">
        <v>828</v>
      </c>
      <c r="AB821" t="s">
        <v>45</v>
      </c>
      <c r="AC821" t="s">
        <v>45</v>
      </c>
      <c r="AD821" t="s">
        <v>672</v>
      </c>
      <c r="AE821" t="s">
        <v>673</v>
      </c>
      <c r="AF821" t="s">
        <v>45</v>
      </c>
    </row>
    <row r="822" spans="1:32" hidden="1" x14ac:dyDescent="0.3">
      <c r="A822" t="s">
        <v>3297</v>
      </c>
      <c r="B822" t="s">
        <v>669</v>
      </c>
      <c r="C822" t="s">
        <v>670</v>
      </c>
      <c r="D822" t="s">
        <v>671</v>
      </c>
      <c r="E822" t="s">
        <v>3298</v>
      </c>
      <c r="F822">
        <v>628</v>
      </c>
      <c r="G822">
        <v>628</v>
      </c>
      <c r="H822" t="s">
        <v>3299</v>
      </c>
      <c r="I822" t="s">
        <v>3300</v>
      </c>
      <c r="J822" t="s">
        <v>58</v>
      </c>
      <c r="K822" t="s">
        <v>1998</v>
      </c>
      <c r="L822" t="s">
        <v>1849</v>
      </c>
      <c r="M822" t="s">
        <v>679</v>
      </c>
      <c r="X822" t="s">
        <v>59</v>
      </c>
      <c r="Y822" t="s">
        <v>688</v>
      </c>
      <c r="Z822" t="s">
        <v>786</v>
      </c>
      <c r="AA822" t="s">
        <v>787</v>
      </c>
      <c r="AB822" t="s">
        <v>45</v>
      </c>
      <c r="AC822" t="s">
        <v>45</v>
      </c>
      <c r="AD822" t="s">
        <v>672</v>
      </c>
      <c r="AE822" t="s">
        <v>673</v>
      </c>
      <c r="AF822" t="s">
        <v>45</v>
      </c>
    </row>
    <row r="823" spans="1:32" hidden="1" x14ac:dyDescent="0.3">
      <c r="A823" t="s">
        <v>3301</v>
      </c>
      <c r="B823" t="s">
        <v>669</v>
      </c>
      <c r="C823" t="s">
        <v>670</v>
      </c>
      <c r="D823" t="s">
        <v>671</v>
      </c>
      <c r="E823" t="s">
        <v>3302</v>
      </c>
      <c r="F823">
        <v>629</v>
      </c>
      <c r="G823">
        <v>629</v>
      </c>
      <c r="H823" t="s">
        <v>3303</v>
      </c>
      <c r="I823" t="s">
        <v>3304</v>
      </c>
      <c r="J823" t="s">
        <v>702</v>
      </c>
      <c r="K823" t="s">
        <v>2953</v>
      </c>
      <c r="L823" t="s">
        <v>678</v>
      </c>
      <c r="M823" t="s">
        <v>739</v>
      </c>
      <c r="X823" t="s">
        <v>59</v>
      </c>
      <c r="Y823" t="s">
        <v>740</v>
      </c>
      <c r="Z823" t="s">
        <v>1373</v>
      </c>
      <c r="AA823" t="s">
        <v>1374</v>
      </c>
      <c r="AB823" t="s">
        <v>45</v>
      </c>
      <c r="AC823" t="s">
        <v>45</v>
      </c>
      <c r="AD823" t="s">
        <v>672</v>
      </c>
      <c r="AE823" t="s">
        <v>673</v>
      </c>
      <c r="AF823" t="s">
        <v>45</v>
      </c>
    </row>
    <row r="824" spans="1:32" hidden="1" x14ac:dyDescent="0.3">
      <c r="A824" t="s">
        <v>3305</v>
      </c>
      <c r="B824" t="s">
        <v>669</v>
      </c>
      <c r="C824" t="s">
        <v>670</v>
      </c>
      <c r="D824" t="s">
        <v>671</v>
      </c>
      <c r="E824" t="s">
        <v>3306</v>
      </c>
      <c r="F824">
        <v>63</v>
      </c>
      <c r="G824">
        <v>63</v>
      </c>
      <c r="H824" t="s">
        <v>3307</v>
      </c>
      <c r="I824" t="s">
        <v>3308</v>
      </c>
      <c r="J824" t="s">
        <v>58</v>
      </c>
      <c r="K824" t="s">
        <v>738</v>
      </c>
      <c r="L824" t="s">
        <v>739</v>
      </c>
      <c r="M824" t="s">
        <v>696</v>
      </c>
      <c r="X824" t="s">
        <v>59</v>
      </c>
      <c r="Y824" t="s">
        <v>1102</v>
      </c>
      <c r="Z824" t="s">
        <v>1839</v>
      </c>
      <c r="AA824" t="s">
        <v>1840</v>
      </c>
      <c r="AB824" t="s">
        <v>45</v>
      </c>
      <c r="AC824" t="s">
        <v>45</v>
      </c>
      <c r="AD824" t="s">
        <v>672</v>
      </c>
      <c r="AE824" t="s">
        <v>673</v>
      </c>
      <c r="AF824" t="s">
        <v>45</v>
      </c>
    </row>
    <row r="825" spans="1:32" hidden="1" x14ac:dyDescent="0.3">
      <c r="A825" t="s">
        <v>3309</v>
      </c>
      <c r="B825" t="s">
        <v>669</v>
      </c>
      <c r="C825" t="s">
        <v>670</v>
      </c>
      <c r="D825" t="s">
        <v>671</v>
      </c>
      <c r="E825" t="s">
        <v>3310</v>
      </c>
      <c r="F825">
        <v>630</v>
      </c>
      <c r="G825">
        <v>630</v>
      </c>
      <c r="H825" t="s">
        <v>3311</v>
      </c>
      <c r="I825" t="s">
        <v>3312</v>
      </c>
      <c r="J825" t="s">
        <v>58</v>
      </c>
      <c r="K825" t="s">
        <v>1998</v>
      </c>
      <c r="L825" t="s">
        <v>678</v>
      </c>
      <c r="M825" t="s">
        <v>888</v>
      </c>
      <c r="N825" t="s">
        <v>679</v>
      </c>
      <c r="X825" t="s">
        <v>59</v>
      </c>
      <c r="Y825" t="s">
        <v>1307</v>
      </c>
      <c r="Z825" t="s">
        <v>890</v>
      </c>
      <c r="AA825" t="s">
        <v>891</v>
      </c>
      <c r="AB825" t="s">
        <v>45</v>
      </c>
      <c r="AC825" t="s">
        <v>45</v>
      </c>
      <c r="AD825" t="s">
        <v>672</v>
      </c>
      <c r="AE825" t="s">
        <v>673</v>
      </c>
      <c r="AF825" t="s">
        <v>45</v>
      </c>
    </row>
    <row r="826" spans="1:32" hidden="1" x14ac:dyDescent="0.3">
      <c r="A826" t="s">
        <v>3313</v>
      </c>
      <c r="B826" t="s">
        <v>669</v>
      </c>
      <c r="C826" t="s">
        <v>670</v>
      </c>
      <c r="D826" t="s">
        <v>671</v>
      </c>
      <c r="E826" t="s">
        <v>3314</v>
      </c>
      <c r="F826">
        <v>631</v>
      </c>
      <c r="G826">
        <v>631</v>
      </c>
      <c r="H826" t="s">
        <v>3315</v>
      </c>
      <c r="I826" t="s">
        <v>3316</v>
      </c>
      <c r="J826" t="s">
        <v>58</v>
      </c>
      <c r="K826" t="s">
        <v>686</v>
      </c>
      <c r="L826" t="s">
        <v>820</v>
      </c>
      <c r="M826" t="s">
        <v>2285</v>
      </c>
      <c r="N826" t="s">
        <v>1736</v>
      </c>
      <c r="X826" t="s">
        <v>59</v>
      </c>
      <c r="Y826" t="s">
        <v>1307</v>
      </c>
      <c r="Z826" t="s">
        <v>1920</v>
      </c>
      <c r="AA826" t="s">
        <v>1921</v>
      </c>
      <c r="AB826" t="s">
        <v>45</v>
      </c>
      <c r="AC826" t="s">
        <v>45</v>
      </c>
      <c r="AD826" t="s">
        <v>672</v>
      </c>
      <c r="AE826" t="s">
        <v>673</v>
      </c>
      <c r="AF826" t="s">
        <v>45</v>
      </c>
    </row>
    <row r="827" spans="1:32" hidden="1" x14ac:dyDescent="0.3">
      <c r="A827" t="s">
        <v>3317</v>
      </c>
      <c r="B827" t="s">
        <v>669</v>
      </c>
      <c r="C827" t="s">
        <v>670</v>
      </c>
      <c r="D827" t="s">
        <v>671</v>
      </c>
      <c r="E827" t="s">
        <v>3318</v>
      </c>
      <c r="F827">
        <v>632</v>
      </c>
      <c r="G827">
        <v>632</v>
      </c>
      <c r="H827" t="s">
        <v>3319</v>
      </c>
      <c r="I827" t="s">
        <v>3320</v>
      </c>
      <c r="J827" t="s">
        <v>58</v>
      </c>
      <c r="K827" t="s">
        <v>565</v>
      </c>
      <c r="L827" t="s">
        <v>887</v>
      </c>
      <c r="M827" t="s">
        <v>888</v>
      </c>
      <c r="N827" t="s">
        <v>1583</v>
      </c>
      <c r="X827" t="s">
        <v>59</v>
      </c>
      <c r="Y827" t="s">
        <v>1307</v>
      </c>
      <c r="Z827" t="s">
        <v>2859</v>
      </c>
      <c r="AA827" t="s">
        <v>2860</v>
      </c>
      <c r="AB827" t="s">
        <v>45</v>
      </c>
      <c r="AC827" t="s">
        <v>45</v>
      </c>
      <c r="AD827" t="s">
        <v>672</v>
      </c>
      <c r="AE827" t="s">
        <v>673</v>
      </c>
      <c r="AF827" t="s">
        <v>45</v>
      </c>
    </row>
    <row r="828" spans="1:32" hidden="1" x14ac:dyDescent="0.3">
      <c r="A828" t="s">
        <v>3321</v>
      </c>
      <c r="B828" t="s">
        <v>669</v>
      </c>
      <c r="C828" t="s">
        <v>670</v>
      </c>
      <c r="D828" t="s">
        <v>671</v>
      </c>
      <c r="E828" t="s">
        <v>3322</v>
      </c>
      <c r="F828">
        <v>633</v>
      </c>
      <c r="G828">
        <v>633</v>
      </c>
      <c r="H828" t="s">
        <v>3323</v>
      </c>
      <c r="I828" t="s">
        <v>3324</v>
      </c>
      <c r="J828" t="s">
        <v>58</v>
      </c>
      <c r="K828" t="s">
        <v>686</v>
      </c>
      <c r="L828" t="s">
        <v>3325</v>
      </c>
      <c r="M828" t="s">
        <v>695</v>
      </c>
      <c r="X828" t="s">
        <v>59</v>
      </c>
      <c r="Y828" t="s">
        <v>780</v>
      </c>
      <c r="Z828" t="s">
        <v>689</v>
      </c>
      <c r="AA828" t="s">
        <v>690</v>
      </c>
      <c r="AB828" t="s">
        <v>45</v>
      </c>
      <c r="AC828" t="s">
        <v>45</v>
      </c>
      <c r="AD828" t="s">
        <v>672</v>
      </c>
      <c r="AE828" t="s">
        <v>673</v>
      </c>
      <c r="AF828" t="s">
        <v>45</v>
      </c>
    </row>
    <row r="829" spans="1:32" hidden="1" x14ac:dyDescent="0.3">
      <c r="A829" t="s">
        <v>3326</v>
      </c>
      <c r="B829" t="s">
        <v>669</v>
      </c>
      <c r="C829" t="s">
        <v>670</v>
      </c>
      <c r="D829" t="s">
        <v>671</v>
      </c>
      <c r="E829" t="s">
        <v>3327</v>
      </c>
      <c r="F829">
        <v>634</v>
      </c>
      <c r="G829">
        <v>634</v>
      </c>
      <c r="H829" t="s">
        <v>3328</v>
      </c>
      <c r="I829" t="s">
        <v>3329</v>
      </c>
      <c r="J829" t="s">
        <v>702</v>
      </c>
      <c r="K829" t="s">
        <v>2426</v>
      </c>
      <c r="L829" t="s">
        <v>679</v>
      </c>
      <c r="X829" t="s">
        <v>59</v>
      </c>
      <c r="Y829" t="s">
        <v>162</v>
      </c>
      <c r="Z829" t="s">
        <v>163</v>
      </c>
      <c r="AA829" t="s">
        <v>164</v>
      </c>
      <c r="AB829" t="s">
        <v>45</v>
      </c>
      <c r="AC829" t="s">
        <v>45</v>
      </c>
      <c r="AD829" t="s">
        <v>672</v>
      </c>
      <c r="AE829" t="s">
        <v>673</v>
      </c>
      <c r="AF829" t="s">
        <v>45</v>
      </c>
    </row>
    <row r="830" spans="1:32" x14ac:dyDescent="0.3">
      <c r="A830" t="s">
        <v>3330</v>
      </c>
      <c r="B830" t="s">
        <v>669</v>
      </c>
      <c r="C830" t="s">
        <v>670</v>
      </c>
      <c r="D830" t="s">
        <v>671</v>
      </c>
      <c r="E830" t="s">
        <v>738</v>
      </c>
      <c r="F830">
        <v>635</v>
      </c>
      <c r="G830">
        <v>635</v>
      </c>
      <c r="H830" t="s">
        <v>3156</v>
      </c>
      <c r="I830" t="s">
        <v>738</v>
      </c>
      <c r="J830" t="s">
        <v>58</v>
      </c>
      <c r="K830" t="s">
        <v>738</v>
      </c>
      <c r="X830" t="s">
        <v>59</v>
      </c>
      <c r="Y830" t="s">
        <v>68</v>
      </c>
      <c r="Z830" t="s">
        <v>61</v>
      </c>
      <c r="AA830" t="s">
        <v>62</v>
      </c>
      <c r="AB830" t="s">
        <v>45</v>
      </c>
      <c r="AC830" t="s">
        <v>45</v>
      </c>
      <c r="AD830" t="s">
        <v>672</v>
      </c>
      <c r="AE830" t="s">
        <v>673</v>
      </c>
      <c r="AF830" t="s">
        <v>45</v>
      </c>
    </row>
    <row r="831" spans="1:32" x14ac:dyDescent="0.3">
      <c r="A831" t="s">
        <v>3331</v>
      </c>
      <c r="B831" t="s">
        <v>669</v>
      </c>
      <c r="C831" t="s">
        <v>670</v>
      </c>
      <c r="D831" t="s">
        <v>671</v>
      </c>
      <c r="E831" t="s">
        <v>3009</v>
      </c>
      <c r="F831">
        <v>636</v>
      </c>
      <c r="G831">
        <v>636</v>
      </c>
      <c r="H831" t="s">
        <v>3332</v>
      </c>
      <c r="I831" t="s">
        <v>3009</v>
      </c>
      <c r="J831" t="s">
        <v>58</v>
      </c>
      <c r="K831" t="s">
        <v>3009</v>
      </c>
      <c r="X831" t="s">
        <v>59</v>
      </c>
      <c r="Y831" t="s">
        <v>68</v>
      </c>
      <c r="Z831" t="s">
        <v>61</v>
      </c>
      <c r="AA831" t="s">
        <v>62</v>
      </c>
      <c r="AB831" t="s">
        <v>45</v>
      </c>
      <c r="AC831" t="s">
        <v>45</v>
      </c>
      <c r="AD831" t="s">
        <v>672</v>
      </c>
      <c r="AE831" t="s">
        <v>673</v>
      </c>
      <c r="AF831" t="s">
        <v>45</v>
      </c>
    </row>
    <row r="832" spans="1:32" hidden="1" x14ac:dyDescent="0.3">
      <c r="A832" t="s">
        <v>3333</v>
      </c>
      <c r="B832" t="s">
        <v>669</v>
      </c>
      <c r="C832" t="s">
        <v>670</v>
      </c>
      <c r="D832" t="s">
        <v>671</v>
      </c>
      <c r="E832" t="s">
        <v>3334</v>
      </c>
      <c r="F832">
        <v>637</v>
      </c>
      <c r="G832">
        <v>637</v>
      </c>
      <c r="H832" t="s">
        <v>3335</v>
      </c>
      <c r="I832" t="s">
        <v>3336</v>
      </c>
      <c r="J832" t="s">
        <v>58</v>
      </c>
      <c r="K832" t="s">
        <v>994</v>
      </c>
      <c r="L832" t="s">
        <v>888</v>
      </c>
      <c r="M832" t="s">
        <v>1261</v>
      </c>
      <c r="X832" t="s">
        <v>59</v>
      </c>
      <c r="Y832" t="s">
        <v>740</v>
      </c>
      <c r="Z832" t="s">
        <v>795</v>
      </c>
      <c r="AA832" t="s">
        <v>796</v>
      </c>
      <c r="AB832" t="s">
        <v>45</v>
      </c>
      <c r="AC832" t="s">
        <v>45</v>
      </c>
      <c r="AD832" t="s">
        <v>672</v>
      </c>
      <c r="AE832" t="s">
        <v>673</v>
      </c>
      <c r="AF832" t="s">
        <v>45</v>
      </c>
    </row>
    <row r="833" spans="1:32" hidden="1" x14ac:dyDescent="0.3">
      <c r="A833" t="s">
        <v>3337</v>
      </c>
      <c r="B833" t="s">
        <v>669</v>
      </c>
      <c r="C833" t="s">
        <v>670</v>
      </c>
      <c r="D833" t="s">
        <v>671</v>
      </c>
      <c r="E833" t="s">
        <v>3338</v>
      </c>
      <c r="F833">
        <v>638</v>
      </c>
      <c r="G833">
        <v>638</v>
      </c>
      <c r="H833" t="s">
        <v>3339</v>
      </c>
      <c r="I833" t="s">
        <v>3340</v>
      </c>
      <c r="J833" t="s">
        <v>58</v>
      </c>
      <c r="K833" t="s">
        <v>565</v>
      </c>
      <c r="L833" t="s">
        <v>565</v>
      </c>
      <c r="M833" t="s">
        <v>888</v>
      </c>
      <c r="X833" t="s">
        <v>59</v>
      </c>
      <c r="Y833" t="s">
        <v>688</v>
      </c>
      <c r="Z833" t="s">
        <v>786</v>
      </c>
      <c r="AA833" t="s">
        <v>787</v>
      </c>
      <c r="AB833" t="s">
        <v>45</v>
      </c>
      <c r="AC833" t="s">
        <v>45</v>
      </c>
      <c r="AD833" t="s">
        <v>672</v>
      </c>
      <c r="AE833" t="s">
        <v>673</v>
      </c>
      <c r="AF833" t="s">
        <v>45</v>
      </c>
    </row>
    <row r="834" spans="1:32" hidden="1" x14ac:dyDescent="0.3">
      <c r="A834" t="s">
        <v>3341</v>
      </c>
      <c r="B834" t="s">
        <v>669</v>
      </c>
      <c r="C834" t="s">
        <v>670</v>
      </c>
      <c r="D834" t="s">
        <v>671</v>
      </c>
      <c r="E834" t="s">
        <v>3342</v>
      </c>
      <c r="F834">
        <v>639</v>
      </c>
      <c r="G834">
        <v>639</v>
      </c>
      <c r="H834" t="s">
        <v>3343</v>
      </c>
      <c r="I834" t="s">
        <v>3344</v>
      </c>
      <c r="J834" t="s">
        <v>58</v>
      </c>
      <c r="K834" t="s">
        <v>739</v>
      </c>
      <c r="L834" t="s">
        <v>1736</v>
      </c>
      <c r="M834" t="s">
        <v>679</v>
      </c>
      <c r="X834" t="s">
        <v>59</v>
      </c>
      <c r="Y834" t="s">
        <v>740</v>
      </c>
      <c r="Z834" t="s">
        <v>795</v>
      </c>
      <c r="AA834" t="s">
        <v>796</v>
      </c>
      <c r="AB834" t="s">
        <v>45</v>
      </c>
      <c r="AC834" t="s">
        <v>45</v>
      </c>
      <c r="AD834" t="s">
        <v>672</v>
      </c>
      <c r="AE834" t="s">
        <v>673</v>
      </c>
      <c r="AF834" t="s">
        <v>45</v>
      </c>
    </row>
    <row r="835" spans="1:32" hidden="1" x14ac:dyDescent="0.3">
      <c r="A835" t="s">
        <v>3345</v>
      </c>
      <c r="B835" t="s">
        <v>669</v>
      </c>
      <c r="C835" t="s">
        <v>670</v>
      </c>
      <c r="D835" t="s">
        <v>671</v>
      </c>
      <c r="E835" t="s">
        <v>3346</v>
      </c>
      <c r="F835">
        <v>64</v>
      </c>
      <c r="G835">
        <v>64</v>
      </c>
      <c r="H835" t="s">
        <v>3347</v>
      </c>
      <c r="I835" t="s">
        <v>3348</v>
      </c>
      <c r="J835" t="s">
        <v>58</v>
      </c>
      <c r="K835" t="s">
        <v>686</v>
      </c>
      <c r="L835" t="s">
        <v>583</v>
      </c>
      <c r="M835" t="s">
        <v>687</v>
      </c>
      <c r="N835" t="s">
        <v>586</v>
      </c>
      <c r="X835" t="s">
        <v>59</v>
      </c>
      <c r="Y835" t="s">
        <v>922</v>
      </c>
      <c r="Z835" t="s">
        <v>814</v>
      </c>
      <c r="AA835" t="s">
        <v>815</v>
      </c>
      <c r="AB835" t="s">
        <v>45</v>
      </c>
      <c r="AC835" t="s">
        <v>45</v>
      </c>
      <c r="AD835" t="s">
        <v>672</v>
      </c>
      <c r="AE835" t="s">
        <v>673</v>
      </c>
      <c r="AF835" t="s">
        <v>45</v>
      </c>
    </row>
    <row r="836" spans="1:32" hidden="1" x14ac:dyDescent="0.3">
      <c r="A836" t="s">
        <v>3349</v>
      </c>
      <c r="B836" t="s">
        <v>669</v>
      </c>
      <c r="C836" t="s">
        <v>670</v>
      </c>
      <c r="D836" t="s">
        <v>671</v>
      </c>
      <c r="E836" t="s">
        <v>3350</v>
      </c>
      <c r="F836">
        <v>640</v>
      </c>
      <c r="G836">
        <v>640</v>
      </c>
      <c r="H836" t="s">
        <v>3351</v>
      </c>
      <c r="I836" t="s">
        <v>3352</v>
      </c>
      <c r="J836" t="s">
        <v>58</v>
      </c>
      <c r="K836" t="s">
        <v>686</v>
      </c>
      <c r="L836" t="s">
        <v>2285</v>
      </c>
      <c r="M836" t="s">
        <v>1261</v>
      </c>
      <c r="X836" t="s">
        <v>59</v>
      </c>
      <c r="Y836" t="s">
        <v>780</v>
      </c>
      <c r="Z836" t="s">
        <v>786</v>
      </c>
      <c r="AA836" t="s">
        <v>787</v>
      </c>
      <c r="AB836" t="s">
        <v>45</v>
      </c>
      <c r="AC836" t="s">
        <v>45</v>
      </c>
      <c r="AD836" t="s">
        <v>672</v>
      </c>
      <c r="AE836" t="s">
        <v>673</v>
      </c>
      <c r="AF836" t="s">
        <v>45</v>
      </c>
    </row>
    <row r="837" spans="1:32" hidden="1" x14ac:dyDescent="0.3">
      <c r="A837" t="s">
        <v>3353</v>
      </c>
      <c r="B837" t="s">
        <v>669</v>
      </c>
      <c r="C837" t="s">
        <v>670</v>
      </c>
      <c r="D837" t="s">
        <v>671</v>
      </c>
      <c r="E837" t="s">
        <v>3354</v>
      </c>
      <c r="F837">
        <v>641</v>
      </c>
      <c r="G837">
        <v>641</v>
      </c>
      <c r="H837" t="s">
        <v>3355</v>
      </c>
      <c r="I837" t="s">
        <v>3356</v>
      </c>
      <c r="J837" t="s">
        <v>58</v>
      </c>
      <c r="K837" t="s">
        <v>887</v>
      </c>
      <c r="L837" t="s">
        <v>678</v>
      </c>
      <c r="M837" t="s">
        <v>1805</v>
      </c>
      <c r="N837" t="s">
        <v>679</v>
      </c>
      <c r="O837" t="s">
        <v>696</v>
      </c>
      <c r="X837" t="s">
        <v>59</v>
      </c>
      <c r="Y837" t="s">
        <v>3357</v>
      </c>
      <c r="Z837" t="s">
        <v>3358</v>
      </c>
      <c r="AA837" t="s">
        <v>3359</v>
      </c>
      <c r="AB837" t="s">
        <v>45</v>
      </c>
      <c r="AC837" t="s">
        <v>45</v>
      </c>
      <c r="AD837" t="s">
        <v>672</v>
      </c>
      <c r="AE837" t="s">
        <v>673</v>
      </c>
      <c r="AF837" t="s">
        <v>45</v>
      </c>
    </row>
    <row r="838" spans="1:32" hidden="1" x14ac:dyDescent="0.3">
      <c r="A838" t="s">
        <v>3360</v>
      </c>
      <c r="B838" t="s">
        <v>669</v>
      </c>
      <c r="C838" t="s">
        <v>670</v>
      </c>
      <c r="D838" t="s">
        <v>671</v>
      </c>
      <c r="E838" t="s">
        <v>3361</v>
      </c>
      <c r="F838">
        <v>642</v>
      </c>
      <c r="G838">
        <v>642</v>
      </c>
      <c r="H838" t="s">
        <v>3362</v>
      </c>
      <c r="I838" t="s">
        <v>3363</v>
      </c>
      <c r="J838" t="s">
        <v>1248</v>
      </c>
      <c r="K838" t="s">
        <v>695</v>
      </c>
      <c r="L838" t="s">
        <v>903</v>
      </c>
      <c r="M838" t="s">
        <v>2036</v>
      </c>
      <c r="X838" t="s">
        <v>43</v>
      </c>
      <c r="Y838" t="s">
        <v>3364</v>
      </c>
      <c r="Z838" t="s">
        <v>3365</v>
      </c>
      <c r="AA838" t="s">
        <v>3366</v>
      </c>
      <c r="AB838" t="s">
        <v>45</v>
      </c>
      <c r="AC838" t="s">
        <v>45</v>
      </c>
      <c r="AD838" t="s">
        <v>672</v>
      </c>
      <c r="AE838" t="s">
        <v>673</v>
      </c>
      <c r="AF838" t="s">
        <v>45</v>
      </c>
    </row>
    <row r="839" spans="1:32" hidden="1" x14ac:dyDescent="0.3">
      <c r="A839" t="s">
        <v>3367</v>
      </c>
      <c r="B839" t="s">
        <v>669</v>
      </c>
      <c r="C839" t="s">
        <v>670</v>
      </c>
      <c r="D839" t="s">
        <v>671</v>
      </c>
      <c r="E839" t="s">
        <v>3368</v>
      </c>
      <c r="F839">
        <v>643</v>
      </c>
      <c r="G839">
        <v>643</v>
      </c>
      <c r="H839" t="s">
        <v>3369</v>
      </c>
      <c r="I839" t="s">
        <v>3370</v>
      </c>
      <c r="J839" t="s">
        <v>58</v>
      </c>
      <c r="K839" t="s">
        <v>1998</v>
      </c>
      <c r="L839" t="s">
        <v>3371</v>
      </c>
      <c r="M839" t="s">
        <v>3277</v>
      </c>
      <c r="X839" t="s">
        <v>59</v>
      </c>
      <c r="Y839" t="s">
        <v>719</v>
      </c>
      <c r="Z839" t="s">
        <v>689</v>
      </c>
      <c r="AA839" t="s">
        <v>690</v>
      </c>
      <c r="AB839" t="s">
        <v>45</v>
      </c>
      <c r="AC839" t="s">
        <v>45</v>
      </c>
      <c r="AD839" t="s">
        <v>672</v>
      </c>
      <c r="AE839" t="s">
        <v>673</v>
      </c>
      <c r="AF839" t="s">
        <v>45</v>
      </c>
    </row>
    <row r="840" spans="1:32" hidden="1" x14ac:dyDescent="0.3">
      <c r="A840" t="s">
        <v>3372</v>
      </c>
      <c r="B840" t="s">
        <v>669</v>
      </c>
      <c r="C840" t="s">
        <v>670</v>
      </c>
      <c r="D840" t="s">
        <v>671</v>
      </c>
      <c r="E840" t="s">
        <v>3373</v>
      </c>
      <c r="F840">
        <v>644</v>
      </c>
      <c r="G840">
        <v>644</v>
      </c>
      <c r="H840" t="s">
        <v>293</v>
      </c>
      <c r="I840" t="s">
        <v>3374</v>
      </c>
      <c r="J840" t="s">
        <v>702</v>
      </c>
      <c r="K840" t="s">
        <v>1465</v>
      </c>
      <c r="L840" t="s">
        <v>3258</v>
      </c>
      <c r="X840" t="s">
        <v>59</v>
      </c>
      <c r="Y840" t="s">
        <v>1428</v>
      </c>
      <c r="Z840" t="s">
        <v>394</v>
      </c>
      <c r="AA840" t="s">
        <v>171</v>
      </c>
      <c r="AB840" t="s">
        <v>45</v>
      </c>
      <c r="AC840" t="s">
        <v>45</v>
      </c>
      <c r="AD840" t="s">
        <v>672</v>
      </c>
      <c r="AE840" t="s">
        <v>673</v>
      </c>
      <c r="AF840" t="s">
        <v>45</v>
      </c>
    </row>
    <row r="841" spans="1:32" hidden="1" x14ac:dyDescent="0.3">
      <c r="A841" t="s">
        <v>3375</v>
      </c>
      <c r="B841" t="s">
        <v>669</v>
      </c>
      <c r="C841" t="s">
        <v>670</v>
      </c>
      <c r="D841" t="s">
        <v>671</v>
      </c>
      <c r="E841" t="s">
        <v>3376</v>
      </c>
      <c r="F841">
        <v>645</v>
      </c>
      <c r="G841">
        <v>645</v>
      </c>
      <c r="H841" t="s">
        <v>3377</v>
      </c>
      <c r="I841" t="s">
        <v>3378</v>
      </c>
      <c r="J841" t="s">
        <v>702</v>
      </c>
      <c r="K841" t="s">
        <v>1465</v>
      </c>
      <c r="L841" t="s">
        <v>686</v>
      </c>
      <c r="M841" t="s">
        <v>3379</v>
      </c>
      <c r="N841" t="s">
        <v>2285</v>
      </c>
      <c r="O841" t="s">
        <v>3380</v>
      </c>
      <c r="P841" t="s">
        <v>3381</v>
      </c>
      <c r="Q841" t="s">
        <v>109</v>
      </c>
      <c r="R841" t="s">
        <v>687</v>
      </c>
      <c r="X841" t="s">
        <v>59</v>
      </c>
      <c r="Y841" t="s">
        <v>3382</v>
      </c>
      <c r="Z841" t="s">
        <v>3383</v>
      </c>
      <c r="AA841" t="s">
        <v>3384</v>
      </c>
      <c r="AB841" t="s">
        <v>45</v>
      </c>
      <c r="AC841" t="s">
        <v>45</v>
      </c>
      <c r="AD841" t="s">
        <v>672</v>
      </c>
      <c r="AE841" t="s">
        <v>673</v>
      </c>
      <c r="AF841" t="s">
        <v>45</v>
      </c>
    </row>
    <row r="842" spans="1:32" hidden="1" x14ac:dyDescent="0.3">
      <c r="A842" t="s">
        <v>3385</v>
      </c>
      <c r="B842" t="s">
        <v>669</v>
      </c>
      <c r="C842" t="s">
        <v>670</v>
      </c>
      <c r="D842" t="s">
        <v>671</v>
      </c>
      <c r="E842" t="s">
        <v>3386</v>
      </c>
      <c r="F842">
        <v>646</v>
      </c>
      <c r="G842">
        <v>646</v>
      </c>
      <c r="H842" t="s">
        <v>3387</v>
      </c>
      <c r="I842" t="s">
        <v>3388</v>
      </c>
      <c r="J842" t="s">
        <v>58</v>
      </c>
      <c r="K842" t="s">
        <v>686</v>
      </c>
      <c r="L842" t="s">
        <v>678</v>
      </c>
      <c r="M842" t="s">
        <v>679</v>
      </c>
      <c r="N842" t="s">
        <v>687</v>
      </c>
      <c r="O842" t="s">
        <v>696</v>
      </c>
      <c r="X842" t="s">
        <v>59</v>
      </c>
      <c r="Y842" t="s">
        <v>3389</v>
      </c>
      <c r="Z842" t="s">
        <v>3390</v>
      </c>
      <c r="AA842" t="s">
        <v>3391</v>
      </c>
      <c r="AB842" t="s">
        <v>45</v>
      </c>
      <c r="AC842" t="s">
        <v>45</v>
      </c>
      <c r="AD842" t="s">
        <v>672</v>
      </c>
      <c r="AE842" t="s">
        <v>673</v>
      </c>
      <c r="AF842" t="s">
        <v>45</v>
      </c>
    </row>
    <row r="843" spans="1:32" hidden="1" x14ac:dyDescent="0.3">
      <c r="A843" t="s">
        <v>3392</v>
      </c>
      <c r="B843" t="s">
        <v>669</v>
      </c>
      <c r="C843" t="s">
        <v>670</v>
      </c>
      <c r="D843" t="s">
        <v>671</v>
      </c>
      <c r="E843" t="s">
        <v>3393</v>
      </c>
      <c r="F843">
        <v>647</v>
      </c>
      <c r="G843">
        <v>647</v>
      </c>
      <c r="H843" t="s">
        <v>3394</v>
      </c>
      <c r="I843" t="s">
        <v>3395</v>
      </c>
      <c r="J843" t="s">
        <v>58</v>
      </c>
      <c r="K843" t="s">
        <v>1998</v>
      </c>
      <c r="L843" t="s">
        <v>739</v>
      </c>
      <c r="M843" t="s">
        <v>1736</v>
      </c>
      <c r="X843" t="s">
        <v>59</v>
      </c>
      <c r="Y843" t="s">
        <v>780</v>
      </c>
      <c r="Z843" t="s">
        <v>1373</v>
      </c>
      <c r="AA843" t="s">
        <v>1374</v>
      </c>
      <c r="AB843" t="s">
        <v>45</v>
      </c>
      <c r="AC843" t="s">
        <v>45</v>
      </c>
      <c r="AD843" t="s">
        <v>672</v>
      </c>
      <c r="AE843" t="s">
        <v>673</v>
      </c>
      <c r="AF843" t="s">
        <v>45</v>
      </c>
    </row>
    <row r="844" spans="1:32" hidden="1" x14ac:dyDescent="0.3">
      <c r="A844" t="s">
        <v>3396</v>
      </c>
      <c r="B844" t="s">
        <v>669</v>
      </c>
      <c r="C844" t="s">
        <v>670</v>
      </c>
      <c r="D844" t="s">
        <v>671</v>
      </c>
      <c r="E844" t="s">
        <v>3397</v>
      </c>
      <c r="F844">
        <v>648</v>
      </c>
      <c r="G844">
        <v>648</v>
      </c>
      <c r="H844" t="s">
        <v>3398</v>
      </c>
      <c r="I844" t="s">
        <v>3399</v>
      </c>
      <c r="J844" t="s">
        <v>702</v>
      </c>
      <c r="K844" t="s">
        <v>3400</v>
      </c>
      <c r="L844" t="s">
        <v>3258</v>
      </c>
      <c r="M844" t="s">
        <v>2068</v>
      </c>
      <c r="X844" t="s">
        <v>59</v>
      </c>
      <c r="Y844" t="s">
        <v>740</v>
      </c>
      <c r="Z844" t="s">
        <v>689</v>
      </c>
      <c r="AA844" t="s">
        <v>690</v>
      </c>
      <c r="AB844" t="s">
        <v>45</v>
      </c>
      <c r="AC844" t="s">
        <v>45</v>
      </c>
      <c r="AD844" t="s">
        <v>672</v>
      </c>
      <c r="AE844" t="s">
        <v>673</v>
      </c>
      <c r="AF844" t="s">
        <v>45</v>
      </c>
    </row>
    <row r="845" spans="1:32" hidden="1" x14ac:dyDescent="0.3">
      <c r="A845" t="s">
        <v>3401</v>
      </c>
      <c r="B845" t="s">
        <v>669</v>
      </c>
      <c r="C845" t="s">
        <v>670</v>
      </c>
      <c r="D845" t="s">
        <v>671</v>
      </c>
      <c r="E845" t="s">
        <v>3402</v>
      </c>
      <c r="F845">
        <v>649</v>
      </c>
      <c r="G845">
        <v>649</v>
      </c>
      <c r="H845" t="s">
        <v>2445</v>
      </c>
      <c r="I845" t="s">
        <v>3403</v>
      </c>
      <c r="J845" t="s">
        <v>58</v>
      </c>
      <c r="K845" t="s">
        <v>565</v>
      </c>
      <c r="L845" t="s">
        <v>678</v>
      </c>
      <c r="M845" t="s">
        <v>1261</v>
      </c>
      <c r="N845" t="s">
        <v>1453</v>
      </c>
      <c r="X845" t="s">
        <v>59</v>
      </c>
      <c r="Y845" t="s">
        <v>2077</v>
      </c>
      <c r="Z845" t="s">
        <v>763</v>
      </c>
      <c r="AA845" t="s">
        <v>764</v>
      </c>
      <c r="AB845" t="s">
        <v>45</v>
      </c>
      <c r="AC845" t="s">
        <v>45</v>
      </c>
      <c r="AD845" t="s">
        <v>672</v>
      </c>
      <c r="AE845" t="s">
        <v>673</v>
      </c>
      <c r="AF845" t="s">
        <v>45</v>
      </c>
    </row>
    <row r="846" spans="1:32" hidden="1" x14ac:dyDescent="0.3">
      <c r="A846" t="s">
        <v>3404</v>
      </c>
      <c r="B846" t="s">
        <v>669</v>
      </c>
      <c r="C846" t="s">
        <v>670</v>
      </c>
      <c r="D846" t="s">
        <v>671</v>
      </c>
      <c r="E846" t="s">
        <v>3405</v>
      </c>
      <c r="F846">
        <v>65</v>
      </c>
      <c r="G846">
        <v>65</v>
      </c>
      <c r="H846" t="s">
        <v>3406</v>
      </c>
      <c r="I846" t="s">
        <v>3407</v>
      </c>
      <c r="J846" t="s">
        <v>2127</v>
      </c>
      <c r="K846" t="s">
        <v>1465</v>
      </c>
      <c r="L846" t="s">
        <v>1037</v>
      </c>
      <c r="M846" t="s">
        <v>1038</v>
      </c>
      <c r="X846" t="s">
        <v>59</v>
      </c>
      <c r="Y846" t="s">
        <v>3408</v>
      </c>
      <c r="Z846" t="s">
        <v>689</v>
      </c>
      <c r="AA846" t="s">
        <v>690</v>
      </c>
      <c r="AB846" t="s">
        <v>45</v>
      </c>
      <c r="AC846" t="s">
        <v>45</v>
      </c>
      <c r="AD846" t="s">
        <v>672</v>
      </c>
      <c r="AE846" t="s">
        <v>673</v>
      </c>
      <c r="AF846" t="s">
        <v>45</v>
      </c>
    </row>
    <row r="847" spans="1:32" hidden="1" x14ac:dyDescent="0.3">
      <c r="A847" t="s">
        <v>3409</v>
      </c>
      <c r="B847" t="s">
        <v>669</v>
      </c>
      <c r="C847" t="s">
        <v>670</v>
      </c>
      <c r="D847" t="s">
        <v>671</v>
      </c>
      <c r="E847" t="s">
        <v>3410</v>
      </c>
      <c r="F847">
        <v>650</v>
      </c>
      <c r="G847">
        <v>650</v>
      </c>
      <c r="H847" t="s">
        <v>3256</v>
      </c>
      <c r="I847" t="s">
        <v>3411</v>
      </c>
      <c r="J847" t="s">
        <v>2127</v>
      </c>
      <c r="K847" t="s">
        <v>1465</v>
      </c>
      <c r="L847" t="s">
        <v>695</v>
      </c>
      <c r="M847" t="s">
        <v>3412</v>
      </c>
      <c r="N847" t="s">
        <v>696</v>
      </c>
      <c r="X847" t="s">
        <v>59</v>
      </c>
      <c r="Y847" t="s">
        <v>3237</v>
      </c>
      <c r="Z847" t="s">
        <v>814</v>
      </c>
      <c r="AA847" t="s">
        <v>815</v>
      </c>
      <c r="AB847" t="s">
        <v>45</v>
      </c>
      <c r="AC847" t="s">
        <v>45</v>
      </c>
      <c r="AD847" t="s">
        <v>672</v>
      </c>
      <c r="AE847" t="s">
        <v>673</v>
      </c>
      <c r="AF847" t="s">
        <v>45</v>
      </c>
    </row>
    <row r="848" spans="1:32" hidden="1" x14ac:dyDescent="0.3">
      <c r="A848" t="s">
        <v>3413</v>
      </c>
      <c r="B848" t="s">
        <v>669</v>
      </c>
      <c r="C848" t="s">
        <v>670</v>
      </c>
      <c r="D848" t="s">
        <v>671</v>
      </c>
      <c r="E848" t="s">
        <v>3414</v>
      </c>
      <c r="F848">
        <v>651</v>
      </c>
      <c r="G848">
        <v>651</v>
      </c>
      <c r="H848" t="s">
        <v>3415</v>
      </c>
      <c r="I848" t="s">
        <v>3416</v>
      </c>
      <c r="J848" t="s">
        <v>702</v>
      </c>
      <c r="K848" t="s">
        <v>1465</v>
      </c>
      <c r="L848" t="s">
        <v>679</v>
      </c>
      <c r="M848" t="s">
        <v>1301</v>
      </c>
      <c r="N848" t="s">
        <v>696</v>
      </c>
      <c r="X848" t="s">
        <v>59</v>
      </c>
      <c r="Y848" t="s">
        <v>3029</v>
      </c>
      <c r="Z848" t="s">
        <v>1075</v>
      </c>
      <c r="AA848" t="s">
        <v>1076</v>
      </c>
      <c r="AB848" t="s">
        <v>45</v>
      </c>
      <c r="AC848" t="s">
        <v>45</v>
      </c>
      <c r="AD848" t="s">
        <v>672</v>
      </c>
      <c r="AE848" t="s">
        <v>673</v>
      </c>
      <c r="AF848" t="s">
        <v>45</v>
      </c>
    </row>
    <row r="849" spans="1:32" hidden="1" x14ac:dyDescent="0.3">
      <c r="A849" t="s">
        <v>3417</v>
      </c>
      <c r="B849" t="s">
        <v>669</v>
      </c>
      <c r="C849" t="s">
        <v>670</v>
      </c>
      <c r="D849" t="s">
        <v>671</v>
      </c>
      <c r="E849" t="s">
        <v>3418</v>
      </c>
      <c r="F849">
        <v>652</v>
      </c>
      <c r="G849">
        <v>652</v>
      </c>
      <c r="H849" t="s">
        <v>3419</v>
      </c>
      <c r="I849" t="s">
        <v>3420</v>
      </c>
      <c r="J849" t="s">
        <v>702</v>
      </c>
      <c r="K849" t="s">
        <v>2128</v>
      </c>
      <c r="L849" t="s">
        <v>695</v>
      </c>
      <c r="M849" t="s">
        <v>2929</v>
      </c>
      <c r="N849" t="s">
        <v>687</v>
      </c>
      <c r="O849" t="s">
        <v>696</v>
      </c>
      <c r="P849" t="s">
        <v>3421</v>
      </c>
      <c r="X849" t="s">
        <v>59</v>
      </c>
      <c r="Y849" t="s">
        <v>3422</v>
      </c>
      <c r="Z849" t="s">
        <v>847</v>
      </c>
      <c r="AA849" t="s">
        <v>848</v>
      </c>
      <c r="AB849" t="s">
        <v>45</v>
      </c>
      <c r="AC849" t="s">
        <v>45</v>
      </c>
      <c r="AD849" t="s">
        <v>672</v>
      </c>
      <c r="AE849" t="s">
        <v>673</v>
      </c>
      <c r="AF849" t="s">
        <v>45</v>
      </c>
    </row>
    <row r="850" spans="1:32" hidden="1" x14ac:dyDescent="0.3">
      <c r="A850" t="s">
        <v>3423</v>
      </c>
      <c r="B850" t="s">
        <v>669</v>
      </c>
      <c r="C850" t="s">
        <v>670</v>
      </c>
      <c r="D850" t="s">
        <v>671</v>
      </c>
      <c r="E850" t="s">
        <v>3424</v>
      </c>
      <c r="F850">
        <v>653</v>
      </c>
      <c r="G850">
        <v>653</v>
      </c>
      <c r="H850" t="s">
        <v>3425</v>
      </c>
      <c r="I850" t="s">
        <v>3426</v>
      </c>
      <c r="J850" t="s">
        <v>58</v>
      </c>
      <c r="K850" t="s">
        <v>1998</v>
      </c>
      <c r="L850" t="s">
        <v>1998</v>
      </c>
      <c r="M850" t="s">
        <v>678</v>
      </c>
      <c r="N850" t="s">
        <v>678</v>
      </c>
      <c r="O850" t="s">
        <v>739</v>
      </c>
      <c r="P850" t="s">
        <v>739</v>
      </c>
      <c r="X850" t="s">
        <v>59</v>
      </c>
      <c r="Y850" t="s">
        <v>3427</v>
      </c>
      <c r="Z850" t="s">
        <v>3428</v>
      </c>
      <c r="AA850" t="s">
        <v>3429</v>
      </c>
      <c r="AB850" t="s">
        <v>45</v>
      </c>
      <c r="AC850" t="s">
        <v>45</v>
      </c>
      <c r="AD850" t="s">
        <v>672</v>
      </c>
      <c r="AE850" t="s">
        <v>673</v>
      </c>
      <c r="AF850" t="s">
        <v>45</v>
      </c>
    </row>
    <row r="851" spans="1:32" hidden="1" x14ac:dyDescent="0.3">
      <c r="A851" t="s">
        <v>3430</v>
      </c>
      <c r="B851" t="s">
        <v>669</v>
      </c>
      <c r="C851" t="s">
        <v>670</v>
      </c>
      <c r="D851" t="s">
        <v>671</v>
      </c>
      <c r="E851" t="s">
        <v>3431</v>
      </c>
      <c r="F851">
        <v>654</v>
      </c>
      <c r="G851">
        <v>654</v>
      </c>
      <c r="H851" t="s">
        <v>3432</v>
      </c>
      <c r="I851" t="s">
        <v>3433</v>
      </c>
      <c r="J851" t="s">
        <v>58</v>
      </c>
      <c r="K851" t="s">
        <v>686</v>
      </c>
      <c r="L851" t="s">
        <v>678</v>
      </c>
      <c r="M851" t="s">
        <v>738</v>
      </c>
      <c r="N851" t="s">
        <v>695</v>
      </c>
      <c r="O851" t="s">
        <v>2285</v>
      </c>
      <c r="P851" t="s">
        <v>3290</v>
      </c>
      <c r="Q851" t="s">
        <v>679</v>
      </c>
      <c r="R851" t="s">
        <v>696</v>
      </c>
      <c r="X851" t="s">
        <v>59</v>
      </c>
      <c r="Y851" t="s">
        <v>3434</v>
      </c>
      <c r="Z851" t="s">
        <v>3435</v>
      </c>
      <c r="AA851" t="s">
        <v>3436</v>
      </c>
      <c r="AB851" t="s">
        <v>45</v>
      </c>
      <c r="AC851" t="s">
        <v>45</v>
      </c>
      <c r="AD851" t="s">
        <v>672</v>
      </c>
      <c r="AE851" t="s">
        <v>673</v>
      </c>
      <c r="AF851" t="s">
        <v>45</v>
      </c>
    </row>
    <row r="852" spans="1:32" hidden="1" x14ac:dyDescent="0.3">
      <c r="A852" t="s">
        <v>3437</v>
      </c>
      <c r="B852" t="s">
        <v>669</v>
      </c>
      <c r="C852" t="s">
        <v>670</v>
      </c>
      <c r="D852" t="s">
        <v>671</v>
      </c>
      <c r="E852" t="s">
        <v>1004</v>
      </c>
      <c r="F852">
        <v>655</v>
      </c>
      <c r="G852">
        <v>655</v>
      </c>
      <c r="H852" t="s">
        <v>1005</v>
      </c>
      <c r="I852" t="s">
        <v>1006</v>
      </c>
      <c r="J852" t="s">
        <v>58</v>
      </c>
      <c r="K852" t="s">
        <v>738</v>
      </c>
      <c r="L852" t="s">
        <v>739</v>
      </c>
      <c r="X852" t="s">
        <v>59</v>
      </c>
      <c r="Y852" t="s">
        <v>162</v>
      </c>
      <c r="Z852" t="s">
        <v>163</v>
      </c>
      <c r="AA852" t="s">
        <v>164</v>
      </c>
      <c r="AB852" t="s">
        <v>45</v>
      </c>
      <c r="AC852" t="s">
        <v>45</v>
      </c>
      <c r="AD852" t="s">
        <v>672</v>
      </c>
      <c r="AE852" t="s">
        <v>673</v>
      </c>
      <c r="AF852" t="s">
        <v>45</v>
      </c>
    </row>
    <row r="853" spans="1:32" hidden="1" x14ac:dyDescent="0.3">
      <c r="A853" t="s">
        <v>3438</v>
      </c>
      <c r="B853" t="s">
        <v>669</v>
      </c>
      <c r="C853" t="s">
        <v>670</v>
      </c>
      <c r="D853" t="s">
        <v>671</v>
      </c>
      <c r="E853" t="s">
        <v>3439</v>
      </c>
      <c r="F853">
        <v>656</v>
      </c>
      <c r="G853">
        <v>656</v>
      </c>
      <c r="H853" t="s">
        <v>3440</v>
      </c>
      <c r="I853" t="s">
        <v>3441</v>
      </c>
      <c r="J853" t="s">
        <v>58</v>
      </c>
      <c r="K853" t="s">
        <v>820</v>
      </c>
      <c r="L853" t="s">
        <v>687</v>
      </c>
      <c r="X853" t="s">
        <v>59</v>
      </c>
      <c r="Y853" t="s">
        <v>162</v>
      </c>
      <c r="Z853" t="s">
        <v>394</v>
      </c>
      <c r="AA853" t="s">
        <v>171</v>
      </c>
      <c r="AB853" t="s">
        <v>45</v>
      </c>
      <c r="AC853" t="s">
        <v>45</v>
      </c>
      <c r="AD853" t="s">
        <v>672</v>
      </c>
      <c r="AE853" t="s">
        <v>673</v>
      </c>
      <c r="AF853" t="s">
        <v>45</v>
      </c>
    </row>
    <row r="854" spans="1:32" hidden="1" x14ac:dyDescent="0.3">
      <c r="A854" t="s">
        <v>3442</v>
      </c>
      <c r="B854" t="s">
        <v>669</v>
      </c>
      <c r="C854" t="s">
        <v>670</v>
      </c>
      <c r="D854" t="s">
        <v>671</v>
      </c>
      <c r="E854" t="s">
        <v>3443</v>
      </c>
      <c r="F854">
        <v>657</v>
      </c>
      <c r="G854">
        <v>657</v>
      </c>
      <c r="H854" t="s">
        <v>3444</v>
      </c>
      <c r="I854" t="s">
        <v>3445</v>
      </c>
      <c r="J854" t="s">
        <v>702</v>
      </c>
      <c r="K854" t="s">
        <v>1465</v>
      </c>
      <c r="L854" t="s">
        <v>1736</v>
      </c>
      <c r="X854" t="s">
        <v>59</v>
      </c>
      <c r="Y854" t="s">
        <v>1428</v>
      </c>
      <c r="Z854" t="s">
        <v>163</v>
      </c>
      <c r="AA854" t="s">
        <v>164</v>
      </c>
      <c r="AB854" t="s">
        <v>45</v>
      </c>
      <c r="AC854" t="s">
        <v>45</v>
      </c>
      <c r="AD854" t="s">
        <v>672</v>
      </c>
      <c r="AE854" t="s">
        <v>673</v>
      </c>
      <c r="AF854" t="s">
        <v>45</v>
      </c>
    </row>
    <row r="855" spans="1:32" hidden="1" x14ac:dyDescent="0.3">
      <c r="A855" t="s">
        <v>3446</v>
      </c>
      <c r="B855" t="s">
        <v>669</v>
      </c>
      <c r="C855" t="s">
        <v>670</v>
      </c>
      <c r="D855" t="s">
        <v>671</v>
      </c>
      <c r="E855" t="s">
        <v>3447</v>
      </c>
      <c r="F855">
        <v>658</v>
      </c>
      <c r="G855">
        <v>658</v>
      </c>
      <c r="H855" t="s">
        <v>3448</v>
      </c>
      <c r="I855" t="s">
        <v>3449</v>
      </c>
      <c r="J855" t="s">
        <v>58</v>
      </c>
      <c r="K855" t="s">
        <v>678</v>
      </c>
      <c r="L855" t="s">
        <v>820</v>
      </c>
      <c r="M855" t="s">
        <v>679</v>
      </c>
      <c r="X855" t="s">
        <v>59</v>
      </c>
      <c r="Y855" t="s">
        <v>740</v>
      </c>
      <c r="Z855" t="s">
        <v>741</v>
      </c>
      <c r="AA855" t="s">
        <v>742</v>
      </c>
      <c r="AB855" t="s">
        <v>45</v>
      </c>
      <c r="AC855" t="s">
        <v>45</v>
      </c>
      <c r="AD855" t="s">
        <v>672</v>
      </c>
      <c r="AE855" t="s">
        <v>673</v>
      </c>
      <c r="AF855" t="s">
        <v>45</v>
      </c>
    </row>
    <row r="856" spans="1:32" hidden="1" x14ac:dyDescent="0.3">
      <c r="A856" t="s">
        <v>3450</v>
      </c>
      <c r="B856" t="s">
        <v>669</v>
      </c>
      <c r="C856" t="s">
        <v>670</v>
      </c>
      <c r="D856" t="s">
        <v>671</v>
      </c>
      <c r="E856" t="s">
        <v>3451</v>
      </c>
      <c r="F856">
        <v>659</v>
      </c>
      <c r="G856">
        <v>659</v>
      </c>
      <c r="H856" t="s">
        <v>2394</v>
      </c>
      <c r="I856" t="s">
        <v>3452</v>
      </c>
      <c r="J856" t="s">
        <v>58</v>
      </c>
      <c r="K856" t="s">
        <v>1998</v>
      </c>
      <c r="L856" t="s">
        <v>1261</v>
      </c>
      <c r="M856" t="s">
        <v>1453</v>
      </c>
      <c r="X856" t="s">
        <v>59</v>
      </c>
      <c r="Y856" t="s">
        <v>748</v>
      </c>
      <c r="Z856" t="s">
        <v>1839</v>
      </c>
      <c r="AA856" t="s">
        <v>1840</v>
      </c>
      <c r="AB856" t="s">
        <v>45</v>
      </c>
      <c r="AC856" t="s">
        <v>45</v>
      </c>
      <c r="AD856" t="s">
        <v>672</v>
      </c>
      <c r="AE856" t="s">
        <v>673</v>
      </c>
      <c r="AF856" t="s">
        <v>45</v>
      </c>
    </row>
    <row r="857" spans="1:32" hidden="1" x14ac:dyDescent="0.3">
      <c r="A857" t="s">
        <v>3453</v>
      </c>
      <c r="B857" t="s">
        <v>669</v>
      </c>
      <c r="C857" t="s">
        <v>670</v>
      </c>
      <c r="D857" t="s">
        <v>671</v>
      </c>
      <c r="E857" t="s">
        <v>3454</v>
      </c>
      <c r="F857">
        <v>66</v>
      </c>
      <c r="G857">
        <v>66</v>
      </c>
      <c r="H857" t="s">
        <v>3455</v>
      </c>
      <c r="I857" t="s">
        <v>3456</v>
      </c>
      <c r="J857" t="s">
        <v>702</v>
      </c>
      <c r="K857" t="s">
        <v>695</v>
      </c>
      <c r="L857" t="s">
        <v>687</v>
      </c>
      <c r="X857" t="s">
        <v>59</v>
      </c>
      <c r="Y857" t="s">
        <v>162</v>
      </c>
      <c r="Z857" t="s">
        <v>394</v>
      </c>
      <c r="AA857" t="s">
        <v>171</v>
      </c>
      <c r="AB857" t="s">
        <v>45</v>
      </c>
      <c r="AC857" t="s">
        <v>45</v>
      </c>
      <c r="AD857" t="s">
        <v>672</v>
      </c>
      <c r="AE857" t="s">
        <v>673</v>
      </c>
      <c r="AF857" t="s">
        <v>45</v>
      </c>
    </row>
    <row r="858" spans="1:32" hidden="1" x14ac:dyDescent="0.3">
      <c r="A858" t="s">
        <v>3457</v>
      </c>
      <c r="B858" t="s">
        <v>669</v>
      </c>
      <c r="C858" t="s">
        <v>670</v>
      </c>
      <c r="D858" t="s">
        <v>671</v>
      </c>
      <c r="E858" t="s">
        <v>3458</v>
      </c>
      <c r="F858">
        <v>660</v>
      </c>
      <c r="G858">
        <v>660</v>
      </c>
      <c r="H858" t="s">
        <v>3459</v>
      </c>
      <c r="I858" t="s">
        <v>3460</v>
      </c>
      <c r="J858" t="s">
        <v>58</v>
      </c>
      <c r="K858" t="s">
        <v>1736</v>
      </c>
      <c r="L858" t="s">
        <v>687</v>
      </c>
      <c r="X858" t="s">
        <v>59</v>
      </c>
      <c r="Y858" t="s">
        <v>162</v>
      </c>
      <c r="Z858" t="s">
        <v>170</v>
      </c>
      <c r="AA858" t="s">
        <v>389</v>
      </c>
      <c r="AB858" t="s">
        <v>45</v>
      </c>
      <c r="AC858" t="s">
        <v>45</v>
      </c>
      <c r="AD858" t="s">
        <v>672</v>
      </c>
      <c r="AE858" t="s">
        <v>673</v>
      </c>
      <c r="AF858" t="s">
        <v>45</v>
      </c>
    </row>
    <row r="859" spans="1:32" hidden="1" x14ac:dyDescent="0.3">
      <c r="A859" t="s">
        <v>3461</v>
      </c>
      <c r="B859" t="s">
        <v>669</v>
      </c>
      <c r="C859" t="s">
        <v>670</v>
      </c>
      <c r="D859" t="s">
        <v>671</v>
      </c>
      <c r="E859" t="s">
        <v>2272</v>
      </c>
      <c r="F859">
        <v>661</v>
      </c>
      <c r="G859">
        <v>661</v>
      </c>
      <c r="H859" t="s">
        <v>2273</v>
      </c>
      <c r="I859" t="s">
        <v>2274</v>
      </c>
      <c r="J859" t="s">
        <v>58</v>
      </c>
      <c r="K859" t="s">
        <v>820</v>
      </c>
      <c r="L859" t="s">
        <v>695</v>
      </c>
      <c r="M859" t="s">
        <v>696</v>
      </c>
      <c r="X859" t="s">
        <v>59</v>
      </c>
      <c r="Y859" t="s">
        <v>1102</v>
      </c>
      <c r="Z859" t="s">
        <v>689</v>
      </c>
      <c r="AA859" t="s">
        <v>690</v>
      </c>
      <c r="AB859" t="s">
        <v>45</v>
      </c>
      <c r="AC859" t="s">
        <v>45</v>
      </c>
      <c r="AD859" t="s">
        <v>672</v>
      </c>
      <c r="AE859" t="s">
        <v>673</v>
      </c>
      <c r="AF859" t="s">
        <v>45</v>
      </c>
    </row>
    <row r="860" spans="1:32" hidden="1" x14ac:dyDescent="0.3">
      <c r="A860" t="s">
        <v>3462</v>
      </c>
      <c r="B860" t="s">
        <v>669</v>
      </c>
      <c r="C860" t="s">
        <v>670</v>
      </c>
      <c r="D860" t="s">
        <v>671</v>
      </c>
      <c r="E860" t="s">
        <v>3463</v>
      </c>
      <c r="F860">
        <v>662</v>
      </c>
      <c r="G860">
        <v>662</v>
      </c>
      <c r="H860" t="s">
        <v>3464</v>
      </c>
      <c r="I860" t="s">
        <v>3465</v>
      </c>
      <c r="J860" t="s">
        <v>702</v>
      </c>
      <c r="K860" t="s">
        <v>2426</v>
      </c>
      <c r="L860" t="s">
        <v>820</v>
      </c>
      <c r="M860" t="s">
        <v>695</v>
      </c>
      <c r="N860" t="s">
        <v>696</v>
      </c>
      <c r="X860" t="s">
        <v>59</v>
      </c>
      <c r="Y860" t="s">
        <v>3466</v>
      </c>
      <c r="Z860" t="s">
        <v>814</v>
      </c>
      <c r="AA860" t="s">
        <v>815</v>
      </c>
      <c r="AB860" t="s">
        <v>45</v>
      </c>
      <c r="AC860" t="s">
        <v>45</v>
      </c>
      <c r="AD860" t="s">
        <v>672</v>
      </c>
      <c r="AE860" t="s">
        <v>673</v>
      </c>
      <c r="AF860" t="s">
        <v>45</v>
      </c>
    </row>
    <row r="861" spans="1:32" hidden="1" x14ac:dyDescent="0.3">
      <c r="A861" t="s">
        <v>3467</v>
      </c>
      <c r="B861" t="s">
        <v>669</v>
      </c>
      <c r="C861" t="s">
        <v>670</v>
      </c>
      <c r="D861" t="s">
        <v>671</v>
      </c>
      <c r="E861" t="s">
        <v>3468</v>
      </c>
      <c r="F861">
        <v>663</v>
      </c>
      <c r="G861">
        <v>663</v>
      </c>
      <c r="H861" t="s">
        <v>3469</v>
      </c>
      <c r="I861" t="s">
        <v>3470</v>
      </c>
      <c r="J861" t="s">
        <v>702</v>
      </c>
      <c r="K861" t="s">
        <v>3379</v>
      </c>
      <c r="L861" t="s">
        <v>739</v>
      </c>
      <c r="X861" t="s">
        <v>59</v>
      </c>
      <c r="Y861" t="s">
        <v>162</v>
      </c>
      <c r="Z861" t="s">
        <v>163</v>
      </c>
      <c r="AA861" t="s">
        <v>164</v>
      </c>
      <c r="AB861" t="s">
        <v>45</v>
      </c>
      <c r="AC861" t="s">
        <v>45</v>
      </c>
      <c r="AD861" t="s">
        <v>672</v>
      </c>
      <c r="AE861" t="s">
        <v>673</v>
      </c>
      <c r="AF861" t="s">
        <v>45</v>
      </c>
    </row>
    <row r="862" spans="1:32" hidden="1" x14ac:dyDescent="0.3">
      <c r="A862" t="s">
        <v>3471</v>
      </c>
      <c r="B862" t="s">
        <v>669</v>
      </c>
      <c r="C862" t="s">
        <v>670</v>
      </c>
      <c r="D862" t="s">
        <v>671</v>
      </c>
      <c r="E862" t="s">
        <v>3472</v>
      </c>
      <c r="F862">
        <v>664</v>
      </c>
      <c r="G862">
        <v>664</v>
      </c>
      <c r="H862" t="s">
        <v>3247</v>
      </c>
      <c r="I862" t="s">
        <v>3473</v>
      </c>
      <c r="J862" t="s">
        <v>58</v>
      </c>
      <c r="K862" t="s">
        <v>994</v>
      </c>
      <c r="L862" t="s">
        <v>887</v>
      </c>
      <c r="M862" t="s">
        <v>888</v>
      </c>
      <c r="N862" t="s">
        <v>1583</v>
      </c>
      <c r="X862" t="s">
        <v>59</v>
      </c>
      <c r="Y862" t="s">
        <v>889</v>
      </c>
      <c r="Z862" t="s">
        <v>1641</v>
      </c>
      <c r="AA862" t="s">
        <v>1642</v>
      </c>
      <c r="AB862" t="s">
        <v>45</v>
      </c>
      <c r="AC862" t="s">
        <v>45</v>
      </c>
      <c r="AD862" t="s">
        <v>672</v>
      </c>
      <c r="AE862" t="s">
        <v>673</v>
      </c>
      <c r="AF862" t="s">
        <v>45</v>
      </c>
    </row>
    <row r="863" spans="1:32" hidden="1" x14ac:dyDescent="0.3">
      <c r="A863" t="s">
        <v>3474</v>
      </c>
      <c r="B863" t="s">
        <v>669</v>
      </c>
      <c r="C863" t="s">
        <v>670</v>
      </c>
      <c r="D863" t="s">
        <v>671</v>
      </c>
      <c r="E863" t="s">
        <v>3475</v>
      </c>
      <c r="F863">
        <v>665</v>
      </c>
      <c r="G863">
        <v>665</v>
      </c>
      <c r="H863" t="s">
        <v>3311</v>
      </c>
      <c r="I863" t="s">
        <v>3476</v>
      </c>
      <c r="J863" t="s">
        <v>58</v>
      </c>
      <c r="K863" t="s">
        <v>887</v>
      </c>
      <c r="L863" t="s">
        <v>678</v>
      </c>
      <c r="M863" t="s">
        <v>888</v>
      </c>
      <c r="N863" t="s">
        <v>679</v>
      </c>
      <c r="X863" t="s">
        <v>59</v>
      </c>
      <c r="Y863" t="s">
        <v>889</v>
      </c>
      <c r="Z863" t="s">
        <v>890</v>
      </c>
      <c r="AA863" t="s">
        <v>891</v>
      </c>
      <c r="AB863" t="s">
        <v>45</v>
      </c>
      <c r="AC863" t="s">
        <v>45</v>
      </c>
      <c r="AD863" t="s">
        <v>672</v>
      </c>
      <c r="AE863" t="s">
        <v>673</v>
      </c>
      <c r="AF863" t="s">
        <v>45</v>
      </c>
    </row>
    <row r="864" spans="1:32" hidden="1" x14ac:dyDescent="0.3">
      <c r="A864" t="s">
        <v>3477</v>
      </c>
      <c r="B864" t="s">
        <v>669</v>
      </c>
      <c r="C864" t="s">
        <v>670</v>
      </c>
      <c r="D864" t="s">
        <v>671</v>
      </c>
      <c r="E864" t="s">
        <v>3478</v>
      </c>
      <c r="F864">
        <v>666</v>
      </c>
      <c r="G864">
        <v>666</v>
      </c>
      <c r="H864" t="s">
        <v>2788</v>
      </c>
      <c r="I864" t="s">
        <v>3479</v>
      </c>
      <c r="J864" t="s">
        <v>58</v>
      </c>
      <c r="K864" t="s">
        <v>994</v>
      </c>
      <c r="L864" t="s">
        <v>887</v>
      </c>
      <c r="M864" t="s">
        <v>888</v>
      </c>
      <c r="X864" t="s">
        <v>59</v>
      </c>
      <c r="Y864" t="s">
        <v>740</v>
      </c>
      <c r="Z864" t="s">
        <v>741</v>
      </c>
      <c r="AA864" t="s">
        <v>742</v>
      </c>
      <c r="AB864" t="s">
        <v>45</v>
      </c>
      <c r="AC864" t="s">
        <v>45</v>
      </c>
      <c r="AD864" t="s">
        <v>672</v>
      </c>
      <c r="AE864" t="s">
        <v>673</v>
      </c>
      <c r="AF864" t="s">
        <v>45</v>
      </c>
    </row>
    <row r="865" spans="1:32" hidden="1" x14ac:dyDescent="0.3">
      <c r="A865" t="s">
        <v>3480</v>
      </c>
      <c r="B865" t="s">
        <v>669</v>
      </c>
      <c r="C865" t="s">
        <v>670</v>
      </c>
      <c r="D865" t="s">
        <v>671</v>
      </c>
      <c r="E865" t="s">
        <v>3481</v>
      </c>
      <c r="F865">
        <v>667</v>
      </c>
      <c r="G865">
        <v>667</v>
      </c>
      <c r="H865" t="s">
        <v>3482</v>
      </c>
      <c r="I865" t="s">
        <v>3483</v>
      </c>
      <c r="J865" t="s">
        <v>58</v>
      </c>
      <c r="K865" t="s">
        <v>994</v>
      </c>
      <c r="L865" t="s">
        <v>887</v>
      </c>
      <c r="M865" t="s">
        <v>678</v>
      </c>
      <c r="N865" t="s">
        <v>888</v>
      </c>
      <c r="O865" t="s">
        <v>679</v>
      </c>
      <c r="X865" t="s">
        <v>59</v>
      </c>
      <c r="Y865" t="s">
        <v>1732</v>
      </c>
      <c r="Z865" t="s">
        <v>1733</v>
      </c>
      <c r="AA865" t="s">
        <v>1734</v>
      </c>
      <c r="AB865" t="s">
        <v>45</v>
      </c>
      <c r="AC865" t="s">
        <v>45</v>
      </c>
      <c r="AD865" t="s">
        <v>672</v>
      </c>
      <c r="AE865" t="s">
        <v>673</v>
      </c>
      <c r="AF865" t="s">
        <v>45</v>
      </c>
    </row>
    <row r="866" spans="1:32" hidden="1" x14ac:dyDescent="0.3">
      <c r="A866" t="s">
        <v>3484</v>
      </c>
      <c r="B866" t="s">
        <v>669</v>
      </c>
      <c r="C866" t="s">
        <v>670</v>
      </c>
      <c r="D866" t="s">
        <v>671</v>
      </c>
      <c r="E866" t="s">
        <v>3485</v>
      </c>
      <c r="F866">
        <v>668</v>
      </c>
      <c r="G866">
        <v>668</v>
      </c>
      <c r="H866" t="s">
        <v>3486</v>
      </c>
      <c r="I866" t="s">
        <v>3487</v>
      </c>
      <c r="J866" t="s">
        <v>702</v>
      </c>
      <c r="K866" t="s">
        <v>2426</v>
      </c>
      <c r="L866" t="s">
        <v>3488</v>
      </c>
      <c r="M866" t="s">
        <v>687</v>
      </c>
      <c r="X866" t="s">
        <v>59</v>
      </c>
      <c r="Y866" t="s">
        <v>740</v>
      </c>
      <c r="Z866" t="s">
        <v>689</v>
      </c>
      <c r="AA866" t="s">
        <v>690</v>
      </c>
      <c r="AB866" t="s">
        <v>45</v>
      </c>
      <c r="AC866" t="s">
        <v>45</v>
      </c>
      <c r="AD866" t="s">
        <v>672</v>
      </c>
      <c r="AE866" t="s">
        <v>673</v>
      </c>
      <c r="AF866" t="s">
        <v>45</v>
      </c>
    </row>
    <row r="867" spans="1:32" hidden="1" x14ac:dyDescent="0.3">
      <c r="A867" t="s">
        <v>3489</v>
      </c>
      <c r="B867" t="s">
        <v>669</v>
      </c>
      <c r="C867" t="s">
        <v>670</v>
      </c>
      <c r="D867" t="s">
        <v>671</v>
      </c>
      <c r="E867" t="s">
        <v>3490</v>
      </c>
      <c r="F867">
        <v>669</v>
      </c>
      <c r="G867">
        <v>669</v>
      </c>
      <c r="H867" t="s">
        <v>3491</v>
      </c>
      <c r="I867" t="s">
        <v>3492</v>
      </c>
      <c r="J867" t="s">
        <v>58</v>
      </c>
      <c r="K867" t="s">
        <v>887</v>
      </c>
      <c r="L867" t="s">
        <v>739</v>
      </c>
      <c r="M867" t="s">
        <v>679</v>
      </c>
      <c r="X867" t="s">
        <v>59</v>
      </c>
      <c r="Y867" t="s">
        <v>740</v>
      </c>
      <c r="Z867" t="s">
        <v>1373</v>
      </c>
      <c r="AA867" t="s">
        <v>1374</v>
      </c>
      <c r="AB867" t="s">
        <v>45</v>
      </c>
      <c r="AC867" t="s">
        <v>45</v>
      </c>
      <c r="AD867" t="s">
        <v>672</v>
      </c>
      <c r="AE867" t="s">
        <v>673</v>
      </c>
      <c r="AF867" t="s">
        <v>45</v>
      </c>
    </row>
    <row r="868" spans="1:32" hidden="1" x14ac:dyDescent="0.3">
      <c r="A868" t="s">
        <v>3493</v>
      </c>
      <c r="B868" t="s">
        <v>669</v>
      </c>
      <c r="C868" t="s">
        <v>670</v>
      </c>
      <c r="D868" t="s">
        <v>671</v>
      </c>
      <c r="E868" t="s">
        <v>3494</v>
      </c>
      <c r="F868">
        <v>67</v>
      </c>
      <c r="G868">
        <v>67</v>
      </c>
      <c r="H868" t="s">
        <v>3495</v>
      </c>
      <c r="I868" t="s">
        <v>3496</v>
      </c>
      <c r="J868" t="s">
        <v>58</v>
      </c>
      <c r="K868" t="s">
        <v>994</v>
      </c>
      <c r="L868" t="s">
        <v>678</v>
      </c>
      <c r="M868" t="s">
        <v>888</v>
      </c>
      <c r="N868" t="s">
        <v>979</v>
      </c>
      <c r="X868" t="s">
        <v>59</v>
      </c>
      <c r="Y868" t="s">
        <v>889</v>
      </c>
      <c r="Z868" t="s">
        <v>1794</v>
      </c>
      <c r="AA868" t="s">
        <v>1795</v>
      </c>
      <c r="AB868" t="s">
        <v>45</v>
      </c>
      <c r="AC868" t="s">
        <v>45</v>
      </c>
      <c r="AD868" t="s">
        <v>672</v>
      </c>
      <c r="AE868" t="s">
        <v>673</v>
      </c>
      <c r="AF868" t="s">
        <v>45</v>
      </c>
    </row>
    <row r="869" spans="1:32" hidden="1" x14ac:dyDescent="0.3">
      <c r="A869" t="s">
        <v>3497</v>
      </c>
      <c r="B869" t="s">
        <v>669</v>
      </c>
      <c r="C869" t="s">
        <v>670</v>
      </c>
      <c r="D869" t="s">
        <v>671</v>
      </c>
      <c r="E869" t="s">
        <v>3498</v>
      </c>
      <c r="F869">
        <v>670</v>
      </c>
      <c r="G869">
        <v>670</v>
      </c>
      <c r="H869" t="s">
        <v>3499</v>
      </c>
      <c r="I869" t="s">
        <v>3500</v>
      </c>
      <c r="J869" t="s">
        <v>58</v>
      </c>
      <c r="K869" t="s">
        <v>686</v>
      </c>
      <c r="L869" t="s">
        <v>1616</v>
      </c>
      <c r="M869" t="s">
        <v>738</v>
      </c>
      <c r="N869" t="s">
        <v>3501</v>
      </c>
      <c r="O869" t="s">
        <v>1301</v>
      </c>
      <c r="P869" t="s">
        <v>696</v>
      </c>
      <c r="Q869" t="s">
        <v>586</v>
      </c>
      <c r="X869" t="s">
        <v>59</v>
      </c>
      <c r="Y869" t="s">
        <v>3502</v>
      </c>
      <c r="Z869" t="s">
        <v>773</v>
      </c>
      <c r="AA869" t="s">
        <v>774</v>
      </c>
      <c r="AB869" t="s">
        <v>45</v>
      </c>
      <c r="AC869" t="s">
        <v>45</v>
      </c>
      <c r="AD869" t="s">
        <v>672</v>
      </c>
      <c r="AE869" t="s">
        <v>673</v>
      </c>
      <c r="AF869" t="s">
        <v>45</v>
      </c>
    </row>
    <row r="870" spans="1:32" hidden="1" x14ac:dyDescent="0.3">
      <c r="A870" t="s">
        <v>3503</v>
      </c>
      <c r="B870" t="s">
        <v>669</v>
      </c>
      <c r="C870" t="s">
        <v>670</v>
      </c>
      <c r="D870" t="s">
        <v>671</v>
      </c>
      <c r="E870" t="s">
        <v>3504</v>
      </c>
      <c r="F870">
        <v>671</v>
      </c>
      <c r="G870">
        <v>671</v>
      </c>
      <c r="H870" t="s">
        <v>3505</v>
      </c>
      <c r="I870" t="s">
        <v>3506</v>
      </c>
      <c r="J870" t="s">
        <v>58</v>
      </c>
      <c r="K870" t="s">
        <v>994</v>
      </c>
      <c r="L870" t="s">
        <v>887</v>
      </c>
      <c r="M870" t="s">
        <v>678</v>
      </c>
      <c r="N870" t="s">
        <v>979</v>
      </c>
      <c r="X870" t="s">
        <v>59</v>
      </c>
      <c r="Y870" t="s">
        <v>889</v>
      </c>
      <c r="Z870" t="s">
        <v>1641</v>
      </c>
      <c r="AA870" t="s">
        <v>1642</v>
      </c>
      <c r="AB870" t="s">
        <v>45</v>
      </c>
      <c r="AC870" t="s">
        <v>45</v>
      </c>
      <c r="AD870" t="s">
        <v>672</v>
      </c>
      <c r="AE870" t="s">
        <v>673</v>
      </c>
      <c r="AF870" t="s">
        <v>45</v>
      </c>
    </row>
    <row r="871" spans="1:32" hidden="1" x14ac:dyDescent="0.3">
      <c r="A871" t="s">
        <v>3507</v>
      </c>
      <c r="B871" t="s">
        <v>669</v>
      </c>
      <c r="C871" t="s">
        <v>670</v>
      </c>
      <c r="D871" t="s">
        <v>671</v>
      </c>
      <c r="E871" t="s">
        <v>3508</v>
      </c>
      <c r="F871">
        <v>672</v>
      </c>
      <c r="G871">
        <v>672</v>
      </c>
      <c r="H871" t="s">
        <v>3509</v>
      </c>
      <c r="I871" t="s">
        <v>3510</v>
      </c>
      <c r="J871" t="s">
        <v>58</v>
      </c>
      <c r="K871" t="s">
        <v>994</v>
      </c>
      <c r="L871" t="s">
        <v>887</v>
      </c>
      <c r="M871" t="s">
        <v>678</v>
      </c>
      <c r="N871" t="s">
        <v>679</v>
      </c>
      <c r="O871" t="s">
        <v>3511</v>
      </c>
      <c r="X871" t="s">
        <v>59</v>
      </c>
      <c r="Y871" t="s">
        <v>1732</v>
      </c>
      <c r="Z871" t="s">
        <v>3512</v>
      </c>
      <c r="AA871" t="s">
        <v>3513</v>
      </c>
      <c r="AB871" t="s">
        <v>45</v>
      </c>
      <c r="AC871" t="s">
        <v>45</v>
      </c>
      <c r="AD871" t="s">
        <v>672</v>
      </c>
      <c r="AE871" t="s">
        <v>673</v>
      </c>
      <c r="AF871" t="s">
        <v>45</v>
      </c>
    </row>
    <row r="872" spans="1:32" hidden="1" x14ac:dyDescent="0.3">
      <c r="A872" t="s">
        <v>3514</v>
      </c>
      <c r="B872" t="s">
        <v>669</v>
      </c>
      <c r="C872" t="s">
        <v>670</v>
      </c>
      <c r="D872" t="s">
        <v>671</v>
      </c>
      <c r="E872" t="s">
        <v>3515</v>
      </c>
      <c r="F872">
        <v>673</v>
      </c>
      <c r="G872">
        <v>673</v>
      </c>
      <c r="H872" t="s">
        <v>3516</v>
      </c>
      <c r="I872" t="s">
        <v>3517</v>
      </c>
      <c r="J872" t="s">
        <v>702</v>
      </c>
      <c r="K872" t="s">
        <v>1465</v>
      </c>
      <c r="L872" t="s">
        <v>686</v>
      </c>
      <c r="M872" t="s">
        <v>687</v>
      </c>
      <c r="N872" t="s">
        <v>696</v>
      </c>
      <c r="X872" t="s">
        <v>59</v>
      </c>
      <c r="Y872" t="s">
        <v>3518</v>
      </c>
      <c r="Z872" t="s">
        <v>814</v>
      </c>
      <c r="AA872" t="s">
        <v>815</v>
      </c>
      <c r="AB872" t="s">
        <v>45</v>
      </c>
      <c r="AC872" t="s">
        <v>45</v>
      </c>
      <c r="AD872" t="s">
        <v>672</v>
      </c>
      <c r="AE872" t="s">
        <v>673</v>
      </c>
      <c r="AF872" t="s">
        <v>45</v>
      </c>
    </row>
    <row r="873" spans="1:32" hidden="1" x14ac:dyDescent="0.3">
      <c r="A873" t="s">
        <v>3519</v>
      </c>
      <c r="B873" t="s">
        <v>669</v>
      </c>
      <c r="C873" t="s">
        <v>670</v>
      </c>
      <c r="D873" t="s">
        <v>671</v>
      </c>
      <c r="E873" t="s">
        <v>3520</v>
      </c>
      <c r="F873">
        <v>674</v>
      </c>
      <c r="G873">
        <v>674</v>
      </c>
      <c r="H873" t="s">
        <v>3521</v>
      </c>
      <c r="I873" t="s">
        <v>3522</v>
      </c>
      <c r="J873" t="s">
        <v>58</v>
      </c>
      <c r="K873" t="s">
        <v>3523</v>
      </c>
      <c r="L873" t="s">
        <v>1157</v>
      </c>
      <c r="M873" t="s">
        <v>696</v>
      </c>
      <c r="X873" t="s">
        <v>59</v>
      </c>
      <c r="Y873" t="s">
        <v>1850</v>
      </c>
      <c r="Z873" t="s">
        <v>689</v>
      </c>
      <c r="AA873" t="s">
        <v>690</v>
      </c>
      <c r="AB873" t="s">
        <v>45</v>
      </c>
      <c r="AC873" t="s">
        <v>45</v>
      </c>
      <c r="AD873" t="s">
        <v>672</v>
      </c>
      <c r="AE873" t="s">
        <v>673</v>
      </c>
      <c r="AF873" t="s">
        <v>45</v>
      </c>
    </row>
    <row r="874" spans="1:32" hidden="1" x14ac:dyDescent="0.3">
      <c r="A874" t="s">
        <v>3524</v>
      </c>
      <c r="B874" t="s">
        <v>669</v>
      </c>
      <c r="C874" t="s">
        <v>670</v>
      </c>
      <c r="D874" t="s">
        <v>671</v>
      </c>
      <c r="E874" t="s">
        <v>3525</v>
      </c>
      <c r="F874">
        <v>675</v>
      </c>
      <c r="G874">
        <v>675</v>
      </c>
      <c r="H874" t="s">
        <v>3526</v>
      </c>
      <c r="I874" t="s">
        <v>3527</v>
      </c>
      <c r="J874" t="s">
        <v>58</v>
      </c>
      <c r="K874" t="s">
        <v>686</v>
      </c>
      <c r="L874" t="s">
        <v>695</v>
      </c>
      <c r="M874" t="s">
        <v>679</v>
      </c>
      <c r="N874" t="s">
        <v>696</v>
      </c>
      <c r="X874" t="s">
        <v>59</v>
      </c>
      <c r="Y874" t="s">
        <v>2852</v>
      </c>
      <c r="Z874" t="s">
        <v>2071</v>
      </c>
      <c r="AA874" t="s">
        <v>2072</v>
      </c>
      <c r="AB874" t="s">
        <v>45</v>
      </c>
      <c r="AC874" t="s">
        <v>45</v>
      </c>
      <c r="AD874" t="s">
        <v>672</v>
      </c>
      <c r="AE874" t="s">
        <v>673</v>
      </c>
      <c r="AF874" t="s">
        <v>45</v>
      </c>
    </row>
    <row r="875" spans="1:32" x14ac:dyDescent="0.3">
      <c r="A875" t="s">
        <v>3528</v>
      </c>
      <c r="B875" t="s">
        <v>669</v>
      </c>
      <c r="C875" t="s">
        <v>670</v>
      </c>
      <c r="D875" t="s">
        <v>671</v>
      </c>
      <c r="E875" t="s">
        <v>2128</v>
      </c>
      <c r="F875">
        <v>676</v>
      </c>
      <c r="G875">
        <v>676</v>
      </c>
      <c r="H875" t="s">
        <v>3529</v>
      </c>
      <c r="I875" t="s">
        <v>2128</v>
      </c>
      <c r="J875" t="s">
        <v>832</v>
      </c>
      <c r="K875" t="s">
        <v>2128</v>
      </c>
      <c r="X875" t="s">
        <v>59</v>
      </c>
      <c r="Y875" t="s">
        <v>2100</v>
      </c>
      <c r="Z875" t="s">
        <v>61</v>
      </c>
      <c r="AA875" t="s">
        <v>62</v>
      </c>
      <c r="AB875" t="s">
        <v>45</v>
      </c>
      <c r="AC875" t="s">
        <v>45</v>
      </c>
      <c r="AD875" t="s">
        <v>672</v>
      </c>
      <c r="AE875" t="s">
        <v>673</v>
      </c>
      <c r="AF875" t="s">
        <v>45</v>
      </c>
    </row>
    <row r="876" spans="1:32" hidden="1" x14ac:dyDescent="0.3">
      <c r="A876" t="s">
        <v>3530</v>
      </c>
      <c r="B876" t="s">
        <v>669</v>
      </c>
      <c r="C876" t="s">
        <v>670</v>
      </c>
      <c r="D876" t="s">
        <v>671</v>
      </c>
      <c r="E876" t="s">
        <v>3531</v>
      </c>
      <c r="F876">
        <v>677</v>
      </c>
      <c r="G876">
        <v>677</v>
      </c>
      <c r="H876" t="s">
        <v>3532</v>
      </c>
      <c r="I876" t="s">
        <v>3533</v>
      </c>
      <c r="J876" t="s">
        <v>58</v>
      </c>
      <c r="K876" t="s">
        <v>1998</v>
      </c>
      <c r="L876" t="s">
        <v>794</v>
      </c>
      <c r="X876" t="s">
        <v>59</v>
      </c>
      <c r="Y876" t="s">
        <v>724</v>
      </c>
      <c r="Z876" t="s">
        <v>163</v>
      </c>
      <c r="AA876" t="s">
        <v>164</v>
      </c>
      <c r="AB876" t="s">
        <v>45</v>
      </c>
      <c r="AC876" t="s">
        <v>45</v>
      </c>
      <c r="AD876" t="s">
        <v>672</v>
      </c>
      <c r="AE876" t="s">
        <v>673</v>
      </c>
      <c r="AF876" t="s">
        <v>45</v>
      </c>
    </row>
    <row r="877" spans="1:32" hidden="1" x14ac:dyDescent="0.3">
      <c r="A877" t="s">
        <v>3534</v>
      </c>
      <c r="B877" t="s">
        <v>669</v>
      </c>
      <c r="C877" t="s">
        <v>670</v>
      </c>
      <c r="D877" t="s">
        <v>671</v>
      </c>
      <c r="E877" t="s">
        <v>3535</v>
      </c>
      <c r="F877">
        <v>678</v>
      </c>
      <c r="G877">
        <v>678</v>
      </c>
      <c r="H877" t="s">
        <v>3536</v>
      </c>
      <c r="I877" t="s">
        <v>3537</v>
      </c>
      <c r="J877" t="s">
        <v>58</v>
      </c>
      <c r="K877" t="s">
        <v>678</v>
      </c>
      <c r="L877" t="s">
        <v>738</v>
      </c>
      <c r="M877" t="s">
        <v>2285</v>
      </c>
      <c r="N877" t="s">
        <v>739</v>
      </c>
      <c r="X877" t="s">
        <v>59</v>
      </c>
      <c r="Y877" t="s">
        <v>889</v>
      </c>
      <c r="Z877" t="s">
        <v>2194</v>
      </c>
      <c r="AA877" t="s">
        <v>2195</v>
      </c>
      <c r="AB877" t="s">
        <v>45</v>
      </c>
      <c r="AC877" t="s">
        <v>45</v>
      </c>
      <c r="AD877" t="s">
        <v>672</v>
      </c>
      <c r="AE877" t="s">
        <v>673</v>
      </c>
      <c r="AF877" t="s">
        <v>45</v>
      </c>
    </row>
    <row r="878" spans="1:32" hidden="1" x14ac:dyDescent="0.3">
      <c r="A878" t="s">
        <v>3538</v>
      </c>
      <c r="B878" t="s">
        <v>669</v>
      </c>
      <c r="C878" t="s">
        <v>670</v>
      </c>
      <c r="D878" t="s">
        <v>671</v>
      </c>
      <c r="E878" t="s">
        <v>3539</v>
      </c>
      <c r="F878">
        <v>679</v>
      </c>
      <c r="G878">
        <v>679</v>
      </c>
      <c r="H878" t="s">
        <v>3540</v>
      </c>
      <c r="I878" t="s">
        <v>3541</v>
      </c>
      <c r="J878" t="s">
        <v>702</v>
      </c>
      <c r="K878" t="s">
        <v>1465</v>
      </c>
      <c r="L878" t="s">
        <v>687</v>
      </c>
      <c r="M878" t="s">
        <v>747</v>
      </c>
      <c r="X878" t="s">
        <v>59</v>
      </c>
      <c r="Y878" t="s">
        <v>3542</v>
      </c>
      <c r="Z878" t="s">
        <v>689</v>
      </c>
      <c r="AA878" t="s">
        <v>690</v>
      </c>
      <c r="AB878" t="s">
        <v>45</v>
      </c>
      <c r="AC878" t="s">
        <v>45</v>
      </c>
      <c r="AD878" t="s">
        <v>672</v>
      </c>
      <c r="AE878" t="s">
        <v>673</v>
      </c>
      <c r="AF878" t="s">
        <v>45</v>
      </c>
    </row>
    <row r="879" spans="1:32" hidden="1" x14ac:dyDescent="0.3">
      <c r="A879" t="s">
        <v>3543</v>
      </c>
      <c r="B879" t="s">
        <v>669</v>
      </c>
      <c r="C879" t="s">
        <v>670</v>
      </c>
      <c r="D879" t="s">
        <v>671</v>
      </c>
      <c r="E879" t="s">
        <v>3544</v>
      </c>
      <c r="F879">
        <v>68</v>
      </c>
      <c r="G879">
        <v>68</v>
      </c>
      <c r="H879" t="s">
        <v>3545</v>
      </c>
      <c r="I879" t="s">
        <v>3546</v>
      </c>
      <c r="J879" t="s">
        <v>58</v>
      </c>
      <c r="K879" t="s">
        <v>704</v>
      </c>
      <c r="L879" t="s">
        <v>686</v>
      </c>
      <c r="M879" t="s">
        <v>687</v>
      </c>
      <c r="N879" t="s">
        <v>696</v>
      </c>
      <c r="X879" t="s">
        <v>59</v>
      </c>
      <c r="Y879" t="s">
        <v>3547</v>
      </c>
      <c r="Z879" t="s">
        <v>814</v>
      </c>
      <c r="AA879" t="s">
        <v>815</v>
      </c>
      <c r="AB879" t="s">
        <v>45</v>
      </c>
      <c r="AC879" t="s">
        <v>45</v>
      </c>
      <c r="AD879" t="s">
        <v>672</v>
      </c>
      <c r="AE879" t="s">
        <v>673</v>
      </c>
      <c r="AF879" t="s">
        <v>45</v>
      </c>
    </row>
    <row r="880" spans="1:32" hidden="1" x14ac:dyDescent="0.3">
      <c r="A880" t="s">
        <v>3548</v>
      </c>
      <c r="B880" t="s">
        <v>669</v>
      </c>
      <c r="C880" t="s">
        <v>670</v>
      </c>
      <c r="D880" t="s">
        <v>671</v>
      </c>
      <c r="E880" t="s">
        <v>3549</v>
      </c>
      <c r="F880">
        <v>680</v>
      </c>
      <c r="G880">
        <v>680</v>
      </c>
      <c r="H880" t="s">
        <v>3550</v>
      </c>
      <c r="I880" t="s">
        <v>3551</v>
      </c>
      <c r="J880" t="s">
        <v>702</v>
      </c>
      <c r="K880" t="s">
        <v>1465</v>
      </c>
      <c r="L880" t="s">
        <v>820</v>
      </c>
      <c r="M880" t="s">
        <v>687</v>
      </c>
      <c r="X880" t="s">
        <v>59</v>
      </c>
      <c r="Y880" t="s">
        <v>2905</v>
      </c>
      <c r="Z880" t="s">
        <v>689</v>
      </c>
      <c r="AA880" t="s">
        <v>690</v>
      </c>
      <c r="AB880" t="s">
        <v>45</v>
      </c>
      <c r="AC880" t="s">
        <v>45</v>
      </c>
      <c r="AD880" t="s">
        <v>672</v>
      </c>
      <c r="AE880" t="s">
        <v>673</v>
      </c>
      <c r="AF880" t="s">
        <v>45</v>
      </c>
    </row>
    <row r="881" spans="1:32" hidden="1" x14ac:dyDescent="0.3">
      <c r="A881" t="s">
        <v>3552</v>
      </c>
      <c r="B881" t="s">
        <v>669</v>
      </c>
      <c r="C881" t="s">
        <v>670</v>
      </c>
      <c r="D881" t="s">
        <v>671</v>
      </c>
      <c r="E881" t="s">
        <v>3553</v>
      </c>
      <c r="F881">
        <v>681</v>
      </c>
      <c r="G881">
        <v>681</v>
      </c>
      <c r="H881" t="s">
        <v>3554</v>
      </c>
      <c r="I881" t="s">
        <v>3555</v>
      </c>
      <c r="J881" t="s">
        <v>1248</v>
      </c>
      <c r="K881" t="s">
        <v>2450</v>
      </c>
      <c r="L881" t="s">
        <v>687</v>
      </c>
      <c r="X881" t="s">
        <v>43</v>
      </c>
      <c r="Y881" t="s">
        <v>3087</v>
      </c>
      <c r="Z881" t="s">
        <v>1250</v>
      </c>
      <c r="AA881" t="s">
        <v>1251</v>
      </c>
      <c r="AB881" t="s">
        <v>45</v>
      </c>
      <c r="AC881" t="s">
        <v>45</v>
      </c>
      <c r="AD881" t="s">
        <v>672</v>
      </c>
      <c r="AE881" t="s">
        <v>673</v>
      </c>
      <c r="AF881" t="s">
        <v>45</v>
      </c>
    </row>
    <row r="882" spans="1:32" hidden="1" x14ac:dyDescent="0.3">
      <c r="A882" t="s">
        <v>3556</v>
      </c>
      <c r="B882" t="s">
        <v>669</v>
      </c>
      <c r="C882" t="s">
        <v>670</v>
      </c>
      <c r="D882" t="s">
        <v>671</v>
      </c>
      <c r="E882" t="s">
        <v>3557</v>
      </c>
      <c r="F882">
        <v>682</v>
      </c>
      <c r="G882">
        <v>682</v>
      </c>
      <c r="H882" t="s">
        <v>3558</v>
      </c>
      <c r="I882" t="s">
        <v>3559</v>
      </c>
      <c r="J882" t="s">
        <v>58</v>
      </c>
      <c r="K882" t="s">
        <v>686</v>
      </c>
      <c r="L882" t="s">
        <v>1616</v>
      </c>
      <c r="M882" t="s">
        <v>1301</v>
      </c>
      <c r="X882" t="s">
        <v>59</v>
      </c>
      <c r="Y882" t="s">
        <v>3560</v>
      </c>
      <c r="Z882" t="s">
        <v>689</v>
      </c>
      <c r="AA882" t="s">
        <v>690</v>
      </c>
      <c r="AB882" t="s">
        <v>45</v>
      </c>
      <c r="AC882" t="s">
        <v>45</v>
      </c>
      <c r="AD882" t="s">
        <v>672</v>
      </c>
      <c r="AE882" t="s">
        <v>673</v>
      </c>
      <c r="AF882" t="s">
        <v>45</v>
      </c>
    </row>
    <row r="883" spans="1:32" hidden="1" x14ac:dyDescent="0.3">
      <c r="A883" t="s">
        <v>3561</v>
      </c>
      <c r="B883" t="s">
        <v>669</v>
      </c>
      <c r="C883" t="s">
        <v>670</v>
      </c>
      <c r="D883" t="s">
        <v>671</v>
      </c>
      <c r="E883" t="s">
        <v>3562</v>
      </c>
      <c r="F883">
        <v>683</v>
      </c>
      <c r="G883">
        <v>683</v>
      </c>
      <c r="H883" t="s">
        <v>3563</v>
      </c>
      <c r="I883" t="s">
        <v>3564</v>
      </c>
      <c r="J883" t="s">
        <v>58</v>
      </c>
      <c r="K883" t="s">
        <v>887</v>
      </c>
      <c r="L883" t="s">
        <v>3022</v>
      </c>
      <c r="X883" t="s">
        <v>59</v>
      </c>
      <c r="Y883" t="s">
        <v>949</v>
      </c>
      <c r="Z883" t="s">
        <v>394</v>
      </c>
      <c r="AA883" t="s">
        <v>171</v>
      </c>
      <c r="AB883" t="s">
        <v>45</v>
      </c>
      <c r="AC883" t="s">
        <v>45</v>
      </c>
      <c r="AD883" t="s">
        <v>672</v>
      </c>
      <c r="AE883" t="s">
        <v>673</v>
      </c>
      <c r="AF883" t="s">
        <v>45</v>
      </c>
    </row>
    <row r="884" spans="1:32" hidden="1" x14ac:dyDescent="0.3">
      <c r="A884" t="s">
        <v>3565</v>
      </c>
      <c r="B884" t="s">
        <v>669</v>
      </c>
      <c r="C884" t="s">
        <v>670</v>
      </c>
      <c r="D884" t="s">
        <v>671</v>
      </c>
      <c r="E884" t="s">
        <v>3566</v>
      </c>
      <c r="F884">
        <v>684</v>
      </c>
      <c r="G884">
        <v>684</v>
      </c>
      <c r="H884" t="s">
        <v>3567</v>
      </c>
      <c r="I884" t="s">
        <v>3568</v>
      </c>
      <c r="J884" t="s">
        <v>58</v>
      </c>
      <c r="K884" t="s">
        <v>686</v>
      </c>
      <c r="L884" t="s">
        <v>1616</v>
      </c>
      <c r="M884" t="s">
        <v>738</v>
      </c>
      <c r="N884" t="s">
        <v>687</v>
      </c>
      <c r="O884" t="s">
        <v>1427</v>
      </c>
      <c r="X884" t="s">
        <v>59</v>
      </c>
      <c r="Y884" t="s">
        <v>3569</v>
      </c>
      <c r="Z884" t="s">
        <v>827</v>
      </c>
      <c r="AA884" t="s">
        <v>828</v>
      </c>
      <c r="AB884" t="s">
        <v>45</v>
      </c>
      <c r="AC884" t="s">
        <v>45</v>
      </c>
      <c r="AD884" t="s">
        <v>672</v>
      </c>
      <c r="AE884" t="s">
        <v>673</v>
      </c>
      <c r="AF884" t="s">
        <v>45</v>
      </c>
    </row>
    <row r="885" spans="1:32" hidden="1" x14ac:dyDescent="0.3">
      <c r="A885" t="s">
        <v>3570</v>
      </c>
      <c r="B885" t="s">
        <v>669</v>
      </c>
      <c r="C885" t="s">
        <v>670</v>
      </c>
      <c r="D885" t="s">
        <v>671</v>
      </c>
      <c r="E885" t="s">
        <v>3571</v>
      </c>
      <c r="F885">
        <v>685</v>
      </c>
      <c r="G885">
        <v>685</v>
      </c>
      <c r="H885" t="s">
        <v>3572</v>
      </c>
      <c r="I885" t="s">
        <v>3573</v>
      </c>
      <c r="J885" t="s">
        <v>702</v>
      </c>
      <c r="K885" t="s">
        <v>1616</v>
      </c>
      <c r="L885" t="s">
        <v>3574</v>
      </c>
      <c r="M885" t="s">
        <v>696</v>
      </c>
      <c r="X885" t="s">
        <v>59</v>
      </c>
      <c r="Y885" t="s">
        <v>3575</v>
      </c>
      <c r="Z885" t="s">
        <v>689</v>
      </c>
      <c r="AA885" t="s">
        <v>690</v>
      </c>
      <c r="AB885" t="s">
        <v>45</v>
      </c>
      <c r="AC885" t="s">
        <v>45</v>
      </c>
      <c r="AD885" t="s">
        <v>672</v>
      </c>
      <c r="AE885" t="s">
        <v>673</v>
      </c>
      <c r="AF885" t="s">
        <v>45</v>
      </c>
    </row>
    <row r="886" spans="1:32" hidden="1" x14ac:dyDescent="0.3">
      <c r="A886" t="s">
        <v>3576</v>
      </c>
      <c r="B886" t="s">
        <v>669</v>
      </c>
      <c r="C886" t="s">
        <v>670</v>
      </c>
      <c r="D886" t="s">
        <v>671</v>
      </c>
      <c r="E886" t="s">
        <v>3577</v>
      </c>
      <c r="F886">
        <v>686</v>
      </c>
      <c r="G886">
        <v>686</v>
      </c>
      <c r="H886" t="s">
        <v>3578</v>
      </c>
      <c r="I886" t="s">
        <v>3579</v>
      </c>
      <c r="J886" t="s">
        <v>58</v>
      </c>
      <c r="K886" t="s">
        <v>686</v>
      </c>
      <c r="L886" t="s">
        <v>1616</v>
      </c>
      <c r="M886" t="s">
        <v>738</v>
      </c>
      <c r="N886" t="s">
        <v>771</v>
      </c>
      <c r="X886" t="s">
        <v>59</v>
      </c>
      <c r="Y886" t="s">
        <v>3580</v>
      </c>
      <c r="Z886" t="s">
        <v>814</v>
      </c>
      <c r="AA886" t="s">
        <v>815</v>
      </c>
      <c r="AB886" t="s">
        <v>45</v>
      </c>
      <c r="AC886" t="s">
        <v>45</v>
      </c>
      <c r="AD886" t="s">
        <v>672</v>
      </c>
      <c r="AE886" t="s">
        <v>673</v>
      </c>
      <c r="AF886" t="s">
        <v>45</v>
      </c>
    </row>
    <row r="887" spans="1:32" hidden="1" x14ac:dyDescent="0.3">
      <c r="A887" t="s">
        <v>3581</v>
      </c>
      <c r="B887" t="s">
        <v>669</v>
      </c>
      <c r="C887" t="s">
        <v>670</v>
      </c>
      <c r="D887" t="s">
        <v>671</v>
      </c>
      <c r="E887" t="s">
        <v>3582</v>
      </c>
      <c r="F887">
        <v>687</v>
      </c>
      <c r="G887">
        <v>687</v>
      </c>
      <c r="H887" t="s">
        <v>3583</v>
      </c>
      <c r="I887" t="s">
        <v>3584</v>
      </c>
      <c r="J887" t="s">
        <v>58</v>
      </c>
      <c r="K887" t="s">
        <v>686</v>
      </c>
      <c r="L887" t="s">
        <v>678</v>
      </c>
      <c r="M887" t="s">
        <v>695</v>
      </c>
      <c r="N887" t="s">
        <v>679</v>
      </c>
      <c r="O887" t="s">
        <v>1301</v>
      </c>
      <c r="P887" t="s">
        <v>696</v>
      </c>
      <c r="Q887" t="s">
        <v>3421</v>
      </c>
      <c r="X887" t="s">
        <v>59</v>
      </c>
      <c r="Y887" t="s">
        <v>3585</v>
      </c>
      <c r="Z887" t="s">
        <v>3586</v>
      </c>
      <c r="AA887" t="s">
        <v>3587</v>
      </c>
      <c r="AB887" t="s">
        <v>45</v>
      </c>
      <c r="AC887" t="s">
        <v>45</v>
      </c>
      <c r="AD887" t="s">
        <v>672</v>
      </c>
      <c r="AE887" t="s">
        <v>673</v>
      </c>
      <c r="AF887" t="s">
        <v>45</v>
      </c>
    </row>
    <row r="888" spans="1:32" hidden="1" x14ac:dyDescent="0.3">
      <c r="A888" t="s">
        <v>3588</v>
      </c>
      <c r="B888" t="s">
        <v>669</v>
      </c>
      <c r="C888" t="s">
        <v>670</v>
      </c>
      <c r="D888" t="s">
        <v>671</v>
      </c>
      <c r="E888" t="s">
        <v>3589</v>
      </c>
      <c r="F888">
        <v>688</v>
      </c>
      <c r="G888">
        <v>688</v>
      </c>
      <c r="H888" t="s">
        <v>3590</v>
      </c>
      <c r="I888" t="s">
        <v>3591</v>
      </c>
      <c r="J888" t="s">
        <v>58</v>
      </c>
      <c r="K888" t="s">
        <v>1998</v>
      </c>
      <c r="L888" t="s">
        <v>678</v>
      </c>
      <c r="M888" t="s">
        <v>1453</v>
      </c>
      <c r="X888" t="s">
        <v>59</v>
      </c>
      <c r="Y888" t="s">
        <v>748</v>
      </c>
      <c r="Z888" t="s">
        <v>1839</v>
      </c>
      <c r="AA888" t="s">
        <v>1840</v>
      </c>
      <c r="AB888" t="s">
        <v>45</v>
      </c>
      <c r="AC888" t="s">
        <v>45</v>
      </c>
      <c r="AD888" t="s">
        <v>672</v>
      </c>
      <c r="AE888" t="s">
        <v>673</v>
      </c>
      <c r="AF888" t="s">
        <v>45</v>
      </c>
    </row>
    <row r="889" spans="1:32" hidden="1" x14ac:dyDescent="0.3">
      <c r="A889" t="s">
        <v>3592</v>
      </c>
      <c r="B889" t="s">
        <v>669</v>
      </c>
      <c r="C889" t="s">
        <v>670</v>
      </c>
      <c r="D889" t="s">
        <v>671</v>
      </c>
      <c r="E889" t="s">
        <v>3593</v>
      </c>
      <c r="F889">
        <v>689</v>
      </c>
      <c r="G889">
        <v>689</v>
      </c>
      <c r="H889" t="s">
        <v>3594</v>
      </c>
      <c r="I889" t="s">
        <v>3595</v>
      </c>
      <c r="J889" t="s">
        <v>58</v>
      </c>
      <c r="K889" t="s">
        <v>686</v>
      </c>
      <c r="L889" t="s">
        <v>679</v>
      </c>
      <c r="M889" t="s">
        <v>747</v>
      </c>
      <c r="N889" t="s">
        <v>696</v>
      </c>
      <c r="X889" t="s">
        <v>59</v>
      </c>
      <c r="Y889" t="s">
        <v>1747</v>
      </c>
      <c r="Z889" t="s">
        <v>1075</v>
      </c>
      <c r="AA889" t="s">
        <v>1076</v>
      </c>
      <c r="AB889" t="s">
        <v>45</v>
      </c>
      <c r="AC889" t="s">
        <v>45</v>
      </c>
      <c r="AD889" t="s">
        <v>672</v>
      </c>
      <c r="AE889" t="s">
        <v>673</v>
      </c>
      <c r="AF889" t="s">
        <v>45</v>
      </c>
    </row>
    <row r="890" spans="1:32" x14ac:dyDescent="0.3">
      <c r="A890" t="s">
        <v>3596</v>
      </c>
      <c r="B890" t="s">
        <v>669</v>
      </c>
      <c r="C890" t="s">
        <v>670</v>
      </c>
      <c r="D890" t="s">
        <v>671</v>
      </c>
      <c r="E890" t="s">
        <v>687</v>
      </c>
      <c r="F890">
        <v>69</v>
      </c>
      <c r="G890">
        <v>69</v>
      </c>
      <c r="H890" t="s">
        <v>3597</v>
      </c>
      <c r="I890" t="s">
        <v>687</v>
      </c>
      <c r="J890" t="s">
        <v>58</v>
      </c>
      <c r="K890" t="s">
        <v>687</v>
      </c>
      <c r="X890" t="s">
        <v>59</v>
      </c>
      <c r="Y890" t="s">
        <v>68</v>
      </c>
      <c r="Z890" t="s">
        <v>61</v>
      </c>
      <c r="AA890" t="s">
        <v>62</v>
      </c>
      <c r="AB890" t="s">
        <v>45</v>
      </c>
      <c r="AC890" t="s">
        <v>45</v>
      </c>
      <c r="AD890" t="s">
        <v>672</v>
      </c>
      <c r="AE890" t="s">
        <v>673</v>
      </c>
      <c r="AF890" t="s">
        <v>45</v>
      </c>
    </row>
    <row r="891" spans="1:32" hidden="1" x14ac:dyDescent="0.3">
      <c r="A891" t="s">
        <v>3598</v>
      </c>
      <c r="B891" t="s">
        <v>669</v>
      </c>
      <c r="C891" t="s">
        <v>670</v>
      </c>
      <c r="D891" t="s">
        <v>671</v>
      </c>
      <c r="E891" t="s">
        <v>1420</v>
      </c>
      <c r="F891">
        <v>690</v>
      </c>
      <c r="G891">
        <v>690</v>
      </c>
      <c r="H891" t="s">
        <v>1421</v>
      </c>
      <c r="I891" t="s">
        <v>1422</v>
      </c>
      <c r="J891" t="s">
        <v>58</v>
      </c>
      <c r="K891" t="s">
        <v>678</v>
      </c>
      <c r="L891" t="s">
        <v>794</v>
      </c>
      <c r="X891" t="s">
        <v>59</v>
      </c>
      <c r="Y891" t="s">
        <v>162</v>
      </c>
      <c r="Z891" t="s">
        <v>680</v>
      </c>
      <c r="AA891" t="s">
        <v>681</v>
      </c>
      <c r="AB891" t="s">
        <v>45</v>
      </c>
      <c r="AC891" t="s">
        <v>45</v>
      </c>
      <c r="AD891" t="s">
        <v>672</v>
      </c>
      <c r="AE891" t="s">
        <v>673</v>
      </c>
      <c r="AF891" t="s">
        <v>45</v>
      </c>
    </row>
    <row r="892" spans="1:32" hidden="1" x14ac:dyDescent="0.3">
      <c r="A892" t="s">
        <v>3599</v>
      </c>
      <c r="B892" t="s">
        <v>669</v>
      </c>
      <c r="C892" t="s">
        <v>670</v>
      </c>
      <c r="D892" t="s">
        <v>671</v>
      </c>
      <c r="E892" t="s">
        <v>3600</v>
      </c>
      <c r="F892">
        <v>691</v>
      </c>
      <c r="G892">
        <v>691</v>
      </c>
      <c r="H892" t="s">
        <v>3601</v>
      </c>
      <c r="I892" t="s">
        <v>3602</v>
      </c>
      <c r="J892" t="s">
        <v>58</v>
      </c>
      <c r="K892" t="s">
        <v>739</v>
      </c>
      <c r="L892" t="s">
        <v>3603</v>
      </c>
      <c r="M892" t="s">
        <v>3604</v>
      </c>
      <c r="X892" t="s">
        <v>59</v>
      </c>
      <c r="Y892" t="s">
        <v>1384</v>
      </c>
      <c r="Z892" t="s">
        <v>1934</v>
      </c>
      <c r="AA892" t="s">
        <v>1935</v>
      </c>
      <c r="AB892" t="s">
        <v>45</v>
      </c>
      <c r="AC892" t="s">
        <v>45</v>
      </c>
      <c r="AD892" t="s">
        <v>672</v>
      </c>
      <c r="AE892" t="s">
        <v>673</v>
      </c>
      <c r="AF892" t="s">
        <v>45</v>
      </c>
    </row>
    <row r="893" spans="1:32" hidden="1" x14ac:dyDescent="0.3">
      <c r="A893" t="s">
        <v>3605</v>
      </c>
      <c r="B893" t="s">
        <v>669</v>
      </c>
      <c r="C893" t="s">
        <v>670</v>
      </c>
      <c r="D893" t="s">
        <v>671</v>
      </c>
      <c r="E893" t="s">
        <v>3606</v>
      </c>
      <c r="F893">
        <v>692</v>
      </c>
      <c r="G893">
        <v>692</v>
      </c>
      <c r="H893" t="s">
        <v>3607</v>
      </c>
      <c r="I893" t="s">
        <v>3608</v>
      </c>
      <c r="J893" t="s">
        <v>58</v>
      </c>
      <c r="K893" t="s">
        <v>678</v>
      </c>
      <c r="L893" t="s">
        <v>830</v>
      </c>
      <c r="M893" t="s">
        <v>2938</v>
      </c>
      <c r="X893" t="s">
        <v>59</v>
      </c>
      <c r="Y893" t="s">
        <v>3272</v>
      </c>
      <c r="Z893" t="s">
        <v>1934</v>
      </c>
      <c r="AA893" t="s">
        <v>1935</v>
      </c>
      <c r="AB893" t="s">
        <v>45</v>
      </c>
      <c r="AC893" t="s">
        <v>45</v>
      </c>
      <c r="AD893" t="s">
        <v>672</v>
      </c>
      <c r="AE893" t="s">
        <v>673</v>
      </c>
      <c r="AF893" t="s">
        <v>45</v>
      </c>
    </row>
    <row r="894" spans="1:32" hidden="1" x14ac:dyDescent="0.3">
      <c r="A894" t="s">
        <v>3609</v>
      </c>
      <c r="B894" t="s">
        <v>669</v>
      </c>
      <c r="C894" t="s">
        <v>670</v>
      </c>
      <c r="D894" t="s">
        <v>671</v>
      </c>
      <c r="E894" t="s">
        <v>3610</v>
      </c>
      <c r="F894">
        <v>693</v>
      </c>
      <c r="G894">
        <v>693</v>
      </c>
      <c r="H894" t="s">
        <v>3611</v>
      </c>
      <c r="I894" t="s">
        <v>3612</v>
      </c>
      <c r="J894" t="s">
        <v>702</v>
      </c>
      <c r="K894" t="s">
        <v>2426</v>
      </c>
      <c r="L894" t="s">
        <v>686</v>
      </c>
      <c r="M894" t="s">
        <v>738</v>
      </c>
      <c r="N894" t="s">
        <v>695</v>
      </c>
      <c r="O894" t="s">
        <v>696</v>
      </c>
      <c r="X894" t="s">
        <v>59</v>
      </c>
      <c r="Y894" t="s">
        <v>3613</v>
      </c>
      <c r="Z894" t="s">
        <v>827</v>
      </c>
      <c r="AA894" t="s">
        <v>828</v>
      </c>
      <c r="AB894" t="s">
        <v>45</v>
      </c>
      <c r="AC894" t="s">
        <v>45</v>
      </c>
      <c r="AD894" t="s">
        <v>672</v>
      </c>
      <c r="AE894" t="s">
        <v>673</v>
      </c>
      <c r="AF894" t="s">
        <v>45</v>
      </c>
    </row>
    <row r="895" spans="1:32" hidden="1" x14ac:dyDescent="0.3">
      <c r="A895" t="s">
        <v>3614</v>
      </c>
      <c r="B895" t="s">
        <v>669</v>
      </c>
      <c r="C895" t="s">
        <v>670</v>
      </c>
      <c r="D895" t="s">
        <v>671</v>
      </c>
      <c r="E895" t="s">
        <v>3615</v>
      </c>
      <c r="F895">
        <v>694</v>
      </c>
      <c r="G895">
        <v>694</v>
      </c>
      <c r="H895" t="s">
        <v>3616</v>
      </c>
      <c r="I895" t="s">
        <v>3617</v>
      </c>
      <c r="J895" t="s">
        <v>58</v>
      </c>
      <c r="K895" t="s">
        <v>738</v>
      </c>
      <c r="L895" t="s">
        <v>695</v>
      </c>
      <c r="M895" t="s">
        <v>696</v>
      </c>
      <c r="X895" t="s">
        <v>59</v>
      </c>
      <c r="Y895" t="s">
        <v>1102</v>
      </c>
      <c r="Z895" t="s">
        <v>689</v>
      </c>
      <c r="AA895" t="s">
        <v>690</v>
      </c>
      <c r="AB895" t="s">
        <v>45</v>
      </c>
      <c r="AC895" t="s">
        <v>45</v>
      </c>
      <c r="AD895" t="s">
        <v>672</v>
      </c>
      <c r="AE895" t="s">
        <v>673</v>
      </c>
      <c r="AF895" t="s">
        <v>45</v>
      </c>
    </row>
    <row r="896" spans="1:32" hidden="1" x14ac:dyDescent="0.3">
      <c r="A896" t="s">
        <v>3618</v>
      </c>
      <c r="B896" t="s">
        <v>669</v>
      </c>
      <c r="C896" t="s">
        <v>670</v>
      </c>
      <c r="D896" t="s">
        <v>671</v>
      </c>
      <c r="E896" t="s">
        <v>3619</v>
      </c>
      <c r="F896">
        <v>695</v>
      </c>
      <c r="G896">
        <v>695</v>
      </c>
      <c r="H896" t="s">
        <v>3620</v>
      </c>
      <c r="I896" t="s">
        <v>3621</v>
      </c>
      <c r="J896" t="s">
        <v>58</v>
      </c>
      <c r="K896" t="s">
        <v>686</v>
      </c>
      <c r="L896" t="s">
        <v>738</v>
      </c>
      <c r="M896" t="s">
        <v>695</v>
      </c>
      <c r="X896" t="s">
        <v>59</v>
      </c>
      <c r="Y896" t="s">
        <v>780</v>
      </c>
      <c r="Z896" t="s">
        <v>689</v>
      </c>
      <c r="AA896" t="s">
        <v>690</v>
      </c>
      <c r="AB896" t="s">
        <v>45</v>
      </c>
      <c r="AC896" t="s">
        <v>45</v>
      </c>
      <c r="AD896" t="s">
        <v>672</v>
      </c>
      <c r="AE896" t="s">
        <v>673</v>
      </c>
      <c r="AF896" t="s">
        <v>45</v>
      </c>
    </row>
    <row r="897" spans="1:32" hidden="1" x14ac:dyDescent="0.3">
      <c r="A897" t="s">
        <v>3622</v>
      </c>
      <c r="B897" t="s">
        <v>669</v>
      </c>
      <c r="C897" t="s">
        <v>670</v>
      </c>
      <c r="D897" t="s">
        <v>671</v>
      </c>
      <c r="E897" t="s">
        <v>3623</v>
      </c>
      <c r="F897">
        <v>696</v>
      </c>
      <c r="G897">
        <v>696</v>
      </c>
      <c r="H897" t="s">
        <v>3624</v>
      </c>
      <c r="I897" t="s">
        <v>3625</v>
      </c>
      <c r="J897" t="s">
        <v>702</v>
      </c>
      <c r="K897" t="s">
        <v>2426</v>
      </c>
      <c r="L897" t="s">
        <v>686</v>
      </c>
      <c r="M897" t="s">
        <v>738</v>
      </c>
      <c r="N897" t="s">
        <v>695</v>
      </c>
      <c r="O897" t="s">
        <v>2285</v>
      </c>
      <c r="P897" t="s">
        <v>1805</v>
      </c>
      <c r="Q897" t="s">
        <v>696</v>
      </c>
      <c r="X897" t="s">
        <v>59</v>
      </c>
      <c r="Y897" t="s">
        <v>3626</v>
      </c>
      <c r="Z897" t="s">
        <v>773</v>
      </c>
      <c r="AA897" t="s">
        <v>774</v>
      </c>
      <c r="AB897" t="s">
        <v>45</v>
      </c>
      <c r="AC897" t="s">
        <v>45</v>
      </c>
      <c r="AD897" t="s">
        <v>672</v>
      </c>
      <c r="AE897" t="s">
        <v>673</v>
      </c>
      <c r="AF897" t="s">
        <v>45</v>
      </c>
    </row>
    <row r="898" spans="1:32" hidden="1" x14ac:dyDescent="0.3">
      <c r="A898" t="s">
        <v>3627</v>
      </c>
      <c r="B898" t="s">
        <v>669</v>
      </c>
      <c r="C898" t="s">
        <v>670</v>
      </c>
      <c r="D898" t="s">
        <v>671</v>
      </c>
      <c r="E898" t="s">
        <v>3628</v>
      </c>
      <c r="F898">
        <v>697</v>
      </c>
      <c r="G898">
        <v>697</v>
      </c>
      <c r="H898" t="s">
        <v>3629</v>
      </c>
      <c r="I898" t="s">
        <v>3630</v>
      </c>
      <c r="J898" t="s">
        <v>58</v>
      </c>
      <c r="K898" t="s">
        <v>686</v>
      </c>
      <c r="L898" t="s">
        <v>738</v>
      </c>
      <c r="M898" t="s">
        <v>695</v>
      </c>
      <c r="N898" t="s">
        <v>1805</v>
      </c>
      <c r="O898" t="s">
        <v>696</v>
      </c>
      <c r="X898" t="s">
        <v>59</v>
      </c>
      <c r="Y898" t="s">
        <v>3389</v>
      </c>
      <c r="Z898" t="s">
        <v>827</v>
      </c>
      <c r="AA898" t="s">
        <v>828</v>
      </c>
      <c r="AB898" t="s">
        <v>45</v>
      </c>
      <c r="AC898" t="s">
        <v>45</v>
      </c>
      <c r="AD898" t="s">
        <v>672</v>
      </c>
      <c r="AE898" t="s">
        <v>673</v>
      </c>
      <c r="AF898" t="s">
        <v>45</v>
      </c>
    </row>
    <row r="899" spans="1:32" hidden="1" x14ac:dyDescent="0.3">
      <c r="A899" t="s">
        <v>3631</v>
      </c>
      <c r="B899" t="s">
        <v>669</v>
      </c>
      <c r="C899" t="s">
        <v>670</v>
      </c>
      <c r="D899" t="s">
        <v>671</v>
      </c>
      <c r="E899" t="s">
        <v>3632</v>
      </c>
      <c r="F899">
        <v>698</v>
      </c>
      <c r="G899">
        <v>698</v>
      </c>
      <c r="H899" t="s">
        <v>3633</v>
      </c>
      <c r="I899" t="s">
        <v>3634</v>
      </c>
      <c r="J899" t="s">
        <v>58</v>
      </c>
      <c r="K899" t="s">
        <v>704</v>
      </c>
      <c r="L899" t="s">
        <v>686</v>
      </c>
      <c r="X899" t="s">
        <v>59</v>
      </c>
      <c r="Y899" t="s">
        <v>949</v>
      </c>
      <c r="Z899" t="s">
        <v>394</v>
      </c>
      <c r="AA899" t="s">
        <v>171</v>
      </c>
      <c r="AB899" t="s">
        <v>45</v>
      </c>
      <c r="AC899" t="s">
        <v>45</v>
      </c>
      <c r="AD899" t="s">
        <v>672</v>
      </c>
      <c r="AE899" t="s">
        <v>673</v>
      </c>
      <c r="AF899" t="s">
        <v>45</v>
      </c>
    </row>
    <row r="900" spans="1:32" hidden="1" x14ac:dyDescent="0.3">
      <c r="A900" t="s">
        <v>3635</v>
      </c>
      <c r="B900" t="s">
        <v>669</v>
      </c>
      <c r="C900" t="s">
        <v>670</v>
      </c>
      <c r="D900" t="s">
        <v>671</v>
      </c>
      <c r="E900" t="s">
        <v>3636</v>
      </c>
      <c r="F900">
        <v>699</v>
      </c>
      <c r="G900">
        <v>699</v>
      </c>
      <c r="H900" t="s">
        <v>3637</v>
      </c>
      <c r="I900" t="s">
        <v>3638</v>
      </c>
      <c r="J900" t="s">
        <v>58</v>
      </c>
      <c r="K900" t="s">
        <v>686</v>
      </c>
      <c r="L900" t="s">
        <v>678</v>
      </c>
      <c r="M900" t="s">
        <v>2285</v>
      </c>
      <c r="N900" t="s">
        <v>679</v>
      </c>
      <c r="X900" t="s">
        <v>59</v>
      </c>
      <c r="Y900" t="s">
        <v>1307</v>
      </c>
      <c r="Z900" t="s">
        <v>2919</v>
      </c>
      <c r="AA900" t="s">
        <v>2920</v>
      </c>
      <c r="AB900" t="s">
        <v>45</v>
      </c>
      <c r="AC900" t="s">
        <v>45</v>
      </c>
      <c r="AD900" t="s">
        <v>672</v>
      </c>
      <c r="AE900" t="s">
        <v>673</v>
      </c>
      <c r="AF900" t="s">
        <v>45</v>
      </c>
    </row>
    <row r="901" spans="1:32" x14ac:dyDescent="0.3">
      <c r="A901" t="s">
        <v>3639</v>
      </c>
      <c r="B901" t="s">
        <v>669</v>
      </c>
      <c r="C901" t="s">
        <v>670</v>
      </c>
      <c r="D901" t="s">
        <v>671</v>
      </c>
      <c r="E901" t="s">
        <v>739</v>
      </c>
      <c r="F901">
        <v>7</v>
      </c>
      <c r="G901">
        <v>7</v>
      </c>
      <c r="H901" t="s">
        <v>3640</v>
      </c>
      <c r="I901" t="s">
        <v>739</v>
      </c>
      <c r="J901" t="s">
        <v>58</v>
      </c>
      <c r="K901" t="s">
        <v>739</v>
      </c>
      <c r="X901" t="s">
        <v>59</v>
      </c>
      <c r="Y901" t="s">
        <v>68</v>
      </c>
      <c r="Z901" t="s">
        <v>101</v>
      </c>
      <c r="AA901" t="s">
        <v>102</v>
      </c>
      <c r="AB901" t="s">
        <v>45</v>
      </c>
      <c r="AC901" t="s">
        <v>45</v>
      </c>
      <c r="AD901" t="s">
        <v>672</v>
      </c>
      <c r="AE901" t="s">
        <v>673</v>
      </c>
      <c r="AF901" t="s">
        <v>45</v>
      </c>
    </row>
    <row r="902" spans="1:32" hidden="1" x14ac:dyDescent="0.3">
      <c r="A902" t="s">
        <v>3641</v>
      </c>
      <c r="B902" t="s">
        <v>669</v>
      </c>
      <c r="C902" t="s">
        <v>670</v>
      </c>
      <c r="D902" t="s">
        <v>671</v>
      </c>
      <c r="E902" t="s">
        <v>3642</v>
      </c>
      <c r="F902">
        <v>70</v>
      </c>
      <c r="G902">
        <v>70</v>
      </c>
      <c r="H902" t="s">
        <v>3643</v>
      </c>
      <c r="I902" t="s">
        <v>3644</v>
      </c>
      <c r="J902" t="s">
        <v>58</v>
      </c>
      <c r="K902" t="s">
        <v>785</v>
      </c>
      <c r="L902" t="s">
        <v>695</v>
      </c>
      <c r="M902" t="s">
        <v>687</v>
      </c>
      <c r="N902" t="s">
        <v>586</v>
      </c>
      <c r="X902" t="s">
        <v>59</v>
      </c>
      <c r="Y902" t="s">
        <v>3645</v>
      </c>
      <c r="Z902" t="s">
        <v>814</v>
      </c>
      <c r="AA902" t="s">
        <v>815</v>
      </c>
      <c r="AB902" t="s">
        <v>45</v>
      </c>
      <c r="AC902" t="s">
        <v>45</v>
      </c>
      <c r="AD902" t="s">
        <v>672</v>
      </c>
      <c r="AE902" t="s">
        <v>673</v>
      </c>
      <c r="AF902" t="s">
        <v>45</v>
      </c>
    </row>
    <row r="903" spans="1:32" hidden="1" x14ac:dyDescent="0.3">
      <c r="A903" t="s">
        <v>3646</v>
      </c>
      <c r="B903" t="s">
        <v>669</v>
      </c>
      <c r="C903" t="s">
        <v>670</v>
      </c>
      <c r="D903" t="s">
        <v>671</v>
      </c>
      <c r="E903" t="s">
        <v>3647</v>
      </c>
      <c r="F903">
        <v>700</v>
      </c>
      <c r="G903">
        <v>700</v>
      </c>
      <c r="H903" t="s">
        <v>3648</v>
      </c>
      <c r="I903" t="s">
        <v>3649</v>
      </c>
      <c r="J903" t="s">
        <v>58</v>
      </c>
      <c r="K903" t="s">
        <v>686</v>
      </c>
      <c r="L903" t="s">
        <v>738</v>
      </c>
      <c r="M903" t="s">
        <v>696</v>
      </c>
      <c r="X903" t="s">
        <v>59</v>
      </c>
      <c r="Y903" t="s">
        <v>697</v>
      </c>
      <c r="Z903" t="s">
        <v>689</v>
      </c>
      <c r="AA903" t="s">
        <v>690</v>
      </c>
      <c r="AB903" t="s">
        <v>45</v>
      </c>
      <c r="AC903" t="s">
        <v>45</v>
      </c>
      <c r="AD903" t="s">
        <v>672</v>
      </c>
      <c r="AE903" t="s">
        <v>673</v>
      </c>
      <c r="AF903" t="s">
        <v>45</v>
      </c>
    </row>
    <row r="904" spans="1:32" hidden="1" x14ac:dyDescent="0.3">
      <c r="A904" t="s">
        <v>3650</v>
      </c>
      <c r="B904" t="s">
        <v>669</v>
      </c>
      <c r="C904" t="s">
        <v>670</v>
      </c>
      <c r="D904" t="s">
        <v>671</v>
      </c>
      <c r="E904" t="s">
        <v>3651</v>
      </c>
      <c r="F904">
        <v>701</v>
      </c>
      <c r="G904">
        <v>701</v>
      </c>
      <c r="H904" t="s">
        <v>3652</v>
      </c>
      <c r="I904" t="s">
        <v>3653</v>
      </c>
      <c r="J904" t="s">
        <v>58</v>
      </c>
      <c r="K904" t="s">
        <v>161</v>
      </c>
      <c r="L904" t="s">
        <v>3654</v>
      </c>
      <c r="M904" t="s">
        <v>830</v>
      </c>
      <c r="N904" t="s">
        <v>830</v>
      </c>
      <c r="O904" t="s">
        <v>739</v>
      </c>
      <c r="P904" t="s">
        <v>1453</v>
      </c>
      <c r="X904" t="s">
        <v>59</v>
      </c>
      <c r="Y904" t="s">
        <v>3655</v>
      </c>
      <c r="Z904" t="s">
        <v>3656</v>
      </c>
      <c r="AA904" t="s">
        <v>3657</v>
      </c>
      <c r="AB904" t="s">
        <v>45</v>
      </c>
      <c r="AC904" t="s">
        <v>45</v>
      </c>
      <c r="AD904" t="s">
        <v>672</v>
      </c>
      <c r="AE904" t="s">
        <v>673</v>
      </c>
      <c r="AF904" t="s">
        <v>45</v>
      </c>
    </row>
    <row r="905" spans="1:32" hidden="1" x14ac:dyDescent="0.3">
      <c r="A905" t="s">
        <v>3658</v>
      </c>
      <c r="B905" t="s">
        <v>669</v>
      </c>
      <c r="C905" t="s">
        <v>670</v>
      </c>
      <c r="D905" t="s">
        <v>671</v>
      </c>
      <c r="E905" t="s">
        <v>3659</v>
      </c>
      <c r="F905">
        <v>702</v>
      </c>
      <c r="G905">
        <v>702</v>
      </c>
      <c r="H905" t="s">
        <v>3660</v>
      </c>
      <c r="I905" t="s">
        <v>3661</v>
      </c>
      <c r="J905" t="s">
        <v>58</v>
      </c>
      <c r="K905" t="s">
        <v>738</v>
      </c>
      <c r="L905" t="s">
        <v>695</v>
      </c>
      <c r="X905" t="s">
        <v>59</v>
      </c>
      <c r="Y905" t="s">
        <v>162</v>
      </c>
      <c r="Z905" t="s">
        <v>394</v>
      </c>
      <c r="AA905" t="s">
        <v>171</v>
      </c>
      <c r="AB905" t="s">
        <v>45</v>
      </c>
      <c r="AC905" t="s">
        <v>45</v>
      </c>
      <c r="AD905" t="s">
        <v>672</v>
      </c>
      <c r="AE905" t="s">
        <v>673</v>
      </c>
      <c r="AF905" t="s">
        <v>45</v>
      </c>
    </row>
    <row r="906" spans="1:32" hidden="1" x14ac:dyDescent="0.3">
      <c r="A906" t="s">
        <v>3662</v>
      </c>
      <c r="B906" t="s">
        <v>669</v>
      </c>
      <c r="C906" t="s">
        <v>670</v>
      </c>
      <c r="D906" t="s">
        <v>671</v>
      </c>
      <c r="E906" t="s">
        <v>3663</v>
      </c>
      <c r="F906">
        <v>703</v>
      </c>
      <c r="G906">
        <v>703</v>
      </c>
      <c r="H906" t="s">
        <v>3664</v>
      </c>
      <c r="I906" t="s">
        <v>3665</v>
      </c>
      <c r="J906" t="s">
        <v>58</v>
      </c>
      <c r="K906" t="s">
        <v>686</v>
      </c>
      <c r="L906" t="s">
        <v>2364</v>
      </c>
      <c r="M906" t="s">
        <v>738</v>
      </c>
      <c r="N906" t="s">
        <v>3290</v>
      </c>
      <c r="O906" t="s">
        <v>696</v>
      </c>
      <c r="X906" t="s">
        <v>59</v>
      </c>
      <c r="Y906" t="s">
        <v>3666</v>
      </c>
      <c r="Z906" t="s">
        <v>827</v>
      </c>
      <c r="AA906" t="s">
        <v>828</v>
      </c>
      <c r="AB906" t="s">
        <v>45</v>
      </c>
      <c r="AC906" t="s">
        <v>45</v>
      </c>
      <c r="AD906" t="s">
        <v>672</v>
      </c>
      <c r="AE906" t="s">
        <v>673</v>
      </c>
      <c r="AF906" t="s">
        <v>45</v>
      </c>
    </row>
    <row r="907" spans="1:32" hidden="1" x14ac:dyDescent="0.3">
      <c r="A907" t="s">
        <v>3667</v>
      </c>
      <c r="B907" t="s">
        <v>669</v>
      </c>
      <c r="C907" t="s">
        <v>670</v>
      </c>
      <c r="D907" t="s">
        <v>671</v>
      </c>
      <c r="E907" t="s">
        <v>3668</v>
      </c>
      <c r="F907">
        <v>704</v>
      </c>
      <c r="G907">
        <v>704</v>
      </c>
      <c r="H907" t="s">
        <v>3669</v>
      </c>
      <c r="I907" t="s">
        <v>3670</v>
      </c>
      <c r="J907" t="s">
        <v>58</v>
      </c>
      <c r="K907" t="s">
        <v>678</v>
      </c>
      <c r="L907" t="s">
        <v>2285</v>
      </c>
      <c r="M907" t="s">
        <v>739</v>
      </c>
      <c r="N907" t="s">
        <v>1261</v>
      </c>
      <c r="O907" t="s">
        <v>2069</v>
      </c>
      <c r="X907" t="s">
        <v>59</v>
      </c>
      <c r="Y907" t="s">
        <v>3671</v>
      </c>
      <c r="Z907" t="s">
        <v>3512</v>
      </c>
      <c r="AA907" t="s">
        <v>3513</v>
      </c>
      <c r="AB907" t="s">
        <v>45</v>
      </c>
      <c r="AC907" t="s">
        <v>45</v>
      </c>
      <c r="AD907" t="s">
        <v>672</v>
      </c>
      <c r="AE907" t="s">
        <v>673</v>
      </c>
      <c r="AF907" t="s">
        <v>45</v>
      </c>
    </row>
    <row r="908" spans="1:32" hidden="1" x14ac:dyDescent="0.3">
      <c r="A908" t="s">
        <v>3672</v>
      </c>
      <c r="B908" t="s">
        <v>669</v>
      </c>
      <c r="C908" t="s">
        <v>670</v>
      </c>
      <c r="D908" t="s">
        <v>671</v>
      </c>
      <c r="E908" t="s">
        <v>3673</v>
      </c>
      <c r="F908">
        <v>705</v>
      </c>
      <c r="G908">
        <v>705</v>
      </c>
      <c r="H908" t="s">
        <v>2441</v>
      </c>
      <c r="I908" t="s">
        <v>3674</v>
      </c>
      <c r="J908" t="s">
        <v>58</v>
      </c>
      <c r="K908" t="s">
        <v>887</v>
      </c>
      <c r="L908" t="s">
        <v>678</v>
      </c>
      <c r="M908" t="s">
        <v>1736</v>
      </c>
      <c r="X908" t="s">
        <v>59</v>
      </c>
      <c r="Y908" t="s">
        <v>740</v>
      </c>
      <c r="Z908" t="s">
        <v>1373</v>
      </c>
      <c r="AA908" t="s">
        <v>1374</v>
      </c>
      <c r="AB908" t="s">
        <v>45</v>
      </c>
      <c r="AC908" t="s">
        <v>45</v>
      </c>
      <c r="AD908" t="s">
        <v>672</v>
      </c>
      <c r="AE908" t="s">
        <v>673</v>
      </c>
      <c r="AF908" t="s">
        <v>45</v>
      </c>
    </row>
    <row r="909" spans="1:32" hidden="1" x14ac:dyDescent="0.3">
      <c r="A909" t="s">
        <v>3675</v>
      </c>
      <c r="B909" t="s">
        <v>669</v>
      </c>
      <c r="C909" t="s">
        <v>670</v>
      </c>
      <c r="D909" t="s">
        <v>671</v>
      </c>
      <c r="E909" t="s">
        <v>3676</v>
      </c>
      <c r="F909">
        <v>706</v>
      </c>
      <c r="G909">
        <v>706</v>
      </c>
      <c r="H909" t="s">
        <v>3677</v>
      </c>
      <c r="I909" t="s">
        <v>3678</v>
      </c>
      <c r="J909" t="s">
        <v>702</v>
      </c>
      <c r="K909" t="s">
        <v>1465</v>
      </c>
      <c r="L909" t="s">
        <v>820</v>
      </c>
      <c r="M909" t="s">
        <v>695</v>
      </c>
      <c r="N909" t="s">
        <v>1736</v>
      </c>
      <c r="O909" t="s">
        <v>679</v>
      </c>
      <c r="P909" t="s">
        <v>2207</v>
      </c>
      <c r="X909" t="s">
        <v>59</v>
      </c>
      <c r="Y909" t="s">
        <v>3679</v>
      </c>
      <c r="Z909" t="s">
        <v>3680</v>
      </c>
      <c r="AA909" t="s">
        <v>3681</v>
      </c>
      <c r="AB909" t="s">
        <v>45</v>
      </c>
      <c r="AC909" t="s">
        <v>45</v>
      </c>
      <c r="AD909" t="s">
        <v>672</v>
      </c>
      <c r="AE909" t="s">
        <v>673</v>
      </c>
      <c r="AF909" t="s">
        <v>45</v>
      </c>
    </row>
    <row r="910" spans="1:32" hidden="1" x14ac:dyDescent="0.3">
      <c r="A910" t="s">
        <v>3682</v>
      </c>
      <c r="B910" t="s">
        <v>669</v>
      </c>
      <c r="C910" t="s">
        <v>670</v>
      </c>
      <c r="D910" t="s">
        <v>671</v>
      </c>
      <c r="E910" t="s">
        <v>3683</v>
      </c>
      <c r="F910">
        <v>707</v>
      </c>
      <c r="G910">
        <v>707</v>
      </c>
      <c r="H910" t="s">
        <v>3684</v>
      </c>
      <c r="I910" t="s">
        <v>3685</v>
      </c>
      <c r="J910" t="s">
        <v>58</v>
      </c>
      <c r="K910" t="s">
        <v>678</v>
      </c>
      <c r="L910" t="s">
        <v>738</v>
      </c>
      <c r="M910" t="s">
        <v>739</v>
      </c>
      <c r="N910" t="s">
        <v>1736</v>
      </c>
      <c r="X910" t="s">
        <v>59</v>
      </c>
      <c r="Y910" t="s">
        <v>889</v>
      </c>
      <c r="Z910" t="s">
        <v>1641</v>
      </c>
      <c r="AA910" t="s">
        <v>1642</v>
      </c>
      <c r="AB910" t="s">
        <v>45</v>
      </c>
      <c r="AC910" t="s">
        <v>45</v>
      </c>
      <c r="AD910" t="s">
        <v>672</v>
      </c>
      <c r="AE910" t="s">
        <v>673</v>
      </c>
      <c r="AF910" t="s">
        <v>45</v>
      </c>
    </row>
    <row r="911" spans="1:32" hidden="1" x14ac:dyDescent="0.3">
      <c r="A911" t="s">
        <v>3686</v>
      </c>
      <c r="B911" t="s">
        <v>669</v>
      </c>
      <c r="C911" t="s">
        <v>670</v>
      </c>
      <c r="D911" t="s">
        <v>671</v>
      </c>
      <c r="E911" t="s">
        <v>3687</v>
      </c>
      <c r="F911">
        <v>708</v>
      </c>
      <c r="G911">
        <v>708</v>
      </c>
      <c r="H911" t="s">
        <v>3688</v>
      </c>
      <c r="I911" t="s">
        <v>3689</v>
      </c>
      <c r="J911" t="s">
        <v>58</v>
      </c>
      <c r="K911" t="s">
        <v>1736</v>
      </c>
      <c r="L911" t="s">
        <v>679</v>
      </c>
      <c r="M911" t="s">
        <v>687</v>
      </c>
      <c r="X911" t="s">
        <v>59</v>
      </c>
      <c r="Y911" t="s">
        <v>740</v>
      </c>
      <c r="Z911" t="s">
        <v>1284</v>
      </c>
      <c r="AA911" t="s">
        <v>1285</v>
      </c>
      <c r="AB911" t="s">
        <v>45</v>
      </c>
      <c r="AC911" t="s">
        <v>45</v>
      </c>
      <c r="AD911" t="s">
        <v>672</v>
      </c>
      <c r="AE911" t="s">
        <v>673</v>
      </c>
      <c r="AF911" t="s">
        <v>45</v>
      </c>
    </row>
    <row r="912" spans="1:32" hidden="1" x14ac:dyDescent="0.3">
      <c r="A912" t="s">
        <v>3690</v>
      </c>
      <c r="B912" t="s">
        <v>669</v>
      </c>
      <c r="C912" t="s">
        <v>670</v>
      </c>
      <c r="D912" t="s">
        <v>671</v>
      </c>
      <c r="E912" t="s">
        <v>3691</v>
      </c>
      <c r="F912">
        <v>709</v>
      </c>
      <c r="G912">
        <v>709</v>
      </c>
      <c r="H912" t="s">
        <v>3563</v>
      </c>
      <c r="I912" t="s">
        <v>3692</v>
      </c>
      <c r="J912" t="s">
        <v>58</v>
      </c>
      <c r="K912" t="s">
        <v>565</v>
      </c>
      <c r="L912" t="s">
        <v>3022</v>
      </c>
      <c r="X912" t="s">
        <v>59</v>
      </c>
      <c r="Y912" t="s">
        <v>169</v>
      </c>
      <c r="Z912" t="s">
        <v>394</v>
      </c>
      <c r="AA912" t="s">
        <v>171</v>
      </c>
      <c r="AB912" t="s">
        <v>45</v>
      </c>
      <c r="AC912" t="s">
        <v>45</v>
      </c>
      <c r="AD912" t="s">
        <v>672</v>
      </c>
      <c r="AE912" t="s">
        <v>673</v>
      </c>
      <c r="AF912" t="s">
        <v>45</v>
      </c>
    </row>
    <row r="913" spans="1:32" hidden="1" x14ac:dyDescent="0.3">
      <c r="A913" t="s">
        <v>3693</v>
      </c>
      <c r="B913" t="s">
        <v>669</v>
      </c>
      <c r="C913" t="s">
        <v>670</v>
      </c>
      <c r="D913" t="s">
        <v>671</v>
      </c>
      <c r="E913" t="s">
        <v>3694</v>
      </c>
      <c r="F913">
        <v>71</v>
      </c>
      <c r="G913">
        <v>71</v>
      </c>
      <c r="H913" t="s">
        <v>3695</v>
      </c>
      <c r="I913" t="s">
        <v>3696</v>
      </c>
      <c r="J913" t="s">
        <v>58</v>
      </c>
      <c r="K913" t="s">
        <v>3697</v>
      </c>
      <c r="L913" t="s">
        <v>820</v>
      </c>
      <c r="M913" t="s">
        <v>583</v>
      </c>
      <c r="N913" t="s">
        <v>3698</v>
      </c>
      <c r="O913" t="s">
        <v>696</v>
      </c>
      <c r="X913" t="s">
        <v>59</v>
      </c>
      <c r="Y913" t="s">
        <v>3699</v>
      </c>
      <c r="Z913" t="s">
        <v>827</v>
      </c>
      <c r="AA913" t="s">
        <v>828</v>
      </c>
      <c r="AB913" t="s">
        <v>45</v>
      </c>
      <c r="AC913" t="s">
        <v>45</v>
      </c>
      <c r="AD913" t="s">
        <v>672</v>
      </c>
      <c r="AE913" t="s">
        <v>673</v>
      </c>
      <c r="AF913" t="s">
        <v>45</v>
      </c>
    </row>
    <row r="914" spans="1:32" hidden="1" x14ac:dyDescent="0.3">
      <c r="A914" t="s">
        <v>3700</v>
      </c>
      <c r="B914" t="s">
        <v>669</v>
      </c>
      <c r="C914" t="s">
        <v>670</v>
      </c>
      <c r="D914" t="s">
        <v>671</v>
      </c>
      <c r="E914" t="s">
        <v>3701</v>
      </c>
      <c r="F914">
        <v>710</v>
      </c>
      <c r="G914">
        <v>710</v>
      </c>
      <c r="H914" t="s">
        <v>3702</v>
      </c>
      <c r="I914" t="s">
        <v>3703</v>
      </c>
      <c r="J914" t="s">
        <v>702</v>
      </c>
      <c r="K914" t="s">
        <v>1465</v>
      </c>
      <c r="L914" t="s">
        <v>161</v>
      </c>
      <c r="M914" t="s">
        <v>1301</v>
      </c>
      <c r="X914" t="s">
        <v>59</v>
      </c>
      <c r="Y914" t="s">
        <v>2163</v>
      </c>
      <c r="Z914" t="s">
        <v>689</v>
      </c>
      <c r="AA914" t="s">
        <v>690</v>
      </c>
      <c r="AB914" t="s">
        <v>45</v>
      </c>
      <c r="AC914" t="s">
        <v>45</v>
      </c>
      <c r="AD914" t="s">
        <v>672</v>
      </c>
      <c r="AE914" t="s">
        <v>673</v>
      </c>
      <c r="AF914" t="s">
        <v>45</v>
      </c>
    </row>
    <row r="915" spans="1:32" hidden="1" x14ac:dyDescent="0.3">
      <c r="A915" t="s">
        <v>3704</v>
      </c>
      <c r="B915" t="s">
        <v>669</v>
      </c>
      <c r="C915" t="s">
        <v>670</v>
      </c>
      <c r="D915" t="s">
        <v>671</v>
      </c>
      <c r="E915" t="s">
        <v>3705</v>
      </c>
      <c r="F915">
        <v>711</v>
      </c>
      <c r="G915">
        <v>711</v>
      </c>
      <c r="H915" t="s">
        <v>3706</v>
      </c>
      <c r="I915" t="s">
        <v>3707</v>
      </c>
      <c r="J915" t="s">
        <v>702</v>
      </c>
      <c r="K915" t="s">
        <v>2953</v>
      </c>
      <c r="L915" t="s">
        <v>161</v>
      </c>
      <c r="M915" t="s">
        <v>696</v>
      </c>
      <c r="X915" t="s">
        <v>59</v>
      </c>
      <c r="Y915" t="s">
        <v>1102</v>
      </c>
      <c r="Z915" t="s">
        <v>689</v>
      </c>
      <c r="AA915" t="s">
        <v>690</v>
      </c>
      <c r="AB915" t="s">
        <v>45</v>
      </c>
      <c r="AC915" t="s">
        <v>45</v>
      </c>
      <c r="AD915" t="s">
        <v>672</v>
      </c>
      <c r="AE915" t="s">
        <v>673</v>
      </c>
      <c r="AF915" t="s">
        <v>45</v>
      </c>
    </row>
    <row r="916" spans="1:32" hidden="1" x14ac:dyDescent="0.3">
      <c r="A916" t="s">
        <v>3708</v>
      </c>
      <c r="B916" t="s">
        <v>669</v>
      </c>
      <c r="C916" t="s">
        <v>670</v>
      </c>
      <c r="D916" t="s">
        <v>671</v>
      </c>
      <c r="E916" t="s">
        <v>3709</v>
      </c>
      <c r="F916">
        <v>712</v>
      </c>
      <c r="G916">
        <v>712</v>
      </c>
      <c r="H916" t="s">
        <v>3710</v>
      </c>
      <c r="I916" t="s">
        <v>3711</v>
      </c>
      <c r="J916" t="s">
        <v>2127</v>
      </c>
      <c r="K916" t="s">
        <v>1465</v>
      </c>
      <c r="L916" t="s">
        <v>1616</v>
      </c>
      <c r="M916" t="s">
        <v>820</v>
      </c>
      <c r="N916" t="s">
        <v>695</v>
      </c>
      <c r="X916" t="s">
        <v>59</v>
      </c>
      <c r="Y916" t="s">
        <v>3712</v>
      </c>
      <c r="Z916" t="s">
        <v>814</v>
      </c>
      <c r="AA916" t="s">
        <v>815</v>
      </c>
      <c r="AB916" t="s">
        <v>45</v>
      </c>
      <c r="AC916" t="s">
        <v>45</v>
      </c>
      <c r="AD916" t="s">
        <v>672</v>
      </c>
      <c r="AE916" t="s">
        <v>673</v>
      </c>
      <c r="AF916" t="s">
        <v>45</v>
      </c>
    </row>
    <row r="917" spans="1:32" hidden="1" x14ac:dyDescent="0.3">
      <c r="A917" t="s">
        <v>3713</v>
      </c>
      <c r="B917" t="s">
        <v>669</v>
      </c>
      <c r="C917" t="s">
        <v>670</v>
      </c>
      <c r="D917" t="s">
        <v>671</v>
      </c>
      <c r="E917" t="s">
        <v>3714</v>
      </c>
      <c r="F917">
        <v>713</v>
      </c>
      <c r="G917">
        <v>713</v>
      </c>
      <c r="H917" t="s">
        <v>3715</v>
      </c>
      <c r="I917" t="s">
        <v>3716</v>
      </c>
      <c r="J917" t="s">
        <v>58</v>
      </c>
      <c r="K917" t="s">
        <v>3277</v>
      </c>
      <c r="L917" t="s">
        <v>686</v>
      </c>
      <c r="M917" t="s">
        <v>696</v>
      </c>
      <c r="X917" t="s">
        <v>59</v>
      </c>
      <c r="Y917" t="s">
        <v>1850</v>
      </c>
      <c r="Z917" t="s">
        <v>689</v>
      </c>
      <c r="AA917" t="s">
        <v>690</v>
      </c>
      <c r="AB917" t="s">
        <v>45</v>
      </c>
      <c r="AC917" t="s">
        <v>45</v>
      </c>
      <c r="AD917" t="s">
        <v>672</v>
      </c>
      <c r="AE917" t="s">
        <v>673</v>
      </c>
      <c r="AF917" t="s">
        <v>45</v>
      </c>
    </row>
    <row r="918" spans="1:32" hidden="1" x14ac:dyDescent="0.3">
      <c r="A918" t="s">
        <v>3717</v>
      </c>
      <c r="B918" t="s">
        <v>669</v>
      </c>
      <c r="C918" t="s">
        <v>670</v>
      </c>
      <c r="D918" t="s">
        <v>671</v>
      </c>
      <c r="E918" t="s">
        <v>3718</v>
      </c>
      <c r="F918">
        <v>714</v>
      </c>
      <c r="G918">
        <v>714</v>
      </c>
      <c r="H918" t="s">
        <v>3719</v>
      </c>
      <c r="I918" t="s">
        <v>3720</v>
      </c>
      <c r="J918" t="s">
        <v>58</v>
      </c>
      <c r="K918" t="s">
        <v>678</v>
      </c>
      <c r="L918" t="s">
        <v>820</v>
      </c>
      <c r="M918" t="s">
        <v>738</v>
      </c>
      <c r="N918" t="s">
        <v>679</v>
      </c>
      <c r="X918" t="s">
        <v>59</v>
      </c>
      <c r="Y918" t="s">
        <v>889</v>
      </c>
      <c r="Z918" t="s">
        <v>2194</v>
      </c>
      <c r="AA918" t="s">
        <v>2195</v>
      </c>
      <c r="AB918" t="s">
        <v>45</v>
      </c>
      <c r="AC918" t="s">
        <v>45</v>
      </c>
      <c r="AD918" t="s">
        <v>672</v>
      </c>
      <c r="AE918" t="s">
        <v>673</v>
      </c>
      <c r="AF918" t="s">
        <v>45</v>
      </c>
    </row>
    <row r="919" spans="1:32" hidden="1" x14ac:dyDescent="0.3">
      <c r="A919" t="s">
        <v>3721</v>
      </c>
      <c r="B919" t="s">
        <v>669</v>
      </c>
      <c r="C919" t="s">
        <v>670</v>
      </c>
      <c r="D919" t="s">
        <v>671</v>
      </c>
      <c r="E919" t="s">
        <v>3722</v>
      </c>
      <c r="F919">
        <v>715</v>
      </c>
      <c r="G919">
        <v>715</v>
      </c>
      <c r="H919" t="s">
        <v>3723</v>
      </c>
      <c r="I919" t="s">
        <v>3724</v>
      </c>
      <c r="J919" t="s">
        <v>2127</v>
      </c>
      <c r="K919" t="s">
        <v>695</v>
      </c>
      <c r="L919" t="s">
        <v>695</v>
      </c>
      <c r="M919" t="s">
        <v>1301</v>
      </c>
      <c r="X919" t="s">
        <v>59</v>
      </c>
      <c r="Y919" t="s">
        <v>3725</v>
      </c>
      <c r="Z919" t="s">
        <v>689</v>
      </c>
      <c r="AA919" t="s">
        <v>690</v>
      </c>
      <c r="AB919" t="s">
        <v>45</v>
      </c>
      <c r="AC919" t="s">
        <v>45</v>
      </c>
      <c r="AD919" t="s">
        <v>672</v>
      </c>
      <c r="AE919" t="s">
        <v>673</v>
      </c>
      <c r="AF919" t="s">
        <v>45</v>
      </c>
    </row>
    <row r="920" spans="1:32" hidden="1" x14ac:dyDescent="0.3">
      <c r="A920" t="s">
        <v>3726</v>
      </c>
      <c r="B920" t="s">
        <v>669</v>
      </c>
      <c r="C920" t="s">
        <v>670</v>
      </c>
      <c r="D920" t="s">
        <v>671</v>
      </c>
      <c r="E920" t="s">
        <v>3727</v>
      </c>
      <c r="F920">
        <v>716</v>
      </c>
      <c r="G920">
        <v>716</v>
      </c>
      <c r="H920" t="s">
        <v>3728</v>
      </c>
      <c r="I920" t="s">
        <v>3729</v>
      </c>
      <c r="J920" t="s">
        <v>58</v>
      </c>
      <c r="K920" t="s">
        <v>820</v>
      </c>
      <c r="L920" t="s">
        <v>679</v>
      </c>
      <c r="M920" t="s">
        <v>687</v>
      </c>
      <c r="X920" t="s">
        <v>59</v>
      </c>
      <c r="Y920" t="s">
        <v>740</v>
      </c>
      <c r="Z920" t="s">
        <v>1839</v>
      </c>
      <c r="AA920" t="s">
        <v>1840</v>
      </c>
      <c r="AB920" t="s">
        <v>45</v>
      </c>
      <c r="AC920" t="s">
        <v>45</v>
      </c>
      <c r="AD920" t="s">
        <v>672</v>
      </c>
      <c r="AE920" t="s">
        <v>673</v>
      </c>
      <c r="AF920" t="s">
        <v>45</v>
      </c>
    </row>
    <row r="921" spans="1:32" hidden="1" x14ac:dyDescent="0.3">
      <c r="A921" t="s">
        <v>3730</v>
      </c>
      <c r="B921" t="s">
        <v>669</v>
      </c>
      <c r="C921" t="s">
        <v>670</v>
      </c>
      <c r="D921" t="s">
        <v>671</v>
      </c>
      <c r="E921" t="s">
        <v>3731</v>
      </c>
      <c r="F921">
        <v>717</v>
      </c>
      <c r="G921">
        <v>717</v>
      </c>
      <c r="H921" t="s">
        <v>3732</v>
      </c>
      <c r="I921" t="s">
        <v>3733</v>
      </c>
      <c r="J921" t="s">
        <v>58</v>
      </c>
      <c r="K921" t="s">
        <v>678</v>
      </c>
      <c r="L921" t="s">
        <v>2285</v>
      </c>
      <c r="M921" t="s">
        <v>1261</v>
      </c>
      <c r="X921" t="s">
        <v>59</v>
      </c>
      <c r="Y921" t="s">
        <v>740</v>
      </c>
      <c r="Z921" t="s">
        <v>741</v>
      </c>
      <c r="AA921" t="s">
        <v>742</v>
      </c>
      <c r="AB921" t="s">
        <v>45</v>
      </c>
      <c r="AC921" t="s">
        <v>45</v>
      </c>
      <c r="AD921" t="s">
        <v>672</v>
      </c>
      <c r="AE921" t="s">
        <v>673</v>
      </c>
      <c r="AF921" t="s">
        <v>45</v>
      </c>
    </row>
    <row r="922" spans="1:32" hidden="1" x14ac:dyDescent="0.3">
      <c r="A922" t="s">
        <v>3734</v>
      </c>
      <c r="B922" t="s">
        <v>669</v>
      </c>
      <c r="C922" t="s">
        <v>670</v>
      </c>
      <c r="D922" t="s">
        <v>671</v>
      </c>
      <c r="E922" t="s">
        <v>3735</v>
      </c>
      <c r="F922">
        <v>718</v>
      </c>
      <c r="G922">
        <v>718</v>
      </c>
      <c r="H922" t="s">
        <v>3736</v>
      </c>
      <c r="I922" t="s">
        <v>3737</v>
      </c>
      <c r="J922" t="s">
        <v>58</v>
      </c>
      <c r="K922" t="s">
        <v>738</v>
      </c>
      <c r="L922" t="s">
        <v>2285</v>
      </c>
      <c r="M922" t="s">
        <v>1805</v>
      </c>
      <c r="X922" t="s">
        <v>59</v>
      </c>
      <c r="Y922" t="s">
        <v>740</v>
      </c>
      <c r="Z922" t="s">
        <v>689</v>
      </c>
      <c r="AA922" t="s">
        <v>690</v>
      </c>
      <c r="AB922" t="s">
        <v>45</v>
      </c>
      <c r="AC922" t="s">
        <v>45</v>
      </c>
      <c r="AD922" t="s">
        <v>672</v>
      </c>
      <c r="AE922" t="s">
        <v>673</v>
      </c>
      <c r="AF922" t="s">
        <v>45</v>
      </c>
    </row>
    <row r="923" spans="1:32" hidden="1" x14ac:dyDescent="0.3">
      <c r="A923" t="s">
        <v>3738</v>
      </c>
      <c r="B923" t="s">
        <v>669</v>
      </c>
      <c r="C923" t="s">
        <v>670</v>
      </c>
      <c r="D923" t="s">
        <v>671</v>
      </c>
      <c r="E923" t="s">
        <v>3739</v>
      </c>
      <c r="F923">
        <v>719</v>
      </c>
      <c r="G923">
        <v>719</v>
      </c>
      <c r="H923" t="s">
        <v>3740</v>
      </c>
      <c r="I923" t="s">
        <v>3741</v>
      </c>
      <c r="J923" t="s">
        <v>58</v>
      </c>
      <c r="K923" t="s">
        <v>738</v>
      </c>
      <c r="L923" t="s">
        <v>679</v>
      </c>
      <c r="X923" t="s">
        <v>59</v>
      </c>
      <c r="Y923" t="s">
        <v>162</v>
      </c>
      <c r="Z923" t="s">
        <v>163</v>
      </c>
      <c r="AA923" t="s">
        <v>164</v>
      </c>
      <c r="AB923" t="s">
        <v>45</v>
      </c>
      <c r="AC923" t="s">
        <v>45</v>
      </c>
      <c r="AD923" t="s">
        <v>672</v>
      </c>
      <c r="AE923" t="s">
        <v>673</v>
      </c>
      <c r="AF923" t="s">
        <v>45</v>
      </c>
    </row>
    <row r="924" spans="1:32" hidden="1" x14ac:dyDescent="0.3">
      <c r="A924" t="s">
        <v>3742</v>
      </c>
      <c r="B924" t="s">
        <v>669</v>
      </c>
      <c r="C924" t="s">
        <v>670</v>
      </c>
      <c r="D924" t="s">
        <v>671</v>
      </c>
      <c r="E924" t="s">
        <v>3743</v>
      </c>
      <c r="F924">
        <v>72</v>
      </c>
      <c r="G924">
        <v>72</v>
      </c>
      <c r="H924" t="s">
        <v>3744</v>
      </c>
      <c r="I924" t="s">
        <v>3745</v>
      </c>
      <c r="J924" t="s">
        <v>58</v>
      </c>
      <c r="K924" t="s">
        <v>686</v>
      </c>
      <c r="L924" t="s">
        <v>583</v>
      </c>
      <c r="X924" t="s">
        <v>59</v>
      </c>
      <c r="Y924" t="s">
        <v>169</v>
      </c>
      <c r="Z924" t="s">
        <v>394</v>
      </c>
      <c r="AA924" t="s">
        <v>171</v>
      </c>
      <c r="AB924" t="s">
        <v>45</v>
      </c>
      <c r="AC924" t="s">
        <v>45</v>
      </c>
      <c r="AD924" t="s">
        <v>672</v>
      </c>
      <c r="AE924" t="s">
        <v>673</v>
      </c>
      <c r="AF924" t="s">
        <v>45</v>
      </c>
    </row>
    <row r="925" spans="1:32" hidden="1" x14ac:dyDescent="0.3">
      <c r="A925" t="s">
        <v>3746</v>
      </c>
      <c r="B925" t="s">
        <v>669</v>
      </c>
      <c r="C925" t="s">
        <v>670</v>
      </c>
      <c r="D925" t="s">
        <v>671</v>
      </c>
      <c r="E925" t="s">
        <v>3747</v>
      </c>
      <c r="F925">
        <v>720</v>
      </c>
      <c r="G925">
        <v>720</v>
      </c>
      <c r="H925" t="s">
        <v>3748</v>
      </c>
      <c r="I925" t="s">
        <v>3749</v>
      </c>
      <c r="J925" t="s">
        <v>58</v>
      </c>
      <c r="K925" t="s">
        <v>565</v>
      </c>
      <c r="L925" t="s">
        <v>2426</v>
      </c>
      <c r="M925" t="s">
        <v>678</v>
      </c>
      <c r="N925" t="s">
        <v>2285</v>
      </c>
      <c r="O925" t="s">
        <v>2929</v>
      </c>
      <c r="P925" t="s">
        <v>1261</v>
      </c>
      <c r="Q925" t="s">
        <v>3750</v>
      </c>
      <c r="X925" t="s">
        <v>59</v>
      </c>
      <c r="Y925" t="s">
        <v>3751</v>
      </c>
      <c r="Z925" t="s">
        <v>3752</v>
      </c>
      <c r="AA925" t="s">
        <v>3753</v>
      </c>
      <c r="AB925" t="s">
        <v>45</v>
      </c>
      <c r="AC925" t="s">
        <v>45</v>
      </c>
      <c r="AD925" t="s">
        <v>672</v>
      </c>
      <c r="AE925" t="s">
        <v>673</v>
      </c>
      <c r="AF925" t="s">
        <v>45</v>
      </c>
    </row>
    <row r="926" spans="1:32" hidden="1" x14ac:dyDescent="0.3">
      <c r="A926" t="s">
        <v>3754</v>
      </c>
      <c r="B926" t="s">
        <v>669</v>
      </c>
      <c r="C926" t="s">
        <v>670</v>
      </c>
      <c r="D926" t="s">
        <v>671</v>
      </c>
      <c r="E926" t="s">
        <v>3755</v>
      </c>
      <c r="F926">
        <v>721</v>
      </c>
      <c r="G926">
        <v>721</v>
      </c>
      <c r="H926" t="s">
        <v>3756</v>
      </c>
      <c r="I926" t="s">
        <v>3757</v>
      </c>
      <c r="J926" t="s">
        <v>702</v>
      </c>
      <c r="K926" t="s">
        <v>2426</v>
      </c>
      <c r="L926" t="s">
        <v>738</v>
      </c>
      <c r="M926" t="s">
        <v>2285</v>
      </c>
      <c r="N926" t="s">
        <v>1805</v>
      </c>
      <c r="X926" t="s">
        <v>59</v>
      </c>
      <c r="Y926" t="s">
        <v>889</v>
      </c>
      <c r="Z926" t="s">
        <v>814</v>
      </c>
      <c r="AA926" t="s">
        <v>815</v>
      </c>
      <c r="AB926" t="s">
        <v>45</v>
      </c>
      <c r="AC926" t="s">
        <v>45</v>
      </c>
      <c r="AD926" t="s">
        <v>672</v>
      </c>
      <c r="AE926" t="s">
        <v>673</v>
      </c>
      <c r="AF926" t="s">
        <v>45</v>
      </c>
    </row>
    <row r="927" spans="1:32" x14ac:dyDescent="0.3">
      <c r="A927" t="s">
        <v>3758</v>
      </c>
      <c r="B927" t="s">
        <v>669</v>
      </c>
      <c r="C927" t="s">
        <v>670</v>
      </c>
      <c r="D927" t="s">
        <v>671</v>
      </c>
      <c r="E927" t="s">
        <v>49</v>
      </c>
      <c r="F927">
        <v>7215</v>
      </c>
      <c r="G927">
        <v>7215</v>
      </c>
      <c r="H927" t="s">
        <v>45</v>
      </c>
      <c r="I927" t="s">
        <v>45</v>
      </c>
      <c r="J927" t="s">
        <v>45</v>
      </c>
      <c r="K927" t="s">
        <v>45</v>
      </c>
      <c r="X927" t="s">
        <v>43</v>
      </c>
      <c r="Y927" t="s">
        <v>44</v>
      </c>
      <c r="Z927" t="s">
        <v>44</v>
      </c>
      <c r="AA927" t="s">
        <v>44</v>
      </c>
      <c r="AB927" t="s">
        <v>45</v>
      </c>
      <c r="AC927" t="s">
        <v>45</v>
      </c>
      <c r="AD927" t="s">
        <v>50</v>
      </c>
      <c r="AE927" t="s">
        <v>51</v>
      </c>
      <c r="AF927" t="s">
        <v>52</v>
      </c>
    </row>
    <row r="928" spans="1:32" hidden="1" x14ac:dyDescent="0.3">
      <c r="A928" t="s">
        <v>3759</v>
      </c>
      <c r="B928" t="s">
        <v>669</v>
      </c>
      <c r="C928" t="s">
        <v>670</v>
      </c>
      <c r="D928" t="s">
        <v>671</v>
      </c>
      <c r="E928" t="s">
        <v>3760</v>
      </c>
      <c r="F928">
        <v>722</v>
      </c>
      <c r="G928">
        <v>722</v>
      </c>
      <c r="H928" t="s">
        <v>3761</v>
      </c>
      <c r="I928" t="s">
        <v>3762</v>
      </c>
      <c r="J928" t="s">
        <v>702</v>
      </c>
      <c r="K928" t="s">
        <v>1465</v>
      </c>
      <c r="L928" t="s">
        <v>686</v>
      </c>
      <c r="M928" t="s">
        <v>695</v>
      </c>
      <c r="N928" t="s">
        <v>3763</v>
      </c>
      <c r="O928" t="s">
        <v>679</v>
      </c>
      <c r="P928" t="s">
        <v>687</v>
      </c>
      <c r="Q928" t="s">
        <v>696</v>
      </c>
      <c r="R928" t="s">
        <v>1379</v>
      </c>
      <c r="X928" t="s">
        <v>59</v>
      </c>
      <c r="Y928" t="s">
        <v>3764</v>
      </c>
      <c r="Z928" t="s">
        <v>3765</v>
      </c>
      <c r="AA928" t="s">
        <v>3766</v>
      </c>
      <c r="AB928" t="s">
        <v>45</v>
      </c>
      <c r="AC928" t="s">
        <v>45</v>
      </c>
      <c r="AD928" t="s">
        <v>672</v>
      </c>
      <c r="AE928" t="s">
        <v>673</v>
      </c>
      <c r="AF928" t="s">
        <v>45</v>
      </c>
    </row>
    <row r="929" spans="1:32" hidden="1" x14ac:dyDescent="0.3">
      <c r="A929" t="s">
        <v>3767</v>
      </c>
      <c r="B929" t="s">
        <v>669</v>
      </c>
      <c r="C929" t="s">
        <v>670</v>
      </c>
      <c r="D929" t="s">
        <v>671</v>
      </c>
      <c r="E929" t="s">
        <v>3768</v>
      </c>
      <c r="F929">
        <v>723</v>
      </c>
      <c r="G929">
        <v>723</v>
      </c>
      <c r="H929" t="s">
        <v>293</v>
      </c>
      <c r="I929" t="s">
        <v>3769</v>
      </c>
      <c r="J929" t="s">
        <v>702</v>
      </c>
      <c r="K929" t="s">
        <v>3770</v>
      </c>
      <c r="L929" t="s">
        <v>1583</v>
      </c>
      <c r="X929" t="s">
        <v>59</v>
      </c>
      <c r="Y929" t="s">
        <v>162</v>
      </c>
      <c r="Z929" t="s">
        <v>163</v>
      </c>
      <c r="AA929" t="s">
        <v>164</v>
      </c>
      <c r="AB929" t="s">
        <v>45</v>
      </c>
      <c r="AC929" t="s">
        <v>45</v>
      </c>
      <c r="AD929" t="s">
        <v>672</v>
      </c>
      <c r="AE929" t="s">
        <v>673</v>
      </c>
      <c r="AF929" t="s">
        <v>45</v>
      </c>
    </row>
    <row r="930" spans="1:32" hidden="1" x14ac:dyDescent="0.3">
      <c r="A930" t="s">
        <v>3771</v>
      </c>
      <c r="B930" t="s">
        <v>669</v>
      </c>
      <c r="C930" t="s">
        <v>670</v>
      </c>
      <c r="D930" t="s">
        <v>671</v>
      </c>
      <c r="E930" t="s">
        <v>3772</v>
      </c>
      <c r="F930">
        <v>724</v>
      </c>
      <c r="G930">
        <v>724</v>
      </c>
      <c r="H930" t="s">
        <v>3773</v>
      </c>
      <c r="I930" t="s">
        <v>3774</v>
      </c>
      <c r="J930" t="s">
        <v>58</v>
      </c>
      <c r="K930" t="s">
        <v>2285</v>
      </c>
      <c r="L930" t="s">
        <v>1261</v>
      </c>
      <c r="X930" t="s">
        <v>59</v>
      </c>
      <c r="Y930" t="s">
        <v>162</v>
      </c>
      <c r="Z930" t="s">
        <v>163</v>
      </c>
      <c r="AA930" t="s">
        <v>164</v>
      </c>
      <c r="AB930" t="s">
        <v>45</v>
      </c>
      <c r="AC930" t="s">
        <v>45</v>
      </c>
      <c r="AD930" t="s">
        <v>672</v>
      </c>
      <c r="AE930" t="s">
        <v>673</v>
      </c>
      <c r="AF930" t="s">
        <v>45</v>
      </c>
    </row>
    <row r="931" spans="1:32" hidden="1" x14ac:dyDescent="0.3">
      <c r="A931" t="s">
        <v>3775</v>
      </c>
      <c r="B931" t="s">
        <v>669</v>
      </c>
      <c r="C931" t="s">
        <v>670</v>
      </c>
      <c r="D931" t="s">
        <v>671</v>
      </c>
      <c r="E931" t="s">
        <v>3776</v>
      </c>
      <c r="F931">
        <v>725</v>
      </c>
      <c r="G931">
        <v>725</v>
      </c>
      <c r="H931" t="s">
        <v>3777</v>
      </c>
      <c r="I931" t="s">
        <v>3778</v>
      </c>
      <c r="J931" t="s">
        <v>58</v>
      </c>
      <c r="K931" t="s">
        <v>678</v>
      </c>
      <c r="L931" t="s">
        <v>738</v>
      </c>
      <c r="M931" t="s">
        <v>2285</v>
      </c>
      <c r="X931" t="s">
        <v>59</v>
      </c>
      <c r="Y931" t="s">
        <v>740</v>
      </c>
      <c r="Z931" t="s">
        <v>1934</v>
      </c>
      <c r="AA931" t="s">
        <v>1935</v>
      </c>
      <c r="AB931" t="s">
        <v>45</v>
      </c>
      <c r="AC931" t="s">
        <v>45</v>
      </c>
      <c r="AD931" t="s">
        <v>672</v>
      </c>
      <c r="AE931" t="s">
        <v>673</v>
      </c>
      <c r="AF931" t="s">
        <v>45</v>
      </c>
    </row>
    <row r="932" spans="1:32" hidden="1" x14ac:dyDescent="0.3">
      <c r="A932" t="s">
        <v>3779</v>
      </c>
      <c r="B932" t="s">
        <v>669</v>
      </c>
      <c r="C932" t="s">
        <v>670</v>
      </c>
      <c r="D932" t="s">
        <v>671</v>
      </c>
      <c r="E932" t="s">
        <v>3780</v>
      </c>
      <c r="F932">
        <v>726</v>
      </c>
      <c r="G932">
        <v>726</v>
      </c>
      <c r="H932" t="s">
        <v>3781</v>
      </c>
      <c r="I932" t="s">
        <v>3782</v>
      </c>
      <c r="J932" t="s">
        <v>58</v>
      </c>
      <c r="K932" t="s">
        <v>887</v>
      </c>
      <c r="L932" t="s">
        <v>739</v>
      </c>
      <c r="M932" t="s">
        <v>1261</v>
      </c>
      <c r="X932" t="s">
        <v>59</v>
      </c>
      <c r="Y932" t="s">
        <v>740</v>
      </c>
      <c r="Z932" t="s">
        <v>1373</v>
      </c>
      <c r="AA932" t="s">
        <v>1374</v>
      </c>
      <c r="AB932" t="s">
        <v>45</v>
      </c>
      <c r="AC932" t="s">
        <v>45</v>
      </c>
      <c r="AD932" t="s">
        <v>672</v>
      </c>
      <c r="AE932" t="s">
        <v>673</v>
      </c>
      <c r="AF932" t="s">
        <v>45</v>
      </c>
    </row>
    <row r="933" spans="1:32" x14ac:dyDescent="0.3">
      <c r="A933" t="s">
        <v>3783</v>
      </c>
      <c r="B933" t="s">
        <v>669</v>
      </c>
      <c r="C933" t="s">
        <v>670</v>
      </c>
      <c r="D933" t="s">
        <v>671</v>
      </c>
      <c r="E933" t="s">
        <v>1107</v>
      </c>
      <c r="F933">
        <v>727</v>
      </c>
      <c r="G933">
        <v>727</v>
      </c>
      <c r="H933" t="s">
        <v>3784</v>
      </c>
      <c r="I933" t="s">
        <v>1107</v>
      </c>
      <c r="J933" t="s">
        <v>832</v>
      </c>
      <c r="K933" t="s">
        <v>1107</v>
      </c>
      <c r="X933" t="s">
        <v>59</v>
      </c>
      <c r="Y933" t="s">
        <v>60</v>
      </c>
      <c r="Z933" t="s">
        <v>61</v>
      </c>
      <c r="AA933" t="s">
        <v>62</v>
      </c>
      <c r="AB933" t="s">
        <v>45</v>
      </c>
      <c r="AC933" t="s">
        <v>45</v>
      </c>
      <c r="AD933" t="s">
        <v>672</v>
      </c>
      <c r="AE933" t="s">
        <v>673</v>
      </c>
      <c r="AF933" t="s">
        <v>45</v>
      </c>
    </row>
    <row r="934" spans="1:32" hidden="1" x14ac:dyDescent="0.3">
      <c r="A934" t="s">
        <v>3785</v>
      </c>
      <c r="B934" t="s">
        <v>669</v>
      </c>
      <c r="C934" t="s">
        <v>670</v>
      </c>
      <c r="D934" t="s">
        <v>671</v>
      </c>
      <c r="E934" t="s">
        <v>3786</v>
      </c>
      <c r="F934">
        <v>728</v>
      </c>
      <c r="G934">
        <v>728</v>
      </c>
      <c r="H934" t="s">
        <v>3787</v>
      </c>
      <c r="I934" t="s">
        <v>3788</v>
      </c>
      <c r="J934" t="s">
        <v>58</v>
      </c>
      <c r="K934" t="s">
        <v>1261</v>
      </c>
      <c r="L934" t="s">
        <v>2069</v>
      </c>
      <c r="X934" t="s">
        <v>59</v>
      </c>
      <c r="Y934" t="s">
        <v>2267</v>
      </c>
      <c r="Z934" t="s">
        <v>170</v>
      </c>
      <c r="AA934" t="s">
        <v>389</v>
      </c>
      <c r="AB934" t="s">
        <v>45</v>
      </c>
      <c r="AC934" t="s">
        <v>45</v>
      </c>
      <c r="AD934" t="s">
        <v>672</v>
      </c>
      <c r="AE934" t="s">
        <v>673</v>
      </c>
      <c r="AF934" t="s">
        <v>45</v>
      </c>
    </row>
    <row r="935" spans="1:32" hidden="1" x14ac:dyDescent="0.3">
      <c r="A935" t="s">
        <v>3789</v>
      </c>
      <c r="B935" t="s">
        <v>669</v>
      </c>
      <c r="C935" t="s">
        <v>670</v>
      </c>
      <c r="D935" t="s">
        <v>671</v>
      </c>
      <c r="E935" t="s">
        <v>3790</v>
      </c>
      <c r="F935">
        <v>729</v>
      </c>
      <c r="G935">
        <v>729</v>
      </c>
      <c r="H935" t="s">
        <v>3791</v>
      </c>
      <c r="I935" t="s">
        <v>3792</v>
      </c>
      <c r="J935" t="s">
        <v>58</v>
      </c>
      <c r="K935" t="s">
        <v>887</v>
      </c>
      <c r="L935" t="s">
        <v>678</v>
      </c>
      <c r="M935" t="s">
        <v>2347</v>
      </c>
      <c r="X935" t="s">
        <v>59</v>
      </c>
      <c r="Y935" t="s">
        <v>1283</v>
      </c>
      <c r="Z935" t="s">
        <v>1839</v>
      </c>
      <c r="AA935" t="s">
        <v>1840</v>
      </c>
      <c r="AB935" t="s">
        <v>45</v>
      </c>
      <c r="AC935" t="s">
        <v>45</v>
      </c>
      <c r="AD935" t="s">
        <v>672</v>
      </c>
      <c r="AE935" t="s">
        <v>673</v>
      </c>
      <c r="AF935" t="s">
        <v>45</v>
      </c>
    </row>
    <row r="936" spans="1:32" hidden="1" x14ac:dyDescent="0.3">
      <c r="A936" t="s">
        <v>3793</v>
      </c>
      <c r="B936" t="s">
        <v>669</v>
      </c>
      <c r="C936" t="s">
        <v>670</v>
      </c>
      <c r="D936" t="s">
        <v>671</v>
      </c>
      <c r="E936" t="s">
        <v>3794</v>
      </c>
      <c r="F936">
        <v>73</v>
      </c>
      <c r="G936">
        <v>73</v>
      </c>
      <c r="H936" t="s">
        <v>3795</v>
      </c>
      <c r="I936" t="s">
        <v>3796</v>
      </c>
      <c r="J936" t="s">
        <v>58</v>
      </c>
      <c r="K936" t="s">
        <v>686</v>
      </c>
      <c r="L936" t="s">
        <v>753</v>
      </c>
      <c r="M936" t="s">
        <v>687</v>
      </c>
      <c r="N936" t="s">
        <v>696</v>
      </c>
      <c r="X936" t="s">
        <v>59</v>
      </c>
      <c r="Y936" t="s">
        <v>813</v>
      </c>
      <c r="Z936" t="s">
        <v>814</v>
      </c>
      <c r="AA936" t="s">
        <v>815</v>
      </c>
      <c r="AB936" t="s">
        <v>45</v>
      </c>
      <c r="AC936" t="s">
        <v>45</v>
      </c>
      <c r="AD936" t="s">
        <v>672</v>
      </c>
      <c r="AE936" t="s">
        <v>673</v>
      </c>
      <c r="AF936" t="s">
        <v>45</v>
      </c>
    </row>
    <row r="937" spans="1:32" hidden="1" x14ac:dyDescent="0.3">
      <c r="A937" t="s">
        <v>3797</v>
      </c>
      <c r="B937" t="s">
        <v>669</v>
      </c>
      <c r="C937" t="s">
        <v>670</v>
      </c>
      <c r="D937" t="s">
        <v>671</v>
      </c>
      <c r="E937" t="s">
        <v>3798</v>
      </c>
      <c r="F937">
        <v>730</v>
      </c>
      <c r="G937">
        <v>730</v>
      </c>
      <c r="H937" t="s">
        <v>3799</v>
      </c>
      <c r="I937" t="s">
        <v>3800</v>
      </c>
      <c r="J937" t="s">
        <v>702</v>
      </c>
      <c r="K937" t="s">
        <v>1465</v>
      </c>
      <c r="L937" t="s">
        <v>686</v>
      </c>
      <c r="M937" t="s">
        <v>1805</v>
      </c>
      <c r="N937" t="s">
        <v>3801</v>
      </c>
      <c r="O937" t="s">
        <v>2207</v>
      </c>
      <c r="P937" t="s">
        <v>3028</v>
      </c>
      <c r="X937" t="s">
        <v>59</v>
      </c>
      <c r="Y937" t="s">
        <v>3802</v>
      </c>
      <c r="Z937" t="s">
        <v>847</v>
      </c>
      <c r="AA937" t="s">
        <v>848</v>
      </c>
      <c r="AB937" t="s">
        <v>45</v>
      </c>
      <c r="AC937" t="s">
        <v>45</v>
      </c>
      <c r="AD937" t="s">
        <v>672</v>
      </c>
      <c r="AE937" t="s">
        <v>673</v>
      </c>
      <c r="AF937" t="s">
        <v>45</v>
      </c>
    </row>
    <row r="938" spans="1:32" hidden="1" x14ac:dyDescent="0.3">
      <c r="A938" t="s">
        <v>3803</v>
      </c>
      <c r="B938" t="s">
        <v>669</v>
      </c>
      <c r="C938" t="s">
        <v>670</v>
      </c>
      <c r="D938" t="s">
        <v>671</v>
      </c>
      <c r="E938" t="s">
        <v>3804</v>
      </c>
      <c r="F938">
        <v>731</v>
      </c>
      <c r="G938">
        <v>731</v>
      </c>
      <c r="H938" t="s">
        <v>3805</v>
      </c>
      <c r="I938" t="s">
        <v>3806</v>
      </c>
      <c r="J938" t="s">
        <v>58</v>
      </c>
      <c r="K938" t="s">
        <v>887</v>
      </c>
      <c r="L938" t="s">
        <v>3807</v>
      </c>
      <c r="X938" t="s">
        <v>59</v>
      </c>
      <c r="Y938" t="s">
        <v>162</v>
      </c>
      <c r="Z938" t="s">
        <v>394</v>
      </c>
      <c r="AA938" t="s">
        <v>171</v>
      </c>
      <c r="AB938" t="s">
        <v>45</v>
      </c>
      <c r="AC938" t="s">
        <v>45</v>
      </c>
      <c r="AD938" t="s">
        <v>672</v>
      </c>
      <c r="AE938" t="s">
        <v>673</v>
      </c>
      <c r="AF938" t="s">
        <v>45</v>
      </c>
    </row>
    <row r="939" spans="1:32" hidden="1" x14ac:dyDescent="0.3">
      <c r="A939" t="s">
        <v>3808</v>
      </c>
      <c r="B939" t="s">
        <v>669</v>
      </c>
      <c r="C939" t="s">
        <v>670</v>
      </c>
      <c r="D939" t="s">
        <v>671</v>
      </c>
      <c r="E939" t="s">
        <v>3809</v>
      </c>
      <c r="F939">
        <v>732</v>
      </c>
      <c r="G939">
        <v>732</v>
      </c>
      <c r="H939" t="s">
        <v>3394</v>
      </c>
      <c r="I939" t="s">
        <v>3810</v>
      </c>
      <c r="J939" t="s">
        <v>58</v>
      </c>
      <c r="K939" t="s">
        <v>565</v>
      </c>
      <c r="L939" t="s">
        <v>739</v>
      </c>
      <c r="M939" t="s">
        <v>1736</v>
      </c>
      <c r="X939" t="s">
        <v>59</v>
      </c>
      <c r="Y939" t="s">
        <v>780</v>
      </c>
      <c r="Z939" t="s">
        <v>1373</v>
      </c>
      <c r="AA939" t="s">
        <v>1374</v>
      </c>
      <c r="AB939" t="s">
        <v>45</v>
      </c>
      <c r="AC939" t="s">
        <v>45</v>
      </c>
      <c r="AD939" t="s">
        <v>672</v>
      </c>
      <c r="AE939" t="s">
        <v>673</v>
      </c>
      <c r="AF939" t="s">
        <v>45</v>
      </c>
    </row>
    <row r="940" spans="1:32" hidden="1" x14ac:dyDescent="0.3">
      <c r="A940" t="s">
        <v>3811</v>
      </c>
      <c r="B940" t="s">
        <v>669</v>
      </c>
      <c r="C940" t="s">
        <v>670</v>
      </c>
      <c r="D940" t="s">
        <v>671</v>
      </c>
      <c r="E940" t="s">
        <v>3812</v>
      </c>
      <c r="F940">
        <v>733</v>
      </c>
      <c r="G940">
        <v>733</v>
      </c>
      <c r="H940" t="s">
        <v>3813</v>
      </c>
      <c r="I940" t="s">
        <v>3814</v>
      </c>
      <c r="J940" t="s">
        <v>58</v>
      </c>
      <c r="K940" t="s">
        <v>1998</v>
      </c>
      <c r="L940" t="s">
        <v>678</v>
      </c>
      <c r="M940" t="s">
        <v>739</v>
      </c>
      <c r="N940" t="s">
        <v>1261</v>
      </c>
      <c r="X940" t="s">
        <v>59</v>
      </c>
      <c r="Y940" t="s">
        <v>1307</v>
      </c>
      <c r="Z940" t="s">
        <v>890</v>
      </c>
      <c r="AA940" t="s">
        <v>891</v>
      </c>
      <c r="AB940" t="s">
        <v>45</v>
      </c>
      <c r="AC940" t="s">
        <v>45</v>
      </c>
      <c r="AD940" t="s">
        <v>672</v>
      </c>
      <c r="AE940" t="s">
        <v>673</v>
      </c>
      <c r="AF940" t="s">
        <v>45</v>
      </c>
    </row>
    <row r="941" spans="1:32" hidden="1" x14ac:dyDescent="0.3">
      <c r="A941" t="s">
        <v>3815</v>
      </c>
      <c r="B941" t="s">
        <v>669</v>
      </c>
      <c r="C941" t="s">
        <v>670</v>
      </c>
      <c r="D941" t="s">
        <v>671</v>
      </c>
      <c r="E941" t="s">
        <v>3816</v>
      </c>
      <c r="F941">
        <v>734</v>
      </c>
      <c r="G941">
        <v>734</v>
      </c>
      <c r="H941" t="s">
        <v>3817</v>
      </c>
      <c r="I941" t="s">
        <v>3818</v>
      </c>
      <c r="J941" t="s">
        <v>58</v>
      </c>
      <c r="K941" t="s">
        <v>739</v>
      </c>
      <c r="L941" t="s">
        <v>874</v>
      </c>
      <c r="M941" t="s">
        <v>794</v>
      </c>
      <c r="X941" t="s">
        <v>59</v>
      </c>
      <c r="Y941" t="s">
        <v>740</v>
      </c>
      <c r="Z941" t="s">
        <v>795</v>
      </c>
      <c r="AA941" t="s">
        <v>796</v>
      </c>
      <c r="AB941" t="s">
        <v>45</v>
      </c>
      <c r="AC941" t="s">
        <v>45</v>
      </c>
      <c r="AD941" t="s">
        <v>672</v>
      </c>
      <c r="AE941" t="s">
        <v>673</v>
      </c>
      <c r="AF941" t="s">
        <v>45</v>
      </c>
    </row>
    <row r="942" spans="1:32" hidden="1" x14ac:dyDescent="0.3">
      <c r="A942" t="s">
        <v>3819</v>
      </c>
      <c r="B942" t="s">
        <v>669</v>
      </c>
      <c r="C942" t="s">
        <v>670</v>
      </c>
      <c r="D942" t="s">
        <v>671</v>
      </c>
      <c r="E942" t="s">
        <v>3820</v>
      </c>
      <c r="F942">
        <v>735</v>
      </c>
      <c r="G942">
        <v>735</v>
      </c>
      <c r="H942" t="s">
        <v>3191</v>
      </c>
      <c r="I942" t="s">
        <v>3821</v>
      </c>
      <c r="J942" t="s">
        <v>58</v>
      </c>
      <c r="K942" t="s">
        <v>887</v>
      </c>
      <c r="L942" t="s">
        <v>888</v>
      </c>
      <c r="M942" t="s">
        <v>2399</v>
      </c>
      <c r="X942" t="s">
        <v>59</v>
      </c>
      <c r="Y942" t="s">
        <v>1384</v>
      </c>
      <c r="Z942" t="s">
        <v>1839</v>
      </c>
      <c r="AA942" t="s">
        <v>1840</v>
      </c>
      <c r="AB942" t="s">
        <v>45</v>
      </c>
      <c r="AC942" t="s">
        <v>45</v>
      </c>
      <c r="AD942" t="s">
        <v>672</v>
      </c>
      <c r="AE942" t="s">
        <v>673</v>
      </c>
      <c r="AF942" t="s">
        <v>45</v>
      </c>
    </row>
    <row r="943" spans="1:32" hidden="1" x14ac:dyDescent="0.3">
      <c r="A943" t="s">
        <v>3822</v>
      </c>
      <c r="B943" t="s">
        <v>669</v>
      </c>
      <c r="C943" t="s">
        <v>670</v>
      </c>
      <c r="D943" t="s">
        <v>671</v>
      </c>
      <c r="E943" t="s">
        <v>3823</v>
      </c>
      <c r="F943">
        <v>736</v>
      </c>
      <c r="G943">
        <v>736</v>
      </c>
      <c r="H943" t="s">
        <v>3824</v>
      </c>
      <c r="I943" t="s">
        <v>3825</v>
      </c>
      <c r="J943" t="s">
        <v>58</v>
      </c>
      <c r="K943" t="s">
        <v>888</v>
      </c>
      <c r="L943" t="s">
        <v>1453</v>
      </c>
      <c r="X943" t="s">
        <v>59</v>
      </c>
      <c r="Y943" t="s">
        <v>1454</v>
      </c>
      <c r="Z943" t="s">
        <v>170</v>
      </c>
      <c r="AA943" t="s">
        <v>389</v>
      </c>
      <c r="AB943" t="s">
        <v>45</v>
      </c>
      <c r="AC943" t="s">
        <v>45</v>
      </c>
      <c r="AD943" t="s">
        <v>672</v>
      </c>
      <c r="AE943" t="s">
        <v>673</v>
      </c>
      <c r="AF943" t="s">
        <v>45</v>
      </c>
    </row>
    <row r="944" spans="1:32" hidden="1" x14ac:dyDescent="0.3">
      <c r="A944" t="s">
        <v>3826</v>
      </c>
      <c r="B944" t="s">
        <v>669</v>
      </c>
      <c r="C944" t="s">
        <v>670</v>
      </c>
      <c r="D944" t="s">
        <v>671</v>
      </c>
      <c r="E944" t="s">
        <v>3827</v>
      </c>
      <c r="F944">
        <v>737</v>
      </c>
      <c r="G944">
        <v>737</v>
      </c>
      <c r="H944" t="s">
        <v>3828</v>
      </c>
      <c r="I944" t="s">
        <v>3829</v>
      </c>
      <c r="J944" t="s">
        <v>58</v>
      </c>
      <c r="K944" t="s">
        <v>678</v>
      </c>
      <c r="L944" t="s">
        <v>2285</v>
      </c>
      <c r="M944" t="s">
        <v>1736</v>
      </c>
      <c r="X944" t="s">
        <v>59</v>
      </c>
      <c r="Y944" t="s">
        <v>740</v>
      </c>
      <c r="Z944" t="s">
        <v>741</v>
      </c>
      <c r="AA944" t="s">
        <v>742</v>
      </c>
      <c r="AB944" t="s">
        <v>45</v>
      </c>
      <c r="AC944" t="s">
        <v>45</v>
      </c>
      <c r="AD944" t="s">
        <v>672</v>
      </c>
      <c r="AE944" t="s">
        <v>673</v>
      </c>
      <c r="AF944" t="s">
        <v>45</v>
      </c>
    </row>
    <row r="945" spans="1:32" hidden="1" x14ac:dyDescent="0.3">
      <c r="A945" t="s">
        <v>3830</v>
      </c>
      <c r="B945" t="s">
        <v>669</v>
      </c>
      <c r="C945" t="s">
        <v>670</v>
      </c>
      <c r="D945" t="s">
        <v>671</v>
      </c>
      <c r="E945" t="s">
        <v>3831</v>
      </c>
      <c r="F945">
        <v>738</v>
      </c>
      <c r="G945">
        <v>738</v>
      </c>
      <c r="H945" t="s">
        <v>3832</v>
      </c>
      <c r="I945" t="s">
        <v>3833</v>
      </c>
      <c r="J945" t="s">
        <v>58</v>
      </c>
      <c r="K945" t="s">
        <v>686</v>
      </c>
      <c r="L945" t="s">
        <v>3834</v>
      </c>
      <c r="M945" t="s">
        <v>739</v>
      </c>
      <c r="X945" t="s">
        <v>59</v>
      </c>
      <c r="Y945" t="s">
        <v>688</v>
      </c>
      <c r="Z945" t="s">
        <v>786</v>
      </c>
      <c r="AA945" t="s">
        <v>787</v>
      </c>
      <c r="AB945" t="s">
        <v>45</v>
      </c>
      <c r="AC945" t="s">
        <v>45</v>
      </c>
      <c r="AD945" t="s">
        <v>672</v>
      </c>
      <c r="AE945" t="s">
        <v>673</v>
      </c>
      <c r="AF945" t="s">
        <v>45</v>
      </c>
    </row>
    <row r="946" spans="1:32" hidden="1" x14ac:dyDescent="0.3">
      <c r="A946" t="s">
        <v>3835</v>
      </c>
      <c r="B946" t="s">
        <v>669</v>
      </c>
      <c r="C946" t="s">
        <v>670</v>
      </c>
      <c r="D946" t="s">
        <v>671</v>
      </c>
      <c r="E946" t="s">
        <v>3836</v>
      </c>
      <c r="F946">
        <v>739</v>
      </c>
      <c r="G946">
        <v>739</v>
      </c>
      <c r="H946" t="s">
        <v>3837</v>
      </c>
      <c r="I946" t="s">
        <v>3838</v>
      </c>
      <c r="J946" t="s">
        <v>58</v>
      </c>
      <c r="K946" t="s">
        <v>678</v>
      </c>
      <c r="L946" t="s">
        <v>3834</v>
      </c>
      <c r="M946" t="s">
        <v>739</v>
      </c>
      <c r="X946" t="s">
        <v>59</v>
      </c>
      <c r="Y946" t="s">
        <v>714</v>
      </c>
      <c r="Z946" t="s">
        <v>741</v>
      </c>
      <c r="AA946" t="s">
        <v>742</v>
      </c>
      <c r="AB946" t="s">
        <v>45</v>
      </c>
      <c r="AC946" t="s">
        <v>45</v>
      </c>
      <c r="AD946" t="s">
        <v>672</v>
      </c>
      <c r="AE946" t="s">
        <v>673</v>
      </c>
      <c r="AF946" t="s">
        <v>45</v>
      </c>
    </row>
    <row r="947" spans="1:32" hidden="1" x14ac:dyDescent="0.3">
      <c r="A947" t="s">
        <v>3839</v>
      </c>
      <c r="B947" t="s">
        <v>669</v>
      </c>
      <c r="C947" t="s">
        <v>670</v>
      </c>
      <c r="D947" t="s">
        <v>671</v>
      </c>
      <c r="E947" t="s">
        <v>3840</v>
      </c>
      <c r="F947">
        <v>74</v>
      </c>
      <c r="G947">
        <v>74</v>
      </c>
      <c r="H947" t="s">
        <v>3841</v>
      </c>
      <c r="I947" t="s">
        <v>3842</v>
      </c>
      <c r="J947" t="s">
        <v>58</v>
      </c>
      <c r="K947" t="s">
        <v>686</v>
      </c>
      <c r="L947" t="s">
        <v>695</v>
      </c>
      <c r="M947" t="s">
        <v>679</v>
      </c>
      <c r="X947" t="s">
        <v>59</v>
      </c>
      <c r="Y947" t="s">
        <v>780</v>
      </c>
      <c r="Z947" t="s">
        <v>786</v>
      </c>
      <c r="AA947" t="s">
        <v>787</v>
      </c>
      <c r="AB947" t="s">
        <v>45</v>
      </c>
      <c r="AC947" t="s">
        <v>45</v>
      </c>
      <c r="AD947" t="s">
        <v>672</v>
      </c>
      <c r="AE947" t="s">
        <v>673</v>
      </c>
      <c r="AF947" t="s">
        <v>45</v>
      </c>
    </row>
    <row r="948" spans="1:32" hidden="1" x14ac:dyDescent="0.3">
      <c r="A948" t="s">
        <v>3843</v>
      </c>
      <c r="B948" t="s">
        <v>669</v>
      </c>
      <c r="C948" t="s">
        <v>670</v>
      </c>
      <c r="D948" t="s">
        <v>671</v>
      </c>
      <c r="E948" t="s">
        <v>3844</v>
      </c>
      <c r="F948">
        <v>740</v>
      </c>
      <c r="G948">
        <v>740</v>
      </c>
      <c r="H948" t="s">
        <v>1451</v>
      </c>
      <c r="I948" t="s">
        <v>3845</v>
      </c>
      <c r="J948" t="s">
        <v>58</v>
      </c>
      <c r="K948" t="s">
        <v>679</v>
      </c>
      <c r="L948" t="s">
        <v>3022</v>
      </c>
      <c r="X948" t="s">
        <v>59</v>
      </c>
      <c r="Y948" t="s">
        <v>949</v>
      </c>
      <c r="Z948" t="s">
        <v>170</v>
      </c>
      <c r="AA948" t="s">
        <v>389</v>
      </c>
      <c r="AB948" t="s">
        <v>45</v>
      </c>
      <c r="AC948" t="s">
        <v>45</v>
      </c>
      <c r="AD948" t="s">
        <v>672</v>
      </c>
      <c r="AE948" t="s">
        <v>673</v>
      </c>
      <c r="AF948" t="s">
        <v>45</v>
      </c>
    </row>
    <row r="949" spans="1:32" hidden="1" x14ac:dyDescent="0.3">
      <c r="A949" t="s">
        <v>3846</v>
      </c>
      <c r="B949" t="s">
        <v>669</v>
      </c>
      <c r="C949" t="s">
        <v>670</v>
      </c>
      <c r="D949" t="s">
        <v>671</v>
      </c>
      <c r="E949" t="s">
        <v>3847</v>
      </c>
      <c r="F949">
        <v>741</v>
      </c>
      <c r="G949">
        <v>741</v>
      </c>
      <c r="H949" t="s">
        <v>1451</v>
      </c>
      <c r="I949" t="s">
        <v>3848</v>
      </c>
      <c r="J949" t="s">
        <v>58</v>
      </c>
      <c r="K949" t="s">
        <v>679</v>
      </c>
      <c r="L949" t="s">
        <v>3849</v>
      </c>
      <c r="X949" t="s">
        <v>59</v>
      </c>
      <c r="Y949" t="s">
        <v>949</v>
      </c>
      <c r="Z949" t="s">
        <v>170</v>
      </c>
      <c r="AA949" t="s">
        <v>389</v>
      </c>
      <c r="AB949" t="s">
        <v>45</v>
      </c>
      <c r="AC949" t="s">
        <v>45</v>
      </c>
      <c r="AD949" t="s">
        <v>672</v>
      </c>
      <c r="AE949" t="s">
        <v>673</v>
      </c>
      <c r="AF949" t="s">
        <v>45</v>
      </c>
    </row>
    <row r="950" spans="1:32" hidden="1" x14ac:dyDescent="0.3">
      <c r="A950" t="s">
        <v>3850</v>
      </c>
      <c r="B950" t="s">
        <v>669</v>
      </c>
      <c r="C950" t="s">
        <v>670</v>
      </c>
      <c r="D950" t="s">
        <v>671</v>
      </c>
      <c r="E950" t="s">
        <v>3851</v>
      </c>
      <c r="F950">
        <v>742</v>
      </c>
      <c r="G950">
        <v>742</v>
      </c>
      <c r="H950" t="s">
        <v>3852</v>
      </c>
      <c r="I950" t="s">
        <v>3853</v>
      </c>
      <c r="J950" t="s">
        <v>58</v>
      </c>
      <c r="K950" t="s">
        <v>888</v>
      </c>
      <c r="L950" t="s">
        <v>1261</v>
      </c>
      <c r="M950" t="s">
        <v>1583</v>
      </c>
      <c r="X950" t="s">
        <v>59</v>
      </c>
      <c r="Y950" t="s">
        <v>740</v>
      </c>
      <c r="Z950" t="s">
        <v>795</v>
      </c>
      <c r="AA950" t="s">
        <v>796</v>
      </c>
      <c r="AB950" t="s">
        <v>45</v>
      </c>
      <c r="AC950" t="s">
        <v>45</v>
      </c>
      <c r="AD950" t="s">
        <v>672</v>
      </c>
      <c r="AE950" t="s">
        <v>673</v>
      </c>
      <c r="AF950" t="s">
        <v>45</v>
      </c>
    </row>
    <row r="951" spans="1:32" hidden="1" x14ac:dyDescent="0.3">
      <c r="A951" t="s">
        <v>3854</v>
      </c>
      <c r="B951" t="s">
        <v>669</v>
      </c>
      <c r="C951" t="s">
        <v>670</v>
      </c>
      <c r="D951" t="s">
        <v>671</v>
      </c>
      <c r="E951" t="s">
        <v>3855</v>
      </c>
      <c r="F951">
        <v>743</v>
      </c>
      <c r="G951">
        <v>743</v>
      </c>
      <c r="H951" t="s">
        <v>3856</v>
      </c>
      <c r="I951" t="s">
        <v>3857</v>
      </c>
      <c r="J951" t="s">
        <v>58</v>
      </c>
      <c r="K951" t="s">
        <v>678</v>
      </c>
      <c r="L951" t="s">
        <v>679</v>
      </c>
      <c r="M951" t="s">
        <v>3022</v>
      </c>
      <c r="X951" t="s">
        <v>59</v>
      </c>
      <c r="Y951" t="s">
        <v>1384</v>
      </c>
      <c r="Z951" t="s">
        <v>1284</v>
      </c>
      <c r="AA951" t="s">
        <v>1285</v>
      </c>
      <c r="AB951" t="s">
        <v>45</v>
      </c>
      <c r="AC951" t="s">
        <v>45</v>
      </c>
      <c r="AD951" t="s">
        <v>672</v>
      </c>
      <c r="AE951" t="s">
        <v>673</v>
      </c>
      <c r="AF951" t="s">
        <v>45</v>
      </c>
    </row>
    <row r="952" spans="1:32" hidden="1" x14ac:dyDescent="0.3">
      <c r="A952" t="s">
        <v>3858</v>
      </c>
      <c r="B952" t="s">
        <v>669</v>
      </c>
      <c r="C952" t="s">
        <v>670</v>
      </c>
      <c r="D952" t="s">
        <v>671</v>
      </c>
      <c r="E952" t="s">
        <v>3859</v>
      </c>
      <c r="F952">
        <v>744</v>
      </c>
      <c r="G952">
        <v>744</v>
      </c>
      <c r="H952" t="s">
        <v>3860</v>
      </c>
      <c r="I952" t="s">
        <v>3861</v>
      </c>
      <c r="J952" t="s">
        <v>702</v>
      </c>
      <c r="K952" t="s">
        <v>2426</v>
      </c>
      <c r="L952" t="s">
        <v>686</v>
      </c>
      <c r="M952" t="s">
        <v>696</v>
      </c>
      <c r="X952" t="s">
        <v>59</v>
      </c>
      <c r="Y952" t="s">
        <v>3862</v>
      </c>
      <c r="Z952" t="s">
        <v>689</v>
      </c>
      <c r="AA952" t="s">
        <v>690</v>
      </c>
      <c r="AB952" t="s">
        <v>45</v>
      </c>
      <c r="AC952" t="s">
        <v>45</v>
      </c>
      <c r="AD952" t="s">
        <v>672</v>
      </c>
      <c r="AE952" t="s">
        <v>673</v>
      </c>
      <c r="AF952" t="s">
        <v>45</v>
      </c>
    </row>
    <row r="953" spans="1:32" hidden="1" x14ac:dyDescent="0.3">
      <c r="A953" t="s">
        <v>3863</v>
      </c>
      <c r="B953" t="s">
        <v>669</v>
      </c>
      <c r="C953" t="s">
        <v>670</v>
      </c>
      <c r="D953" t="s">
        <v>671</v>
      </c>
      <c r="E953" t="s">
        <v>3864</v>
      </c>
      <c r="F953">
        <v>745</v>
      </c>
      <c r="G953">
        <v>745</v>
      </c>
      <c r="H953" t="s">
        <v>3865</v>
      </c>
      <c r="I953" t="s">
        <v>3866</v>
      </c>
      <c r="J953" t="s">
        <v>58</v>
      </c>
      <c r="K953" t="s">
        <v>686</v>
      </c>
      <c r="L953" t="s">
        <v>738</v>
      </c>
      <c r="M953" t="s">
        <v>2285</v>
      </c>
      <c r="N953" t="s">
        <v>1805</v>
      </c>
      <c r="O953" t="s">
        <v>679</v>
      </c>
      <c r="X953" t="s">
        <v>59</v>
      </c>
      <c r="Y953" t="s">
        <v>3867</v>
      </c>
      <c r="Z953" t="s">
        <v>3868</v>
      </c>
      <c r="AA953" t="s">
        <v>3869</v>
      </c>
      <c r="AB953" t="s">
        <v>45</v>
      </c>
      <c r="AC953" t="s">
        <v>45</v>
      </c>
      <c r="AD953" t="s">
        <v>672</v>
      </c>
      <c r="AE953" t="s">
        <v>673</v>
      </c>
      <c r="AF953" t="s">
        <v>45</v>
      </c>
    </row>
    <row r="954" spans="1:32" hidden="1" x14ac:dyDescent="0.3">
      <c r="A954" t="s">
        <v>3870</v>
      </c>
      <c r="B954" t="s">
        <v>669</v>
      </c>
      <c r="C954" t="s">
        <v>670</v>
      </c>
      <c r="D954" t="s">
        <v>671</v>
      </c>
      <c r="E954" t="s">
        <v>3871</v>
      </c>
      <c r="F954">
        <v>746</v>
      </c>
      <c r="G954">
        <v>746</v>
      </c>
      <c r="H954" t="s">
        <v>3872</v>
      </c>
      <c r="I954" t="s">
        <v>3873</v>
      </c>
      <c r="J954" t="s">
        <v>58</v>
      </c>
      <c r="K954" t="s">
        <v>887</v>
      </c>
      <c r="L954" t="s">
        <v>888</v>
      </c>
      <c r="M954" t="s">
        <v>1261</v>
      </c>
      <c r="N954" t="s">
        <v>1583</v>
      </c>
      <c r="X954" t="s">
        <v>59</v>
      </c>
      <c r="Y954" t="s">
        <v>889</v>
      </c>
      <c r="Z954" t="s">
        <v>890</v>
      </c>
      <c r="AA954" t="s">
        <v>891</v>
      </c>
      <c r="AB954" t="s">
        <v>45</v>
      </c>
      <c r="AC954" t="s">
        <v>45</v>
      </c>
      <c r="AD954" t="s">
        <v>672</v>
      </c>
      <c r="AE954" t="s">
        <v>673</v>
      </c>
      <c r="AF954" t="s">
        <v>45</v>
      </c>
    </row>
    <row r="955" spans="1:32" hidden="1" x14ac:dyDescent="0.3">
      <c r="A955" t="s">
        <v>3874</v>
      </c>
      <c r="B955" t="s">
        <v>669</v>
      </c>
      <c r="C955" t="s">
        <v>670</v>
      </c>
      <c r="D955" t="s">
        <v>671</v>
      </c>
      <c r="E955" t="s">
        <v>3875</v>
      </c>
      <c r="F955">
        <v>747</v>
      </c>
      <c r="G955">
        <v>747</v>
      </c>
      <c r="H955" t="s">
        <v>3876</v>
      </c>
      <c r="I955" t="s">
        <v>3877</v>
      </c>
      <c r="J955" t="s">
        <v>58</v>
      </c>
      <c r="K955" t="s">
        <v>678</v>
      </c>
      <c r="L955" t="s">
        <v>679</v>
      </c>
      <c r="M955" t="s">
        <v>747</v>
      </c>
      <c r="N955" t="s">
        <v>696</v>
      </c>
      <c r="X955" t="s">
        <v>59</v>
      </c>
      <c r="Y955" t="s">
        <v>3878</v>
      </c>
      <c r="Z955" t="s">
        <v>3879</v>
      </c>
      <c r="AA955" t="s">
        <v>3880</v>
      </c>
      <c r="AB955" t="s">
        <v>45</v>
      </c>
      <c r="AC955" t="s">
        <v>45</v>
      </c>
      <c r="AD955" t="s">
        <v>672</v>
      </c>
      <c r="AE955" t="s">
        <v>673</v>
      </c>
      <c r="AF955" t="s">
        <v>45</v>
      </c>
    </row>
    <row r="956" spans="1:32" hidden="1" x14ac:dyDescent="0.3">
      <c r="A956" t="s">
        <v>3881</v>
      </c>
      <c r="B956" t="s">
        <v>669</v>
      </c>
      <c r="C956" t="s">
        <v>670</v>
      </c>
      <c r="D956" t="s">
        <v>671</v>
      </c>
      <c r="E956" t="s">
        <v>3882</v>
      </c>
      <c r="F956">
        <v>748</v>
      </c>
      <c r="G956">
        <v>748</v>
      </c>
      <c r="H956" t="s">
        <v>3883</v>
      </c>
      <c r="I956" t="s">
        <v>3884</v>
      </c>
      <c r="J956" t="s">
        <v>702</v>
      </c>
      <c r="K956" t="s">
        <v>2128</v>
      </c>
      <c r="L956" t="s">
        <v>738</v>
      </c>
      <c r="M956" t="s">
        <v>695</v>
      </c>
      <c r="N956" t="s">
        <v>696</v>
      </c>
      <c r="X956" t="s">
        <v>59</v>
      </c>
      <c r="Y956" t="s">
        <v>3885</v>
      </c>
      <c r="Z956" t="s">
        <v>814</v>
      </c>
      <c r="AA956" t="s">
        <v>815</v>
      </c>
      <c r="AB956" t="s">
        <v>45</v>
      </c>
      <c r="AC956" t="s">
        <v>45</v>
      </c>
      <c r="AD956" t="s">
        <v>672</v>
      </c>
      <c r="AE956" t="s">
        <v>673</v>
      </c>
      <c r="AF956" t="s">
        <v>45</v>
      </c>
    </row>
    <row r="957" spans="1:32" x14ac:dyDescent="0.3">
      <c r="A957" t="s">
        <v>3886</v>
      </c>
      <c r="B957" t="s">
        <v>669</v>
      </c>
      <c r="C957" t="s">
        <v>670</v>
      </c>
      <c r="D957" t="s">
        <v>671</v>
      </c>
      <c r="E957" t="s">
        <v>40</v>
      </c>
      <c r="F957">
        <v>749</v>
      </c>
      <c r="G957">
        <v>749</v>
      </c>
      <c r="H957" t="s">
        <v>41</v>
      </c>
      <c r="I957" t="s">
        <v>42</v>
      </c>
      <c r="J957" t="s">
        <v>41</v>
      </c>
      <c r="K957" t="s">
        <v>42</v>
      </c>
      <c r="X957" t="s">
        <v>43</v>
      </c>
      <c r="Y957" t="s">
        <v>44</v>
      </c>
      <c r="Z957" t="s">
        <v>44</v>
      </c>
      <c r="AA957" t="s">
        <v>44</v>
      </c>
      <c r="AB957" t="s">
        <v>45</v>
      </c>
      <c r="AC957" t="s">
        <v>45</v>
      </c>
      <c r="AD957" t="s">
        <v>46</v>
      </c>
      <c r="AE957">
        <v>2019</v>
      </c>
      <c r="AF957" t="s">
        <v>47</v>
      </c>
    </row>
    <row r="958" spans="1:32" hidden="1" x14ac:dyDescent="0.3">
      <c r="A958" t="s">
        <v>3887</v>
      </c>
      <c r="B958" t="s">
        <v>669</v>
      </c>
      <c r="C958" t="s">
        <v>670</v>
      </c>
      <c r="D958" t="s">
        <v>671</v>
      </c>
      <c r="E958" t="s">
        <v>3888</v>
      </c>
      <c r="F958">
        <v>75</v>
      </c>
      <c r="G958">
        <v>75</v>
      </c>
      <c r="H958" t="s">
        <v>3889</v>
      </c>
      <c r="I958" t="s">
        <v>3890</v>
      </c>
      <c r="J958" t="s">
        <v>58</v>
      </c>
      <c r="K958" t="s">
        <v>678</v>
      </c>
      <c r="L958" t="s">
        <v>830</v>
      </c>
      <c r="M958" t="s">
        <v>739</v>
      </c>
      <c r="X958" t="s">
        <v>59</v>
      </c>
      <c r="Y958" t="s">
        <v>714</v>
      </c>
      <c r="Z958" t="s">
        <v>741</v>
      </c>
      <c r="AA958" t="s">
        <v>742</v>
      </c>
      <c r="AB958" t="s">
        <v>45</v>
      </c>
      <c r="AC958" t="s">
        <v>45</v>
      </c>
      <c r="AD958" t="s">
        <v>672</v>
      </c>
      <c r="AE958" t="s">
        <v>673</v>
      </c>
      <c r="AF958" t="s">
        <v>45</v>
      </c>
    </row>
    <row r="959" spans="1:32" hidden="1" x14ac:dyDescent="0.3">
      <c r="A959" t="s">
        <v>3891</v>
      </c>
      <c r="B959" t="s">
        <v>669</v>
      </c>
      <c r="C959" t="s">
        <v>670</v>
      </c>
      <c r="D959" t="s">
        <v>671</v>
      </c>
      <c r="E959" t="s">
        <v>3892</v>
      </c>
      <c r="F959">
        <v>76</v>
      </c>
      <c r="G959">
        <v>76</v>
      </c>
      <c r="H959" t="s">
        <v>1065</v>
      </c>
      <c r="I959" t="s">
        <v>3893</v>
      </c>
      <c r="J959" t="s">
        <v>58</v>
      </c>
      <c r="K959" t="s">
        <v>687</v>
      </c>
      <c r="L959" t="s">
        <v>779</v>
      </c>
      <c r="X959" t="s">
        <v>59</v>
      </c>
      <c r="Y959" t="s">
        <v>162</v>
      </c>
      <c r="Z959" t="s">
        <v>394</v>
      </c>
      <c r="AA959" t="s">
        <v>171</v>
      </c>
      <c r="AB959" t="s">
        <v>45</v>
      </c>
      <c r="AC959" t="s">
        <v>45</v>
      </c>
      <c r="AD959" t="s">
        <v>672</v>
      </c>
      <c r="AE959" t="s">
        <v>673</v>
      </c>
      <c r="AF959" t="s">
        <v>45</v>
      </c>
    </row>
    <row r="960" spans="1:32" hidden="1" x14ac:dyDescent="0.3">
      <c r="A960" t="s">
        <v>3894</v>
      </c>
      <c r="B960" t="s">
        <v>669</v>
      </c>
      <c r="C960" t="s">
        <v>670</v>
      </c>
      <c r="D960" t="s">
        <v>671</v>
      </c>
      <c r="E960" t="s">
        <v>3895</v>
      </c>
      <c r="F960">
        <v>77</v>
      </c>
      <c r="G960">
        <v>77</v>
      </c>
      <c r="H960" t="s">
        <v>3896</v>
      </c>
      <c r="I960" t="s">
        <v>3897</v>
      </c>
      <c r="J960" t="s">
        <v>58</v>
      </c>
      <c r="K960" t="s">
        <v>686</v>
      </c>
      <c r="L960" t="s">
        <v>3697</v>
      </c>
      <c r="M960" t="s">
        <v>820</v>
      </c>
      <c r="N960" t="s">
        <v>583</v>
      </c>
      <c r="O960" t="s">
        <v>3698</v>
      </c>
      <c r="P960" t="s">
        <v>696</v>
      </c>
      <c r="X960" t="s">
        <v>59</v>
      </c>
      <c r="Y960" t="s">
        <v>3898</v>
      </c>
      <c r="Z960" t="s">
        <v>847</v>
      </c>
      <c r="AA960" t="s">
        <v>848</v>
      </c>
      <c r="AB960" t="s">
        <v>45</v>
      </c>
      <c r="AC960" t="s">
        <v>45</v>
      </c>
      <c r="AD960" t="s">
        <v>672</v>
      </c>
      <c r="AE960" t="s">
        <v>673</v>
      </c>
      <c r="AF960" t="s">
        <v>45</v>
      </c>
    </row>
    <row r="961" spans="1:32" hidden="1" x14ac:dyDescent="0.3">
      <c r="A961" t="s">
        <v>3899</v>
      </c>
      <c r="B961" t="s">
        <v>669</v>
      </c>
      <c r="C961" t="s">
        <v>670</v>
      </c>
      <c r="D961" t="s">
        <v>671</v>
      </c>
      <c r="E961" t="s">
        <v>3900</v>
      </c>
      <c r="F961">
        <v>78</v>
      </c>
      <c r="G961">
        <v>78</v>
      </c>
      <c r="H961" t="s">
        <v>3901</v>
      </c>
      <c r="I961" t="s">
        <v>3902</v>
      </c>
      <c r="J961" t="s">
        <v>58</v>
      </c>
      <c r="K961" t="s">
        <v>686</v>
      </c>
      <c r="L961" t="s">
        <v>825</v>
      </c>
      <c r="M961" t="s">
        <v>687</v>
      </c>
      <c r="N961" t="s">
        <v>696</v>
      </c>
      <c r="X961" t="s">
        <v>59</v>
      </c>
      <c r="Y961" t="s">
        <v>813</v>
      </c>
      <c r="Z961" t="s">
        <v>814</v>
      </c>
      <c r="AA961" t="s">
        <v>815</v>
      </c>
      <c r="AB961" t="s">
        <v>45</v>
      </c>
      <c r="AC961" t="s">
        <v>45</v>
      </c>
      <c r="AD961" t="s">
        <v>672</v>
      </c>
      <c r="AE961" t="s">
        <v>673</v>
      </c>
      <c r="AF961" t="s">
        <v>45</v>
      </c>
    </row>
    <row r="962" spans="1:32" hidden="1" x14ac:dyDescent="0.3">
      <c r="A962" t="s">
        <v>3903</v>
      </c>
      <c r="B962" t="s">
        <v>669</v>
      </c>
      <c r="C962" t="s">
        <v>670</v>
      </c>
      <c r="D962" t="s">
        <v>671</v>
      </c>
      <c r="E962" t="s">
        <v>3904</v>
      </c>
      <c r="F962">
        <v>79</v>
      </c>
      <c r="G962">
        <v>79</v>
      </c>
      <c r="H962" t="s">
        <v>3905</v>
      </c>
      <c r="I962" t="s">
        <v>3906</v>
      </c>
      <c r="J962" t="s">
        <v>58</v>
      </c>
      <c r="K962" t="s">
        <v>686</v>
      </c>
      <c r="L962" t="s">
        <v>739</v>
      </c>
      <c r="M962" t="s">
        <v>687</v>
      </c>
      <c r="X962" t="s">
        <v>59</v>
      </c>
      <c r="Y962" t="s">
        <v>780</v>
      </c>
      <c r="Z962" t="s">
        <v>1839</v>
      </c>
      <c r="AA962" t="s">
        <v>1840</v>
      </c>
      <c r="AB962" t="s">
        <v>45</v>
      </c>
      <c r="AC962" t="s">
        <v>45</v>
      </c>
      <c r="AD962" t="s">
        <v>672</v>
      </c>
      <c r="AE962" t="s">
        <v>673</v>
      </c>
      <c r="AF962" t="s">
        <v>45</v>
      </c>
    </row>
    <row r="963" spans="1:32" hidden="1" x14ac:dyDescent="0.3">
      <c r="A963" t="s">
        <v>3907</v>
      </c>
      <c r="B963" t="s">
        <v>669</v>
      </c>
      <c r="C963" t="s">
        <v>670</v>
      </c>
      <c r="D963" t="s">
        <v>671</v>
      </c>
      <c r="E963" t="s">
        <v>3908</v>
      </c>
      <c r="F963">
        <v>8</v>
      </c>
      <c r="G963">
        <v>8</v>
      </c>
      <c r="H963" t="s">
        <v>3909</v>
      </c>
      <c r="I963" t="s">
        <v>3910</v>
      </c>
      <c r="J963" t="s">
        <v>58</v>
      </c>
      <c r="K963" t="s">
        <v>678</v>
      </c>
      <c r="L963" t="s">
        <v>739</v>
      </c>
      <c r="X963" t="s">
        <v>59</v>
      </c>
      <c r="Y963" t="s">
        <v>162</v>
      </c>
      <c r="Z963" t="s">
        <v>680</v>
      </c>
      <c r="AA963" t="s">
        <v>681</v>
      </c>
      <c r="AB963" t="s">
        <v>45</v>
      </c>
      <c r="AC963" t="s">
        <v>45</v>
      </c>
      <c r="AD963" t="s">
        <v>672</v>
      </c>
      <c r="AE963" t="s">
        <v>673</v>
      </c>
      <c r="AF963" t="s">
        <v>45</v>
      </c>
    </row>
    <row r="964" spans="1:32" hidden="1" x14ac:dyDescent="0.3">
      <c r="A964" t="s">
        <v>3911</v>
      </c>
      <c r="B964" t="s">
        <v>669</v>
      </c>
      <c r="C964" t="s">
        <v>670</v>
      </c>
      <c r="D964" t="s">
        <v>671</v>
      </c>
      <c r="E964" t="s">
        <v>3912</v>
      </c>
      <c r="F964">
        <v>80</v>
      </c>
      <c r="G964">
        <v>80</v>
      </c>
      <c r="H964" t="s">
        <v>3913</v>
      </c>
      <c r="I964" t="s">
        <v>3914</v>
      </c>
      <c r="J964" t="s">
        <v>58</v>
      </c>
      <c r="K964" t="s">
        <v>686</v>
      </c>
      <c r="L964" t="s">
        <v>733</v>
      </c>
      <c r="M964" t="s">
        <v>1129</v>
      </c>
      <c r="N964" t="s">
        <v>687</v>
      </c>
      <c r="X964" t="s">
        <v>59</v>
      </c>
      <c r="Y964" t="s">
        <v>3915</v>
      </c>
      <c r="Z964" t="s">
        <v>814</v>
      </c>
      <c r="AA964" t="s">
        <v>815</v>
      </c>
      <c r="AB964" t="s">
        <v>45</v>
      </c>
      <c r="AC964" t="s">
        <v>45</v>
      </c>
      <c r="AD964" t="s">
        <v>672</v>
      </c>
      <c r="AE964" t="s">
        <v>673</v>
      </c>
      <c r="AF964" t="s">
        <v>45</v>
      </c>
    </row>
    <row r="965" spans="1:32" hidden="1" x14ac:dyDescent="0.3">
      <c r="A965" t="s">
        <v>3916</v>
      </c>
      <c r="B965" t="s">
        <v>669</v>
      </c>
      <c r="C965" t="s">
        <v>670</v>
      </c>
      <c r="D965" t="s">
        <v>671</v>
      </c>
      <c r="E965" t="s">
        <v>3917</v>
      </c>
      <c r="F965">
        <v>81</v>
      </c>
      <c r="G965">
        <v>81</v>
      </c>
      <c r="H965" t="s">
        <v>3918</v>
      </c>
      <c r="I965" t="s">
        <v>3919</v>
      </c>
      <c r="J965" t="s">
        <v>58</v>
      </c>
      <c r="K965" t="s">
        <v>704</v>
      </c>
      <c r="L965" t="s">
        <v>686</v>
      </c>
      <c r="M965" t="s">
        <v>687</v>
      </c>
      <c r="N965" t="s">
        <v>586</v>
      </c>
      <c r="X965" t="s">
        <v>59</v>
      </c>
      <c r="Y965" t="s">
        <v>3920</v>
      </c>
      <c r="Z965" t="s">
        <v>814</v>
      </c>
      <c r="AA965" t="s">
        <v>815</v>
      </c>
      <c r="AB965" t="s">
        <v>45</v>
      </c>
      <c r="AC965" t="s">
        <v>45</v>
      </c>
      <c r="AD965" t="s">
        <v>672</v>
      </c>
      <c r="AE965" t="s">
        <v>673</v>
      </c>
      <c r="AF965" t="s">
        <v>45</v>
      </c>
    </row>
    <row r="966" spans="1:32" x14ac:dyDescent="0.3">
      <c r="A966" t="s">
        <v>3921</v>
      </c>
      <c r="B966" t="s">
        <v>669</v>
      </c>
      <c r="C966" t="s">
        <v>670</v>
      </c>
      <c r="D966" t="s">
        <v>671</v>
      </c>
      <c r="E966" t="s">
        <v>994</v>
      </c>
      <c r="F966">
        <v>82</v>
      </c>
      <c r="G966">
        <v>82</v>
      </c>
      <c r="H966" t="s">
        <v>3922</v>
      </c>
      <c r="I966" t="s">
        <v>994</v>
      </c>
      <c r="J966" t="s">
        <v>58</v>
      </c>
      <c r="K966" t="s">
        <v>994</v>
      </c>
      <c r="X966" t="s">
        <v>59</v>
      </c>
      <c r="Y966" t="s">
        <v>68</v>
      </c>
      <c r="Z966" t="s">
        <v>101</v>
      </c>
      <c r="AA966" t="s">
        <v>102</v>
      </c>
      <c r="AB966" t="s">
        <v>45</v>
      </c>
      <c r="AC966" t="s">
        <v>45</v>
      </c>
      <c r="AD966" t="s">
        <v>672</v>
      </c>
      <c r="AE966" t="s">
        <v>673</v>
      </c>
      <c r="AF966" t="s">
        <v>45</v>
      </c>
    </row>
    <row r="967" spans="1:32" hidden="1" x14ac:dyDescent="0.3">
      <c r="A967" t="s">
        <v>3923</v>
      </c>
      <c r="B967" t="s">
        <v>669</v>
      </c>
      <c r="C967" t="s">
        <v>670</v>
      </c>
      <c r="D967" t="s">
        <v>671</v>
      </c>
      <c r="E967" t="s">
        <v>1399</v>
      </c>
      <c r="F967">
        <v>83</v>
      </c>
      <c r="G967">
        <v>83</v>
      </c>
      <c r="H967" t="s">
        <v>1400</v>
      </c>
      <c r="I967" t="s">
        <v>1401</v>
      </c>
      <c r="J967" t="s">
        <v>58</v>
      </c>
      <c r="K967" t="s">
        <v>887</v>
      </c>
      <c r="L967" t="s">
        <v>678</v>
      </c>
      <c r="M967" t="s">
        <v>1261</v>
      </c>
      <c r="X967" t="s">
        <v>59</v>
      </c>
      <c r="Y967" t="s">
        <v>740</v>
      </c>
      <c r="Z967" t="s">
        <v>1373</v>
      </c>
      <c r="AA967" t="s">
        <v>1374</v>
      </c>
      <c r="AB967" t="s">
        <v>45</v>
      </c>
      <c r="AC967" t="s">
        <v>45</v>
      </c>
      <c r="AD967" t="s">
        <v>672</v>
      </c>
      <c r="AE967" t="s">
        <v>673</v>
      </c>
      <c r="AF967" t="s">
        <v>45</v>
      </c>
    </row>
    <row r="968" spans="1:32" hidden="1" x14ac:dyDescent="0.3">
      <c r="A968" t="s">
        <v>3924</v>
      </c>
      <c r="B968" t="s">
        <v>669</v>
      </c>
      <c r="C968" t="s">
        <v>670</v>
      </c>
      <c r="D968" t="s">
        <v>671</v>
      </c>
      <c r="E968" t="s">
        <v>3925</v>
      </c>
      <c r="F968">
        <v>84</v>
      </c>
      <c r="G968">
        <v>84</v>
      </c>
      <c r="H968" t="s">
        <v>1586</v>
      </c>
      <c r="I968" t="s">
        <v>3926</v>
      </c>
      <c r="J968" t="s">
        <v>58</v>
      </c>
      <c r="K968" t="s">
        <v>678</v>
      </c>
      <c r="L968" t="s">
        <v>874</v>
      </c>
      <c r="X968" t="s">
        <v>59</v>
      </c>
      <c r="Y968" t="s">
        <v>162</v>
      </c>
      <c r="Z968" t="s">
        <v>680</v>
      </c>
      <c r="AA968" t="s">
        <v>681</v>
      </c>
      <c r="AB968" t="s">
        <v>45</v>
      </c>
      <c r="AC968" t="s">
        <v>45</v>
      </c>
      <c r="AD968" t="s">
        <v>672</v>
      </c>
      <c r="AE968" t="s">
        <v>673</v>
      </c>
      <c r="AF968" t="s">
        <v>45</v>
      </c>
    </row>
    <row r="969" spans="1:32" hidden="1" x14ac:dyDescent="0.3">
      <c r="A969" t="s">
        <v>3927</v>
      </c>
      <c r="B969" t="s">
        <v>669</v>
      </c>
      <c r="C969" t="s">
        <v>670</v>
      </c>
      <c r="D969" t="s">
        <v>671</v>
      </c>
      <c r="E969" t="s">
        <v>3928</v>
      </c>
      <c r="F969">
        <v>85</v>
      </c>
      <c r="G969">
        <v>85</v>
      </c>
      <c r="H969" t="s">
        <v>3929</v>
      </c>
      <c r="I969" t="s">
        <v>3930</v>
      </c>
      <c r="J969" t="s">
        <v>58</v>
      </c>
      <c r="K969" t="s">
        <v>876</v>
      </c>
      <c r="L969" t="s">
        <v>739</v>
      </c>
      <c r="X969" t="s">
        <v>59</v>
      </c>
      <c r="Y969" t="s">
        <v>162</v>
      </c>
      <c r="Z969" t="s">
        <v>680</v>
      </c>
      <c r="AA969" t="s">
        <v>681</v>
      </c>
      <c r="AB969" t="s">
        <v>45</v>
      </c>
      <c r="AC969" t="s">
        <v>45</v>
      </c>
      <c r="AD969" t="s">
        <v>672</v>
      </c>
      <c r="AE969" t="s">
        <v>673</v>
      </c>
      <c r="AF969" t="s">
        <v>45</v>
      </c>
    </row>
    <row r="970" spans="1:32" hidden="1" x14ac:dyDescent="0.3">
      <c r="A970" t="s">
        <v>3931</v>
      </c>
      <c r="B970" t="s">
        <v>669</v>
      </c>
      <c r="C970" t="s">
        <v>670</v>
      </c>
      <c r="D970" t="s">
        <v>671</v>
      </c>
      <c r="E970" t="s">
        <v>3932</v>
      </c>
      <c r="F970">
        <v>86</v>
      </c>
      <c r="G970">
        <v>86</v>
      </c>
      <c r="H970" t="s">
        <v>3933</v>
      </c>
      <c r="I970" t="s">
        <v>3934</v>
      </c>
      <c r="J970" t="s">
        <v>58</v>
      </c>
      <c r="K970" t="s">
        <v>769</v>
      </c>
      <c r="L970" t="s">
        <v>704</v>
      </c>
      <c r="M970" t="s">
        <v>686</v>
      </c>
      <c r="N970" t="s">
        <v>770</v>
      </c>
      <c r="O970" t="s">
        <v>785</v>
      </c>
      <c r="P970" t="s">
        <v>687</v>
      </c>
      <c r="Q970" t="s">
        <v>706</v>
      </c>
      <c r="X970" t="s">
        <v>59</v>
      </c>
      <c r="Y970" t="s">
        <v>3935</v>
      </c>
      <c r="Z970" t="s">
        <v>773</v>
      </c>
      <c r="AA970" t="s">
        <v>774</v>
      </c>
      <c r="AB970" t="s">
        <v>45</v>
      </c>
      <c r="AC970" t="s">
        <v>45</v>
      </c>
      <c r="AD970" t="s">
        <v>672</v>
      </c>
      <c r="AE970" t="s">
        <v>673</v>
      </c>
      <c r="AF970" t="s">
        <v>45</v>
      </c>
    </row>
    <row r="971" spans="1:32" hidden="1" x14ac:dyDescent="0.3">
      <c r="A971" t="s">
        <v>3936</v>
      </c>
      <c r="B971" t="s">
        <v>669</v>
      </c>
      <c r="C971" t="s">
        <v>670</v>
      </c>
      <c r="D971" t="s">
        <v>671</v>
      </c>
      <c r="E971" t="s">
        <v>3937</v>
      </c>
      <c r="F971">
        <v>87</v>
      </c>
      <c r="G971">
        <v>87</v>
      </c>
      <c r="H971" t="s">
        <v>3938</v>
      </c>
      <c r="I971" t="s">
        <v>3939</v>
      </c>
      <c r="J971" t="s">
        <v>58</v>
      </c>
      <c r="K971" t="s">
        <v>678</v>
      </c>
      <c r="L971" t="s">
        <v>3940</v>
      </c>
      <c r="M971" t="s">
        <v>739</v>
      </c>
      <c r="N971" t="s">
        <v>696</v>
      </c>
      <c r="X971" t="s">
        <v>59</v>
      </c>
      <c r="Y971" t="s">
        <v>3547</v>
      </c>
      <c r="Z971" t="s">
        <v>2325</v>
      </c>
      <c r="AA971" t="s">
        <v>2326</v>
      </c>
      <c r="AB971" t="s">
        <v>45</v>
      </c>
      <c r="AC971" t="s">
        <v>45</v>
      </c>
      <c r="AD971" t="s">
        <v>672</v>
      </c>
      <c r="AE971" t="s">
        <v>673</v>
      </c>
      <c r="AF971" t="s">
        <v>45</v>
      </c>
    </row>
    <row r="972" spans="1:32" x14ac:dyDescent="0.3">
      <c r="A972" t="s">
        <v>3941</v>
      </c>
      <c r="B972" t="s">
        <v>669</v>
      </c>
      <c r="C972" t="s">
        <v>670</v>
      </c>
      <c r="D972" t="s">
        <v>671</v>
      </c>
      <c r="E972" t="s">
        <v>565</v>
      </c>
      <c r="F972">
        <v>88</v>
      </c>
      <c r="G972">
        <v>88</v>
      </c>
      <c r="H972" t="s">
        <v>566</v>
      </c>
      <c r="I972" t="s">
        <v>565</v>
      </c>
      <c r="J972" t="s">
        <v>58</v>
      </c>
      <c r="K972" t="s">
        <v>565</v>
      </c>
      <c r="X972" t="s">
        <v>59</v>
      </c>
      <c r="Y972" t="s">
        <v>60</v>
      </c>
      <c r="Z972" t="s">
        <v>61</v>
      </c>
      <c r="AA972" t="s">
        <v>62</v>
      </c>
      <c r="AB972" t="s">
        <v>45</v>
      </c>
      <c r="AC972" t="s">
        <v>45</v>
      </c>
      <c r="AD972" t="s">
        <v>672</v>
      </c>
      <c r="AE972" t="s">
        <v>673</v>
      </c>
      <c r="AF972" t="s">
        <v>45</v>
      </c>
    </row>
    <row r="973" spans="1:32" hidden="1" x14ac:dyDescent="0.3">
      <c r="A973" t="s">
        <v>3942</v>
      </c>
      <c r="B973" t="s">
        <v>669</v>
      </c>
      <c r="C973" t="s">
        <v>670</v>
      </c>
      <c r="D973" t="s">
        <v>671</v>
      </c>
      <c r="E973" t="s">
        <v>1765</v>
      </c>
      <c r="F973">
        <v>89</v>
      </c>
      <c r="G973">
        <v>89</v>
      </c>
      <c r="H973" t="s">
        <v>1766</v>
      </c>
      <c r="I973" t="s">
        <v>1767</v>
      </c>
      <c r="J973" t="s">
        <v>58</v>
      </c>
      <c r="K973" t="s">
        <v>887</v>
      </c>
      <c r="L973" t="s">
        <v>678</v>
      </c>
      <c r="M973" t="s">
        <v>739</v>
      </c>
      <c r="X973" t="s">
        <v>59</v>
      </c>
      <c r="Y973" t="s">
        <v>740</v>
      </c>
      <c r="Z973" t="s">
        <v>1373</v>
      </c>
      <c r="AA973" t="s">
        <v>1374</v>
      </c>
      <c r="AB973" t="s">
        <v>45</v>
      </c>
      <c r="AC973" t="s">
        <v>45</v>
      </c>
      <c r="AD973" t="s">
        <v>672</v>
      </c>
      <c r="AE973" t="s">
        <v>673</v>
      </c>
      <c r="AF973" t="s">
        <v>45</v>
      </c>
    </row>
    <row r="974" spans="1:32" hidden="1" x14ac:dyDescent="0.3">
      <c r="A974" t="s">
        <v>3943</v>
      </c>
      <c r="B974" t="s">
        <v>669</v>
      </c>
      <c r="C974" t="s">
        <v>670</v>
      </c>
      <c r="D974" t="s">
        <v>671</v>
      </c>
      <c r="E974" t="s">
        <v>3944</v>
      </c>
      <c r="F974">
        <v>9</v>
      </c>
      <c r="G974">
        <v>9</v>
      </c>
      <c r="H974" t="s">
        <v>3945</v>
      </c>
      <c r="I974" t="s">
        <v>3946</v>
      </c>
      <c r="J974" t="s">
        <v>58</v>
      </c>
      <c r="K974" t="s">
        <v>686</v>
      </c>
      <c r="L974" t="s">
        <v>586</v>
      </c>
      <c r="X974" t="s">
        <v>59</v>
      </c>
      <c r="Y974" t="s">
        <v>169</v>
      </c>
      <c r="Z974" t="s">
        <v>394</v>
      </c>
      <c r="AA974" t="s">
        <v>171</v>
      </c>
      <c r="AB974" t="s">
        <v>45</v>
      </c>
      <c r="AC974" t="s">
        <v>45</v>
      </c>
      <c r="AD974" t="s">
        <v>672</v>
      </c>
      <c r="AE974" t="s">
        <v>673</v>
      </c>
      <c r="AF974" t="s">
        <v>45</v>
      </c>
    </row>
    <row r="975" spans="1:32" hidden="1" x14ac:dyDescent="0.3">
      <c r="A975" t="s">
        <v>3947</v>
      </c>
      <c r="B975" t="s">
        <v>669</v>
      </c>
      <c r="C975" t="s">
        <v>670</v>
      </c>
      <c r="D975" t="s">
        <v>671</v>
      </c>
      <c r="E975" t="s">
        <v>3948</v>
      </c>
      <c r="F975">
        <v>90</v>
      </c>
      <c r="G975">
        <v>90</v>
      </c>
      <c r="H975" t="s">
        <v>3949</v>
      </c>
      <c r="I975" t="s">
        <v>3950</v>
      </c>
      <c r="J975" t="s">
        <v>58</v>
      </c>
      <c r="K975" t="s">
        <v>769</v>
      </c>
      <c r="L975" t="s">
        <v>704</v>
      </c>
      <c r="M975" t="s">
        <v>686</v>
      </c>
      <c r="N975" t="s">
        <v>785</v>
      </c>
      <c r="O975" t="s">
        <v>687</v>
      </c>
      <c r="P975" t="s">
        <v>779</v>
      </c>
      <c r="X975" t="s">
        <v>59</v>
      </c>
      <c r="Y975" t="s">
        <v>3951</v>
      </c>
      <c r="Z975" t="s">
        <v>847</v>
      </c>
      <c r="AA975" t="s">
        <v>848</v>
      </c>
      <c r="AB975" t="s">
        <v>45</v>
      </c>
      <c r="AC975" t="s">
        <v>45</v>
      </c>
      <c r="AD975" t="s">
        <v>672</v>
      </c>
      <c r="AE975" t="s">
        <v>673</v>
      </c>
      <c r="AF975" t="s">
        <v>45</v>
      </c>
    </row>
    <row r="976" spans="1:32" hidden="1" x14ac:dyDescent="0.3">
      <c r="A976" t="s">
        <v>3952</v>
      </c>
      <c r="B976" t="s">
        <v>669</v>
      </c>
      <c r="C976" t="s">
        <v>670</v>
      </c>
      <c r="D976" t="s">
        <v>671</v>
      </c>
      <c r="E976" t="s">
        <v>3953</v>
      </c>
      <c r="F976">
        <v>91</v>
      </c>
      <c r="G976">
        <v>91</v>
      </c>
      <c r="H976" t="s">
        <v>3954</v>
      </c>
      <c r="I976" t="s">
        <v>3955</v>
      </c>
      <c r="J976" t="s">
        <v>702</v>
      </c>
      <c r="K976" t="s">
        <v>703</v>
      </c>
      <c r="L976" t="s">
        <v>704</v>
      </c>
      <c r="M976" t="s">
        <v>686</v>
      </c>
      <c r="N976" t="s">
        <v>770</v>
      </c>
      <c r="O976" t="s">
        <v>3956</v>
      </c>
      <c r="P976" t="s">
        <v>2843</v>
      </c>
      <c r="Q976" t="s">
        <v>583</v>
      </c>
      <c r="R976" t="s">
        <v>705</v>
      </c>
      <c r="S976" t="s">
        <v>687</v>
      </c>
      <c r="T976" t="s">
        <v>586</v>
      </c>
      <c r="U976" t="s">
        <v>779</v>
      </c>
      <c r="V976" t="s">
        <v>936</v>
      </c>
      <c r="W976" t="s">
        <v>706</v>
      </c>
      <c r="X976" t="s">
        <v>43</v>
      </c>
      <c r="Y976" t="s">
        <v>3957</v>
      </c>
      <c r="Z976" t="s">
        <v>3958</v>
      </c>
      <c r="AA976" t="s">
        <v>3959</v>
      </c>
      <c r="AB976" t="s">
        <v>45</v>
      </c>
      <c r="AC976" t="s">
        <v>45</v>
      </c>
      <c r="AD976" t="s">
        <v>672</v>
      </c>
      <c r="AE976" t="s">
        <v>673</v>
      </c>
      <c r="AF976" t="s">
        <v>45</v>
      </c>
    </row>
    <row r="977" spans="1:32" hidden="1" x14ac:dyDescent="0.3">
      <c r="A977" t="s">
        <v>3960</v>
      </c>
      <c r="B977" t="s">
        <v>669</v>
      </c>
      <c r="C977" t="s">
        <v>670</v>
      </c>
      <c r="D977" t="s">
        <v>671</v>
      </c>
      <c r="E977" t="s">
        <v>3961</v>
      </c>
      <c r="F977">
        <v>92</v>
      </c>
      <c r="G977">
        <v>92</v>
      </c>
      <c r="H977" t="s">
        <v>3962</v>
      </c>
      <c r="I977" t="s">
        <v>3963</v>
      </c>
      <c r="J977" t="s">
        <v>58</v>
      </c>
      <c r="K977" t="s">
        <v>686</v>
      </c>
      <c r="L977" t="s">
        <v>695</v>
      </c>
      <c r="M977" t="s">
        <v>687</v>
      </c>
      <c r="X977" t="s">
        <v>59</v>
      </c>
      <c r="Y977" t="s">
        <v>780</v>
      </c>
      <c r="Z977" t="s">
        <v>689</v>
      </c>
      <c r="AA977" t="s">
        <v>690</v>
      </c>
      <c r="AB977" t="s">
        <v>45</v>
      </c>
      <c r="AC977" t="s">
        <v>45</v>
      </c>
      <c r="AD977" t="s">
        <v>672</v>
      </c>
      <c r="AE977" t="s">
        <v>673</v>
      </c>
      <c r="AF977" t="s">
        <v>45</v>
      </c>
    </row>
    <row r="978" spans="1:32" hidden="1" x14ac:dyDescent="0.3">
      <c r="A978" t="s">
        <v>3964</v>
      </c>
      <c r="B978" t="s">
        <v>669</v>
      </c>
      <c r="C978" t="s">
        <v>670</v>
      </c>
      <c r="D978" t="s">
        <v>671</v>
      </c>
      <c r="E978" t="s">
        <v>3965</v>
      </c>
      <c r="F978">
        <v>93</v>
      </c>
      <c r="G978">
        <v>93</v>
      </c>
      <c r="H978" t="s">
        <v>3966</v>
      </c>
      <c r="I978" t="s">
        <v>3967</v>
      </c>
      <c r="J978" t="s">
        <v>58</v>
      </c>
      <c r="K978" t="s">
        <v>704</v>
      </c>
      <c r="L978" t="s">
        <v>770</v>
      </c>
      <c r="M978" t="s">
        <v>588</v>
      </c>
      <c r="N978" t="s">
        <v>687</v>
      </c>
      <c r="O978" t="s">
        <v>779</v>
      </c>
      <c r="X978" t="s">
        <v>59</v>
      </c>
      <c r="Y978" t="s">
        <v>3968</v>
      </c>
      <c r="Z978" t="s">
        <v>827</v>
      </c>
      <c r="AA978" t="s">
        <v>828</v>
      </c>
      <c r="AB978" t="s">
        <v>45</v>
      </c>
      <c r="AC978" t="s">
        <v>45</v>
      </c>
      <c r="AD978" t="s">
        <v>672</v>
      </c>
      <c r="AE978" t="s">
        <v>673</v>
      </c>
      <c r="AF978" t="s">
        <v>45</v>
      </c>
    </row>
    <row r="979" spans="1:32" hidden="1" x14ac:dyDescent="0.3">
      <c r="A979" t="s">
        <v>3969</v>
      </c>
      <c r="B979" t="s">
        <v>669</v>
      </c>
      <c r="C979" t="s">
        <v>670</v>
      </c>
      <c r="D979" t="s">
        <v>671</v>
      </c>
      <c r="E979" t="s">
        <v>3970</v>
      </c>
      <c r="F979">
        <v>94</v>
      </c>
      <c r="G979">
        <v>94</v>
      </c>
      <c r="H979" t="s">
        <v>3971</v>
      </c>
      <c r="I979" t="s">
        <v>3972</v>
      </c>
      <c r="J979" t="s">
        <v>58</v>
      </c>
      <c r="K979" t="s">
        <v>704</v>
      </c>
      <c r="L979" t="s">
        <v>770</v>
      </c>
      <c r="M979" t="s">
        <v>866</v>
      </c>
      <c r="N979" t="s">
        <v>687</v>
      </c>
      <c r="X979" t="s">
        <v>59</v>
      </c>
      <c r="Y979" t="s">
        <v>3973</v>
      </c>
      <c r="Z979" t="s">
        <v>814</v>
      </c>
      <c r="AA979" t="s">
        <v>815</v>
      </c>
      <c r="AB979" t="s">
        <v>45</v>
      </c>
      <c r="AC979" t="s">
        <v>45</v>
      </c>
      <c r="AD979" t="s">
        <v>672</v>
      </c>
      <c r="AE979" t="s">
        <v>673</v>
      </c>
      <c r="AF979" t="s">
        <v>45</v>
      </c>
    </row>
    <row r="980" spans="1:32" x14ac:dyDescent="0.3">
      <c r="A980" t="s">
        <v>3974</v>
      </c>
      <c r="B980" t="s">
        <v>669</v>
      </c>
      <c r="C980" t="s">
        <v>670</v>
      </c>
      <c r="D980" t="s">
        <v>671</v>
      </c>
      <c r="E980" t="s">
        <v>887</v>
      </c>
      <c r="F980">
        <v>95</v>
      </c>
      <c r="G980">
        <v>95</v>
      </c>
      <c r="H980" t="s">
        <v>566</v>
      </c>
      <c r="I980" t="s">
        <v>887</v>
      </c>
      <c r="J980" t="s">
        <v>58</v>
      </c>
      <c r="K980" t="s">
        <v>887</v>
      </c>
      <c r="X980" t="s">
        <v>59</v>
      </c>
      <c r="Y980" t="s">
        <v>68</v>
      </c>
      <c r="Z980" t="s">
        <v>61</v>
      </c>
      <c r="AA980" t="s">
        <v>62</v>
      </c>
      <c r="AB980" t="s">
        <v>45</v>
      </c>
      <c r="AC980" t="s">
        <v>45</v>
      </c>
      <c r="AD980" t="s">
        <v>672</v>
      </c>
      <c r="AE980" t="s">
        <v>673</v>
      </c>
      <c r="AF980" t="s">
        <v>45</v>
      </c>
    </row>
    <row r="981" spans="1:32" hidden="1" x14ac:dyDescent="0.3">
      <c r="A981" t="s">
        <v>3975</v>
      </c>
      <c r="B981" t="s">
        <v>669</v>
      </c>
      <c r="C981" t="s">
        <v>670</v>
      </c>
      <c r="D981" t="s">
        <v>671</v>
      </c>
      <c r="E981" t="s">
        <v>3976</v>
      </c>
      <c r="F981">
        <v>96</v>
      </c>
      <c r="G981">
        <v>96</v>
      </c>
      <c r="H981" t="s">
        <v>3977</v>
      </c>
      <c r="I981" t="s">
        <v>3978</v>
      </c>
      <c r="J981" t="s">
        <v>58</v>
      </c>
      <c r="K981" t="s">
        <v>686</v>
      </c>
      <c r="L981" t="s">
        <v>785</v>
      </c>
      <c r="M981" t="s">
        <v>583</v>
      </c>
      <c r="N981" t="s">
        <v>687</v>
      </c>
      <c r="O981" t="s">
        <v>696</v>
      </c>
      <c r="X981" t="s">
        <v>59</v>
      </c>
      <c r="Y981" t="s">
        <v>826</v>
      </c>
      <c r="Z981" t="s">
        <v>827</v>
      </c>
      <c r="AA981" t="s">
        <v>828</v>
      </c>
      <c r="AB981" t="s">
        <v>45</v>
      </c>
      <c r="AC981" t="s">
        <v>45</v>
      </c>
      <c r="AD981" t="s">
        <v>672</v>
      </c>
      <c r="AE981" t="s">
        <v>673</v>
      </c>
      <c r="AF981" t="s">
        <v>45</v>
      </c>
    </row>
    <row r="982" spans="1:32" hidden="1" x14ac:dyDescent="0.3">
      <c r="A982" t="s">
        <v>3979</v>
      </c>
      <c r="B982" t="s">
        <v>669</v>
      </c>
      <c r="C982" t="s">
        <v>670</v>
      </c>
      <c r="D982" t="s">
        <v>671</v>
      </c>
      <c r="E982" t="s">
        <v>3980</v>
      </c>
      <c r="F982">
        <v>97</v>
      </c>
      <c r="G982">
        <v>97</v>
      </c>
      <c r="H982" t="s">
        <v>3981</v>
      </c>
      <c r="I982" t="s">
        <v>3982</v>
      </c>
      <c r="J982" t="s">
        <v>58</v>
      </c>
      <c r="K982" t="s">
        <v>704</v>
      </c>
      <c r="L982" t="s">
        <v>686</v>
      </c>
      <c r="M982" t="s">
        <v>876</v>
      </c>
      <c r="X982" t="s">
        <v>59</v>
      </c>
      <c r="Y982" t="s">
        <v>714</v>
      </c>
      <c r="Z982" t="s">
        <v>786</v>
      </c>
      <c r="AA982" t="s">
        <v>787</v>
      </c>
      <c r="AB982" t="s">
        <v>45</v>
      </c>
      <c r="AC982" t="s">
        <v>45</v>
      </c>
      <c r="AD982" t="s">
        <v>672</v>
      </c>
      <c r="AE982" t="s">
        <v>673</v>
      </c>
      <c r="AF982" t="s">
        <v>45</v>
      </c>
    </row>
    <row r="983" spans="1:32" hidden="1" x14ac:dyDescent="0.3">
      <c r="A983" t="s">
        <v>3983</v>
      </c>
      <c r="B983" t="s">
        <v>669</v>
      </c>
      <c r="C983" t="s">
        <v>670</v>
      </c>
      <c r="D983" t="s">
        <v>671</v>
      </c>
      <c r="E983" t="s">
        <v>3984</v>
      </c>
      <c r="F983">
        <v>98</v>
      </c>
      <c r="G983">
        <v>98</v>
      </c>
      <c r="H983" t="s">
        <v>3985</v>
      </c>
      <c r="I983" t="s">
        <v>3986</v>
      </c>
      <c r="J983" t="s">
        <v>58</v>
      </c>
      <c r="K983" t="s">
        <v>686</v>
      </c>
      <c r="L983" t="s">
        <v>687</v>
      </c>
      <c r="M983" t="s">
        <v>696</v>
      </c>
      <c r="N983" t="s">
        <v>586</v>
      </c>
      <c r="X983" t="s">
        <v>59</v>
      </c>
      <c r="Y983" t="s">
        <v>1074</v>
      </c>
      <c r="Z983" t="s">
        <v>814</v>
      </c>
      <c r="AA983" t="s">
        <v>815</v>
      </c>
      <c r="AB983" t="s">
        <v>45</v>
      </c>
      <c r="AC983" t="s">
        <v>45</v>
      </c>
      <c r="AD983" t="s">
        <v>672</v>
      </c>
      <c r="AE983" t="s">
        <v>673</v>
      </c>
      <c r="AF983" t="s">
        <v>45</v>
      </c>
    </row>
    <row r="984" spans="1:32" hidden="1" x14ac:dyDescent="0.3">
      <c r="A984" t="s">
        <v>3987</v>
      </c>
      <c r="B984" t="s">
        <v>669</v>
      </c>
      <c r="C984" t="s">
        <v>670</v>
      </c>
      <c r="D984" t="s">
        <v>671</v>
      </c>
      <c r="E984" t="s">
        <v>3988</v>
      </c>
      <c r="F984">
        <v>99</v>
      </c>
      <c r="G984">
        <v>99</v>
      </c>
      <c r="H984" t="s">
        <v>3989</v>
      </c>
      <c r="I984" t="s">
        <v>3990</v>
      </c>
      <c r="J984" t="s">
        <v>58</v>
      </c>
      <c r="K984" t="s">
        <v>704</v>
      </c>
      <c r="L984" t="s">
        <v>687</v>
      </c>
      <c r="M984" t="s">
        <v>696</v>
      </c>
      <c r="X984" t="s">
        <v>59</v>
      </c>
      <c r="Y984" t="s">
        <v>1102</v>
      </c>
      <c r="Z984" t="s">
        <v>689</v>
      </c>
      <c r="AA984" t="s">
        <v>690</v>
      </c>
      <c r="AB984" t="s">
        <v>45</v>
      </c>
      <c r="AC984" t="s">
        <v>45</v>
      </c>
      <c r="AD984" t="s">
        <v>672</v>
      </c>
      <c r="AE984" t="s">
        <v>673</v>
      </c>
      <c r="AF984" t="s">
        <v>45</v>
      </c>
    </row>
    <row r="985" spans="1:32" x14ac:dyDescent="0.3">
      <c r="A985" t="s">
        <v>3991</v>
      </c>
      <c r="B985" t="s">
        <v>3992</v>
      </c>
      <c r="C985" t="s">
        <v>3993</v>
      </c>
      <c r="D985" t="s">
        <v>3994</v>
      </c>
      <c r="E985" t="s">
        <v>219</v>
      </c>
      <c r="F985">
        <v>32</v>
      </c>
      <c r="G985">
        <v>32</v>
      </c>
      <c r="H985" t="s">
        <v>45</v>
      </c>
      <c r="I985" t="s">
        <v>45</v>
      </c>
      <c r="J985" t="s">
        <v>58</v>
      </c>
      <c r="K985" t="s">
        <v>45</v>
      </c>
      <c r="X985" t="s">
        <v>59</v>
      </c>
      <c r="Y985" t="s">
        <v>44</v>
      </c>
      <c r="Z985" t="s">
        <v>44</v>
      </c>
      <c r="AA985" t="s">
        <v>44</v>
      </c>
      <c r="AB985" t="s">
        <v>45</v>
      </c>
      <c r="AC985" t="s">
        <v>45</v>
      </c>
      <c r="AD985" t="s">
        <v>199</v>
      </c>
      <c r="AE985">
        <v>2015</v>
      </c>
      <c r="AF985" t="s">
        <v>47</v>
      </c>
    </row>
    <row r="986" spans="1:32" x14ac:dyDescent="0.3">
      <c r="A986" t="s">
        <v>3995</v>
      </c>
      <c r="B986" t="s">
        <v>3996</v>
      </c>
      <c r="C986" t="s">
        <v>3997</v>
      </c>
      <c r="D986" t="s">
        <v>3998</v>
      </c>
      <c r="E986" t="s">
        <v>40</v>
      </c>
      <c r="F986">
        <v>1</v>
      </c>
      <c r="G986">
        <v>1</v>
      </c>
      <c r="H986" t="s">
        <v>41</v>
      </c>
      <c r="I986" t="s">
        <v>42</v>
      </c>
      <c r="J986" t="s">
        <v>41</v>
      </c>
      <c r="K986" t="s">
        <v>42</v>
      </c>
      <c r="X986" t="s">
        <v>43</v>
      </c>
      <c r="Y986" t="s">
        <v>44</v>
      </c>
      <c r="Z986" t="s">
        <v>44</v>
      </c>
      <c r="AA986" t="s">
        <v>44</v>
      </c>
      <c r="AB986" t="s">
        <v>45</v>
      </c>
      <c r="AC986" t="s">
        <v>45</v>
      </c>
      <c r="AD986" t="s">
        <v>46</v>
      </c>
      <c r="AE986">
        <v>2019</v>
      </c>
      <c r="AF986" t="s">
        <v>47</v>
      </c>
    </row>
    <row r="987" spans="1:32" x14ac:dyDescent="0.3">
      <c r="A987" t="s">
        <v>3999</v>
      </c>
      <c r="B987" t="s">
        <v>3996</v>
      </c>
      <c r="C987" t="s">
        <v>3997</v>
      </c>
      <c r="D987" t="s">
        <v>3998</v>
      </c>
      <c r="E987" t="s">
        <v>4000</v>
      </c>
      <c r="F987">
        <v>14</v>
      </c>
      <c r="G987">
        <v>14</v>
      </c>
      <c r="H987" t="s">
        <v>303</v>
      </c>
      <c r="I987" t="s">
        <v>304</v>
      </c>
      <c r="J987" t="s">
        <v>80</v>
      </c>
      <c r="K987" t="s">
        <v>304</v>
      </c>
      <c r="X987" t="s">
        <v>43</v>
      </c>
      <c r="Y987" t="s">
        <v>44</v>
      </c>
      <c r="Z987" t="s">
        <v>44</v>
      </c>
      <c r="AA987" t="s">
        <v>44</v>
      </c>
      <c r="AB987" t="s">
        <v>45</v>
      </c>
      <c r="AC987" t="s">
        <v>45</v>
      </c>
      <c r="AD987" t="s">
        <v>4001</v>
      </c>
      <c r="AE987">
        <v>2013</v>
      </c>
      <c r="AF987" t="s">
        <v>47</v>
      </c>
    </row>
    <row r="988" spans="1:32" x14ac:dyDescent="0.3">
      <c r="A988" t="s">
        <v>4002</v>
      </c>
      <c r="B988" t="s">
        <v>3996</v>
      </c>
      <c r="C988" t="s">
        <v>3997</v>
      </c>
      <c r="D988" t="s">
        <v>3998</v>
      </c>
      <c r="E988" t="s">
        <v>4003</v>
      </c>
      <c r="F988">
        <v>15</v>
      </c>
      <c r="G988">
        <v>15</v>
      </c>
      <c r="H988" t="s">
        <v>41</v>
      </c>
      <c r="I988" t="s">
        <v>42</v>
      </c>
      <c r="J988" t="s">
        <v>41</v>
      </c>
      <c r="K988" t="s">
        <v>42</v>
      </c>
      <c r="X988" t="s">
        <v>43</v>
      </c>
      <c r="Y988" t="s">
        <v>44</v>
      </c>
      <c r="Z988" t="s">
        <v>44</v>
      </c>
      <c r="AA988" t="s">
        <v>44</v>
      </c>
      <c r="AB988" t="s">
        <v>45</v>
      </c>
      <c r="AC988" t="s">
        <v>45</v>
      </c>
      <c r="AD988" t="s">
        <v>4001</v>
      </c>
      <c r="AE988">
        <v>2013</v>
      </c>
      <c r="AF988" t="s">
        <v>47</v>
      </c>
    </row>
    <row r="989" spans="1:32" x14ac:dyDescent="0.3">
      <c r="A989" t="s">
        <v>4004</v>
      </c>
      <c r="B989" t="s">
        <v>3996</v>
      </c>
      <c r="C989" t="s">
        <v>3997</v>
      </c>
      <c r="D989" t="s">
        <v>3998</v>
      </c>
      <c r="E989" t="s">
        <v>49</v>
      </c>
      <c r="F989">
        <v>7215</v>
      </c>
      <c r="G989">
        <v>7215</v>
      </c>
      <c r="H989" t="s">
        <v>45</v>
      </c>
      <c r="I989" t="s">
        <v>45</v>
      </c>
      <c r="J989" t="s">
        <v>45</v>
      </c>
      <c r="K989" t="s">
        <v>45</v>
      </c>
      <c r="X989" t="s">
        <v>43</v>
      </c>
      <c r="Y989" t="s">
        <v>44</v>
      </c>
      <c r="Z989" t="s">
        <v>44</v>
      </c>
      <c r="AA989" t="s">
        <v>44</v>
      </c>
      <c r="AB989" t="s">
        <v>45</v>
      </c>
      <c r="AC989" t="s">
        <v>45</v>
      </c>
      <c r="AD989" t="s">
        <v>50</v>
      </c>
      <c r="AE989" t="s">
        <v>51</v>
      </c>
      <c r="AF989" t="s">
        <v>52</v>
      </c>
    </row>
    <row r="990" spans="1:32" x14ac:dyDescent="0.3">
      <c r="A990" t="s">
        <v>4005</v>
      </c>
      <c r="B990" t="s">
        <v>4006</v>
      </c>
      <c r="C990" t="s">
        <v>4007</v>
      </c>
      <c r="D990" t="s">
        <v>4008</v>
      </c>
      <c r="E990" t="s">
        <v>219</v>
      </c>
      <c r="F990">
        <v>32</v>
      </c>
      <c r="G990">
        <v>32</v>
      </c>
      <c r="H990" t="s">
        <v>45</v>
      </c>
      <c r="I990" t="s">
        <v>45</v>
      </c>
      <c r="J990" t="s">
        <v>58</v>
      </c>
      <c r="K990" t="s">
        <v>45</v>
      </c>
      <c r="X990" t="s">
        <v>59</v>
      </c>
      <c r="Y990" t="s">
        <v>44</v>
      </c>
      <c r="Z990" t="s">
        <v>44</v>
      </c>
      <c r="AA990" t="s">
        <v>44</v>
      </c>
      <c r="AB990" t="s">
        <v>45</v>
      </c>
      <c r="AC990" t="s">
        <v>45</v>
      </c>
      <c r="AD990" t="s">
        <v>199</v>
      </c>
      <c r="AE990">
        <v>2015</v>
      </c>
      <c r="AF990" t="s">
        <v>47</v>
      </c>
    </row>
    <row r="991" spans="1:32" x14ac:dyDescent="0.3">
      <c r="A991" t="s">
        <v>4009</v>
      </c>
      <c r="B991" t="s">
        <v>4006</v>
      </c>
      <c r="C991" t="s">
        <v>4007</v>
      </c>
      <c r="D991" t="s">
        <v>4008</v>
      </c>
      <c r="E991" t="s">
        <v>49</v>
      </c>
      <c r="F991">
        <v>7215</v>
      </c>
      <c r="G991">
        <v>7215</v>
      </c>
      <c r="H991" t="s">
        <v>45</v>
      </c>
      <c r="I991" t="s">
        <v>45</v>
      </c>
      <c r="J991" t="s">
        <v>45</v>
      </c>
      <c r="K991" t="s">
        <v>45</v>
      </c>
      <c r="X991" t="s">
        <v>43</v>
      </c>
      <c r="Y991" t="s">
        <v>44</v>
      </c>
      <c r="Z991" t="s">
        <v>44</v>
      </c>
      <c r="AA991" t="s">
        <v>44</v>
      </c>
      <c r="AB991" t="s">
        <v>45</v>
      </c>
      <c r="AC991" t="s">
        <v>45</v>
      </c>
      <c r="AD991" t="s">
        <v>50</v>
      </c>
      <c r="AE991" t="s">
        <v>51</v>
      </c>
      <c r="AF991" t="s">
        <v>52</v>
      </c>
    </row>
    <row r="992" spans="1:32" x14ac:dyDescent="0.3">
      <c r="A992" t="s">
        <v>4010</v>
      </c>
      <c r="B992" t="s">
        <v>4011</v>
      </c>
      <c r="C992" t="s">
        <v>4012</v>
      </c>
      <c r="D992" t="s">
        <v>4013</v>
      </c>
      <c r="E992" t="s">
        <v>4014</v>
      </c>
      <c r="F992">
        <v>1</v>
      </c>
      <c r="G992">
        <v>1</v>
      </c>
      <c r="H992" t="s">
        <v>56</v>
      </c>
      <c r="I992" t="s">
        <v>57</v>
      </c>
      <c r="J992" t="s">
        <v>58</v>
      </c>
      <c r="K992" t="s">
        <v>57</v>
      </c>
      <c r="X992" t="s">
        <v>59</v>
      </c>
      <c r="Y992" t="s">
        <v>60</v>
      </c>
      <c r="Z992" t="s">
        <v>61</v>
      </c>
      <c r="AA992" t="s">
        <v>62</v>
      </c>
      <c r="AB992" t="s">
        <v>323</v>
      </c>
      <c r="AC992" t="s">
        <v>45</v>
      </c>
      <c r="AD992" t="s">
        <v>274</v>
      </c>
      <c r="AE992" t="s">
        <v>275</v>
      </c>
      <c r="AF992" t="s">
        <v>276</v>
      </c>
    </row>
    <row r="993" spans="1:32" hidden="1" x14ac:dyDescent="0.3">
      <c r="A993" t="s">
        <v>4015</v>
      </c>
      <c r="B993" t="s">
        <v>4011</v>
      </c>
      <c r="C993" t="s">
        <v>4012</v>
      </c>
      <c r="D993" t="s">
        <v>4013</v>
      </c>
      <c r="E993" t="s">
        <v>4016</v>
      </c>
      <c r="F993">
        <v>10</v>
      </c>
      <c r="G993">
        <v>10</v>
      </c>
      <c r="H993" t="s">
        <v>4017</v>
      </c>
      <c r="I993" t="s">
        <v>4018</v>
      </c>
      <c r="J993" t="s">
        <v>4019</v>
      </c>
      <c r="K993" t="s">
        <v>42</v>
      </c>
      <c r="L993" t="s">
        <v>57</v>
      </c>
      <c r="X993" t="s">
        <v>43</v>
      </c>
      <c r="Y993" t="s">
        <v>1249</v>
      </c>
      <c r="Z993" t="s">
        <v>1250</v>
      </c>
      <c r="AA993" t="s">
        <v>1251</v>
      </c>
      <c r="AB993" t="s">
        <v>273</v>
      </c>
      <c r="AC993" t="s">
        <v>45</v>
      </c>
      <c r="AD993" t="s">
        <v>274</v>
      </c>
      <c r="AE993" t="s">
        <v>275</v>
      </c>
      <c r="AF993" t="s">
        <v>276</v>
      </c>
    </row>
    <row r="994" spans="1:32" hidden="1" x14ac:dyDescent="0.3">
      <c r="A994" t="s">
        <v>4020</v>
      </c>
      <c r="B994" t="s">
        <v>4011</v>
      </c>
      <c r="C994" t="s">
        <v>4012</v>
      </c>
      <c r="D994" t="s">
        <v>4013</v>
      </c>
      <c r="E994" t="s">
        <v>4021</v>
      </c>
      <c r="F994">
        <v>100</v>
      </c>
      <c r="G994">
        <v>100</v>
      </c>
      <c r="H994" t="s">
        <v>4022</v>
      </c>
      <c r="I994" t="s">
        <v>4023</v>
      </c>
      <c r="J994" t="s">
        <v>806</v>
      </c>
      <c r="K994" t="s">
        <v>316</v>
      </c>
      <c r="L994" t="s">
        <v>142</v>
      </c>
      <c r="X994" t="s">
        <v>43</v>
      </c>
      <c r="Y994" t="s">
        <v>1249</v>
      </c>
      <c r="Z994" t="s">
        <v>1250</v>
      </c>
      <c r="AA994" t="s">
        <v>1251</v>
      </c>
      <c r="AB994" t="s">
        <v>279</v>
      </c>
      <c r="AC994" t="s">
        <v>45</v>
      </c>
      <c r="AD994" t="s">
        <v>274</v>
      </c>
      <c r="AE994" t="s">
        <v>275</v>
      </c>
      <c r="AF994" t="s">
        <v>276</v>
      </c>
    </row>
    <row r="995" spans="1:32" x14ac:dyDescent="0.3">
      <c r="A995" t="s">
        <v>4024</v>
      </c>
      <c r="B995" t="s">
        <v>4011</v>
      </c>
      <c r="C995" t="s">
        <v>4012</v>
      </c>
      <c r="D995" t="s">
        <v>4013</v>
      </c>
      <c r="E995" t="s">
        <v>4025</v>
      </c>
      <c r="F995">
        <v>101</v>
      </c>
      <c r="G995">
        <v>101</v>
      </c>
      <c r="H995" t="s">
        <v>806</v>
      </c>
      <c r="I995" t="s">
        <v>4026</v>
      </c>
      <c r="J995" t="s">
        <v>806</v>
      </c>
      <c r="K995" t="s">
        <v>4026</v>
      </c>
      <c r="X995" t="s">
        <v>43</v>
      </c>
      <c r="Y995" t="s">
        <v>44</v>
      </c>
      <c r="Z995" t="s">
        <v>44</v>
      </c>
      <c r="AA995" t="s">
        <v>44</v>
      </c>
      <c r="AB995" t="s">
        <v>279</v>
      </c>
      <c r="AC995" t="s">
        <v>45</v>
      </c>
      <c r="AD995" t="s">
        <v>274</v>
      </c>
      <c r="AE995" t="s">
        <v>275</v>
      </c>
      <c r="AF995" t="s">
        <v>276</v>
      </c>
    </row>
    <row r="996" spans="1:32" x14ac:dyDescent="0.3">
      <c r="A996" t="s">
        <v>4027</v>
      </c>
      <c r="B996" t="s">
        <v>4011</v>
      </c>
      <c r="C996" t="s">
        <v>4012</v>
      </c>
      <c r="D996" t="s">
        <v>4013</v>
      </c>
      <c r="E996" t="s">
        <v>4028</v>
      </c>
      <c r="F996">
        <v>102</v>
      </c>
      <c r="G996">
        <v>102</v>
      </c>
      <c r="H996" t="s">
        <v>41</v>
      </c>
      <c r="I996" t="s">
        <v>42</v>
      </c>
      <c r="J996" t="s">
        <v>41</v>
      </c>
      <c r="K996" t="s">
        <v>42</v>
      </c>
      <c r="X996" t="s">
        <v>43</v>
      </c>
      <c r="Y996" t="s">
        <v>44</v>
      </c>
      <c r="Z996" t="s">
        <v>44</v>
      </c>
      <c r="AA996" t="s">
        <v>44</v>
      </c>
      <c r="AB996" t="s">
        <v>279</v>
      </c>
      <c r="AC996" t="s">
        <v>45</v>
      </c>
      <c r="AD996" t="s">
        <v>274</v>
      </c>
      <c r="AE996" t="s">
        <v>275</v>
      </c>
      <c r="AF996" t="s">
        <v>276</v>
      </c>
    </row>
    <row r="997" spans="1:32" hidden="1" x14ac:dyDescent="0.3">
      <c r="A997" t="s">
        <v>4029</v>
      </c>
      <c r="B997" t="s">
        <v>4011</v>
      </c>
      <c r="C997" t="s">
        <v>4012</v>
      </c>
      <c r="D997" t="s">
        <v>4013</v>
      </c>
      <c r="E997" t="s">
        <v>4030</v>
      </c>
      <c r="F997">
        <v>105</v>
      </c>
      <c r="G997">
        <v>105</v>
      </c>
      <c r="H997" t="s">
        <v>4031</v>
      </c>
      <c r="I997" t="s">
        <v>4032</v>
      </c>
      <c r="J997" t="s">
        <v>4019</v>
      </c>
      <c r="K997" t="s">
        <v>42</v>
      </c>
      <c r="L997" t="s">
        <v>251</v>
      </c>
      <c r="X997" t="s">
        <v>43</v>
      </c>
      <c r="Y997" t="s">
        <v>44</v>
      </c>
      <c r="Z997" t="s">
        <v>44</v>
      </c>
      <c r="AA997" t="s">
        <v>44</v>
      </c>
      <c r="AB997" t="s">
        <v>279</v>
      </c>
      <c r="AC997" t="s">
        <v>45</v>
      </c>
      <c r="AD997" t="s">
        <v>274</v>
      </c>
      <c r="AE997" t="s">
        <v>275</v>
      </c>
      <c r="AF997" t="s">
        <v>276</v>
      </c>
    </row>
    <row r="998" spans="1:32" hidden="1" x14ac:dyDescent="0.3">
      <c r="A998" t="s">
        <v>4033</v>
      </c>
      <c r="B998" t="s">
        <v>4011</v>
      </c>
      <c r="C998" t="s">
        <v>4012</v>
      </c>
      <c r="D998" t="s">
        <v>4013</v>
      </c>
      <c r="E998" t="s">
        <v>4034</v>
      </c>
      <c r="F998">
        <v>106</v>
      </c>
      <c r="G998">
        <v>106</v>
      </c>
      <c r="H998" t="s">
        <v>4035</v>
      </c>
      <c r="I998" t="s">
        <v>4036</v>
      </c>
      <c r="J998" t="s">
        <v>4019</v>
      </c>
      <c r="K998" t="s">
        <v>42</v>
      </c>
      <c r="L998" t="s">
        <v>472</v>
      </c>
      <c r="X998" t="s">
        <v>43</v>
      </c>
      <c r="Y998" t="s">
        <v>44</v>
      </c>
      <c r="Z998" t="s">
        <v>44</v>
      </c>
      <c r="AA998" t="s">
        <v>44</v>
      </c>
      <c r="AB998" t="s">
        <v>279</v>
      </c>
      <c r="AC998" t="s">
        <v>45</v>
      </c>
      <c r="AD998" t="s">
        <v>274</v>
      </c>
      <c r="AE998" t="s">
        <v>275</v>
      </c>
      <c r="AF998" t="s">
        <v>276</v>
      </c>
    </row>
    <row r="999" spans="1:32" hidden="1" x14ac:dyDescent="0.3">
      <c r="A999" t="s">
        <v>4037</v>
      </c>
      <c r="B999" t="s">
        <v>4011</v>
      </c>
      <c r="C999" t="s">
        <v>4012</v>
      </c>
      <c r="D999" t="s">
        <v>4013</v>
      </c>
      <c r="E999" t="s">
        <v>4038</v>
      </c>
      <c r="F999">
        <v>109</v>
      </c>
      <c r="G999">
        <v>109</v>
      </c>
      <c r="H999" t="s">
        <v>4039</v>
      </c>
      <c r="I999" t="s">
        <v>4040</v>
      </c>
      <c r="J999" t="s">
        <v>4019</v>
      </c>
      <c r="K999" t="s">
        <v>42</v>
      </c>
      <c r="L999" t="s">
        <v>45</v>
      </c>
      <c r="X999" t="s">
        <v>43</v>
      </c>
      <c r="Y999" t="s">
        <v>44</v>
      </c>
      <c r="Z999" t="s">
        <v>44</v>
      </c>
      <c r="AA999" t="s">
        <v>44</v>
      </c>
      <c r="AB999" t="s">
        <v>279</v>
      </c>
      <c r="AC999" t="s">
        <v>45</v>
      </c>
      <c r="AD999" t="s">
        <v>274</v>
      </c>
      <c r="AE999" t="s">
        <v>275</v>
      </c>
      <c r="AF999" t="s">
        <v>276</v>
      </c>
    </row>
    <row r="1000" spans="1:32" x14ac:dyDescent="0.3">
      <c r="A1000" t="s">
        <v>4041</v>
      </c>
      <c r="B1000" t="s">
        <v>4011</v>
      </c>
      <c r="C1000" t="s">
        <v>4012</v>
      </c>
      <c r="D1000" t="s">
        <v>4013</v>
      </c>
      <c r="E1000" t="s">
        <v>4042</v>
      </c>
      <c r="F1000">
        <v>11</v>
      </c>
      <c r="G1000">
        <v>11</v>
      </c>
      <c r="H1000" t="s">
        <v>4043</v>
      </c>
      <c r="I1000" t="s">
        <v>4044</v>
      </c>
      <c r="J1000" t="s">
        <v>58</v>
      </c>
      <c r="K1000" t="s">
        <v>4044</v>
      </c>
      <c r="X1000" t="s">
        <v>59</v>
      </c>
      <c r="Y1000" t="s">
        <v>60</v>
      </c>
      <c r="Z1000" t="s">
        <v>61</v>
      </c>
      <c r="AA1000" t="s">
        <v>62</v>
      </c>
      <c r="AB1000" t="s">
        <v>273</v>
      </c>
      <c r="AC1000" t="s">
        <v>45</v>
      </c>
      <c r="AD1000" t="s">
        <v>274</v>
      </c>
      <c r="AE1000" t="s">
        <v>275</v>
      </c>
      <c r="AF1000" t="s">
        <v>276</v>
      </c>
    </row>
    <row r="1001" spans="1:32" hidden="1" x14ac:dyDescent="0.3">
      <c r="A1001" t="s">
        <v>4045</v>
      </c>
      <c r="B1001" t="s">
        <v>4011</v>
      </c>
      <c r="C1001" t="s">
        <v>4012</v>
      </c>
      <c r="D1001" t="s">
        <v>4013</v>
      </c>
      <c r="E1001" t="s">
        <v>4046</v>
      </c>
      <c r="F1001">
        <v>111</v>
      </c>
      <c r="G1001">
        <v>111</v>
      </c>
      <c r="H1001" t="s">
        <v>4039</v>
      </c>
      <c r="I1001" t="s">
        <v>4040</v>
      </c>
      <c r="J1001" t="s">
        <v>4019</v>
      </c>
      <c r="K1001" t="s">
        <v>42</v>
      </c>
      <c r="L1001" t="s">
        <v>45</v>
      </c>
      <c r="X1001" t="s">
        <v>43</v>
      </c>
      <c r="Y1001" t="s">
        <v>44</v>
      </c>
      <c r="Z1001" t="s">
        <v>44</v>
      </c>
      <c r="AA1001" t="s">
        <v>44</v>
      </c>
      <c r="AB1001" t="s">
        <v>279</v>
      </c>
      <c r="AC1001" t="s">
        <v>45</v>
      </c>
      <c r="AD1001" t="s">
        <v>274</v>
      </c>
      <c r="AE1001" t="s">
        <v>275</v>
      </c>
      <c r="AF1001" t="s">
        <v>276</v>
      </c>
    </row>
    <row r="1002" spans="1:32" x14ac:dyDescent="0.3">
      <c r="A1002" t="s">
        <v>4047</v>
      </c>
      <c r="B1002" t="s">
        <v>4011</v>
      </c>
      <c r="C1002" t="s">
        <v>4012</v>
      </c>
      <c r="D1002" t="s">
        <v>4013</v>
      </c>
      <c r="E1002" t="s">
        <v>4048</v>
      </c>
      <c r="F1002">
        <v>114</v>
      </c>
      <c r="G1002">
        <v>114</v>
      </c>
      <c r="H1002" t="s">
        <v>4019</v>
      </c>
      <c r="I1002" t="s">
        <v>4049</v>
      </c>
      <c r="J1002" t="s">
        <v>4019</v>
      </c>
      <c r="K1002" t="s">
        <v>4049</v>
      </c>
      <c r="X1002" t="s">
        <v>43</v>
      </c>
      <c r="Y1002" t="s">
        <v>44</v>
      </c>
      <c r="Z1002" t="s">
        <v>44</v>
      </c>
      <c r="AA1002" t="s">
        <v>44</v>
      </c>
      <c r="AB1002" t="s">
        <v>279</v>
      </c>
      <c r="AC1002" t="s">
        <v>45</v>
      </c>
      <c r="AD1002" t="s">
        <v>274</v>
      </c>
      <c r="AE1002" t="s">
        <v>275</v>
      </c>
      <c r="AF1002" t="s">
        <v>276</v>
      </c>
    </row>
    <row r="1003" spans="1:32" x14ac:dyDescent="0.3">
      <c r="A1003" t="s">
        <v>4050</v>
      </c>
      <c r="B1003" t="s">
        <v>4011</v>
      </c>
      <c r="C1003" t="s">
        <v>4012</v>
      </c>
      <c r="D1003" t="s">
        <v>4013</v>
      </c>
      <c r="E1003" t="s">
        <v>4051</v>
      </c>
      <c r="F1003">
        <v>115</v>
      </c>
      <c r="G1003">
        <v>115</v>
      </c>
      <c r="H1003" t="s">
        <v>4052</v>
      </c>
      <c r="I1003" t="s">
        <v>4053</v>
      </c>
      <c r="J1003" t="s">
        <v>702</v>
      </c>
      <c r="K1003" t="s">
        <v>4053</v>
      </c>
      <c r="X1003" t="s">
        <v>59</v>
      </c>
      <c r="Y1003" t="s">
        <v>68</v>
      </c>
      <c r="Z1003" t="s">
        <v>61</v>
      </c>
      <c r="AA1003" t="s">
        <v>45</v>
      </c>
      <c r="AB1003" t="s">
        <v>279</v>
      </c>
      <c r="AC1003" t="s">
        <v>45</v>
      </c>
      <c r="AD1003" t="s">
        <v>274</v>
      </c>
      <c r="AE1003" t="s">
        <v>275</v>
      </c>
      <c r="AF1003" t="s">
        <v>276</v>
      </c>
    </row>
    <row r="1004" spans="1:32" x14ac:dyDescent="0.3">
      <c r="A1004" t="s">
        <v>4054</v>
      </c>
      <c r="B1004" t="s">
        <v>4011</v>
      </c>
      <c r="C1004" t="s">
        <v>4012</v>
      </c>
      <c r="D1004" t="s">
        <v>4013</v>
      </c>
      <c r="E1004" t="s">
        <v>4055</v>
      </c>
      <c r="F1004">
        <v>116</v>
      </c>
      <c r="G1004">
        <v>116</v>
      </c>
      <c r="H1004" t="s">
        <v>108</v>
      </c>
      <c r="I1004" t="s">
        <v>109</v>
      </c>
      <c r="J1004" t="s">
        <v>58</v>
      </c>
      <c r="K1004" t="s">
        <v>109</v>
      </c>
      <c r="X1004" t="s">
        <v>59</v>
      </c>
      <c r="Y1004" t="s">
        <v>68</v>
      </c>
      <c r="Z1004" t="s">
        <v>101</v>
      </c>
      <c r="AA1004" t="s">
        <v>102</v>
      </c>
      <c r="AB1004" t="s">
        <v>279</v>
      </c>
      <c r="AC1004" t="s">
        <v>45</v>
      </c>
      <c r="AD1004" t="s">
        <v>274</v>
      </c>
      <c r="AE1004" t="s">
        <v>275</v>
      </c>
      <c r="AF1004" t="s">
        <v>276</v>
      </c>
    </row>
    <row r="1005" spans="1:32" hidden="1" x14ac:dyDescent="0.3">
      <c r="A1005" t="s">
        <v>4056</v>
      </c>
      <c r="B1005" t="s">
        <v>4011</v>
      </c>
      <c r="C1005" t="s">
        <v>4012</v>
      </c>
      <c r="D1005" t="s">
        <v>4013</v>
      </c>
      <c r="E1005" t="s">
        <v>4057</v>
      </c>
      <c r="F1005">
        <v>117</v>
      </c>
      <c r="G1005">
        <v>117</v>
      </c>
      <c r="H1005" t="s">
        <v>4058</v>
      </c>
      <c r="I1005" t="s">
        <v>4059</v>
      </c>
      <c r="J1005" t="s">
        <v>58</v>
      </c>
      <c r="K1005" t="s">
        <v>109</v>
      </c>
      <c r="L1005" t="s">
        <v>57</v>
      </c>
      <c r="X1005" t="s">
        <v>59</v>
      </c>
      <c r="Y1005" t="s">
        <v>949</v>
      </c>
      <c r="Z1005" t="s">
        <v>170</v>
      </c>
      <c r="AA1005" t="s">
        <v>389</v>
      </c>
      <c r="AB1005" t="s">
        <v>279</v>
      </c>
      <c r="AC1005" t="s">
        <v>45</v>
      </c>
      <c r="AD1005" t="s">
        <v>274</v>
      </c>
      <c r="AE1005" t="s">
        <v>275</v>
      </c>
      <c r="AF1005" t="s">
        <v>276</v>
      </c>
    </row>
    <row r="1006" spans="1:32" x14ac:dyDescent="0.3">
      <c r="A1006" t="s">
        <v>4060</v>
      </c>
      <c r="B1006" t="s">
        <v>4011</v>
      </c>
      <c r="C1006" t="s">
        <v>4012</v>
      </c>
      <c r="D1006" t="s">
        <v>4013</v>
      </c>
      <c r="E1006" t="s">
        <v>4061</v>
      </c>
      <c r="F1006">
        <v>118</v>
      </c>
      <c r="G1006">
        <v>118</v>
      </c>
      <c r="H1006" t="s">
        <v>141</v>
      </c>
      <c r="I1006" t="s">
        <v>142</v>
      </c>
      <c r="J1006" t="s">
        <v>58</v>
      </c>
      <c r="K1006" t="s">
        <v>142</v>
      </c>
      <c r="X1006" t="s">
        <v>59</v>
      </c>
      <c r="Y1006" t="s">
        <v>60</v>
      </c>
      <c r="Z1006" t="s">
        <v>61</v>
      </c>
      <c r="AA1006" t="s">
        <v>62</v>
      </c>
      <c r="AB1006" t="s">
        <v>279</v>
      </c>
      <c r="AC1006" t="s">
        <v>45</v>
      </c>
      <c r="AD1006" t="s">
        <v>274</v>
      </c>
      <c r="AE1006" t="s">
        <v>275</v>
      </c>
      <c r="AF1006" t="s">
        <v>276</v>
      </c>
    </row>
    <row r="1007" spans="1:32" hidden="1" x14ac:dyDescent="0.3">
      <c r="A1007" t="s">
        <v>4062</v>
      </c>
      <c r="B1007" t="s">
        <v>4011</v>
      </c>
      <c r="C1007" t="s">
        <v>4012</v>
      </c>
      <c r="D1007" t="s">
        <v>4013</v>
      </c>
      <c r="E1007" t="s">
        <v>4063</v>
      </c>
      <c r="F1007">
        <v>119</v>
      </c>
      <c r="G1007">
        <v>119</v>
      </c>
      <c r="H1007" t="s">
        <v>4064</v>
      </c>
      <c r="I1007" t="s">
        <v>4065</v>
      </c>
      <c r="J1007" t="s">
        <v>58</v>
      </c>
      <c r="K1007" t="s">
        <v>142</v>
      </c>
      <c r="L1007" t="s">
        <v>4066</v>
      </c>
      <c r="X1007" t="s">
        <v>59</v>
      </c>
      <c r="Y1007" t="s">
        <v>724</v>
      </c>
      <c r="Z1007" t="s">
        <v>394</v>
      </c>
      <c r="AA1007" t="s">
        <v>171</v>
      </c>
      <c r="AB1007" t="s">
        <v>279</v>
      </c>
      <c r="AC1007" t="s">
        <v>45</v>
      </c>
      <c r="AD1007" t="s">
        <v>274</v>
      </c>
      <c r="AE1007" t="s">
        <v>275</v>
      </c>
      <c r="AF1007" t="s">
        <v>276</v>
      </c>
    </row>
    <row r="1008" spans="1:32" x14ac:dyDescent="0.3">
      <c r="A1008" t="s">
        <v>4067</v>
      </c>
      <c r="B1008" t="s">
        <v>4011</v>
      </c>
      <c r="C1008" t="s">
        <v>4012</v>
      </c>
      <c r="D1008" t="s">
        <v>4013</v>
      </c>
      <c r="E1008" t="s">
        <v>278</v>
      </c>
      <c r="F1008">
        <v>121</v>
      </c>
      <c r="G1008">
        <v>121</v>
      </c>
      <c r="H1008" t="s">
        <v>45</v>
      </c>
      <c r="I1008" t="s">
        <v>45</v>
      </c>
      <c r="J1008" t="s">
        <v>45</v>
      </c>
      <c r="K1008" t="s">
        <v>45</v>
      </c>
      <c r="X1008" t="s">
        <v>59</v>
      </c>
      <c r="Y1008" t="s">
        <v>45</v>
      </c>
      <c r="Z1008" t="s">
        <v>45</v>
      </c>
      <c r="AA1008" t="s">
        <v>45</v>
      </c>
      <c r="AB1008" t="s">
        <v>279</v>
      </c>
      <c r="AC1008" t="s">
        <v>45</v>
      </c>
      <c r="AD1008" t="s">
        <v>274</v>
      </c>
      <c r="AE1008" t="s">
        <v>275</v>
      </c>
      <c r="AF1008" t="s">
        <v>276</v>
      </c>
    </row>
    <row r="1009" spans="1:32" x14ac:dyDescent="0.3">
      <c r="A1009" t="s">
        <v>4068</v>
      </c>
      <c r="B1009" t="s">
        <v>4011</v>
      </c>
      <c r="C1009" t="s">
        <v>4012</v>
      </c>
      <c r="D1009" t="s">
        <v>4013</v>
      </c>
      <c r="E1009" t="s">
        <v>4069</v>
      </c>
      <c r="F1009">
        <v>122</v>
      </c>
      <c r="G1009">
        <v>122</v>
      </c>
      <c r="H1009" t="s">
        <v>56</v>
      </c>
      <c r="I1009" t="s">
        <v>57</v>
      </c>
      <c r="J1009" t="s">
        <v>58</v>
      </c>
      <c r="K1009" t="s">
        <v>57</v>
      </c>
      <c r="X1009" t="s">
        <v>59</v>
      </c>
      <c r="Y1009" t="s">
        <v>60</v>
      </c>
      <c r="Z1009" t="s">
        <v>61</v>
      </c>
      <c r="AA1009" t="s">
        <v>62</v>
      </c>
      <c r="AB1009" t="s">
        <v>287</v>
      </c>
      <c r="AC1009" t="s">
        <v>45</v>
      </c>
      <c r="AD1009" t="s">
        <v>274</v>
      </c>
      <c r="AE1009" t="s">
        <v>275</v>
      </c>
      <c r="AF1009" t="s">
        <v>276</v>
      </c>
    </row>
    <row r="1010" spans="1:32" hidden="1" x14ac:dyDescent="0.3">
      <c r="A1010" t="s">
        <v>4070</v>
      </c>
      <c r="B1010" t="s">
        <v>4011</v>
      </c>
      <c r="C1010" t="s">
        <v>4012</v>
      </c>
      <c r="D1010" t="s">
        <v>4013</v>
      </c>
      <c r="E1010" t="s">
        <v>4071</v>
      </c>
      <c r="F1010">
        <v>123</v>
      </c>
      <c r="G1010">
        <v>123</v>
      </c>
      <c r="H1010" t="s">
        <v>4017</v>
      </c>
      <c r="I1010" t="s">
        <v>4018</v>
      </c>
      <c r="J1010" t="s">
        <v>4019</v>
      </c>
      <c r="K1010" t="s">
        <v>42</v>
      </c>
      <c r="L1010" t="s">
        <v>57</v>
      </c>
      <c r="X1010" t="s">
        <v>43</v>
      </c>
      <c r="Y1010" t="s">
        <v>1249</v>
      </c>
      <c r="Z1010" t="s">
        <v>1250</v>
      </c>
      <c r="AA1010" t="s">
        <v>1251</v>
      </c>
      <c r="AB1010" t="s">
        <v>287</v>
      </c>
      <c r="AC1010" t="s">
        <v>45</v>
      </c>
      <c r="AD1010" t="s">
        <v>274</v>
      </c>
      <c r="AE1010" t="s">
        <v>275</v>
      </c>
      <c r="AF1010" t="s">
        <v>276</v>
      </c>
    </row>
    <row r="1011" spans="1:32" x14ac:dyDescent="0.3">
      <c r="A1011" t="s">
        <v>4072</v>
      </c>
      <c r="B1011" t="s">
        <v>4011</v>
      </c>
      <c r="C1011" t="s">
        <v>4012</v>
      </c>
      <c r="D1011" t="s">
        <v>4013</v>
      </c>
      <c r="E1011" t="s">
        <v>4073</v>
      </c>
      <c r="F1011">
        <v>124</v>
      </c>
      <c r="G1011">
        <v>124</v>
      </c>
      <c r="H1011" t="s">
        <v>4074</v>
      </c>
      <c r="I1011" t="s">
        <v>4075</v>
      </c>
      <c r="J1011" t="s">
        <v>80</v>
      </c>
      <c r="K1011" t="s">
        <v>4075</v>
      </c>
      <c r="X1011" t="s">
        <v>43</v>
      </c>
      <c r="Y1011" t="s">
        <v>44</v>
      </c>
      <c r="Z1011" t="s">
        <v>44</v>
      </c>
      <c r="AA1011" t="s">
        <v>44</v>
      </c>
      <c r="AB1011" t="s">
        <v>287</v>
      </c>
      <c r="AC1011" t="s">
        <v>45</v>
      </c>
      <c r="AD1011" t="s">
        <v>274</v>
      </c>
      <c r="AE1011" t="s">
        <v>275</v>
      </c>
      <c r="AF1011" t="s">
        <v>276</v>
      </c>
    </row>
    <row r="1012" spans="1:32" hidden="1" x14ac:dyDescent="0.3">
      <c r="A1012" t="s">
        <v>4076</v>
      </c>
      <c r="B1012" t="s">
        <v>4011</v>
      </c>
      <c r="C1012" t="s">
        <v>4012</v>
      </c>
      <c r="D1012" t="s">
        <v>4013</v>
      </c>
      <c r="E1012" t="s">
        <v>4077</v>
      </c>
      <c r="F1012">
        <v>126</v>
      </c>
      <c r="G1012">
        <v>126</v>
      </c>
      <c r="H1012" t="s">
        <v>4078</v>
      </c>
      <c r="I1012" t="s">
        <v>4079</v>
      </c>
      <c r="J1012" t="s">
        <v>1248</v>
      </c>
      <c r="K1012" t="s">
        <v>257</v>
      </c>
      <c r="L1012" t="s">
        <v>4075</v>
      </c>
      <c r="X1012" t="s">
        <v>43</v>
      </c>
      <c r="Y1012" t="s">
        <v>44</v>
      </c>
      <c r="Z1012" t="s">
        <v>44</v>
      </c>
      <c r="AA1012" t="s">
        <v>44</v>
      </c>
      <c r="AB1012" t="s">
        <v>287</v>
      </c>
      <c r="AC1012" t="s">
        <v>45</v>
      </c>
      <c r="AD1012" t="s">
        <v>274</v>
      </c>
      <c r="AE1012" t="s">
        <v>275</v>
      </c>
      <c r="AF1012" t="s">
        <v>276</v>
      </c>
    </row>
    <row r="1013" spans="1:32" hidden="1" x14ac:dyDescent="0.3">
      <c r="A1013" t="s">
        <v>4080</v>
      </c>
      <c r="B1013" t="s">
        <v>4011</v>
      </c>
      <c r="C1013" t="s">
        <v>4012</v>
      </c>
      <c r="D1013" t="s">
        <v>4013</v>
      </c>
      <c r="E1013" t="s">
        <v>4081</v>
      </c>
      <c r="F1013">
        <v>127</v>
      </c>
      <c r="G1013">
        <v>127</v>
      </c>
      <c r="H1013" t="s">
        <v>4082</v>
      </c>
      <c r="I1013" t="s">
        <v>4083</v>
      </c>
      <c r="J1013" t="s">
        <v>806</v>
      </c>
      <c r="K1013" t="s">
        <v>316</v>
      </c>
      <c r="L1013" t="s">
        <v>4075</v>
      </c>
      <c r="X1013" t="s">
        <v>43</v>
      </c>
      <c r="Y1013" t="s">
        <v>44</v>
      </c>
      <c r="Z1013" t="s">
        <v>44</v>
      </c>
      <c r="AA1013" t="s">
        <v>44</v>
      </c>
      <c r="AB1013" t="s">
        <v>287</v>
      </c>
      <c r="AC1013" t="s">
        <v>45</v>
      </c>
      <c r="AD1013" t="s">
        <v>274</v>
      </c>
      <c r="AE1013" t="s">
        <v>275</v>
      </c>
      <c r="AF1013" t="s">
        <v>276</v>
      </c>
    </row>
    <row r="1014" spans="1:32" hidden="1" x14ac:dyDescent="0.3">
      <c r="A1014" t="s">
        <v>4084</v>
      </c>
      <c r="B1014" t="s">
        <v>4011</v>
      </c>
      <c r="C1014" t="s">
        <v>4012</v>
      </c>
      <c r="D1014" t="s">
        <v>4013</v>
      </c>
      <c r="E1014" t="s">
        <v>4085</v>
      </c>
      <c r="F1014">
        <v>128</v>
      </c>
      <c r="G1014">
        <v>128</v>
      </c>
      <c r="H1014" t="s">
        <v>4086</v>
      </c>
      <c r="I1014" t="s">
        <v>4087</v>
      </c>
      <c r="J1014" t="s">
        <v>4019</v>
      </c>
      <c r="K1014" t="s">
        <v>42</v>
      </c>
      <c r="L1014" t="s">
        <v>4075</v>
      </c>
      <c r="X1014" t="s">
        <v>43</v>
      </c>
      <c r="Y1014" t="s">
        <v>44</v>
      </c>
      <c r="Z1014" t="s">
        <v>44</v>
      </c>
      <c r="AA1014" t="s">
        <v>44</v>
      </c>
      <c r="AB1014" t="s">
        <v>287</v>
      </c>
      <c r="AC1014" t="s">
        <v>45</v>
      </c>
      <c r="AD1014" t="s">
        <v>274</v>
      </c>
      <c r="AE1014" t="s">
        <v>275</v>
      </c>
      <c r="AF1014" t="s">
        <v>276</v>
      </c>
    </row>
    <row r="1015" spans="1:32" x14ac:dyDescent="0.3">
      <c r="A1015" t="s">
        <v>4088</v>
      </c>
      <c r="B1015" t="s">
        <v>4011</v>
      </c>
      <c r="C1015" t="s">
        <v>4012</v>
      </c>
      <c r="D1015" t="s">
        <v>4013</v>
      </c>
      <c r="E1015" t="s">
        <v>4089</v>
      </c>
      <c r="F1015">
        <v>129</v>
      </c>
      <c r="G1015">
        <v>129</v>
      </c>
      <c r="H1015" t="s">
        <v>471</v>
      </c>
      <c r="I1015" t="s">
        <v>472</v>
      </c>
      <c r="J1015" t="s">
        <v>80</v>
      </c>
      <c r="K1015" t="s">
        <v>472</v>
      </c>
      <c r="X1015" t="s">
        <v>43</v>
      </c>
      <c r="Y1015" t="s">
        <v>44</v>
      </c>
      <c r="Z1015" t="s">
        <v>44</v>
      </c>
      <c r="AA1015" t="s">
        <v>44</v>
      </c>
      <c r="AB1015" t="s">
        <v>287</v>
      </c>
      <c r="AC1015" t="s">
        <v>45</v>
      </c>
      <c r="AD1015" t="s">
        <v>274</v>
      </c>
      <c r="AE1015" t="s">
        <v>275</v>
      </c>
      <c r="AF1015" t="s">
        <v>276</v>
      </c>
    </row>
    <row r="1016" spans="1:32" x14ac:dyDescent="0.3">
      <c r="A1016" t="s">
        <v>4090</v>
      </c>
      <c r="B1016" t="s">
        <v>4011</v>
      </c>
      <c r="C1016" t="s">
        <v>4012</v>
      </c>
      <c r="D1016" t="s">
        <v>4013</v>
      </c>
      <c r="E1016" t="s">
        <v>4091</v>
      </c>
      <c r="F1016">
        <v>131</v>
      </c>
      <c r="G1016">
        <v>131</v>
      </c>
      <c r="H1016" t="s">
        <v>256</v>
      </c>
      <c r="I1016" t="s">
        <v>257</v>
      </c>
      <c r="J1016" t="s">
        <v>80</v>
      </c>
      <c r="K1016" t="s">
        <v>257</v>
      </c>
      <c r="X1016" t="s">
        <v>43</v>
      </c>
      <c r="Y1016" t="s">
        <v>44</v>
      </c>
      <c r="Z1016" t="s">
        <v>44</v>
      </c>
      <c r="AA1016" t="s">
        <v>44</v>
      </c>
      <c r="AB1016" t="s">
        <v>287</v>
      </c>
      <c r="AC1016" t="s">
        <v>45</v>
      </c>
      <c r="AD1016" t="s">
        <v>274</v>
      </c>
      <c r="AE1016" t="s">
        <v>275</v>
      </c>
      <c r="AF1016" t="s">
        <v>276</v>
      </c>
    </row>
    <row r="1017" spans="1:32" hidden="1" x14ac:dyDescent="0.3">
      <c r="A1017" t="s">
        <v>4092</v>
      </c>
      <c r="B1017" t="s">
        <v>4011</v>
      </c>
      <c r="C1017" t="s">
        <v>4012</v>
      </c>
      <c r="D1017" t="s">
        <v>4013</v>
      </c>
      <c r="E1017" t="s">
        <v>4093</v>
      </c>
      <c r="F1017">
        <v>133</v>
      </c>
      <c r="G1017">
        <v>133</v>
      </c>
      <c r="H1017" t="s">
        <v>4094</v>
      </c>
      <c r="I1017" t="s">
        <v>4095</v>
      </c>
      <c r="J1017" t="s">
        <v>1248</v>
      </c>
      <c r="K1017" t="s">
        <v>257</v>
      </c>
      <c r="L1017" t="s">
        <v>45</v>
      </c>
      <c r="X1017" t="s">
        <v>43</v>
      </c>
      <c r="Y1017" t="s">
        <v>44</v>
      </c>
      <c r="Z1017" t="s">
        <v>44</v>
      </c>
      <c r="AA1017" t="s">
        <v>44</v>
      </c>
      <c r="AB1017" t="s">
        <v>287</v>
      </c>
      <c r="AC1017" t="s">
        <v>45</v>
      </c>
      <c r="AD1017" t="s">
        <v>274</v>
      </c>
      <c r="AE1017" t="s">
        <v>275</v>
      </c>
      <c r="AF1017" t="s">
        <v>276</v>
      </c>
    </row>
    <row r="1018" spans="1:32" x14ac:dyDescent="0.3">
      <c r="A1018" t="s">
        <v>4096</v>
      </c>
      <c r="B1018" t="s">
        <v>4011</v>
      </c>
      <c r="C1018" t="s">
        <v>4012</v>
      </c>
      <c r="D1018" t="s">
        <v>4013</v>
      </c>
      <c r="E1018" t="s">
        <v>4097</v>
      </c>
      <c r="F1018">
        <v>134</v>
      </c>
      <c r="G1018">
        <v>134</v>
      </c>
      <c r="H1018" t="s">
        <v>4098</v>
      </c>
      <c r="I1018" t="s">
        <v>4099</v>
      </c>
      <c r="J1018" t="s">
        <v>80</v>
      </c>
      <c r="K1018" t="s">
        <v>4099</v>
      </c>
      <c r="X1018" t="s">
        <v>43</v>
      </c>
      <c r="Y1018" t="s">
        <v>44</v>
      </c>
      <c r="Z1018" t="s">
        <v>44</v>
      </c>
      <c r="AA1018" t="s">
        <v>44</v>
      </c>
      <c r="AB1018" t="s">
        <v>287</v>
      </c>
      <c r="AC1018" t="s">
        <v>45</v>
      </c>
      <c r="AD1018" t="s">
        <v>274</v>
      </c>
      <c r="AE1018" t="s">
        <v>275</v>
      </c>
      <c r="AF1018" t="s">
        <v>276</v>
      </c>
    </row>
    <row r="1019" spans="1:32" hidden="1" x14ac:dyDescent="0.3">
      <c r="A1019" t="s">
        <v>4100</v>
      </c>
      <c r="B1019" t="s">
        <v>4011</v>
      </c>
      <c r="C1019" t="s">
        <v>4012</v>
      </c>
      <c r="D1019" t="s">
        <v>4013</v>
      </c>
      <c r="E1019" t="s">
        <v>4101</v>
      </c>
      <c r="F1019">
        <v>135</v>
      </c>
      <c r="G1019">
        <v>135</v>
      </c>
      <c r="H1019" t="s">
        <v>4102</v>
      </c>
      <c r="I1019" t="s">
        <v>4103</v>
      </c>
      <c r="J1019" t="s">
        <v>806</v>
      </c>
      <c r="K1019" t="s">
        <v>316</v>
      </c>
      <c r="L1019" t="s">
        <v>257</v>
      </c>
      <c r="X1019" t="s">
        <v>43</v>
      </c>
      <c r="Y1019" t="s">
        <v>44</v>
      </c>
      <c r="Z1019" t="s">
        <v>44</v>
      </c>
      <c r="AA1019" t="s">
        <v>44</v>
      </c>
      <c r="AB1019" t="s">
        <v>287</v>
      </c>
      <c r="AC1019" t="s">
        <v>45</v>
      </c>
      <c r="AD1019" t="s">
        <v>274</v>
      </c>
      <c r="AE1019" t="s">
        <v>275</v>
      </c>
      <c r="AF1019" t="s">
        <v>276</v>
      </c>
    </row>
    <row r="1020" spans="1:32" hidden="1" x14ac:dyDescent="0.3">
      <c r="A1020" t="s">
        <v>4104</v>
      </c>
      <c r="B1020" t="s">
        <v>4011</v>
      </c>
      <c r="C1020" t="s">
        <v>4012</v>
      </c>
      <c r="D1020" t="s">
        <v>4013</v>
      </c>
      <c r="E1020" t="s">
        <v>4105</v>
      </c>
      <c r="F1020">
        <v>136</v>
      </c>
      <c r="G1020">
        <v>136</v>
      </c>
      <c r="H1020" t="s">
        <v>4106</v>
      </c>
      <c r="I1020" t="s">
        <v>4107</v>
      </c>
      <c r="J1020" t="s">
        <v>4019</v>
      </c>
      <c r="K1020" t="s">
        <v>42</v>
      </c>
      <c r="L1020" t="s">
        <v>257</v>
      </c>
      <c r="X1020" t="s">
        <v>43</v>
      </c>
      <c r="Y1020" t="s">
        <v>44</v>
      </c>
      <c r="Z1020" t="s">
        <v>44</v>
      </c>
      <c r="AA1020" t="s">
        <v>44</v>
      </c>
      <c r="AB1020" t="s">
        <v>287</v>
      </c>
      <c r="AC1020" t="s">
        <v>45</v>
      </c>
      <c r="AD1020" t="s">
        <v>274</v>
      </c>
      <c r="AE1020" t="s">
        <v>275</v>
      </c>
      <c r="AF1020" t="s">
        <v>276</v>
      </c>
    </row>
    <row r="1021" spans="1:32" x14ac:dyDescent="0.3">
      <c r="A1021" t="s">
        <v>4108</v>
      </c>
      <c r="B1021" t="s">
        <v>4011</v>
      </c>
      <c r="C1021" t="s">
        <v>4012</v>
      </c>
      <c r="D1021" t="s">
        <v>4013</v>
      </c>
      <c r="E1021" t="s">
        <v>4109</v>
      </c>
      <c r="F1021">
        <v>137</v>
      </c>
      <c r="G1021">
        <v>137</v>
      </c>
      <c r="H1021" t="s">
        <v>4098</v>
      </c>
      <c r="I1021" t="s">
        <v>4099</v>
      </c>
      <c r="J1021" t="s">
        <v>80</v>
      </c>
      <c r="K1021" t="s">
        <v>4099</v>
      </c>
      <c r="X1021" t="s">
        <v>43</v>
      </c>
      <c r="Y1021" t="s">
        <v>44</v>
      </c>
      <c r="Z1021" t="s">
        <v>44</v>
      </c>
      <c r="AA1021" t="s">
        <v>44</v>
      </c>
      <c r="AB1021" t="s">
        <v>287</v>
      </c>
      <c r="AC1021" t="s">
        <v>45</v>
      </c>
      <c r="AD1021" t="s">
        <v>274</v>
      </c>
      <c r="AE1021" t="s">
        <v>275</v>
      </c>
      <c r="AF1021" t="s">
        <v>276</v>
      </c>
    </row>
    <row r="1022" spans="1:32" x14ac:dyDescent="0.3">
      <c r="A1022" t="s">
        <v>4110</v>
      </c>
      <c r="B1022" t="s">
        <v>4011</v>
      </c>
      <c r="C1022" t="s">
        <v>4012</v>
      </c>
      <c r="D1022" t="s">
        <v>4013</v>
      </c>
      <c r="E1022" t="s">
        <v>4111</v>
      </c>
      <c r="F1022">
        <v>138</v>
      </c>
      <c r="G1022">
        <v>138</v>
      </c>
      <c r="H1022" t="s">
        <v>303</v>
      </c>
      <c r="I1022" t="s">
        <v>304</v>
      </c>
      <c r="J1022" t="s">
        <v>80</v>
      </c>
      <c r="K1022" t="s">
        <v>304</v>
      </c>
      <c r="X1022" t="s">
        <v>43</v>
      </c>
      <c r="Y1022" t="s">
        <v>44</v>
      </c>
      <c r="Z1022" t="s">
        <v>44</v>
      </c>
      <c r="AA1022" t="s">
        <v>44</v>
      </c>
      <c r="AB1022" t="s">
        <v>287</v>
      </c>
      <c r="AC1022" t="s">
        <v>45</v>
      </c>
      <c r="AD1022" t="s">
        <v>274</v>
      </c>
      <c r="AE1022" t="s">
        <v>275</v>
      </c>
      <c r="AF1022" t="s">
        <v>276</v>
      </c>
    </row>
    <row r="1023" spans="1:32" x14ac:dyDescent="0.3">
      <c r="A1023" t="s">
        <v>4112</v>
      </c>
      <c r="B1023" t="s">
        <v>4011</v>
      </c>
      <c r="C1023" t="s">
        <v>4012</v>
      </c>
      <c r="D1023" t="s">
        <v>4013</v>
      </c>
      <c r="E1023" t="s">
        <v>4113</v>
      </c>
      <c r="F1023">
        <v>139</v>
      </c>
      <c r="G1023">
        <v>139</v>
      </c>
      <c r="H1023" t="s">
        <v>4114</v>
      </c>
      <c r="I1023" t="s">
        <v>4115</v>
      </c>
      <c r="J1023" t="s">
        <v>80</v>
      </c>
      <c r="K1023" t="s">
        <v>4115</v>
      </c>
      <c r="X1023" t="s">
        <v>43</v>
      </c>
      <c r="Y1023" t="s">
        <v>44</v>
      </c>
      <c r="Z1023" t="s">
        <v>44</v>
      </c>
      <c r="AA1023" t="s">
        <v>44</v>
      </c>
      <c r="AB1023" t="s">
        <v>287</v>
      </c>
      <c r="AC1023" t="s">
        <v>45</v>
      </c>
      <c r="AD1023" t="s">
        <v>274</v>
      </c>
      <c r="AE1023" t="s">
        <v>275</v>
      </c>
      <c r="AF1023" t="s">
        <v>276</v>
      </c>
    </row>
    <row r="1024" spans="1:32" hidden="1" x14ac:dyDescent="0.3">
      <c r="A1024" t="s">
        <v>4116</v>
      </c>
      <c r="B1024" t="s">
        <v>4011</v>
      </c>
      <c r="C1024" t="s">
        <v>4012</v>
      </c>
      <c r="D1024" t="s">
        <v>4013</v>
      </c>
      <c r="E1024" t="s">
        <v>4117</v>
      </c>
      <c r="F1024">
        <v>140</v>
      </c>
      <c r="G1024">
        <v>140</v>
      </c>
      <c r="H1024" t="s">
        <v>4118</v>
      </c>
      <c r="I1024" t="s">
        <v>4119</v>
      </c>
      <c r="J1024" t="s">
        <v>1248</v>
      </c>
      <c r="K1024" t="s">
        <v>304</v>
      </c>
      <c r="L1024" t="s">
        <v>42</v>
      </c>
      <c r="X1024" t="s">
        <v>43</v>
      </c>
      <c r="Y1024" t="s">
        <v>44</v>
      </c>
      <c r="Z1024" t="s">
        <v>44</v>
      </c>
      <c r="AA1024" t="s">
        <v>44</v>
      </c>
      <c r="AB1024" t="s">
        <v>287</v>
      </c>
      <c r="AC1024" t="s">
        <v>45</v>
      </c>
      <c r="AD1024" t="s">
        <v>274</v>
      </c>
      <c r="AE1024" t="s">
        <v>275</v>
      </c>
      <c r="AF1024" t="s">
        <v>276</v>
      </c>
    </row>
    <row r="1025" spans="1:32" x14ac:dyDescent="0.3">
      <c r="A1025" t="s">
        <v>4120</v>
      </c>
      <c r="B1025" t="s">
        <v>4011</v>
      </c>
      <c r="C1025" t="s">
        <v>4012</v>
      </c>
      <c r="D1025" t="s">
        <v>4013</v>
      </c>
      <c r="E1025" t="s">
        <v>4121</v>
      </c>
      <c r="F1025">
        <v>141</v>
      </c>
      <c r="G1025">
        <v>141</v>
      </c>
      <c r="H1025" t="s">
        <v>80</v>
      </c>
      <c r="I1025" t="s">
        <v>45</v>
      </c>
      <c r="J1025" t="s">
        <v>80</v>
      </c>
      <c r="K1025" t="s">
        <v>45</v>
      </c>
      <c r="X1025" t="s">
        <v>43</v>
      </c>
      <c r="Y1025" t="s">
        <v>44</v>
      </c>
      <c r="Z1025" t="s">
        <v>44</v>
      </c>
      <c r="AA1025" t="s">
        <v>44</v>
      </c>
      <c r="AB1025" t="s">
        <v>287</v>
      </c>
      <c r="AC1025" t="s">
        <v>45</v>
      </c>
      <c r="AD1025" t="s">
        <v>274</v>
      </c>
      <c r="AE1025" t="s">
        <v>275</v>
      </c>
      <c r="AF1025" t="s">
        <v>276</v>
      </c>
    </row>
    <row r="1026" spans="1:32" hidden="1" x14ac:dyDescent="0.3">
      <c r="A1026" t="s">
        <v>4122</v>
      </c>
      <c r="B1026" t="s">
        <v>4011</v>
      </c>
      <c r="C1026" t="s">
        <v>4012</v>
      </c>
      <c r="D1026" t="s">
        <v>4013</v>
      </c>
      <c r="E1026" t="s">
        <v>4123</v>
      </c>
      <c r="F1026">
        <v>142</v>
      </c>
      <c r="G1026">
        <v>142</v>
      </c>
      <c r="H1026" t="s">
        <v>4124</v>
      </c>
      <c r="I1026" t="s">
        <v>4125</v>
      </c>
      <c r="J1026" t="s">
        <v>806</v>
      </c>
      <c r="K1026" t="s">
        <v>316</v>
      </c>
      <c r="L1026" t="s">
        <v>45</v>
      </c>
      <c r="X1026" t="s">
        <v>43</v>
      </c>
      <c r="Y1026" t="s">
        <v>44</v>
      </c>
      <c r="Z1026" t="s">
        <v>44</v>
      </c>
      <c r="AA1026" t="s">
        <v>44</v>
      </c>
      <c r="AB1026" t="s">
        <v>287</v>
      </c>
      <c r="AC1026" t="s">
        <v>45</v>
      </c>
      <c r="AD1026" t="s">
        <v>274</v>
      </c>
      <c r="AE1026" t="s">
        <v>275</v>
      </c>
      <c r="AF1026" t="s">
        <v>276</v>
      </c>
    </row>
    <row r="1027" spans="1:32" hidden="1" x14ac:dyDescent="0.3">
      <c r="A1027" t="s">
        <v>4126</v>
      </c>
      <c r="B1027" t="s">
        <v>4011</v>
      </c>
      <c r="C1027" t="s">
        <v>4012</v>
      </c>
      <c r="D1027" t="s">
        <v>4013</v>
      </c>
      <c r="E1027" t="s">
        <v>4127</v>
      </c>
      <c r="F1027">
        <v>143</v>
      </c>
      <c r="G1027">
        <v>143</v>
      </c>
      <c r="H1027" t="s">
        <v>4128</v>
      </c>
      <c r="I1027" t="s">
        <v>4129</v>
      </c>
      <c r="J1027" t="s">
        <v>1248</v>
      </c>
      <c r="K1027" t="s">
        <v>45</v>
      </c>
      <c r="L1027" t="s">
        <v>42</v>
      </c>
      <c r="X1027" t="s">
        <v>43</v>
      </c>
      <c r="Y1027" t="s">
        <v>44</v>
      </c>
      <c r="Z1027" t="s">
        <v>44</v>
      </c>
      <c r="AA1027" t="s">
        <v>44</v>
      </c>
      <c r="AB1027" t="s">
        <v>287</v>
      </c>
      <c r="AC1027" t="s">
        <v>45</v>
      </c>
      <c r="AD1027" t="s">
        <v>274</v>
      </c>
      <c r="AE1027" t="s">
        <v>275</v>
      </c>
      <c r="AF1027" t="s">
        <v>276</v>
      </c>
    </row>
    <row r="1028" spans="1:32" x14ac:dyDescent="0.3">
      <c r="A1028" t="s">
        <v>4130</v>
      </c>
      <c r="B1028" t="s">
        <v>4011</v>
      </c>
      <c r="C1028" t="s">
        <v>4012</v>
      </c>
      <c r="D1028" t="s">
        <v>4013</v>
      </c>
      <c r="E1028" t="s">
        <v>4131</v>
      </c>
      <c r="F1028">
        <v>144</v>
      </c>
      <c r="G1028">
        <v>144</v>
      </c>
      <c r="H1028" t="s">
        <v>80</v>
      </c>
      <c r="I1028" t="s">
        <v>45</v>
      </c>
      <c r="J1028" t="s">
        <v>80</v>
      </c>
      <c r="K1028" t="s">
        <v>45</v>
      </c>
      <c r="X1028" t="s">
        <v>43</v>
      </c>
      <c r="Y1028" t="s">
        <v>44</v>
      </c>
      <c r="Z1028" t="s">
        <v>44</v>
      </c>
      <c r="AA1028" t="s">
        <v>44</v>
      </c>
      <c r="AB1028" t="s">
        <v>287</v>
      </c>
      <c r="AC1028" t="s">
        <v>45</v>
      </c>
      <c r="AD1028" t="s">
        <v>274</v>
      </c>
      <c r="AE1028" t="s">
        <v>275</v>
      </c>
      <c r="AF1028" t="s">
        <v>276</v>
      </c>
    </row>
    <row r="1029" spans="1:32" hidden="1" x14ac:dyDescent="0.3">
      <c r="A1029" t="s">
        <v>4132</v>
      </c>
      <c r="B1029" t="s">
        <v>4011</v>
      </c>
      <c r="C1029" t="s">
        <v>4012</v>
      </c>
      <c r="D1029" t="s">
        <v>4013</v>
      </c>
      <c r="E1029" t="s">
        <v>4133</v>
      </c>
      <c r="F1029">
        <v>146</v>
      </c>
      <c r="G1029">
        <v>146</v>
      </c>
      <c r="H1029" t="s">
        <v>4134</v>
      </c>
      <c r="I1029" t="s">
        <v>4135</v>
      </c>
      <c r="J1029" t="s">
        <v>1248</v>
      </c>
      <c r="K1029" t="s">
        <v>45</v>
      </c>
      <c r="L1029" t="s">
        <v>472</v>
      </c>
      <c r="X1029" t="s">
        <v>43</v>
      </c>
      <c r="Y1029" t="s">
        <v>44</v>
      </c>
      <c r="Z1029" t="s">
        <v>44</v>
      </c>
      <c r="AA1029" t="s">
        <v>44</v>
      </c>
      <c r="AB1029" t="s">
        <v>287</v>
      </c>
      <c r="AC1029" t="s">
        <v>45</v>
      </c>
      <c r="AD1029" t="s">
        <v>274</v>
      </c>
      <c r="AE1029" t="s">
        <v>275</v>
      </c>
      <c r="AF1029" t="s">
        <v>276</v>
      </c>
    </row>
    <row r="1030" spans="1:32" hidden="1" x14ac:dyDescent="0.3">
      <c r="A1030" t="s">
        <v>4136</v>
      </c>
      <c r="B1030" t="s">
        <v>4011</v>
      </c>
      <c r="C1030" t="s">
        <v>4012</v>
      </c>
      <c r="D1030" t="s">
        <v>4013</v>
      </c>
      <c r="E1030" t="s">
        <v>4137</v>
      </c>
      <c r="F1030">
        <v>148</v>
      </c>
      <c r="G1030">
        <v>148</v>
      </c>
      <c r="H1030" t="s">
        <v>4124</v>
      </c>
      <c r="I1030" t="s">
        <v>4125</v>
      </c>
      <c r="J1030" t="s">
        <v>806</v>
      </c>
      <c r="K1030" t="s">
        <v>316</v>
      </c>
      <c r="L1030" t="s">
        <v>45</v>
      </c>
      <c r="X1030" t="s">
        <v>43</v>
      </c>
      <c r="Y1030" t="s">
        <v>44</v>
      </c>
      <c r="Z1030" t="s">
        <v>44</v>
      </c>
      <c r="AA1030" t="s">
        <v>44</v>
      </c>
      <c r="AB1030" t="s">
        <v>287</v>
      </c>
      <c r="AC1030" t="s">
        <v>45</v>
      </c>
      <c r="AD1030" t="s">
        <v>274</v>
      </c>
      <c r="AE1030" t="s">
        <v>275</v>
      </c>
      <c r="AF1030" t="s">
        <v>276</v>
      </c>
    </row>
    <row r="1031" spans="1:32" hidden="1" x14ac:dyDescent="0.3">
      <c r="A1031" t="s">
        <v>4138</v>
      </c>
      <c r="B1031" t="s">
        <v>4011</v>
      </c>
      <c r="C1031" t="s">
        <v>4012</v>
      </c>
      <c r="D1031" t="s">
        <v>4013</v>
      </c>
      <c r="E1031" t="s">
        <v>4139</v>
      </c>
      <c r="F1031">
        <v>149</v>
      </c>
      <c r="G1031">
        <v>149</v>
      </c>
      <c r="H1031" t="s">
        <v>4039</v>
      </c>
      <c r="I1031" t="s">
        <v>4040</v>
      </c>
      <c r="J1031" t="s">
        <v>4019</v>
      </c>
      <c r="K1031" t="s">
        <v>42</v>
      </c>
      <c r="L1031" t="s">
        <v>45</v>
      </c>
      <c r="X1031" t="s">
        <v>43</v>
      </c>
      <c r="Y1031" t="s">
        <v>44</v>
      </c>
      <c r="Z1031" t="s">
        <v>44</v>
      </c>
      <c r="AA1031" t="s">
        <v>44</v>
      </c>
      <c r="AB1031" t="s">
        <v>287</v>
      </c>
      <c r="AC1031" t="s">
        <v>45</v>
      </c>
      <c r="AD1031" t="s">
        <v>274</v>
      </c>
      <c r="AE1031" t="s">
        <v>275</v>
      </c>
      <c r="AF1031" t="s">
        <v>276</v>
      </c>
    </row>
    <row r="1032" spans="1:32" x14ac:dyDescent="0.3">
      <c r="A1032" t="s">
        <v>4140</v>
      </c>
      <c r="B1032" t="s">
        <v>4011</v>
      </c>
      <c r="C1032" t="s">
        <v>4012</v>
      </c>
      <c r="D1032" t="s">
        <v>4013</v>
      </c>
      <c r="E1032" t="s">
        <v>4141</v>
      </c>
      <c r="F1032">
        <v>15</v>
      </c>
      <c r="G1032">
        <v>15</v>
      </c>
      <c r="H1032" t="s">
        <v>471</v>
      </c>
      <c r="I1032" t="s">
        <v>472</v>
      </c>
      <c r="J1032" t="s">
        <v>80</v>
      </c>
      <c r="K1032" t="s">
        <v>472</v>
      </c>
      <c r="X1032" t="s">
        <v>43</v>
      </c>
      <c r="Y1032" t="s">
        <v>44</v>
      </c>
      <c r="Z1032" t="s">
        <v>44</v>
      </c>
      <c r="AA1032" t="s">
        <v>44</v>
      </c>
      <c r="AB1032" t="s">
        <v>273</v>
      </c>
      <c r="AC1032" t="s">
        <v>45</v>
      </c>
      <c r="AD1032" t="s">
        <v>274</v>
      </c>
      <c r="AE1032" t="s">
        <v>275</v>
      </c>
      <c r="AF1032" t="s">
        <v>276</v>
      </c>
    </row>
    <row r="1033" spans="1:32" x14ac:dyDescent="0.3">
      <c r="A1033" t="s">
        <v>4142</v>
      </c>
      <c r="B1033" t="s">
        <v>4011</v>
      </c>
      <c r="C1033" t="s">
        <v>4012</v>
      </c>
      <c r="D1033" t="s">
        <v>4013</v>
      </c>
      <c r="E1033" t="s">
        <v>4143</v>
      </c>
      <c r="F1033">
        <v>150</v>
      </c>
      <c r="G1033">
        <v>150</v>
      </c>
      <c r="H1033" t="s">
        <v>45</v>
      </c>
      <c r="I1033" t="s">
        <v>45</v>
      </c>
      <c r="J1033" t="s">
        <v>45</v>
      </c>
      <c r="K1033" t="s">
        <v>45</v>
      </c>
      <c r="X1033" t="s">
        <v>59</v>
      </c>
      <c r="Y1033" t="s">
        <v>45</v>
      </c>
      <c r="Z1033" t="s">
        <v>45</v>
      </c>
      <c r="AA1033" t="s">
        <v>45</v>
      </c>
      <c r="AB1033" t="s">
        <v>287</v>
      </c>
      <c r="AC1033" t="s">
        <v>45</v>
      </c>
      <c r="AD1033" t="s">
        <v>274</v>
      </c>
      <c r="AE1033" t="s">
        <v>275</v>
      </c>
      <c r="AF1033" t="s">
        <v>276</v>
      </c>
    </row>
    <row r="1034" spans="1:32" x14ac:dyDescent="0.3">
      <c r="A1034" t="s">
        <v>4144</v>
      </c>
      <c r="B1034" t="s">
        <v>4011</v>
      </c>
      <c r="C1034" t="s">
        <v>4012</v>
      </c>
      <c r="D1034" t="s">
        <v>4013</v>
      </c>
      <c r="E1034" t="s">
        <v>4145</v>
      </c>
      <c r="F1034">
        <v>151</v>
      </c>
      <c r="G1034">
        <v>151</v>
      </c>
      <c r="H1034" t="s">
        <v>806</v>
      </c>
      <c r="I1034" t="s">
        <v>4026</v>
      </c>
      <c r="J1034" t="s">
        <v>806</v>
      </c>
      <c r="K1034" t="s">
        <v>4026</v>
      </c>
      <c r="X1034" t="s">
        <v>43</v>
      </c>
      <c r="Y1034" t="s">
        <v>44</v>
      </c>
      <c r="Z1034" t="s">
        <v>44</v>
      </c>
      <c r="AA1034" t="s">
        <v>44</v>
      </c>
      <c r="AB1034" t="s">
        <v>287</v>
      </c>
      <c r="AC1034" t="s">
        <v>45</v>
      </c>
      <c r="AD1034" t="s">
        <v>274</v>
      </c>
      <c r="AE1034" t="s">
        <v>275</v>
      </c>
      <c r="AF1034" t="s">
        <v>276</v>
      </c>
    </row>
    <row r="1035" spans="1:32" x14ac:dyDescent="0.3">
      <c r="A1035" t="s">
        <v>4146</v>
      </c>
      <c r="B1035" t="s">
        <v>4011</v>
      </c>
      <c r="C1035" t="s">
        <v>4012</v>
      </c>
      <c r="D1035" t="s">
        <v>4013</v>
      </c>
      <c r="E1035" t="s">
        <v>4147</v>
      </c>
      <c r="F1035">
        <v>152</v>
      </c>
      <c r="G1035">
        <v>152</v>
      </c>
      <c r="H1035" t="s">
        <v>4019</v>
      </c>
      <c r="I1035" t="s">
        <v>4049</v>
      </c>
      <c r="J1035" t="s">
        <v>4019</v>
      </c>
      <c r="K1035" t="s">
        <v>4049</v>
      </c>
      <c r="X1035" t="s">
        <v>43</v>
      </c>
      <c r="Y1035" t="s">
        <v>44</v>
      </c>
      <c r="Z1035" t="s">
        <v>44</v>
      </c>
      <c r="AA1035" t="s">
        <v>44</v>
      </c>
      <c r="AB1035" t="s">
        <v>287</v>
      </c>
      <c r="AC1035" t="s">
        <v>45</v>
      </c>
      <c r="AD1035" t="s">
        <v>274</v>
      </c>
      <c r="AE1035" t="s">
        <v>275</v>
      </c>
      <c r="AF1035" t="s">
        <v>276</v>
      </c>
    </row>
    <row r="1036" spans="1:32" x14ac:dyDescent="0.3">
      <c r="A1036" t="s">
        <v>4148</v>
      </c>
      <c r="B1036" t="s">
        <v>4011</v>
      </c>
      <c r="C1036" t="s">
        <v>4012</v>
      </c>
      <c r="D1036" t="s">
        <v>4013</v>
      </c>
      <c r="E1036" t="s">
        <v>4149</v>
      </c>
      <c r="F1036">
        <v>153</v>
      </c>
      <c r="G1036">
        <v>153</v>
      </c>
      <c r="H1036" t="s">
        <v>4150</v>
      </c>
      <c r="I1036" t="s">
        <v>4151</v>
      </c>
      <c r="J1036" t="s">
        <v>702</v>
      </c>
      <c r="K1036" t="s">
        <v>4151</v>
      </c>
      <c r="X1036" t="s">
        <v>59</v>
      </c>
      <c r="Y1036" t="s">
        <v>68</v>
      </c>
      <c r="Z1036" t="s">
        <v>101</v>
      </c>
      <c r="AA1036" t="s">
        <v>102</v>
      </c>
      <c r="AB1036" t="s">
        <v>287</v>
      </c>
      <c r="AC1036" t="s">
        <v>45</v>
      </c>
      <c r="AD1036" t="s">
        <v>274</v>
      </c>
      <c r="AE1036" t="s">
        <v>275</v>
      </c>
      <c r="AF1036" t="s">
        <v>276</v>
      </c>
    </row>
    <row r="1037" spans="1:32" x14ac:dyDescent="0.3">
      <c r="A1037" t="s">
        <v>4152</v>
      </c>
      <c r="B1037" t="s">
        <v>4011</v>
      </c>
      <c r="C1037" t="s">
        <v>4012</v>
      </c>
      <c r="D1037" t="s">
        <v>4013</v>
      </c>
      <c r="E1037" t="s">
        <v>4153</v>
      </c>
      <c r="F1037">
        <v>155</v>
      </c>
      <c r="G1037">
        <v>155</v>
      </c>
      <c r="H1037" t="s">
        <v>446</v>
      </c>
      <c r="I1037" t="s">
        <v>45</v>
      </c>
      <c r="J1037" t="s">
        <v>45</v>
      </c>
      <c r="K1037" t="s">
        <v>45</v>
      </c>
      <c r="X1037" t="s">
        <v>43</v>
      </c>
      <c r="Y1037" t="s">
        <v>44</v>
      </c>
      <c r="Z1037" t="s">
        <v>44</v>
      </c>
      <c r="AA1037" t="s">
        <v>44</v>
      </c>
      <c r="AB1037" t="s">
        <v>287</v>
      </c>
      <c r="AC1037" t="s">
        <v>45</v>
      </c>
      <c r="AD1037" t="s">
        <v>274</v>
      </c>
      <c r="AE1037" t="s">
        <v>275</v>
      </c>
      <c r="AF1037" t="s">
        <v>276</v>
      </c>
    </row>
    <row r="1038" spans="1:32" x14ac:dyDescent="0.3">
      <c r="A1038" t="s">
        <v>4154</v>
      </c>
      <c r="B1038" t="s">
        <v>4011</v>
      </c>
      <c r="C1038" t="s">
        <v>4012</v>
      </c>
      <c r="D1038" t="s">
        <v>4013</v>
      </c>
      <c r="E1038" t="s">
        <v>4155</v>
      </c>
      <c r="F1038">
        <v>156</v>
      </c>
      <c r="G1038">
        <v>156</v>
      </c>
      <c r="H1038" t="s">
        <v>315</v>
      </c>
      <c r="I1038" t="s">
        <v>316</v>
      </c>
      <c r="J1038" t="s">
        <v>315</v>
      </c>
      <c r="K1038" t="s">
        <v>316</v>
      </c>
      <c r="X1038" t="s">
        <v>43</v>
      </c>
      <c r="Y1038" t="s">
        <v>44</v>
      </c>
      <c r="Z1038" t="s">
        <v>44</v>
      </c>
      <c r="AA1038" t="s">
        <v>44</v>
      </c>
      <c r="AB1038" t="s">
        <v>287</v>
      </c>
      <c r="AC1038" t="s">
        <v>45</v>
      </c>
      <c r="AD1038" t="s">
        <v>274</v>
      </c>
      <c r="AE1038" t="s">
        <v>275</v>
      </c>
      <c r="AF1038" t="s">
        <v>276</v>
      </c>
    </row>
    <row r="1039" spans="1:32" hidden="1" x14ac:dyDescent="0.3">
      <c r="A1039" t="s">
        <v>4156</v>
      </c>
      <c r="B1039" t="s">
        <v>4011</v>
      </c>
      <c r="C1039" t="s">
        <v>4012</v>
      </c>
      <c r="D1039" t="s">
        <v>4013</v>
      </c>
      <c r="E1039" t="s">
        <v>4157</v>
      </c>
      <c r="F1039">
        <v>159</v>
      </c>
      <c r="G1039">
        <v>159</v>
      </c>
      <c r="H1039" t="s">
        <v>4158</v>
      </c>
      <c r="I1039" t="s">
        <v>4159</v>
      </c>
      <c r="J1039" t="s">
        <v>806</v>
      </c>
      <c r="K1039" t="s">
        <v>316</v>
      </c>
      <c r="L1039" t="s">
        <v>161</v>
      </c>
      <c r="X1039" t="s">
        <v>43</v>
      </c>
      <c r="Y1039" t="s">
        <v>3087</v>
      </c>
      <c r="Z1039" t="s">
        <v>1250</v>
      </c>
      <c r="AA1039" t="s">
        <v>1251</v>
      </c>
      <c r="AB1039" t="s">
        <v>287</v>
      </c>
      <c r="AC1039" t="s">
        <v>45</v>
      </c>
      <c r="AD1039" t="s">
        <v>274</v>
      </c>
      <c r="AE1039" t="s">
        <v>275</v>
      </c>
      <c r="AF1039" t="s">
        <v>276</v>
      </c>
    </row>
    <row r="1040" spans="1:32" hidden="1" x14ac:dyDescent="0.3">
      <c r="A1040" t="s">
        <v>4160</v>
      </c>
      <c r="B1040" t="s">
        <v>4011</v>
      </c>
      <c r="C1040" t="s">
        <v>4012</v>
      </c>
      <c r="D1040" t="s">
        <v>4013</v>
      </c>
      <c r="E1040" t="s">
        <v>4161</v>
      </c>
      <c r="F1040">
        <v>163</v>
      </c>
      <c r="G1040">
        <v>163</v>
      </c>
      <c r="H1040" t="s">
        <v>4162</v>
      </c>
      <c r="I1040" t="s">
        <v>4163</v>
      </c>
      <c r="J1040" t="s">
        <v>4019</v>
      </c>
      <c r="K1040" t="s">
        <v>42</v>
      </c>
      <c r="L1040" t="s">
        <v>316</v>
      </c>
      <c r="X1040" t="s">
        <v>43</v>
      </c>
      <c r="Y1040" t="s">
        <v>44</v>
      </c>
      <c r="Z1040" t="s">
        <v>44</v>
      </c>
      <c r="AA1040" t="s">
        <v>44</v>
      </c>
      <c r="AB1040" t="s">
        <v>287</v>
      </c>
      <c r="AC1040" t="s">
        <v>45</v>
      </c>
      <c r="AD1040" t="s">
        <v>274</v>
      </c>
      <c r="AE1040" t="s">
        <v>275</v>
      </c>
      <c r="AF1040" t="s">
        <v>276</v>
      </c>
    </row>
    <row r="1041" spans="1:32" x14ac:dyDescent="0.3">
      <c r="A1041" t="s">
        <v>4164</v>
      </c>
      <c r="B1041" t="s">
        <v>4011</v>
      </c>
      <c r="C1041" t="s">
        <v>4012</v>
      </c>
      <c r="D1041" t="s">
        <v>4013</v>
      </c>
      <c r="E1041" t="s">
        <v>4165</v>
      </c>
      <c r="F1041">
        <v>164</v>
      </c>
      <c r="G1041">
        <v>164</v>
      </c>
      <c r="H1041" t="s">
        <v>806</v>
      </c>
      <c r="I1041" t="s">
        <v>4026</v>
      </c>
      <c r="J1041" t="s">
        <v>806</v>
      </c>
      <c r="K1041" t="s">
        <v>4026</v>
      </c>
      <c r="X1041" t="s">
        <v>43</v>
      </c>
      <c r="Y1041" t="s">
        <v>44</v>
      </c>
      <c r="Z1041" t="s">
        <v>44</v>
      </c>
      <c r="AA1041" t="s">
        <v>44</v>
      </c>
      <c r="AB1041" t="s">
        <v>287</v>
      </c>
      <c r="AC1041" t="s">
        <v>45</v>
      </c>
      <c r="AD1041" t="s">
        <v>274</v>
      </c>
      <c r="AE1041" t="s">
        <v>275</v>
      </c>
      <c r="AF1041" t="s">
        <v>276</v>
      </c>
    </row>
    <row r="1042" spans="1:32" x14ac:dyDescent="0.3">
      <c r="A1042" t="s">
        <v>4166</v>
      </c>
      <c r="B1042" t="s">
        <v>4011</v>
      </c>
      <c r="C1042" t="s">
        <v>4012</v>
      </c>
      <c r="D1042" t="s">
        <v>4013</v>
      </c>
      <c r="E1042" t="s">
        <v>4167</v>
      </c>
      <c r="F1042">
        <v>166</v>
      </c>
      <c r="G1042">
        <v>166</v>
      </c>
      <c r="H1042" t="s">
        <v>41</v>
      </c>
      <c r="I1042" t="s">
        <v>42</v>
      </c>
      <c r="J1042" t="s">
        <v>41</v>
      </c>
      <c r="K1042" t="s">
        <v>42</v>
      </c>
      <c r="X1042" t="s">
        <v>43</v>
      </c>
      <c r="Y1042" t="s">
        <v>44</v>
      </c>
      <c r="Z1042" t="s">
        <v>44</v>
      </c>
      <c r="AA1042" t="s">
        <v>44</v>
      </c>
      <c r="AB1042" t="s">
        <v>287</v>
      </c>
      <c r="AC1042" t="s">
        <v>45</v>
      </c>
      <c r="AD1042" t="s">
        <v>274</v>
      </c>
      <c r="AE1042" t="s">
        <v>275</v>
      </c>
      <c r="AF1042" t="s">
        <v>276</v>
      </c>
    </row>
    <row r="1043" spans="1:32" hidden="1" x14ac:dyDescent="0.3">
      <c r="A1043" t="s">
        <v>4168</v>
      </c>
      <c r="B1043" t="s">
        <v>4011</v>
      </c>
      <c r="C1043" t="s">
        <v>4012</v>
      </c>
      <c r="D1043" t="s">
        <v>4013</v>
      </c>
      <c r="E1043" t="s">
        <v>4169</v>
      </c>
      <c r="F1043">
        <v>169</v>
      </c>
      <c r="G1043">
        <v>169</v>
      </c>
      <c r="H1043" t="s">
        <v>4031</v>
      </c>
      <c r="I1043" t="s">
        <v>4032</v>
      </c>
      <c r="J1043" t="s">
        <v>4019</v>
      </c>
      <c r="K1043" t="s">
        <v>42</v>
      </c>
      <c r="L1043" t="s">
        <v>251</v>
      </c>
      <c r="X1043" t="s">
        <v>43</v>
      </c>
      <c r="Y1043" t="s">
        <v>44</v>
      </c>
      <c r="Z1043" t="s">
        <v>44</v>
      </c>
      <c r="AA1043" t="s">
        <v>44</v>
      </c>
      <c r="AB1043" t="s">
        <v>287</v>
      </c>
      <c r="AC1043" t="s">
        <v>45</v>
      </c>
      <c r="AD1043" t="s">
        <v>274</v>
      </c>
      <c r="AE1043" t="s">
        <v>275</v>
      </c>
      <c r="AF1043" t="s">
        <v>276</v>
      </c>
    </row>
    <row r="1044" spans="1:32" hidden="1" x14ac:dyDescent="0.3">
      <c r="A1044" t="s">
        <v>4170</v>
      </c>
      <c r="B1044" t="s">
        <v>4011</v>
      </c>
      <c r="C1044" t="s">
        <v>4012</v>
      </c>
      <c r="D1044" t="s">
        <v>4013</v>
      </c>
      <c r="E1044" t="s">
        <v>4171</v>
      </c>
      <c r="F1044">
        <v>170</v>
      </c>
      <c r="G1044">
        <v>170</v>
      </c>
      <c r="H1044" t="s">
        <v>4035</v>
      </c>
      <c r="I1044" t="s">
        <v>4036</v>
      </c>
      <c r="J1044" t="s">
        <v>4019</v>
      </c>
      <c r="K1044" t="s">
        <v>42</v>
      </c>
      <c r="L1044" t="s">
        <v>472</v>
      </c>
      <c r="X1044" t="s">
        <v>43</v>
      </c>
      <c r="Y1044" t="s">
        <v>44</v>
      </c>
      <c r="Z1044" t="s">
        <v>44</v>
      </c>
      <c r="AA1044" t="s">
        <v>44</v>
      </c>
      <c r="AB1044" t="s">
        <v>287</v>
      </c>
      <c r="AC1044" t="s">
        <v>45</v>
      </c>
      <c r="AD1044" t="s">
        <v>274</v>
      </c>
      <c r="AE1044" t="s">
        <v>275</v>
      </c>
      <c r="AF1044" t="s">
        <v>276</v>
      </c>
    </row>
    <row r="1045" spans="1:32" hidden="1" x14ac:dyDescent="0.3">
      <c r="A1045" t="s">
        <v>4172</v>
      </c>
      <c r="B1045" t="s">
        <v>4011</v>
      </c>
      <c r="C1045" t="s">
        <v>4012</v>
      </c>
      <c r="D1045" t="s">
        <v>4013</v>
      </c>
      <c r="E1045" t="s">
        <v>4173</v>
      </c>
      <c r="F1045">
        <v>173</v>
      </c>
      <c r="G1045">
        <v>173</v>
      </c>
      <c r="H1045" t="s">
        <v>4174</v>
      </c>
      <c r="I1045" t="s">
        <v>4175</v>
      </c>
      <c r="J1045" t="s">
        <v>4019</v>
      </c>
      <c r="K1045" t="s">
        <v>42</v>
      </c>
      <c r="L1045" t="s">
        <v>161</v>
      </c>
      <c r="X1045" t="s">
        <v>43</v>
      </c>
      <c r="Y1045" t="s">
        <v>3087</v>
      </c>
      <c r="Z1045" t="s">
        <v>1250</v>
      </c>
      <c r="AA1045" t="s">
        <v>1251</v>
      </c>
      <c r="AB1045" t="s">
        <v>287</v>
      </c>
      <c r="AC1045" t="s">
        <v>45</v>
      </c>
      <c r="AD1045" t="s">
        <v>274</v>
      </c>
      <c r="AE1045" t="s">
        <v>275</v>
      </c>
      <c r="AF1045" t="s">
        <v>276</v>
      </c>
    </row>
    <row r="1046" spans="1:32" x14ac:dyDescent="0.3">
      <c r="A1046" t="s">
        <v>4176</v>
      </c>
      <c r="B1046" t="s">
        <v>4011</v>
      </c>
      <c r="C1046" t="s">
        <v>4012</v>
      </c>
      <c r="D1046" t="s">
        <v>4013</v>
      </c>
      <c r="E1046" t="s">
        <v>4177</v>
      </c>
      <c r="F1046">
        <v>177</v>
      </c>
      <c r="G1046">
        <v>177</v>
      </c>
      <c r="H1046" t="s">
        <v>4019</v>
      </c>
      <c r="I1046" t="s">
        <v>4049</v>
      </c>
      <c r="J1046" t="s">
        <v>4019</v>
      </c>
      <c r="K1046" t="s">
        <v>4049</v>
      </c>
      <c r="X1046" t="s">
        <v>43</v>
      </c>
      <c r="Y1046" t="s">
        <v>44</v>
      </c>
      <c r="Z1046" t="s">
        <v>44</v>
      </c>
      <c r="AA1046" t="s">
        <v>44</v>
      </c>
      <c r="AB1046" t="s">
        <v>287</v>
      </c>
      <c r="AC1046" t="s">
        <v>45</v>
      </c>
      <c r="AD1046" t="s">
        <v>274</v>
      </c>
      <c r="AE1046" t="s">
        <v>275</v>
      </c>
      <c r="AF1046" t="s">
        <v>276</v>
      </c>
    </row>
    <row r="1047" spans="1:32" x14ac:dyDescent="0.3">
      <c r="A1047" t="s">
        <v>4178</v>
      </c>
      <c r="B1047" t="s">
        <v>4011</v>
      </c>
      <c r="C1047" t="s">
        <v>4012</v>
      </c>
      <c r="D1047" t="s">
        <v>4013</v>
      </c>
      <c r="E1047" t="s">
        <v>4179</v>
      </c>
      <c r="F1047">
        <v>178</v>
      </c>
      <c r="G1047">
        <v>178</v>
      </c>
      <c r="H1047" t="s">
        <v>4052</v>
      </c>
      <c r="I1047" t="s">
        <v>4053</v>
      </c>
      <c r="J1047" t="s">
        <v>58</v>
      </c>
      <c r="K1047" t="s">
        <v>4053</v>
      </c>
      <c r="X1047" t="s">
        <v>59</v>
      </c>
      <c r="Y1047" t="s">
        <v>68</v>
      </c>
      <c r="Z1047" t="s">
        <v>61</v>
      </c>
      <c r="AA1047" t="s">
        <v>45</v>
      </c>
      <c r="AB1047" t="s">
        <v>287</v>
      </c>
      <c r="AC1047" t="s">
        <v>45</v>
      </c>
      <c r="AD1047" t="s">
        <v>274</v>
      </c>
      <c r="AE1047" t="s">
        <v>275</v>
      </c>
      <c r="AF1047" t="s">
        <v>276</v>
      </c>
    </row>
    <row r="1048" spans="1:32" x14ac:dyDescent="0.3">
      <c r="A1048" t="s">
        <v>4180</v>
      </c>
      <c r="B1048" t="s">
        <v>4011</v>
      </c>
      <c r="C1048" t="s">
        <v>4012</v>
      </c>
      <c r="D1048" t="s">
        <v>4013</v>
      </c>
      <c r="E1048" t="s">
        <v>4181</v>
      </c>
      <c r="F1048">
        <v>179</v>
      </c>
      <c r="G1048">
        <v>179</v>
      </c>
      <c r="H1048" t="s">
        <v>4182</v>
      </c>
      <c r="I1048" t="s">
        <v>4183</v>
      </c>
      <c r="J1048" t="s">
        <v>702</v>
      </c>
      <c r="K1048" t="s">
        <v>4183</v>
      </c>
      <c r="X1048" t="s">
        <v>59</v>
      </c>
      <c r="Y1048" t="s">
        <v>60</v>
      </c>
      <c r="Z1048" t="s">
        <v>61</v>
      </c>
      <c r="AA1048" t="s">
        <v>62</v>
      </c>
      <c r="AB1048" t="s">
        <v>287</v>
      </c>
      <c r="AC1048" t="s">
        <v>45</v>
      </c>
      <c r="AD1048" t="s">
        <v>274</v>
      </c>
      <c r="AE1048" t="s">
        <v>275</v>
      </c>
      <c r="AF1048" t="s">
        <v>276</v>
      </c>
    </row>
    <row r="1049" spans="1:32" x14ac:dyDescent="0.3">
      <c r="A1049" t="s">
        <v>4184</v>
      </c>
      <c r="B1049" t="s">
        <v>4011</v>
      </c>
      <c r="C1049" t="s">
        <v>4012</v>
      </c>
      <c r="D1049" t="s">
        <v>4013</v>
      </c>
      <c r="E1049" t="s">
        <v>300</v>
      </c>
      <c r="F1049">
        <v>18</v>
      </c>
      <c r="G1049">
        <v>18</v>
      </c>
      <c r="H1049" t="s">
        <v>256</v>
      </c>
      <c r="I1049" t="s">
        <v>257</v>
      </c>
      <c r="J1049" t="s">
        <v>80</v>
      </c>
      <c r="K1049" t="s">
        <v>257</v>
      </c>
      <c r="X1049" t="s">
        <v>43</v>
      </c>
      <c r="Y1049" t="s">
        <v>44</v>
      </c>
      <c r="Z1049" t="s">
        <v>44</v>
      </c>
      <c r="AA1049" t="s">
        <v>44</v>
      </c>
      <c r="AB1049" t="s">
        <v>273</v>
      </c>
      <c r="AC1049" t="s">
        <v>45</v>
      </c>
      <c r="AD1049" t="s">
        <v>274</v>
      </c>
      <c r="AE1049" t="s">
        <v>275</v>
      </c>
      <c r="AF1049" t="s">
        <v>276</v>
      </c>
    </row>
    <row r="1050" spans="1:32" x14ac:dyDescent="0.3">
      <c r="A1050" t="s">
        <v>4185</v>
      </c>
      <c r="B1050" t="s">
        <v>4011</v>
      </c>
      <c r="C1050" t="s">
        <v>4012</v>
      </c>
      <c r="D1050" t="s">
        <v>4013</v>
      </c>
      <c r="E1050" t="s">
        <v>4186</v>
      </c>
      <c r="F1050">
        <v>180</v>
      </c>
      <c r="G1050">
        <v>180</v>
      </c>
      <c r="H1050" t="s">
        <v>45</v>
      </c>
      <c r="I1050" t="s">
        <v>45</v>
      </c>
      <c r="J1050" t="s">
        <v>45</v>
      </c>
      <c r="K1050" t="s">
        <v>45</v>
      </c>
      <c r="X1050" t="s">
        <v>59</v>
      </c>
      <c r="Y1050" t="s">
        <v>45</v>
      </c>
      <c r="Z1050" t="s">
        <v>45</v>
      </c>
      <c r="AA1050" t="s">
        <v>45</v>
      </c>
      <c r="AB1050" t="s">
        <v>287</v>
      </c>
      <c r="AC1050" t="s">
        <v>45</v>
      </c>
      <c r="AD1050" t="s">
        <v>274</v>
      </c>
      <c r="AE1050" t="s">
        <v>275</v>
      </c>
      <c r="AF1050" t="s">
        <v>276</v>
      </c>
    </row>
    <row r="1051" spans="1:32" x14ac:dyDescent="0.3">
      <c r="A1051" t="s">
        <v>4187</v>
      </c>
      <c r="B1051" t="s">
        <v>4011</v>
      </c>
      <c r="C1051" t="s">
        <v>4012</v>
      </c>
      <c r="D1051" t="s">
        <v>4013</v>
      </c>
      <c r="E1051" t="s">
        <v>4188</v>
      </c>
      <c r="F1051">
        <v>181</v>
      </c>
      <c r="G1051">
        <v>181</v>
      </c>
      <c r="H1051" t="s">
        <v>41</v>
      </c>
      <c r="I1051" t="s">
        <v>42</v>
      </c>
      <c r="J1051" t="s">
        <v>41</v>
      </c>
      <c r="K1051" t="s">
        <v>42</v>
      </c>
      <c r="X1051" t="s">
        <v>43</v>
      </c>
      <c r="Y1051" t="s">
        <v>44</v>
      </c>
      <c r="Z1051" t="s">
        <v>44</v>
      </c>
      <c r="AA1051" t="s">
        <v>44</v>
      </c>
      <c r="AB1051" t="s">
        <v>45</v>
      </c>
      <c r="AC1051" t="s">
        <v>45</v>
      </c>
      <c r="AD1051" t="s">
        <v>4189</v>
      </c>
      <c r="AE1051">
        <v>2015</v>
      </c>
      <c r="AF1051" t="s">
        <v>276</v>
      </c>
    </row>
    <row r="1052" spans="1:32" x14ac:dyDescent="0.3">
      <c r="A1052" t="s">
        <v>4190</v>
      </c>
      <c r="B1052" t="s">
        <v>4011</v>
      </c>
      <c r="C1052" t="s">
        <v>4012</v>
      </c>
      <c r="D1052" t="s">
        <v>4013</v>
      </c>
      <c r="E1052" t="s">
        <v>4191</v>
      </c>
      <c r="F1052">
        <v>182</v>
      </c>
      <c r="G1052">
        <v>182</v>
      </c>
      <c r="H1052" t="s">
        <v>41</v>
      </c>
      <c r="I1052" t="s">
        <v>42</v>
      </c>
      <c r="J1052" t="s">
        <v>41</v>
      </c>
      <c r="K1052" t="s">
        <v>42</v>
      </c>
      <c r="X1052" t="s">
        <v>43</v>
      </c>
      <c r="Y1052" t="s">
        <v>44</v>
      </c>
      <c r="Z1052" t="s">
        <v>44</v>
      </c>
      <c r="AA1052" t="s">
        <v>44</v>
      </c>
      <c r="AB1052" t="s">
        <v>45</v>
      </c>
      <c r="AC1052" t="s">
        <v>45</v>
      </c>
      <c r="AD1052" t="s">
        <v>4192</v>
      </c>
      <c r="AE1052">
        <v>2015</v>
      </c>
      <c r="AF1052" t="s">
        <v>276</v>
      </c>
    </row>
    <row r="1053" spans="1:32" x14ac:dyDescent="0.3">
      <c r="A1053" t="s">
        <v>4193</v>
      </c>
      <c r="B1053" t="s">
        <v>4011</v>
      </c>
      <c r="C1053" t="s">
        <v>4012</v>
      </c>
      <c r="D1053" t="s">
        <v>4013</v>
      </c>
      <c r="E1053" t="s">
        <v>4194</v>
      </c>
      <c r="F1053">
        <v>183</v>
      </c>
      <c r="G1053">
        <v>183</v>
      </c>
      <c r="H1053" t="s">
        <v>45</v>
      </c>
      <c r="I1053" t="s">
        <v>45</v>
      </c>
      <c r="J1053" t="s">
        <v>58</v>
      </c>
      <c r="K1053" t="s">
        <v>45</v>
      </c>
      <c r="X1053" t="s">
        <v>59</v>
      </c>
      <c r="Y1053" t="s">
        <v>45</v>
      </c>
      <c r="Z1053" t="s">
        <v>45</v>
      </c>
      <c r="AA1053" t="s">
        <v>45</v>
      </c>
      <c r="AB1053" t="s">
        <v>45</v>
      </c>
      <c r="AC1053" t="s">
        <v>45</v>
      </c>
      <c r="AD1053" t="s">
        <v>4192</v>
      </c>
      <c r="AE1053">
        <v>2015</v>
      </c>
      <c r="AF1053" t="s">
        <v>276</v>
      </c>
    </row>
    <row r="1054" spans="1:32" x14ac:dyDescent="0.3">
      <c r="A1054" t="s">
        <v>4195</v>
      </c>
      <c r="B1054" t="s">
        <v>4011</v>
      </c>
      <c r="C1054" t="s">
        <v>4012</v>
      </c>
      <c r="D1054" t="s">
        <v>4013</v>
      </c>
      <c r="E1054" t="s">
        <v>4196</v>
      </c>
      <c r="F1054">
        <v>184</v>
      </c>
      <c r="G1054">
        <v>184</v>
      </c>
      <c r="H1054" t="s">
        <v>45</v>
      </c>
      <c r="I1054" t="s">
        <v>45</v>
      </c>
      <c r="J1054" t="s">
        <v>45</v>
      </c>
      <c r="K1054" t="s">
        <v>45</v>
      </c>
      <c r="X1054" t="s">
        <v>59</v>
      </c>
      <c r="Y1054" t="s">
        <v>45</v>
      </c>
      <c r="Z1054" t="s">
        <v>45</v>
      </c>
      <c r="AA1054" t="s">
        <v>45</v>
      </c>
      <c r="AB1054" t="s">
        <v>45</v>
      </c>
      <c r="AC1054" t="s">
        <v>45</v>
      </c>
      <c r="AD1054" t="s">
        <v>4192</v>
      </c>
      <c r="AE1054">
        <v>2015</v>
      </c>
      <c r="AF1054" t="s">
        <v>276</v>
      </c>
    </row>
    <row r="1055" spans="1:32" x14ac:dyDescent="0.3">
      <c r="A1055" t="s">
        <v>4197</v>
      </c>
      <c r="B1055" t="s">
        <v>4011</v>
      </c>
      <c r="C1055" t="s">
        <v>4012</v>
      </c>
      <c r="D1055" t="s">
        <v>4013</v>
      </c>
      <c r="E1055" t="s">
        <v>4198</v>
      </c>
      <c r="F1055">
        <v>185</v>
      </c>
      <c r="G1055">
        <v>185</v>
      </c>
      <c r="H1055" t="s">
        <v>41</v>
      </c>
      <c r="I1055" t="s">
        <v>42</v>
      </c>
      <c r="J1055" t="s">
        <v>41</v>
      </c>
      <c r="K1055" t="s">
        <v>42</v>
      </c>
      <c r="X1055" t="s">
        <v>43</v>
      </c>
      <c r="Y1055" t="s">
        <v>44</v>
      </c>
      <c r="Z1055" t="s">
        <v>44</v>
      </c>
      <c r="AA1055" t="s">
        <v>44</v>
      </c>
      <c r="AB1055" t="s">
        <v>45</v>
      </c>
      <c r="AC1055" t="s">
        <v>45</v>
      </c>
      <c r="AD1055" t="s">
        <v>4199</v>
      </c>
      <c r="AE1055">
        <v>2015</v>
      </c>
      <c r="AF1055" t="s">
        <v>276</v>
      </c>
    </row>
    <row r="1056" spans="1:32" x14ac:dyDescent="0.3">
      <c r="A1056" t="s">
        <v>4200</v>
      </c>
      <c r="B1056" t="s">
        <v>4011</v>
      </c>
      <c r="C1056" t="s">
        <v>4012</v>
      </c>
      <c r="D1056" t="s">
        <v>4013</v>
      </c>
      <c r="E1056" t="s">
        <v>4201</v>
      </c>
      <c r="F1056">
        <v>186</v>
      </c>
      <c r="G1056">
        <v>186</v>
      </c>
      <c r="H1056" t="s">
        <v>45</v>
      </c>
      <c r="I1056" t="s">
        <v>45</v>
      </c>
      <c r="J1056" t="s">
        <v>58</v>
      </c>
      <c r="K1056" t="s">
        <v>45</v>
      </c>
      <c r="X1056" t="s">
        <v>59</v>
      </c>
      <c r="Y1056" t="s">
        <v>45</v>
      </c>
      <c r="Z1056" t="s">
        <v>45</v>
      </c>
      <c r="AA1056" t="s">
        <v>45</v>
      </c>
      <c r="AB1056" t="s">
        <v>45</v>
      </c>
      <c r="AC1056" t="s">
        <v>45</v>
      </c>
      <c r="AD1056" t="s">
        <v>4199</v>
      </c>
      <c r="AE1056">
        <v>2015</v>
      </c>
      <c r="AF1056" t="s">
        <v>276</v>
      </c>
    </row>
    <row r="1057" spans="1:32" x14ac:dyDescent="0.3">
      <c r="A1057" t="s">
        <v>4202</v>
      </c>
      <c r="B1057" t="s">
        <v>4011</v>
      </c>
      <c r="C1057" t="s">
        <v>4012</v>
      </c>
      <c r="D1057" t="s">
        <v>4013</v>
      </c>
      <c r="E1057" t="s">
        <v>302</v>
      </c>
      <c r="F1057">
        <v>19</v>
      </c>
      <c r="G1057">
        <v>19</v>
      </c>
      <c r="H1057" t="s">
        <v>303</v>
      </c>
      <c r="I1057" t="s">
        <v>304</v>
      </c>
      <c r="J1057" t="s">
        <v>80</v>
      </c>
      <c r="K1057" t="s">
        <v>304</v>
      </c>
      <c r="X1057" t="s">
        <v>43</v>
      </c>
      <c r="Y1057" t="s">
        <v>44</v>
      </c>
      <c r="Z1057" t="s">
        <v>44</v>
      </c>
      <c r="AA1057" t="s">
        <v>44</v>
      </c>
      <c r="AB1057" t="s">
        <v>273</v>
      </c>
      <c r="AC1057" t="s">
        <v>45</v>
      </c>
      <c r="AD1057" t="s">
        <v>274</v>
      </c>
      <c r="AE1057" t="s">
        <v>275</v>
      </c>
      <c r="AF1057" t="s">
        <v>276</v>
      </c>
    </row>
    <row r="1058" spans="1:32" x14ac:dyDescent="0.3">
      <c r="A1058" t="s">
        <v>4203</v>
      </c>
      <c r="B1058" t="s">
        <v>4011</v>
      </c>
      <c r="C1058" t="s">
        <v>4012</v>
      </c>
      <c r="D1058" t="s">
        <v>4013</v>
      </c>
      <c r="E1058" t="s">
        <v>4204</v>
      </c>
      <c r="F1058">
        <v>2</v>
      </c>
      <c r="G1058">
        <v>2</v>
      </c>
      <c r="H1058" t="s">
        <v>303</v>
      </c>
      <c r="I1058" t="s">
        <v>304</v>
      </c>
      <c r="J1058" t="s">
        <v>80</v>
      </c>
      <c r="K1058" t="s">
        <v>304</v>
      </c>
      <c r="X1058" t="s">
        <v>43</v>
      </c>
      <c r="Y1058" t="s">
        <v>44</v>
      </c>
      <c r="Z1058" t="s">
        <v>44</v>
      </c>
      <c r="AA1058" t="s">
        <v>44</v>
      </c>
      <c r="AB1058" t="s">
        <v>323</v>
      </c>
      <c r="AC1058" t="s">
        <v>45</v>
      </c>
      <c r="AD1058" t="s">
        <v>274</v>
      </c>
      <c r="AE1058" t="s">
        <v>275</v>
      </c>
      <c r="AF1058" t="s">
        <v>276</v>
      </c>
    </row>
    <row r="1059" spans="1:32" x14ac:dyDescent="0.3">
      <c r="A1059" t="s">
        <v>4205</v>
      </c>
      <c r="B1059" t="s">
        <v>4011</v>
      </c>
      <c r="C1059" t="s">
        <v>4012</v>
      </c>
      <c r="D1059" t="s">
        <v>4013</v>
      </c>
      <c r="E1059" t="s">
        <v>4206</v>
      </c>
      <c r="F1059">
        <v>20</v>
      </c>
      <c r="G1059">
        <v>20</v>
      </c>
      <c r="H1059" t="s">
        <v>4114</v>
      </c>
      <c r="I1059" t="s">
        <v>4115</v>
      </c>
      <c r="J1059" t="s">
        <v>80</v>
      </c>
      <c r="K1059" t="s">
        <v>4115</v>
      </c>
      <c r="X1059" t="s">
        <v>43</v>
      </c>
      <c r="Y1059" t="s">
        <v>44</v>
      </c>
      <c r="Z1059" t="s">
        <v>44</v>
      </c>
      <c r="AA1059" t="s">
        <v>44</v>
      </c>
      <c r="AB1059" t="s">
        <v>273</v>
      </c>
      <c r="AC1059" t="s">
        <v>45</v>
      </c>
      <c r="AD1059" t="s">
        <v>274</v>
      </c>
      <c r="AE1059" t="s">
        <v>275</v>
      </c>
      <c r="AF1059" t="s">
        <v>276</v>
      </c>
    </row>
    <row r="1060" spans="1:32" x14ac:dyDescent="0.3">
      <c r="A1060" t="s">
        <v>4207</v>
      </c>
      <c r="B1060" t="s">
        <v>4011</v>
      </c>
      <c r="C1060" t="s">
        <v>4012</v>
      </c>
      <c r="D1060" t="s">
        <v>4013</v>
      </c>
      <c r="E1060" t="s">
        <v>303</v>
      </c>
      <c r="F1060">
        <v>1</v>
      </c>
      <c r="G1060">
        <v>201</v>
      </c>
      <c r="H1060" t="s">
        <v>303</v>
      </c>
      <c r="I1060" t="s">
        <v>304</v>
      </c>
      <c r="J1060" t="s">
        <v>80</v>
      </c>
      <c r="K1060" t="s">
        <v>304</v>
      </c>
      <c r="X1060" t="s">
        <v>43</v>
      </c>
      <c r="Y1060" t="s">
        <v>44</v>
      </c>
      <c r="Z1060" t="s">
        <v>44</v>
      </c>
      <c r="AA1060" t="s">
        <v>44</v>
      </c>
      <c r="AB1060" t="s">
        <v>45</v>
      </c>
      <c r="AC1060" t="s">
        <v>45</v>
      </c>
      <c r="AD1060" t="s">
        <v>4208</v>
      </c>
      <c r="AE1060" t="s">
        <v>4209</v>
      </c>
      <c r="AF1060" t="s">
        <v>47</v>
      </c>
    </row>
    <row r="1061" spans="1:32" x14ac:dyDescent="0.3">
      <c r="A1061" t="s">
        <v>4210</v>
      </c>
      <c r="B1061" t="s">
        <v>4011</v>
      </c>
      <c r="C1061" t="s">
        <v>4012</v>
      </c>
      <c r="D1061" t="s">
        <v>4013</v>
      </c>
      <c r="E1061" t="s">
        <v>471</v>
      </c>
      <c r="F1061">
        <v>2</v>
      </c>
      <c r="G1061">
        <v>202</v>
      </c>
      <c r="H1061" t="s">
        <v>471</v>
      </c>
      <c r="I1061" t="s">
        <v>45</v>
      </c>
      <c r="J1061" t="s">
        <v>80</v>
      </c>
      <c r="K1061" t="s">
        <v>45</v>
      </c>
      <c r="X1061" t="s">
        <v>43</v>
      </c>
      <c r="Y1061" t="s">
        <v>44</v>
      </c>
      <c r="Z1061" t="s">
        <v>44</v>
      </c>
      <c r="AA1061" t="s">
        <v>44</v>
      </c>
      <c r="AB1061" t="s">
        <v>45</v>
      </c>
      <c r="AC1061" t="s">
        <v>45</v>
      </c>
      <c r="AD1061" t="s">
        <v>4208</v>
      </c>
      <c r="AE1061" t="s">
        <v>4209</v>
      </c>
      <c r="AF1061" t="s">
        <v>47</v>
      </c>
    </row>
    <row r="1062" spans="1:32" x14ac:dyDescent="0.3">
      <c r="A1062" t="s">
        <v>4211</v>
      </c>
      <c r="B1062" t="s">
        <v>4011</v>
      </c>
      <c r="C1062" t="s">
        <v>4012</v>
      </c>
      <c r="D1062" t="s">
        <v>4013</v>
      </c>
      <c r="E1062" t="s">
        <v>315</v>
      </c>
      <c r="F1062">
        <v>3</v>
      </c>
      <c r="G1062">
        <v>203</v>
      </c>
      <c r="H1062" t="s">
        <v>315</v>
      </c>
      <c r="I1062" t="s">
        <v>316</v>
      </c>
      <c r="J1062" t="s">
        <v>315</v>
      </c>
      <c r="K1062" t="s">
        <v>316</v>
      </c>
      <c r="X1062" t="s">
        <v>43</v>
      </c>
      <c r="Y1062" t="s">
        <v>44</v>
      </c>
      <c r="Z1062" t="s">
        <v>44</v>
      </c>
      <c r="AA1062" t="s">
        <v>44</v>
      </c>
      <c r="AB1062" t="s">
        <v>45</v>
      </c>
      <c r="AC1062" t="s">
        <v>45</v>
      </c>
      <c r="AD1062" t="s">
        <v>4208</v>
      </c>
      <c r="AE1062" t="s">
        <v>4209</v>
      </c>
      <c r="AF1062" t="s">
        <v>47</v>
      </c>
    </row>
    <row r="1063" spans="1:32" x14ac:dyDescent="0.3">
      <c r="A1063" t="s">
        <v>4212</v>
      </c>
      <c r="B1063" t="s">
        <v>4011</v>
      </c>
      <c r="C1063" t="s">
        <v>4012</v>
      </c>
      <c r="D1063" t="s">
        <v>4013</v>
      </c>
      <c r="E1063" t="s">
        <v>40</v>
      </c>
      <c r="F1063">
        <v>5</v>
      </c>
      <c r="G1063">
        <v>205</v>
      </c>
      <c r="H1063" t="s">
        <v>41</v>
      </c>
      <c r="I1063" t="s">
        <v>42</v>
      </c>
      <c r="J1063" t="s">
        <v>41</v>
      </c>
      <c r="K1063" t="s">
        <v>42</v>
      </c>
      <c r="X1063" t="s">
        <v>43</v>
      </c>
      <c r="Y1063" t="s">
        <v>44</v>
      </c>
      <c r="Z1063" t="s">
        <v>44</v>
      </c>
      <c r="AA1063" t="s">
        <v>44</v>
      </c>
      <c r="AB1063" t="s">
        <v>45</v>
      </c>
      <c r="AC1063" t="s">
        <v>45</v>
      </c>
      <c r="AD1063" t="s">
        <v>4208</v>
      </c>
      <c r="AE1063" t="s">
        <v>4209</v>
      </c>
      <c r="AF1063" t="s">
        <v>47</v>
      </c>
    </row>
    <row r="1064" spans="1:32" x14ac:dyDescent="0.3">
      <c r="A1064" t="s">
        <v>4213</v>
      </c>
      <c r="B1064" t="s">
        <v>4011</v>
      </c>
      <c r="C1064" t="s">
        <v>4012</v>
      </c>
      <c r="D1064" t="s">
        <v>4013</v>
      </c>
      <c r="E1064" t="s">
        <v>40</v>
      </c>
      <c r="F1064">
        <v>1</v>
      </c>
      <c r="G1064">
        <v>206</v>
      </c>
      <c r="H1064" t="s">
        <v>41</v>
      </c>
      <c r="I1064" t="s">
        <v>42</v>
      </c>
      <c r="J1064" t="s">
        <v>41</v>
      </c>
      <c r="K1064" t="s">
        <v>42</v>
      </c>
      <c r="X1064" t="s">
        <v>43</v>
      </c>
      <c r="Y1064" t="s">
        <v>44</v>
      </c>
      <c r="Z1064" t="s">
        <v>44</v>
      </c>
      <c r="AA1064" t="s">
        <v>44</v>
      </c>
      <c r="AB1064" t="s">
        <v>45</v>
      </c>
      <c r="AC1064" t="s">
        <v>45</v>
      </c>
      <c r="AD1064" t="s">
        <v>46</v>
      </c>
      <c r="AE1064">
        <v>2019</v>
      </c>
      <c r="AF1064" t="s">
        <v>4214</v>
      </c>
    </row>
    <row r="1065" spans="1:32" x14ac:dyDescent="0.3">
      <c r="A1065" t="s">
        <v>4215</v>
      </c>
      <c r="B1065" t="s">
        <v>4011</v>
      </c>
      <c r="C1065" t="s">
        <v>4012</v>
      </c>
      <c r="D1065" t="s">
        <v>4013</v>
      </c>
      <c r="E1065" t="s">
        <v>306</v>
      </c>
      <c r="F1065">
        <v>21</v>
      </c>
      <c r="G1065">
        <v>21</v>
      </c>
      <c r="H1065" t="s">
        <v>185</v>
      </c>
      <c r="I1065" t="s">
        <v>161</v>
      </c>
      <c r="J1065" t="s">
        <v>58</v>
      </c>
      <c r="K1065" t="s">
        <v>161</v>
      </c>
      <c r="X1065" t="s">
        <v>59</v>
      </c>
      <c r="Y1065" t="s">
        <v>68</v>
      </c>
      <c r="Z1065" t="s">
        <v>61</v>
      </c>
      <c r="AA1065" t="s">
        <v>62</v>
      </c>
      <c r="AB1065" t="s">
        <v>273</v>
      </c>
      <c r="AC1065" t="s">
        <v>45</v>
      </c>
      <c r="AD1065" t="s">
        <v>274</v>
      </c>
      <c r="AE1065" t="s">
        <v>275</v>
      </c>
      <c r="AF1065" t="s">
        <v>276</v>
      </c>
    </row>
    <row r="1066" spans="1:32" x14ac:dyDescent="0.3">
      <c r="A1066" t="s">
        <v>4216</v>
      </c>
      <c r="B1066" t="s">
        <v>4011</v>
      </c>
      <c r="C1066" t="s">
        <v>4012</v>
      </c>
      <c r="D1066" t="s">
        <v>4013</v>
      </c>
      <c r="E1066" t="s">
        <v>4217</v>
      </c>
      <c r="F1066">
        <v>22</v>
      </c>
      <c r="G1066">
        <v>22</v>
      </c>
      <c r="H1066" t="s">
        <v>80</v>
      </c>
      <c r="I1066" t="s">
        <v>45</v>
      </c>
      <c r="J1066" t="s">
        <v>80</v>
      </c>
      <c r="K1066" t="s">
        <v>45</v>
      </c>
      <c r="X1066" t="s">
        <v>43</v>
      </c>
      <c r="Y1066" t="s">
        <v>44</v>
      </c>
      <c r="Z1066" t="s">
        <v>44</v>
      </c>
      <c r="AA1066" t="s">
        <v>44</v>
      </c>
      <c r="AB1066" t="s">
        <v>273</v>
      </c>
      <c r="AC1066" t="s">
        <v>45</v>
      </c>
      <c r="AD1066" t="s">
        <v>274</v>
      </c>
      <c r="AE1066" t="s">
        <v>275</v>
      </c>
      <c r="AF1066" t="s">
        <v>276</v>
      </c>
    </row>
    <row r="1067" spans="1:32" x14ac:dyDescent="0.3">
      <c r="A1067" t="s">
        <v>4218</v>
      </c>
      <c r="B1067" t="s">
        <v>4011</v>
      </c>
      <c r="C1067" t="s">
        <v>4012</v>
      </c>
      <c r="D1067" t="s">
        <v>4013</v>
      </c>
      <c r="E1067" t="s">
        <v>310</v>
      </c>
      <c r="F1067">
        <v>25</v>
      </c>
      <c r="G1067">
        <v>25</v>
      </c>
      <c r="H1067" t="s">
        <v>80</v>
      </c>
      <c r="I1067" t="s">
        <v>45</v>
      </c>
      <c r="J1067" t="s">
        <v>80</v>
      </c>
      <c r="K1067" t="s">
        <v>45</v>
      </c>
      <c r="X1067" t="s">
        <v>43</v>
      </c>
      <c r="Y1067" t="s">
        <v>44</v>
      </c>
      <c r="Z1067" t="s">
        <v>44</v>
      </c>
      <c r="AA1067" t="s">
        <v>44</v>
      </c>
      <c r="AB1067" t="s">
        <v>273</v>
      </c>
      <c r="AC1067" t="s">
        <v>45</v>
      </c>
      <c r="AD1067" t="s">
        <v>274</v>
      </c>
      <c r="AE1067" t="s">
        <v>275</v>
      </c>
      <c r="AF1067" t="s">
        <v>276</v>
      </c>
    </row>
    <row r="1068" spans="1:32" x14ac:dyDescent="0.3">
      <c r="A1068" t="s">
        <v>4219</v>
      </c>
      <c r="B1068" t="s">
        <v>4011</v>
      </c>
      <c r="C1068" t="s">
        <v>4012</v>
      </c>
      <c r="D1068" t="s">
        <v>4013</v>
      </c>
      <c r="E1068" t="s">
        <v>4220</v>
      </c>
      <c r="F1068">
        <v>26</v>
      </c>
      <c r="G1068">
        <v>26</v>
      </c>
      <c r="H1068" t="s">
        <v>45</v>
      </c>
      <c r="I1068" t="s">
        <v>45</v>
      </c>
      <c r="J1068" t="s">
        <v>45</v>
      </c>
      <c r="K1068" t="s">
        <v>45</v>
      </c>
      <c r="X1068" t="s">
        <v>59</v>
      </c>
      <c r="Y1068" t="s">
        <v>45</v>
      </c>
      <c r="Z1068" t="s">
        <v>45</v>
      </c>
      <c r="AA1068" t="s">
        <v>45</v>
      </c>
      <c r="AB1068" t="s">
        <v>273</v>
      </c>
      <c r="AC1068" t="s">
        <v>45</v>
      </c>
      <c r="AD1068" t="s">
        <v>274</v>
      </c>
      <c r="AE1068" t="s">
        <v>275</v>
      </c>
      <c r="AF1068" t="s">
        <v>276</v>
      </c>
    </row>
    <row r="1069" spans="1:32" x14ac:dyDescent="0.3">
      <c r="A1069" t="s">
        <v>4221</v>
      </c>
      <c r="B1069" t="s">
        <v>4011</v>
      </c>
      <c r="C1069" t="s">
        <v>4012</v>
      </c>
      <c r="D1069" t="s">
        <v>4013</v>
      </c>
      <c r="E1069" t="s">
        <v>509</v>
      </c>
      <c r="F1069">
        <v>27</v>
      </c>
      <c r="G1069">
        <v>27</v>
      </c>
      <c r="H1069" t="s">
        <v>446</v>
      </c>
      <c r="I1069" t="s">
        <v>45</v>
      </c>
      <c r="J1069" t="s">
        <v>45</v>
      </c>
      <c r="K1069" t="s">
        <v>45</v>
      </c>
      <c r="X1069" t="s">
        <v>43</v>
      </c>
      <c r="Y1069" t="s">
        <v>44</v>
      </c>
      <c r="Z1069" t="s">
        <v>44</v>
      </c>
      <c r="AA1069" t="s">
        <v>44</v>
      </c>
      <c r="AB1069" t="s">
        <v>273</v>
      </c>
      <c r="AC1069" t="s">
        <v>45</v>
      </c>
      <c r="AD1069" t="s">
        <v>274</v>
      </c>
      <c r="AE1069" t="s">
        <v>275</v>
      </c>
      <c r="AF1069" t="s">
        <v>276</v>
      </c>
    </row>
    <row r="1070" spans="1:32" x14ac:dyDescent="0.3">
      <c r="A1070" t="s">
        <v>4222</v>
      </c>
      <c r="B1070" t="s">
        <v>4011</v>
      </c>
      <c r="C1070" t="s">
        <v>4012</v>
      </c>
      <c r="D1070" t="s">
        <v>4013</v>
      </c>
      <c r="E1070" t="s">
        <v>314</v>
      </c>
      <c r="F1070">
        <v>29</v>
      </c>
      <c r="G1070">
        <v>29</v>
      </c>
      <c r="H1070" t="s">
        <v>315</v>
      </c>
      <c r="I1070" t="s">
        <v>316</v>
      </c>
      <c r="J1070" t="s">
        <v>315</v>
      </c>
      <c r="K1070" t="s">
        <v>316</v>
      </c>
      <c r="X1070" t="s">
        <v>43</v>
      </c>
      <c r="Y1070" t="s">
        <v>44</v>
      </c>
      <c r="Z1070" t="s">
        <v>44</v>
      </c>
      <c r="AA1070" t="s">
        <v>44</v>
      </c>
      <c r="AB1070" t="s">
        <v>273</v>
      </c>
      <c r="AC1070" t="s">
        <v>45</v>
      </c>
      <c r="AD1070" t="s">
        <v>274</v>
      </c>
      <c r="AE1070" t="s">
        <v>275</v>
      </c>
      <c r="AF1070" t="s">
        <v>276</v>
      </c>
    </row>
    <row r="1071" spans="1:32" x14ac:dyDescent="0.3">
      <c r="A1071" t="s">
        <v>4223</v>
      </c>
      <c r="B1071" t="s">
        <v>4011</v>
      </c>
      <c r="C1071" t="s">
        <v>4012</v>
      </c>
      <c r="D1071" t="s">
        <v>4013</v>
      </c>
      <c r="E1071" t="s">
        <v>4224</v>
      </c>
      <c r="F1071">
        <v>3</v>
      </c>
      <c r="G1071">
        <v>3</v>
      </c>
      <c r="H1071" t="s">
        <v>315</v>
      </c>
      <c r="I1071" t="s">
        <v>316</v>
      </c>
      <c r="J1071" t="s">
        <v>315</v>
      </c>
      <c r="K1071" t="s">
        <v>316</v>
      </c>
      <c r="X1071" t="s">
        <v>43</v>
      </c>
      <c r="Y1071" t="s">
        <v>44</v>
      </c>
      <c r="Z1071" t="s">
        <v>44</v>
      </c>
      <c r="AA1071" t="s">
        <v>44</v>
      </c>
      <c r="AB1071" t="s">
        <v>323</v>
      </c>
      <c r="AC1071" t="s">
        <v>45</v>
      </c>
      <c r="AD1071" t="s">
        <v>274</v>
      </c>
      <c r="AE1071" t="s">
        <v>275</v>
      </c>
      <c r="AF1071" t="s">
        <v>276</v>
      </c>
    </row>
    <row r="1072" spans="1:32" hidden="1" x14ac:dyDescent="0.3">
      <c r="A1072" t="s">
        <v>4225</v>
      </c>
      <c r="B1072" t="s">
        <v>4011</v>
      </c>
      <c r="C1072" t="s">
        <v>4012</v>
      </c>
      <c r="D1072" t="s">
        <v>4013</v>
      </c>
      <c r="E1072" t="s">
        <v>4226</v>
      </c>
      <c r="F1072">
        <v>30</v>
      </c>
      <c r="G1072">
        <v>30</v>
      </c>
      <c r="H1072" t="s">
        <v>4227</v>
      </c>
      <c r="I1072" t="s">
        <v>4228</v>
      </c>
      <c r="J1072" t="s">
        <v>806</v>
      </c>
      <c r="K1072" t="s">
        <v>316</v>
      </c>
      <c r="L1072" t="s">
        <v>304</v>
      </c>
      <c r="X1072" t="s">
        <v>43</v>
      </c>
      <c r="Y1072" t="s">
        <v>44</v>
      </c>
      <c r="Z1072" t="s">
        <v>44</v>
      </c>
      <c r="AA1072" t="s">
        <v>44</v>
      </c>
      <c r="AB1072" t="s">
        <v>273</v>
      </c>
      <c r="AC1072" t="s">
        <v>45</v>
      </c>
      <c r="AD1072" t="s">
        <v>274</v>
      </c>
      <c r="AE1072" t="s">
        <v>275</v>
      </c>
      <c r="AF1072" t="s">
        <v>276</v>
      </c>
    </row>
    <row r="1073" spans="1:32" hidden="1" x14ac:dyDescent="0.3">
      <c r="A1073" t="s">
        <v>4229</v>
      </c>
      <c r="B1073" t="s">
        <v>4011</v>
      </c>
      <c r="C1073" t="s">
        <v>4012</v>
      </c>
      <c r="D1073" t="s">
        <v>4013</v>
      </c>
      <c r="E1073" t="s">
        <v>4230</v>
      </c>
      <c r="F1073">
        <v>31</v>
      </c>
      <c r="G1073">
        <v>31</v>
      </c>
      <c r="H1073" t="s">
        <v>4231</v>
      </c>
      <c r="I1073" t="s">
        <v>4232</v>
      </c>
      <c r="J1073" t="s">
        <v>806</v>
      </c>
      <c r="K1073" t="s">
        <v>316</v>
      </c>
      <c r="L1073" t="s">
        <v>486</v>
      </c>
      <c r="X1073" t="s">
        <v>43</v>
      </c>
      <c r="Y1073" t="s">
        <v>44</v>
      </c>
      <c r="Z1073" t="s">
        <v>44</v>
      </c>
      <c r="AA1073" t="s">
        <v>44</v>
      </c>
      <c r="AB1073" t="s">
        <v>273</v>
      </c>
      <c r="AC1073" t="s">
        <v>45</v>
      </c>
      <c r="AD1073" t="s">
        <v>274</v>
      </c>
      <c r="AE1073" t="s">
        <v>275</v>
      </c>
      <c r="AF1073" t="s">
        <v>276</v>
      </c>
    </row>
    <row r="1074" spans="1:32" hidden="1" x14ac:dyDescent="0.3">
      <c r="A1074" t="s">
        <v>4233</v>
      </c>
      <c r="B1074" t="s">
        <v>4011</v>
      </c>
      <c r="C1074" t="s">
        <v>4012</v>
      </c>
      <c r="D1074" t="s">
        <v>4013</v>
      </c>
      <c r="E1074" t="s">
        <v>4234</v>
      </c>
      <c r="F1074">
        <v>32</v>
      </c>
      <c r="G1074">
        <v>32</v>
      </c>
      <c r="H1074" t="s">
        <v>4162</v>
      </c>
      <c r="I1074" t="s">
        <v>4163</v>
      </c>
      <c r="J1074" t="s">
        <v>4019</v>
      </c>
      <c r="K1074" t="s">
        <v>42</v>
      </c>
      <c r="L1074" t="s">
        <v>316</v>
      </c>
      <c r="X1074" t="s">
        <v>43</v>
      </c>
      <c r="Y1074" t="s">
        <v>44</v>
      </c>
      <c r="Z1074" t="s">
        <v>44</v>
      </c>
      <c r="AA1074" t="s">
        <v>44</v>
      </c>
      <c r="AB1074" t="s">
        <v>273</v>
      </c>
      <c r="AC1074" t="s">
        <v>45</v>
      </c>
      <c r="AD1074" t="s">
        <v>274</v>
      </c>
      <c r="AE1074" t="s">
        <v>275</v>
      </c>
      <c r="AF1074" t="s">
        <v>276</v>
      </c>
    </row>
    <row r="1075" spans="1:32" hidden="1" x14ac:dyDescent="0.3">
      <c r="A1075" t="s">
        <v>4235</v>
      </c>
      <c r="B1075" t="s">
        <v>4011</v>
      </c>
      <c r="C1075" t="s">
        <v>4012</v>
      </c>
      <c r="D1075" t="s">
        <v>4013</v>
      </c>
      <c r="E1075" t="s">
        <v>4236</v>
      </c>
      <c r="F1075">
        <v>33</v>
      </c>
      <c r="G1075">
        <v>33</v>
      </c>
      <c r="H1075" t="s">
        <v>4237</v>
      </c>
      <c r="I1075" t="s">
        <v>4238</v>
      </c>
      <c r="J1075" t="s">
        <v>806</v>
      </c>
      <c r="K1075" t="s">
        <v>316</v>
      </c>
      <c r="L1075" t="s">
        <v>109</v>
      </c>
      <c r="X1075" t="s">
        <v>43</v>
      </c>
      <c r="Y1075" t="s">
        <v>3087</v>
      </c>
      <c r="Z1075" t="s">
        <v>3088</v>
      </c>
      <c r="AA1075" t="s">
        <v>3089</v>
      </c>
      <c r="AB1075" t="s">
        <v>273</v>
      </c>
      <c r="AC1075" t="s">
        <v>45</v>
      </c>
      <c r="AD1075" t="s">
        <v>274</v>
      </c>
      <c r="AE1075" t="s">
        <v>275</v>
      </c>
      <c r="AF1075" t="s">
        <v>276</v>
      </c>
    </row>
    <row r="1076" spans="1:32" hidden="1" x14ac:dyDescent="0.3">
      <c r="A1076" t="s">
        <v>4239</v>
      </c>
      <c r="B1076" t="s">
        <v>4011</v>
      </c>
      <c r="C1076" t="s">
        <v>4012</v>
      </c>
      <c r="D1076" t="s">
        <v>4013</v>
      </c>
      <c r="E1076" t="s">
        <v>4240</v>
      </c>
      <c r="F1076">
        <v>35</v>
      </c>
      <c r="G1076">
        <v>35</v>
      </c>
      <c r="H1076" t="s">
        <v>4022</v>
      </c>
      <c r="I1076" t="s">
        <v>4023</v>
      </c>
      <c r="J1076" t="s">
        <v>806</v>
      </c>
      <c r="K1076" t="s">
        <v>316</v>
      </c>
      <c r="L1076" t="s">
        <v>142</v>
      </c>
      <c r="X1076" t="s">
        <v>43</v>
      </c>
      <c r="Y1076" t="s">
        <v>1249</v>
      </c>
      <c r="Z1076" t="s">
        <v>1250</v>
      </c>
      <c r="AA1076" t="s">
        <v>1251</v>
      </c>
      <c r="AB1076" t="s">
        <v>273</v>
      </c>
      <c r="AC1076" t="s">
        <v>45</v>
      </c>
      <c r="AD1076" t="s">
        <v>274</v>
      </c>
      <c r="AE1076" t="s">
        <v>275</v>
      </c>
      <c r="AF1076" t="s">
        <v>276</v>
      </c>
    </row>
    <row r="1077" spans="1:32" x14ac:dyDescent="0.3">
      <c r="A1077" t="s">
        <v>4241</v>
      </c>
      <c r="B1077" t="s">
        <v>4011</v>
      </c>
      <c r="C1077" t="s">
        <v>4012</v>
      </c>
      <c r="D1077" t="s">
        <v>4013</v>
      </c>
      <c r="E1077" t="s">
        <v>4242</v>
      </c>
      <c r="F1077">
        <v>36</v>
      </c>
      <c r="G1077">
        <v>36</v>
      </c>
      <c r="H1077" t="s">
        <v>806</v>
      </c>
      <c r="I1077" t="s">
        <v>4026</v>
      </c>
      <c r="J1077" t="s">
        <v>806</v>
      </c>
      <c r="K1077" t="s">
        <v>4026</v>
      </c>
      <c r="X1077" t="s">
        <v>43</v>
      </c>
      <c r="Y1077" t="s">
        <v>44</v>
      </c>
      <c r="Z1077" t="s">
        <v>44</v>
      </c>
      <c r="AA1077" t="s">
        <v>44</v>
      </c>
      <c r="AB1077" t="s">
        <v>273</v>
      </c>
      <c r="AC1077" t="s">
        <v>45</v>
      </c>
      <c r="AD1077" t="s">
        <v>274</v>
      </c>
      <c r="AE1077" t="s">
        <v>275</v>
      </c>
      <c r="AF1077" t="s">
        <v>276</v>
      </c>
    </row>
    <row r="1078" spans="1:32" x14ac:dyDescent="0.3">
      <c r="A1078" t="s">
        <v>4243</v>
      </c>
      <c r="B1078" t="s">
        <v>4011</v>
      </c>
      <c r="C1078" t="s">
        <v>4012</v>
      </c>
      <c r="D1078" t="s">
        <v>4013</v>
      </c>
      <c r="E1078" t="s">
        <v>4244</v>
      </c>
      <c r="F1078">
        <v>37</v>
      </c>
      <c r="G1078">
        <v>37</v>
      </c>
      <c r="H1078" t="s">
        <v>45</v>
      </c>
      <c r="I1078" t="s">
        <v>45</v>
      </c>
      <c r="J1078" t="s">
        <v>45</v>
      </c>
      <c r="K1078" t="s">
        <v>45</v>
      </c>
      <c r="X1078" t="s">
        <v>59</v>
      </c>
      <c r="Y1078" t="s">
        <v>45</v>
      </c>
      <c r="Z1078" t="s">
        <v>45</v>
      </c>
      <c r="AA1078" t="s">
        <v>45</v>
      </c>
      <c r="AB1078" t="s">
        <v>273</v>
      </c>
      <c r="AC1078" t="s">
        <v>45</v>
      </c>
      <c r="AD1078" t="s">
        <v>274</v>
      </c>
      <c r="AE1078" t="s">
        <v>275</v>
      </c>
      <c r="AF1078" t="s">
        <v>276</v>
      </c>
    </row>
    <row r="1079" spans="1:32" x14ac:dyDescent="0.3">
      <c r="A1079" t="s">
        <v>4245</v>
      </c>
      <c r="B1079" t="s">
        <v>4011</v>
      </c>
      <c r="C1079" t="s">
        <v>4012</v>
      </c>
      <c r="D1079" t="s">
        <v>4013</v>
      </c>
      <c r="E1079" t="s">
        <v>318</v>
      </c>
      <c r="F1079">
        <v>38</v>
      </c>
      <c r="G1079">
        <v>38</v>
      </c>
      <c r="H1079" t="s">
        <v>41</v>
      </c>
      <c r="I1079" t="s">
        <v>42</v>
      </c>
      <c r="J1079" t="s">
        <v>41</v>
      </c>
      <c r="K1079" t="s">
        <v>42</v>
      </c>
      <c r="X1079" t="s">
        <v>43</v>
      </c>
      <c r="Y1079" t="s">
        <v>44</v>
      </c>
      <c r="Z1079" t="s">
        <v>44</v>
      </c>
      <c r="AA1079" t="s">
        <v>44</v>
      </c>
      <c r="AB1079" t="s">
        <v>273</v>
      </c>
      <c r="AC1079" t="s">
        <v>45</v>
      </c>
      <c r="AD1079" t="s">
        <v>274</v>
      </c>
      <c r="AE1079" t="s">
        <v>275</v>
      </c>
      <c r="AF1079" t="s">
        <v>276</v>
      </c>
    </row>
    <row r="1080" spans="1:32" hidden="1" x14ac:dyDescent="0.3">
      <c r="A1080" t="s">
        <v>4246</v>
      </c>
      <c r="B1080" t="s">
        <v>4011</v>
      </c>
      <c r="C1080" t="s">
        <v>4012</v>
      </c>
      <c r="D1080" t="s">
        <v>4013</v>
      </c>
      <c r="E1080" t="s">
        <v>4247</v>
      </c>
      <c r="F1080">
        <v>4</v>
      </c>
      <c r="G1080">
        <v>4</v>
      </c>
      <c r="H1080" t="s">
        <v>4248</v>
      </c>
      <c r="I1080" t="s">
        <v>4249</v>
      </c>
      <c r="J1080" t="s">
        <v>806</v>
      </c>
      <c r="K1080" t="s">
        <v>316</v>
      </c>
      <c r="L1080" t="s">
        <v>42</v>
      </c>
      <c r="X1080" t="s">
        <v>43</v>
      </c>
      <c r="Y1080" t="s">
        <v>44</v>
      </c>
      <c r="Z1080" t="s">
        <v>44</v>
      </c>
      <c r="AA1080" t="s">
        <v>44</v>
      </c>
      <c r="AB1080" t="s">
        <v>323</v>
      </c>
      <c r="AC1080" t="s">
        <v>45</v>
      </c>
      <c r="AD1080" t="s">
        <v>274</v>
      </c>
      <c r="AE1080" t="s">
        <v>275</v>
      </c>
      <c r="AF1080" t="s">
        <v>276</v>
      </c>
    </row>
    <row r="1081" spans="1:32" hidden="1" x14ac:dyDescent="0.3">
      <c r="A1081" t="s">
        <v>4250</v>
      </c>
      <c r="B1081" t="s">
        <v>4011</v>
      </c>
      <c r="C1081" t="s">
        <v>4012</v>
      </c>
      <c r="D1081" t="s">
        <v>4013</v>
      </c>
      <c r="E1081" t="s">
        <v>4251</v>
      </c>
      <c r="F1081">
        <v>40</v>
      </c>
      <c r="G1081">
        <v>40</v>
      </c>
      <c r="H1081" t="s">
        <v>4031</v>
      </c>
      <c r="I1081" t="s">
        <v>4032</v>
      </c>
      <c r="J1081" t="s">
        <v>4019</v>
      </c>
      <c r="K1081" t="s">
        <v>42</v>
      </c>
      <c r="L1081" t="s">
        <v>251</v>
      </c>
      <c r="X1081" t="s">
        <v>43</v>
      </c>
      <c r="Y1081" t="s">
        <v>44</v>
      </c>
      <c r="Z1081" t="s">
        <v>44</v>
      </c>
      <c r="AA1081" t="s">
        <v>44</v>
      </c>
      <c r="AB1081" t="s">
        <v>273</v>
      </c>
      <c r="AC1081" t="s">
        <v>45</v>
      </c>
      <c r="AD1081" t="s">
        <v>274</v>
      </c>
      <c r="AE1081" t="s">
        <v>275</v>
      </c>
      <c r="AF1081" t="s">
        <v>276</v>
      </c>
    </row>
    <row r="1082" spans="1:32" hidden="1" x14ac:dyDescent="0.3">
      <c r="A1082" t="s">
        <v>4252</v>
      </c>
      <c r="B1082" t="s">
        <v>4011</v>
      </c>
      <c r="C1082" t="s">
        <v>4012</v>
      </c>
      <c r="D1082" t="s">
        <v>4013</v>
      </c>
      <c r="E1082" t="s">
        <v>4253</v>
      </c>
      <c r="F1082">
        <v>41</v>
      </c>
      <c r="G1082">
        <v>41</v>
      </c>
      <c r="H1082" t="s">
        <v>4106</v>
      </c>
      <c r="I1082" t="s">
        <v>4107</v>
      </c>
      <c r="J1082" t="s">
        <v>4019</v>
      </c>
      <c r="K1082" t="s">
        <v>42</v>
      </c>
      <c r="L1082" t="s">
        <v>257</v>
      </c>
      <c r="X1082" t="s">
        <v>43</v>
      </c>
      <c r="Y1082" t="s">
        <v>44</v>
      </c>
      <c r="Z1082" t="s">
        <v>44</v>
      </c>
      <c r="AA1082" t="s">
        <v>44</v>
      </c>
      <c r="AB1082" t="s">
        <v>273</v>
      </c>
      <c r="AC1082" t="s">
        <v>45</v>
      </c>
      <c r="AD1082" t="s">
        <v>274</v>
      </c>
      <c r="AE1082" t="s">
        <v>275</v>
      </c>
      <c r="AF1082" t="s">
        <v>276</v>
      </c>
    </row>
    <row r="1083" spans="1:32" x14ac:dyDescent="0.3">
      <c r="A1083" t="s">
        <v>4254</v>
      </c>
      <c r="B1083" t="s">
        <v>4011</v>
      </c>
      <c r="C1083" t="s">
        <v>4012</v>
      </c>
      <c r="D1083" t="s">
        <v>4013</v>
      </c>
      <c r="E1083" t="s">
        <v>4255</v>
      </c>
      <c r="F1083">
        <v>42</v>
      </c>
      <c r="G1083">
        <v>42</v>
      </c>
      <c r="H1083" t="s">
        <v>4019</v>
      </c>
      <c r="I1083" t="s">
        <v>4049</v>
      </c>
      <c r="J1083" t="s">
        <v>4019</v>
      </c>
      <c r="K1083" t="s">
        <v>4049</v>
      </c>
      <c r="X1083" t="s">
        <v>43</v>
      </c>
      <c r="Y1083" t="s">
        <v>44</v>
      </c>
      <c r="Z1083" t="s">
        <v>44</v>
      </c>
      <c r="AA1083" t="s">
        <v>44</v>
      </c>
      <c r="AB1083" t="s">
        <v>273</v>
      </c>
      <c r="AC1083" t="s">
        <v>45</v>
      </c>
      <c r="AD1083" t="s">
        <v>274</v>
      </c>
      <c r="AE1083" t="s">
        <v>275</v>
      </c>
      <c r="AF1083" t="s">
        <v>276</v>
      </c>
    </row>
    <row r="1084" spans="1:32" x14ac:dyDescent="0.3">
      <c r="A1084" t="s">
        <v>4256</v>
      </c>
      <c r="B1084" t="s">
        <v>4011</v>
      </c>
      <c r="C1084" t="s">
        <v>4012</v>
      </c>
      <c r="D1084" t="s">
        <v>4013</v>
      </c>
      <c r="E1084" t="s">
        <v>4257</v>
      </c>
      <c r="F1084">
        <v>44</v>
      </c>
      <c r="G1084">
        <v>44</v>
      </c>
      <c r="H1084" t="s">
        <v>4019</v>
      </c>
      <c r="I1084" t="s">
        <v>4049</v>
      </c>
      <c r="J1084" t="s">
        <v>4019</v>
      </c>
      <c r="K1084" t="s">
        <v>4049</v>
      </c>
      <c r="X1084" t="s">
        <v>43</v>
      </c>
      <c r="Y1084" t="s">
        <v>44</v>
      </c>
      <c r="Z1084" t="s">
        <v>44</v>
      </c>
      <c r="AA1084" t="s">
        <v>44</v>
      </c>
      <c r="AB1084" t="s">
        <v>273</v>
      </c>
      <c r="AC1084" t="s">
        <v>45</v>
      </c>
      <c r="AD1084" t="s">
        <v>274</v>
      </c>
      <c r="AE1084" t="s">
        <v>275</v>
      </c>
      <c r="AF1084" t="s">
        <v>276</v>
      </c>
    </row>
    <row r="1085" spans="1:32" x14ac:dyDescent="0.3">
      <c r="A1085" t="s">
        <v>4258</v>
      </c>
      <c r="B1085" t="s">
        <v>4011</v>
      </c>
      <c r="C1085" t="s">
        <v>4012</v>
      </c>
      <c r="D1085" t="s">
        <v>4013</v>
      </c>
      <c r="E1085" t="s">
        <v>4259</v>
      </c>
      <c r="F1085">
        <v>45</v>
      </c>
      <c r="G1085">
        <v>45</v>
      </c>
      <c r="H1085" t="s">
        <v>4260</v>
      </c>
      <c r="I1085" t="s">
        <v>4261</v>
      </c>
      <c r="J1085" t="s">
        <v>80</v>
      </c>
      <c r="K1085" t="s">
        <v>4261</v>
      </c>
      <c r="X1085" t="s">
        <v>43</v>
      </c>
      <c r="Y1085" t="s">
        <v>44</v>
      </c>
      <c r="Z1085" t="s">
        <v>44</v>
      </c>
      <c r="AA1085" t="s">
        <v>44</v>
      </c>
      <c r="AB1085" t="s">
        <v>273</v>
      </c>
      <c r="AC1085" t="s">
        <v>45</v>
      </c>
      <c r="AD1085" t="s">
        <v>274</v>
      </c>
      <c r="AE1085" t="s">
        <v>275</v>
      </c>
      <c r="AF1085" t="s">
        <v>276</v>
      </c>
    </row>
    <row r="1086" spans="1:32" x14ac:dyDescent="0.3">
      <c r="A1086" t="s">
        <v>4262</v>
      </c>
      <c r="B1086" t="s">
        <v>4011</v>
      </c>
      <c r="C1086" t="s">
        <v>4012</v>
      </c>
      <c r="D1086" t="s">
        <v>4013</v>
      </c>
      <c r="E1086" t="s">
        <v>320</v>
      </c>
      <c r="F1086">
        <v>46</v>
      </c>
      <c r="G1086">
        <v>46</v>
      </c>
      <c r="H1086" t="s">
        <v>108</v>
      </c>
      <c r="I1086" t="s">
        <v>109</v>
      </c>
      <c r="J1086" t="s">
        <v>58</v>
      </c>
      <c r="K1086" t="s">
        <v>109</v>
      </c>
      <c r="X1086" t="s">
        <v>59</v>
      </c>
      <c r="Y1086" t="s">
        <v>68</v>
      </c>
      <c r="Z1086" t="s">
        <v>101</v>
      </c>
      <c r="AA1086" t="s">
        <v>102</v>
      </c>
      <c r="AB1086" t="s">
        <v>273</v>
      </c>
      <c r="AC1086" t="s">
        <v>45</v>
      </c>
      <c r="AD1086" t="s">
        <v>274</v>
      </c>
      <c r="AE1086" t="s">
        <v>275</v>
      </c>
      <c r="AF1086" t="s">
        <v>276</v>
      </c>
    </row>
    <row r="1087" spans="1:32" x14ac:dyDescent="0.3">
      <c r="A1087" t="s">
        <v>4263</v>
      </c>
      <c r="B1087" t="s">
        <v>4011</v>
      </c>
      <c r="C1087" t="s">
        <v>4012</v>
      </c>
      <c r="D1087" t="s">
        <v>4013</v>
      </c>
      <c r="E1087" t="s">
        <v>4264</v>
      </c>
      <c r="F1087">
        <v>47</v>
      </c>
      <c r="G1087">
        <v>47</v>
      </c>
      <c r="H1087" t="s">
        <v>4150</v>
      </c>
      <c r="I1087" t="s">
        <v>4151</v>
      </c>
      <c r="J1087" t="s">
        <v>58</v>
      </c>
      <c r="K1087" t="s">
        <v>4151</v>
      </c>
      <c r="X1087" t="s">
        <v>59</v>
      </c>
      <c r="Y1087" t="s">
        <v>68</v>
      </c>
      <c r="Z1087" t="s">
        <v>101</v>
      </c>
      <c r="AA1087" t="s">
        <v>102</v>
      </c>
      <c r="AB1087" t="s">
        <v>273</v>
      </c>
      <c r="AC1087" t="s">
        <v>45</v>
      </c>
      <c r="AD1087" t="s">
        <v>274</v>
      </c>
      <c r="AE1087" t="s">
        <v>275</v>
      </c>
      <c r="AF1087" t="s">
        <v>276</v>
      </c>
    </row>
    <row r="1088" spans="1:32" x14ac:dyDescent="0.3">
      <c r="A1088" t="s">
        <v>4265</v>
      </c>
      <c r="B1088" t="s">
        <v>4011</v>
      </c>
      <c r="C1088" t="s">
        <v>4012</v>
      </c>
      <c r="D1088" t="s">
        <v>4013</v>
      </c>
      <c r="E1088" t="s">
        <v>4266</v>
      </c>
      <c r="F1088">
        <v>48</v>
      </c>
      <c r="G1088">
        <v>48</v>
      </c>
      <c r="H1088" t="s">
        <v>141</v>
      </c>
      <c r="I1088" t="s">
        <v>142</v>
      </c>
      <c r="J1088" t="s">
        <v>58</v>
      </c>
      <c r="K1088" t="s">
        <v>142</v>
      </c>
      <c r="X1088" t="s">
        <v>59</v>
      </c>
      <c r="Y1088" t="s">
        <v>60</v>
      </c>
      <c r="Z1088" t="s">
        <v>61</v>
      </c>
      <c r="AA1088" t="s">
        <v>62</v>
      </c>
      <c r="AB1088" t="s">
        <v>273</v>
      </c>
      <c r="AC1088" t="s">
        <v>45</v>
      </c>
      <c r="AD1088" t="s">
        <v>274</v>
      </c>
      <c r="AE1088" t="s">
        <v>275</v>
      </c>
      <c r="AF1088" t="s">
        <v>276</v>
      </c>
    </row>
    <row r="1089" spans="1:32" x14ac:dyDescent="0.3">
      <c r="A1089" t="s">
        <v>4267</v>
      </c>
      <c r="B1089" t="s">
        <v>4011</v>
      </c>
      <c r="C1089" t="s">
        <v>4012</v>
      </c>
      <c r="D1089" t="s">
        <v>4013</v>
      </c>
      <c r="E1089" t="s">
        <v>4268</v>
      </c>
      <c r="F1089">
        <v>49</v>
      </c>
      <c r="G1089">
        <v>49</v>
      </c>
      <c r="H1089" t="s">
        <v>4182</v>
      </c>
      <c r="I1089" t="s">
        <v>4183</v>
      </c>
      <c r="J1089" t="s">
        <v>58</v>
      </c>
      <c r="K1089" t="s">
        <v>4183</v>
      </c>
      <c r="X1089" t="s">
        <v>59</v>
      </c>
      <c r="Y1089" t="s">
        <v>60</v>
      </c>
      <c r="Z1089" t="s">
        <v>61</v>
      </c>
      <c r="AA1089" t="s">
        <v>62</v>
      </c>
      <c r="AB1089" t="s">
        <v>273</v>
      </c>
      <c r="AC1089" t="s">
        <v>45</v>
      </c>
      <c r="AD1089" t="s">
        <v>274</v>
      </c>
      <c r="AE1089" t="s">
        <v>275</v>
      </c>
      <c r="AF1089" t="s">
        <v>276</v>
      </c>
    </row>
    <row r="1090" spans="1:32" x14ac:dyDescent="0.3">
      <c r="A1090" t="s">
        <v>4269</v>
      </c>
      <c r="B1090" t="s">
        <v>4011</v>
      </c>
      <c r="C1090" t="s">
        <v>4012</v>
      </c>
      <c r="D1090" t="s">
        <v>4013</v>
      </c>
      <c r="E1090" t="s">
        <v>322</v>
      </c>
      <c r="F1090">
        <v>5</v>
      </c>
      <c r="G1090">
        <v>5</v>
      </c>
      <c r="H1090" t="s">
        <v>45</v>
      </c>
      <c r="I1090" t="s">
        <v>45</v>
      </c>
      <c r="J1090" t="s">
        <v>45</v>
      </c>
      <c r="K1090" t="s">
        <v>45</v>
      </c>
      <c r="X1090" t="s">
        <v>59</v>
      </c>
      <c r="Y1090" t="s">
        <v>45</v>
      </c>
      <c r="Z1090" t="s">
        <v>45</v>
      </c>
      <c r="AA1090" t="s">
        <v>45</v>
      </c>
      <c r="AB1090" t="s">
        <v>323</v>
      </c>
      <c r="AC1090" t="s">
        <v>45</v>
      </c>
      <c r="AD1090" t="s">
        <v>274</v>
      </c>
      <c r="AE1090" t="s">
        <v>275</v>
      </c>
      <c r="AF1090" t="s">
        <v>276</v>
      </c>
    </row>
    <row r="1091" spans="1:32" x14ac:dyDescent="0.3">
      <c r="A1091" t="s">
        <v>4270</v>
      </c>
      <c r="B1091" t="s">
        <v>4011</v>
      </c>
      <c r="C1091" t="s">
        <v>4012</v>
      </c>
      <c r="D1091" t="s">
        <v>4013</v>
      </c>
      <c r="E1091" t="s">
        <v>325</v>
      </c>
      <c r="F1091">
        <v>51</v>
      </c>
      <c r="G1091">
        <v>51</v>
      </c>
      <c r="H1091" t="s">
        <v>45</v>
      </c>
      <c r="I1091" t="s">
        <v>45</v>
      </c>
      <c r="J1091" t="s">
        <v>45</v>
      </c>
      <c r="K1091" t="s">
        <v>45</v>
      </c>
      <c r="X1091" t="s">
        <v>59</v>
      </c>
      <c r="Y1091" t="s">
        <v>45</v>
      </c>
      <c r="Z1091" t="s">
        <v>45</v>
      </c>
      <c r="AA1091" t="s">
        <v>45</v>
      </c>
      <c r="AB1091" t="s">
        <v>273</v>
      </c>
      <c r="AC1091" t="s">
        <v>45</v>
      </c>
      <c r="AD1091" t="s">
        <v>274</v>
      </c>
      <c r="AE1091" t="s">
        <v>275</v>
      </c>
      <c r="AF1091" t="s">
        <v>276</v>
      </c>
    </row>
    <row r="1092" spans="1:32" x14ac:dyDescent="0.3">
      <c r="A1092" t="s">
        <v>4271</v>
      </c>
      <c r="B1092" t="s">
        <v>4011</v>
      </c>
      <c r="C1092" t="s">
        <v>4012</v>
      </c>
      <c r="D1092" t="s">
        <v>4013</v>
      </c>
      <c r="E1092" t="s">
        <v>4272</v>
      </c>
      <c r="F1092">
        <v>52</v>
      </c>
      <c r="G1092">
        <v>52</v>
      </c>
      <c r="H1092" t="s">
        <v>56</v>
      </c>
      <c r="I1092" t="s">
        <v>57</v>
      </c>
      <c r="J1092" t="s">
        <v>58</v>
      </c>
      <c r="K1092" t="s">
        <v>57</v>
      </c>
      <c r="X1092" t="s">
        <v>59</v>
      </c>
      <c r="Y1092" t="s">
        <v>60</v>
      </c>
      <c r="Z1092" t="s">
        <v>61</v>
      </c>
      <c r="AA1092" t="s">
        <v>62</v>
      </c>
      <c r="AB1092" t="s">
        <v>279</v>
      </c>
      <c r="AC1092" t="s">
        <v>45</v>
      </c>
      <c r="AD1092" t="s">
        <v>274</v>
      </c>
      <c r="AE1092" t="s">
        <v>275</v>
      </c>
      <c r="AF1092" t="s">
        <v>276</v>
      </c>
    </row>
    <row r="1093" spans="1:32" hidden="1" x14ac:dyDescent="0.3">
      <c r="A1093" t="s">
        <v>4273</v>
      </c>
      <c r="B1093" t="s">
        <v>4011</v>
      </c>
      <c r="C1093" t="s">
        <v>4012</v>
      </c>
      <c r="D1093" t="s">
        <v>4013</v>
      </c>
      <c r="E1093" t="s">
        <v>4274</v>
      </c>
      <c r="F1093">
        <v>53</v>
      </c>
      <c r="G1093">
        <v>53</v>
      </c>
      <c r="H1093" t="s">
        <v>4275</v>
      </c>
      <c r="I1093" t="s">
        <v>4276</v>
      </c>
      <c r="J1093" t="s">
        <v>1248</v>
      </c>
      <c r="K1093" t="s">
        <v>304</v>
      </c>
      <c r="L1093" t="s">
        <v>57</v>
      </c>
      <c r="X1093" t="s">
        <v>43</v>
      </c>
      <c r="Y1093" t="s">
        <v>1249</v>
      </c>
      <c r="Z1093" t="s">
        <v>1250</v>
      </c>
      <c r="AA1093" t="s">
        <v>1251</v>
      </c>
      <c r="AB1093" t="s">
        <v>279</v>
      </c>
      <c r="AC1093" t="s">
        <v>45</v>
      </c>
      <c r="AD1093" t="s">
        <v>274</v>
      </c>
      <c r="AE1093" t="s">
        <v>275</v>
      </c>
      <c r="AF1093" t="s">
        <v>276</v>
      </c>
    </row>
    <row r="1094" spans="1:32" hidden="1" x14ac:dyDescent="0.3">
      <c r="A1094" t="s">
        <v>4277</v>
      </c>
      <c r="B1094" t="s">
        <v>4011</v>
      </c>
      <c r="C1094" t="s">
        <v>4012</v>
      </c>
      <c r="D1094" t="s">
        <v>4013</v>
      </c>
      <c r="E1094" t="s">
        <v>4278</v>
      </c>
      <c r="F1094">
        <v>54</v>
      </c>
      <c r="G1094">
        <v>54</v>
      </c>
      <c r="H1094" t="s">
        <v>4279</v>
      </c>
      <c r="I1094" t="s">
        <v>4280</v>
      </c>
      <c r="J1094" t="s">
        <v>806</v>
      </c>
      <c r="K1094" t="s">
        <v>316</v>
      </c>
      <c r="L1094" t="s">
        <v>57</v>
      </c>
      <c r="X1094" t="s">
        <v>43</v>
      </c>
      <c r="Y1094" t="s">
        <v>1249</v>
      </c>
      <c r="Z1094" t="s">
        <v>1250</v>
      </c>
      <c r="AA1094" t="s">
        <v>1251</v>
      </c>
      <c r="AB1094" t="s">
        <v>279</v>
      </c>
      <c r="AC1094" t="s">
        <v>45</v>
      </c>
      <c r="AD1094" t="s">
        <v>274</v>
      </c>
      <c r="AE1094" t="s">
        <v>275</v>
      </c>
      <c r="AF1094" t="s">
        <v>276</v>
      </c>
    </row>
    <row r="1095" spans="1:32" hidden="1" x14ac:dyDescent="0.3">
      <c r="A1095" t="s">
        <v>4281</v>
      </c>
      <c r="B1095" t="s">
        <v>4011</v>
      </c>
      <c r="C1095" t="s">
        <v>4012</v>
      </c>
      <c r="D1095" t="s">
        <v>4013</v>
      </c>
      <c r="E1095" t="s">
        <v>4282</v>
      </c>
      <c r="F1095">
        <v>55</v>
      </c>
      <c r="G1095">
        <v>55</v>
      </c>
      <c r="H1095" t="s">
        <v>4017</v>
      </c>
      <c r="I1095" t="s">
        <v>4018</v>
      </c>
      <c r="J1095" t="s">
        <v>4019</v>
      </c>
      <c r="K1095" t="s">
        <v>42</v>
      </c>
      <c r="L1095" t="s">
        <v>57</v>
      </c>
      <c r="X1095" t="s">
        <v>43</v>
      </c>
      <c r="Y1095" t="s">
        <v>1249</v>
      </c>
      <c r="Z1095" t="s">
        <v>1250</v>
      </c>
      <c r="AA1095" t="s">
        <v>1251</v>
      </c>
      <c r="AB1095" t="s">
        <v>279</v>
      </c>
      <c r="AC1095" t="s">
        <v>45</v>
      </c>
      <c r="AD1095" t="s">
        <v>274</v>
      </c>
      <c r="AE1095" t="s">
        <v>275</v>
      </c>
      <c r="AF1095" t="s">
        <v>276</v>
      </c>
    </row>
    <row r="1096" spans="1:32" hidden="1" x14ac:dyDescent="0.3">
      <c r="A1096" t="s">
        <v>4283</v>
      </c>
      <c r="B1096" t="s">
        <v>4011</v>
      </c>
      <c r="C1096" t="s">
        <v>4012</v>
      </c>
      <c r="D1096" t="s">
        <v>4013</v>
      </c>
      <c r="E1096" t="s">
        <v>4284</v>
      </c>
      <c r="F1096">
        <v>56</v>
      </c>
      <c r="G1096">
        <v>56</v>
      </c>
      <c r="H1096" t="s">
        <v>4285</v>
      </c>
      <c r="I1096" t="s">
        <v>4286</v>
      </c>
      <c r="J1096" t="s">
        <v>58</v>
      </c>
      <c r="K1096" t="s">
        <v>57</v>
      </c>
      <c r="L1096" t="s">
        <v>142</v>
      </c>
      <c r="X1096" t="s">
        <v>59</v>
      </c>
      <c r="Y1096" t="s">
        <v>169</v>
      </c>
      <c r="Z1096" t="s">
        <v>394</v>
      </c>
      <c r="AA1096" t="s">
        <v>171</v>
      </c>
      <c r="AB1096" t="s">
        <v>279</v>
      </c>
      <c r="AC1096" t="s">
        <v>45</v>
      </c>
      <c r="AD1096" t="s">
        <v>274</v>
      </c>
      <c r="AE1096" t="s">
        <v>275</v>
      </c>
      <c r="AF1096" t="s">
        <v>276</v>
      </c>
    </row>
    <row r="1097" spans="1:32" x14ac:dyDescent="0.3">
      <c r="A1097" t="s">
        <v>4287</v>
      </c>
      <c r="B1097" t="s">
        <v>4011</v>
      </c>
      <c r="C1097" t="s">
        <v>4012</v>
      </c>
      <c r="D1097" t="s">
        <v>4013</v>
      </c>
      <c r="E1097" t="s">
        <v>4288</v>
      </c>
      <c r="F1097">
        <v>57</v>
      </c>
      <c r="G1097">
        <v>57</v>
      </c>
      <c r="H1097" t="s">
        <v>4043</v>
      </c>
      <c r="I1097" t="s">
        <v>4044</v>
      </c>
      <c r="J1097" t="s">
        <v>702</v>
      </c>
      <c r="K1097" t="s">
        <v>4044</v>
      </c>
      <c r="X1097" t="s">
        <v>59</v>
      </c>
      <c r="Y1097" t="s">
        <v>60</v>
      </c>
      <c r="Z1097" t="s">
        <v>61</v>
      </c>
      <c r="AA1097" t="s">
        <v>62</v>
      </c>
      <c r="AB1097" t="s">
        <v>279</v>
      </c>
      <c r="AC1097" t="s">
        <v>45</v>
      </c>
      <c r="AD1097" t="s">
        <v>274</v>
      </c>
      <c r="AE1097" t="s">
        <v>275</v>
      </c>
      <c r="AF1097" t="s">
        <v>276</v>
      </c>
    </row>
    <row r="1098" spans="1:32" hidden="1" x14ac:dyDescent="0.3">
      <c r="A1098" t="s">
        <v>4289</v>
      </c>
      <c r="B1098" t="s">
        <v>4011</v>
      </c>
      <c r="C1098" t="s">
        <v>4012</v>
      </c>
      <c r="D1098" t="s">
        <v>4013</v>
      </c>
      <c r="E1098" t="s">
        <v>4290</v>
      </c>
      <c r="F1098">
        <v>59</v>
      </c>
      <c r="G1098">
        <v>59</v>
      </c>
      <c r="H1098" t="s">
        <v>4078</v>
      </c>
      <c r="I1098" t="s">
        <v>4079</v>
      </c>
      <c r="J1098" t="s">
        <v>1248</v>
      </c>
      <c r="K1098" t="s">
        <v>257</v>
      </c>
      <c r="L1098" t="s">
        <v>4075</v>
      </c>
      <c r="X1098" t="s">
        <v>43</v>
      </c>
      <c r="Y1098" t="s">
        <v>44</v>
      </c>
      <c r="Z1098" t="s">
        <v>44</v>
      </c>
      <c r="AA1098" t="s">
        <v>44</v>
      </c>
      <c r="AB1098" t="s">
        <v>279</v>
      </c>
      <c r="AC1098" t="s">
        <v>45</v>
      </c>
      <c r="AD1098" t="s">
        <v>274</v>
      </c>
      <c r="AE1098" t="s">
        <v>275</v>
      </c>
      <c r="AF1098" t="s">
        <v>276</v>
      </c>
    </row>
    <row r="1099" spans="1:32" x14ac:dyDescent="0.3">
      <c r="A1099" t="s">
        <v>4291</v>
      </c>
      <c r="B1099" t="s">
        <v>4011</v>
      </c>
      <c r="C1099" t="s">
        <v>4012</v>
      </c>
      <c r="D1099" t="s">
        <v>4013</v>
      </c>
      <c r="E1099" t="s">
        <v>4292</v>
      </c>
      <c r="F1099">
        <v>6</v>
      </c>
      <c r="G1099">
        <v>6</v>
      </c>
      <c r="H1099" t="s">
        <v>41</v>
      </c>
      <c r="I1099" t="s">
        <v>42</v>
      </c>
      <c r="J1099" t="s">
        <v>41</v>
      </c>
      <c r="K1099" t="s">
        <v>42</v>
      </c>
      <c r="X1099" t="s">
        <v>43</v>
      </c>
      <c r="Y1099" t="s">
        <v>44</v>
      </c>
      <c r="Z1099" t="s">
        <v>44</v>
      </c>
      <c r="AA1099" t="s">
        <v>44</v>
      </c>
      <c r="AB1099" t="s">
        <v>323</v>
      </c>
      <c r="AC1099" t="s">
        <v>45</v>
      </c>
      <c r="AD1099" t="s">
        <v>274</v>
      </c>
      <c r="AE1099" t="s">
        <v>275</v>
      </c>
      <c r="AF1099" t="s">
        <v>276</v>
      </c>
    </row>
    <row r="1100" spans="1:32" hidden="1" x14ac:dyDescent="0.3">
      <c r="A1100" t="s">
        <v>4293</v>
      </c>
      <c r="B1100" t="s">
        <v>4011</v>
      </c>
      <c r="C1100" t="s">
        <v>4012</v>
      </c>
      <c r="D1100" t="s">
        <v>4013</v>
      </c>
      <c r="E1100" t="s">
        <v>4294</v>
      </c>
      <c r="F1100">
        <v>62</v>
      </c>
      <c r="G1100">
        <v>62</v>
      </c>
      <c r="H1100" t="s">
        <v>4086</v>
      </c>
      <c r="I1100" t="s">
        <v>4087</v>
      </c>
      <c r="J1100" t="s">
        <v>4019</v>
      </c>
      <c r="K1100" t="s">
        <v>42</v>
      </c>
      <c r="L1100" t="s">
        <v>4075</v>
      </c>
      <c r="X1100" t="s">
        <v>43</v>
      </c>
      <c r="Y1100" t="s">
        <v>44</v>
      </c>
      <c r="Z1100" t="s">
        <v>44</v>
      </c>
      <c r="AA1100" t="s">
        <v>44</v>
      </c>
      <c r="AB1100" t="s">
        <v>279</v>
      </c>
      <c r="AC1100" t="s">
        <v>45</v>
      </c>
      <c r="AD1100" t="s">
        <v>274</v>
      </c>
      <c r="AE1100" t="s">
        <v>275</v>
      </c>
      <c r="AF1100" t="s">
        <v>276</v>
      </c>
    </row>
    <row r="1101" spans="1:32" x14ac:dyDescent="0.3">
      <c r="A1101" t="s">
        <v>4295</v>
      </c>
      <c r="B1101" t="s">
        <v>4011</v>
      </c>
      <c r="C1101" t="s">
        <v>4012</v>
      </c>
      <c r="D1101" t="s">
        <v>4013</v>
      </c>
      <c r="E1101" t="s">
        <v>4296</v>
      </c>
      <c r="F1101">
        <v>64</v>
      </c>
      <c r="G1101">
        <v>64</v>
      </c>
      <c r="H1101" t="s">
        <v>471</v>
      </c>
      <c r="I1101" t="s">
        <v>472</v>
      </c>
      <c r="J1101" t="s">
        <v>80</v>
      </c>
      <c r="K1101" t="s">
        <v>472</v>
      </c>
      <c r="X1101" t="s">
        <v>43</v>
      </c>
      <c r="Y1101" t="s">
        <v>44</v>
      </c>
      <c r="Z1101" t="s">
        <v>44</v>
      </c>
      <c r="AA1101" t="s">
        <v>44</v>
      </c>
      <c r="AB1101" t="s">
        <v>279</v>
      </c>
      <c r="AC1101" t="s">
        <v>45</v>
      </c>
      <c r="AD1101" t="s">
        <v>274</v>
      </c>
      <c r="AE1101" t="s">
        <v>275</v>
      </c>
      <c r="AF1101" t="s">
        <v>276</v>
      </c>
    </row>
    <row r="1102" spans="1:32" x14ac:dyDescent="0.3">
      <c r="A1102" t="s">
        <v>4297</v>
      </c>
      <c r="B1102" t="s">
        <v>4011</v>
      </c>
      <c r="C1102" t="s">
        <v>4012</v>
      </c>
      <c r="D1102" t="s">
        <v>4013</v>
      </c>
      <c r="E1102" t="s">
        <v>4298</v>
      </c>
      <c r="F1102">
        <v>67</v>
      </c>
      <c r="G1102">
        <v>67</v>
      </c>
      <c r="H1102" t="s">
        <v>4299</v>
      </c>
      <c r="I1102" t="s">
        <v>4300</v>
      </c>
      <c r="J1102" t="s">
        <v>832</v>
      </c>
      <c r="K1102" t="s">
        <v>4300</v>
      </c>
      <c r="X1102" t="s">
        <v>43</v>
      </c>
      <c r="Y1102" t="s">
        <v>44</v>
      </c>
      <c r="Z1102" t="s">
        <v>44</v>
      </c>
      <c r="AA1102" t="s">
        <v>44</v>
      </c>
      <c r="AB1102" t="s">
        <v>279</v>
      </c>
      <c r="AC1102" t="s">
        <v>45</v>
      </c>
      <c r="AD1102" t="s">
        <v>274</v>
      </c>
      <c r="AE1102" t="s">
        <v>275</v>
      </c>
      <c r="AF1102" t="s">
        <v>276</v>
      </c>
    </row>
    <row r="1103" spans="1:32" x14ac:dyDescent="0.3">
      <c r="A1103" t="s">
        <v>4301</v>
      </c>
      <c r="B1103" t="s">
        <v>4011</v>
      </c>
      <c r="C1103" t="s">
        <v>4012</v>
      </c>
      <c r="D1103" t="s">
        <v>4013</v>
      </c>
      <c r="E1103" t="s">
        <v>332</v>
      </c>
      <c r="F1103">
        <v>68</v>
      </c>
      <c r="G1103">
        <v>68</v>
      </c>
      <c r="H1103" t="s">
        <v>256</v>
      </c>
      <c r="I1103" t="s">
        <v>257</v>
      </c>
      <c r="J1103" t="s">
        <v>80</v>
      </c>
      <c r="K1103" t="s">
        <v>257</v>
      </c>
      <c r="X1103" t="s">
        <v>43</v>
      </c>
      <c r="Y1103" t="s">
        <v>44</v>
      </c>
      <c r="Z1103" t="s">
        <v>44</v>
      </c>
      <c r="AA1103" t="s">
        <v>44</v>
      </c>
      <c r="AB1103" t="s">
        <v>279</v>
      </c>
      <c r="AC1103" t="s">
        <v>45</v>
      </c>
      <c r="AD1103" t="s">
        <v>274</v>
      </c>
      <c r="AE1103" t="s">
        <v>275</v>
      </c>
      <c r="AF1103" t="s">
        <v>276</v>
      </c>
    </row>
    <row r="1104" spans="1:32" x14ac:dyDescent="0.3">
      <c r="A1104" t="s">
        <v>4302</v>
      </c>
      <c r="B1104" t="s">
        <v>4011</v>
      </c>
      <c r="C1104" t="s">
        <v>4012</v>
      </c>
      <c r="D1104" t="s">
        <v>4013</v>
      </c>
      <c r="E1104" t="s">
        <v>4303</v>
      </c>
      <c r="F1104">
        <v>7</v>
      </c>
      <c r="G1104">
        <v>7</v>
      </c>
      <c r="H1104" t="s">
        <v>141</v>
      </c>
      <c r="I1104" t="s">
        <v>142</v>
      </c>
      <c r="J1104" t="s">
        <v>58</v>
      </c>
      <c r="K1104" t="s">
        <v>142</v>
      </c>
      <c r="X1104" t="s">
        <v>59</v>
      </c>
      <c r="Y1104" t="s">
        <v>60</v>
      </c>
      <c r="Z1104" t="s">
        <v>61</v>
      </c>
      <c r="AA1104" t="s">
        <v>62</v>
      </c>
      <c r="AB1104" t="s">
        <v>323</v>
      </c>
      <c r="AC1104" t="s">
        <v>45</v>
      </c>
      <c r="AD1104" t="s">
        <v>274</v>
      </c>
      <c r="AE1104" t="s">
        <v>275</v>
      </c>
      <c r="AF1104" t="s">
        <v>276</v>
      </c>
    </row>
    <row r="1105" spans="1:32" hidden="1" x14ac:dyDescent="0.3">
      <c r="A1105" t="s">
        <v>4304</v>
      </c>
      <c r="B1105" t="s">
        <v>4011</v>
      </c>
      <c r="C1105" t="s">
        <v>4012</v>
      </c>
      <c r="D1105" t="s">
        <v>4013</v>
      </c>
      <c r="E1105" t="s">
        <v>4305</v>
      </c>
      <c r="F1105">
        <v>70</v>
      </c>
      <c r="G1105">
        <v>70</v>
      </c>
      <c r="H1105" t="s">
        <v>4094</v>
      </c>
      <c r="I1105" t="s">
        <v>4095</v>
      </c>
      <c r="J1105" t="s">
        <v>1248</v>
      </c>
      <c r="K1105" t="s">
        <v>257</v>
      </c>
      <c r="L1105" t="s">
        <v>45</v>
      </c>
      <c r="X1105" t="s">
        <v>43</v>
      </c>
      <c r="Y1105" t="s">
        <v>44</v>
      </c>
      <c r="Z1105" t="s">
        <v>44</v>
      </c>
      <c r="AA1105" t="s">
        <v>44</v>
      </c>
      <c r="AB1105" t="s">
        <v>279</v>
      </c>
      <c r="AC1105" t="s">
        <v>45</v>
      </c>
      <c r="AD1105" t="s">
        <v>274</v>
      </c>
      <c r="AE1105" t="s">
        <v>275</v>
      </c>
      <c r="AF1105" t="s">
        <v>276</v>
      </c>
    </row>
    <row r="1106" spans="1:32" hidden="1" x14ac:dyDescent="0.3">
      <c r="A1106" t="s">
        <v>4306</v>
      </c>
      <c r="B1106" t="s">
        <v>4011</v>
      </c>
      <c r="C1106" t="s">
        <v>4012</v>
      </c>
      <c r="D1106" t="s">
        <v>4013</v>
      </c>
      <c r="E1106" t="s">
        <v>4307</v>
      </c>
      <c r="F1106">
        <v>71</v>
      </c>
      <c r="G1106">
        <v>71</v>
      </c>
      <c r="H1106" t="s">
        <v>4102</v>
      </c>
      <c r="I1106" t="s">
        <v>4103</v>
      </c>
      <c r="J1106" t="s">
        <v>806</v>
      </c>
      <c r="K1106" t="s">
        <v>316</v>
      </c>
      <c r="L1106" t="s">
        <v>257</v>
      </c>
      <c r="X1106" t="s">
        <v>43</v>
      </c>
      <c r="Y1106" t="s">
        <v>44</v>
      </c>
      <c r="Z1106" t="s">
        <v>44</v>
      </c>
      <c r="AA1106" t="s">
        <v>44</v>
      </c>
      <c r="AB1106" t="s">
        <v>279</v>
      </c>
      <c r="AC1106" t="s">
        <v>45</v>
      </c>
      <c r="AD1106" t="s">
        <v>274</v>
      </c>
      <c r="AE1106" t="s">
        <v>275</v>
      </c>
      <c r="AF1106" t="s">
        <v>276</v>
      </c>
    </row>
    <row r="1107" spans="1:32" hidden="1" x14ac:dyDescent="0.3">
      <c r="A1107" t="s">
        <v>4308</v>
      </c>
      <c r="B1107" t="s">
        <v>4011</v>
      </c>
      <c r="C1107" t="s">
        <v>4012</v>
      </c>
      <c r="D1107" t="s">
        <v>4013</v>
      </c>
      <c r="E1107" t="s">
        <v>4309</v>
      </c>
      <c r="F1107">
        <v>72</v>
      </c>
      <c r="G1107">
        <v>72</v>
      </c>
      <c r="H1107" t="s">
        <v>4106</v>
      </c>
      <c r="I1107" t="s">
        <v>4107</v>
      </c>
      <c r="J1107" t="s">
        <v>4019</v>
      </c>
      <c r="K1107" t="s">
        <v>42</v>
      </c>
      <c r="L1107" t="s">
        <v>257</v>
      </c>
      <c r="X1107" t="s">
        <v>43</v>
      </c>
      <c r="Y1107" t="s">
        <v>44</v>
      </c>
      <c r="Z1107" t="s">
        <v>44</v>
      </c>
      <c r="AA1107" t="s">
        <v>44</v>
      </c>
      <c r="AB1107" t="s">
        <v>279</v>
      </c>
      <c r="AC1107" t="s">
        <v>45</v>
      </c>
      <c r="AD1107" t="s">
        <v>274</v>
      </c>
      <c r="AE1107" t="s">
        <v>275</v>
      </c>
      <c r="AF1107" t="s">
        <v>276</v>
      </c>
    </row>
    <row r="1108" spans="1:32" x14ac:dyDescent="0.3">
      <c r="A1108" t="s">
        <v>4310</v>
      </c>
      <c r="B1108" t="s">
        <v>4011</v>
      </c>
      <c r="C1108" t="s">
        <v>4012</v>
      </c>
      <c r="D1108" t="s">
        <v>4013</v>
      </c>
      <c r="E1108" t="s">
        <v>49</v>
      </c>
      <c r="F1108">
        <v>7215</v>
      </c>
      <c r="G1108">
        <v>7215</v>
      </c>
      <c r="H1108" t="s">
        <v>45</v>
      </c>
      <c r="I1108" t="s">
        <v>45</v>
      </c>
      <c r="J1108" t="s">
        <v>45</v>
      </c>
      <c r="K1108" t="s">
        <v>45</v>
      </c>
      <c r="X1108" t="s">
        <v>43</v>
      </c>
      <c r="Y1108" t="s">
        <v>44</v>
      </c>
      <c r="Z1108" t="s">
        <v>44</v>
      </c>
      <c r="AA1108" t="s">
        <v>44</v>
      </c>
      <c r="AB1108" t="s">
        <v>45</v>
      </c>
      <c r="AC1108" t="s">
        <v>45</v>
      </c>
      <c r="AD1108" t="s">
        <v>50</v>
      </c>
      <c r="AE1108" t="s">
        <v>51</v>
      </c>
      <c r="AF1108" t="s">
        <v>52</v>
      </c>
    </row>
    <row r="1109" spans="1:32" x14ac:dyDescent="0.3">
      <c r="A1109" t="s">
        <v>4311</v>
      </c>
      <c r="B1109" t="s">
        <v>4011</v>
      </c>
      <c r="C1109" t="s">
        <v>4012</v>
      </c>
      <c r="D1109" t="s">
        <v>4013</v>
      </c>
      <c r="E1109" t="s">
        <v>4312</v>
      </c>
      <c r="F1109">
        <v>73</v>
      </c>
      <c r="G1109">
        <v>73</v>
      </c>
      <c r="H1109" t="s">
        <v>4098</v>
      </c>
      <c r="I1109" t="s">
        <v>4099</v>
      </c>
      <c r="J1109" t="s">
        <v>80</v>
      </c>
      <c r="K1109" t="s">
        <v>4099</v>
      </c>
      <c r="X1109" t="s">
        <v>43</v>
      </c>
      <c r="Y1109" t="s">
        <v>44</v>
      </c>
      <c r="Z1109" t="s">
        <v>44</v>
      </c>
      <c r="AA1109" t="s">
        <v>44</v>
      </c>
      <c r="AB1109" t="s">
        <v>279</v>
      </c>
      <c r="AC1109" t="s">
        <v>45</v>
      </c>
      <c r="AD1109" t="s">
        <v>274</v>
      </c>
      <c r="AE1109" t="s">
        <v>275</v>
      </c>
      <c r="AF1109" t="s">
        <v>276</v>
      </c>
    </row>
    <row r="1110" spans="1:32" x14ac:dyDescent="0.3">
      <c r="A1110" t="s">
        <v>4313</v>
      </c>
      <c r="B1110" t="s">
        <v>4011</v>
      </c>
      <c r="C1110" t="s">
        <v>4012</v>
      </c>
      <c r="D1110" t="s">
        <v>4013</v>
      </c>
      <c r="E1110" t="s">
        <v>4314</v>
      </c>
      <c r="F1110">
        <v>74</v>
      </c>
      <c r="G1110">
        <v>74</v>
      </c>
      <c r="H1110" t="s">
        <v>303</v>
      </c>
      <c r="I1110" t="s">
        <v>304</v>
      </c>
      <c r="J1110" t="s">
        <v>80</v>
      </c>
      <c r="K1110" t="s">
        <v>304</v>
      </c>
      <c r="X1110" t="s">
        <v>43</v>
      </c>
      <c r="Y1110" t="s">
        <v>44</v>
      </c>
      <c r="Z1110" t="s">
        <v>44</v>
      </c>
      <c r="AA1110" t="s">
        <v>44</v>
      </c>
      <c r="AB1110" t="s">
        <v>279</v>
      </c>
      <c r="AC1110" t="s">
        <v>45</v>
      </c>
      <c r="AD1110" t="s">
        <v>274</v>
      </c>
      <c r="AE1110" t="s">
        <v>275</v>
      </c>
      <c r="AF1110" t="s">
        <v>276</v>
      </c>
    </row>
    <row r="1111" spans="1:32" x14ac:dyDescent="0.3">
      <c r="A1111" t="s">
        <v>4315</v>
      </c>
      <c r="B1111" t="s">
        <v>4011</v>
      </c>
      <c r="C1111" t="s">
        <v>4012</v>
      </c>
      <c r="D1111" t="s">
        <v>4013</v>
      </c>
      <c r="E1111" t="s">
        <v>4316</v>
      </c>
      <c r="F1111">
        <v>76</v>
      </c>
      <c r="G1111">
        <v>76</v>
      </c>
      <c r="H1111" t="s">
        <v>4114</v>
      </c>
      <c r="I1111" t="s">
        <v>4115</v>
      </c>
      <c r="J1111" t="s">
        <v>80</v>
      </c>
      <c r="K1111" t="s">
        <v>4115</v>
      </c>
      <c r="X1111" t="s">
        <v>43</v>
      </c>
      <c r="Y1111" t="s">
        <v>44</v>
      </c>
      <c r="Z1111" t="s">
        <v>44</v>
      </c>
      <c r="AA1111" t="s">
        <v>44</v>
      </c>
      <c r="AB1111" t="s">
        <v>279</v>
      </c>
      <c r="AC1111" t="s">
        <v>45</v>
      </c>
      <c r="AD1111" t="s">
        <v>274</v>
      </c>
      <c r="AE1111" t="s">
        <v>275</v>
      </c>
      <c r="AF1111" t="s">
        <v>276</v>
      </c>
    </row>
    <row r="1112" spans="1:32" hidden="1" x14ac:dyDescent="0.3">
      <c r="A1112" t="s">
        <v>4317</v>
      </c>
      <c r="B1112" t="s">
        <v>4011</v>
      </c>
      <c r="C1112" t="s">
        <v>4012</v>
      </c>
      <c r="D1112" t="s">
        <v>4013</v>
      </c>
      <c r="E1112" t="s">
        <v>4318</v>
      </c>
      <c r="F1112">
        <v>77</v>
      </c>
      <c r="G1112">
        <v>77</v>
      </c>
      <c r="H1112" t="s">
        <v>4319</v>
      </c>
      <c r="I1112" t="s">
        <v>4320</v>
      </c>
      <c r="J1112" t="s">
        <v>1248</v>
      </c>
      <c r="K1112" t="s">
        <v>304</v>
      </c>
      <c r="L1112" t="s">
        <v>4321</v>
      </c>
      <c r="X1112" t="s">
        <v>43</v>
      </c>
      <c r="Y1112" t="s">
        <v>3087</v>
      </c>
      <c r="Z1112" t="s">
        <v>1250</v>
      </c>
      <c r="AA1112" t="s">
        <v>4322</v>
      </c>
      <c r="AB1112" t="s">
        <v>279</v>
      </c>
      <c r="AC1112" t="s">
        <v>45</v>
      </c>
      <c r="AD1112" t="s">
        <v>274</v>
      </c>
      <c r="AE1112" t="s">
        <v>275</v>
      </c>
      <c r="AF1112" t="s">
        <v>276</v>
      </c>
    </row>
    <row r="1113" spans="1:32" hidden="1" x14ac:dyDescent="0.3">
      <c r="A1113" t="s">
        <v>4323</v>
      </c>
      <c r="B1113" t="s">
        <v>4011</v>
      </c>
      <c r="C1113" t="s">
        <v>4012</v>
      </c>
      <c r="D1113" t="s">
        <v>4013</v>
      </c>
      <c r="E1113" t="s">
        <v>4324</v>
      </c>
      <c r="F1113">
        <v>79</v>
      </c>
      <c r="G1113">
        <v>79</v>
      </c>
      <c r="H1113" t="s">
        <v>4124</v>
      </c>
      <c r="I1113" t="s">
        <v>4125</v>
      </c>
      <c r="J1113" t="s">
        <v>806</v>
      </c>
      <c r="K1113" t="s">
        <v>316</v>
      </c>
      <c r="L1113" t="s">
        <v>45</v>
      </c>
      <c r="X1113" t="s">
        <v>43</v>
      </c>
      <c r="Y1113" t="s">
        <v>44</v>
      </c>
      <c r="Z1113" t="s">
        <v>44</v>
      </c>
      <c r="AA1113" t="s">
        <v>44</v>
      </c>
      <c r="AB1113" t="s">
        <v>279</v>
      </c>
      <c r="AC1113" t="s">
        <v>45</v>
      </c>
      <c r="AD1113" t="s">
        <v>274</v>
      </c>
      <c r="AE1113" t="s">
        <v>275</v>
      </c>
      <c r="AF1113" t="s">
        <v>276</v>
      </c>
    </row>
    <row r="1114" spans="1:32" x14ac:dyDescent="0.3">
      <c r="A1114" t="s">
        <v>4325</v>
      </c>
      <c r="B1114" t="s">
        <v>4011</v>
      </c>
      <c r="C1114" t="s">
        <v>4012</v>
      </c>
      <c r="D1114" t="s">
        <v>4013</v>
      </c>
      <c r="E1114" t="s">
        <v>515</v>
      </c>
      <c r="F1114">
        <v>8</v>
      </c>
      <c r="G1114">
        <v>8</v>
      </c>
      <c r="H1114" t="s">
        <v>45</v>
      </c>
      <c r="I1114" t="s">
        <v>45</v>
      </c>
      <c r="J1114" t="s">
        <v>45</v>
      </c>
      <c r="K1114" t="s">
        <v>45</v>
      </c>
      <c r="X1114" t="s">
        <v>59</v>
      </c>
      <c r="Y1114" t="s">
        <v>45</v>
      </c>
      <c r="Z1114" t="s">
        <v>45</v>
      </c>
      <c r="AA1114" t="s">
        <v>45</v>
      </c>
      <c r="AB1114" t="s">
        <v>323</v>
      </c>
      <c r="AC1114" t="s">
        <v>45</v>
      </c>
      <c r="AD1114" t="s">
        <v>274</v>
      </c>
      <c r="AE1114" t="s">
        <v>275</v>
      </c>
      <c r="AF1114" t="s">
        <v>276</v>
      </c>
    </row>
    <row r="1115" spans="1:32" x14ac:dyDescent="0.3">
      <c r="A1115" t="s">
        <v>4326</v>
      </c>
      <c r="B1115" t="s">
        <v>4011</v>
      </c>
      <c r="C1115" t="s">
        <v>4012</v>
      </c>
      <c r="D1115" t="s">
        <v>4013</v>
      </c>
      <c r="E1115" t="s">
        <v>337</v>
      </c>
      <c r="F1115">
        <v>80</v>
      </c>
      <c r="G1115">
        <v>80</v>
      </c>
      <c r="H1115" t="s">
        <v>80</v>
      </c>
      <c r="I1115" t="s">
        <v>45</v>
      </c>
      <c r="J1115" t="s">
        <v>80</v>
      </c>
      <c r="K1115" t="s">
        <v>45</v>
      </c>
      <c r="X1115" t="s">
        <v>43</v>
      </c>
      <c r="Y1115" t="s">
        <v>44</v>
      </c>
      <c r="Z1115" t="s">
        <v>44</v>
      </c>
      <c r="AA1115" t="s">
        <v>44</v>
      </c>
      <c r="AB1115" t="s">
        <v>279</v>
      </c>
      <c r="AC1115" t="s">
        <v>45</v>
      </c>
      <c r="AD1115" t="s">
        <v>274</v>
      </c>
      <c r="AE1115" t="s">
        <v>275</v>
      </c>
      <c r="AF1115" t="s">
        <v>276</v>
      </c>
    </row>
    <row r="1116" spans="1:32" x14ac:dyDescent="0.3">
      <c r="A1116" t="s">
        <v>4327</v>
      </c>
      <c r="B1116" t="s">
        <v>4011</v>
      </c>
      <c r="C1116" t="s">
        <v>4012</v>
      </c>
      <c r="D1116" t="s">
        <v>4013</v>
      </c>
      <c r="E1116" t="s">
        <v>4328</v>
      </c>
      <c r="F1116">
        <v>82</v>
      </c>
      <c r="G1116">
        <v>82</v>
      </c>
      <c r="H1116" t="s">
        <v>1248</v>
      </c>
      <c r="I1116" t="s">
        <v>4329</v>
      </c>
      <c r="J1116" t="s">
        <v>80</v>
      </c>
      <c r="K1116" t="s">
        <v>45</v>
      </c>
      <c r="X1116" t="s">
        <v>43</v>
      </c>
      <c r="Y1116" t="s">
        <v>44</v>
      </c>
      <c r="Z1116" t="s">
        <v>44</v>
      </c>
      <c r="AA1116" t="s">
        <v>44</v>
      </c>
      <c r="AB1116" t="s">
        <v>279</v>
      </c>
      <c r="AC1116" t="s">
        <v>45</v>
      </c>
      <c r="AD1116" t="s">
        <v>274</v>
      </c>
      <c r="AE1116" t="s">
        <v>275</v>
      </c>
      <c r="AF1116" t="s">
        <v>276</v>
      </c>
    </row>
    <row r="1117" spans="1:32" hidden="1" x14ac:dyDescent="0.3">
      <c r="A1117" t="s">
        <v>4330</v>
      </c>
      <c r="B1117" t="s">
        <v>4011</v>
      </c>
      <c r="C1117" t="s">
        <v>4012</v>
      </c>
      <c r="D1117" t="s">
        <v>4013</v>
      </c>
      <c r="E1117" t="s">
        <v>4331</v>
      </c>
      <c r="F1117">
        <v>83</v>
      </c>
      <c r="G1117">
        <v>83</v>
      </c>
      <c r="H1117" t="s">
        <v>4124</v>
      </c>
      <c r="I1117" t="s">
        <v>4125</v>
      </c>
      <c r="J1117" t="s">
        <v>1248</v>
      </c>
      <c r="K1117" t="s">
        <v>316</v>
      </c>
      <c r="L1117" t="s">
        <v>45</v>
      </c>
      <c r="X1117" t="s">
        <v>43</v>
      </c>
      <c r="Y1117" t="s">
        <v>44</v>
      </c>
      <c r="Z1117" t="s">
        <v>44</v>
      </c>
      <c r="AA1117" t="s">
        <v>44</v>
      </c>
      <c r="AB1117" t="s">
        <v>279</v>
      </c>
      <c r="AC1117" t="s">
        <v>45</v>
      </c>
      <c r="AD1117" t="s">
        <v>274</v>
      </c>
      <c r="AE1117" t="s">
        <v>275</v>
      </c>
      <c r="AF1117" t="s">
        <v>276</v>
      </c>
    </row>
    <row r="1118" spans="1:32" hidden="1" x14ac:dyDescent="0.3">
      <c r="A1118" t="s">
        <v>4332</v>
      </c>
      <c r="B1118" t="s">
        <v>4011</v>
      </c>
      <c r="C1118" t="s">
        <v>4012</v>
      </c>
      <c r="D1118" t="s">
        <v>4013</v>
      </c>
      <c r="E1118" t="s">
        <v>4333</v>
      </c>
      <c r="F1118">
        <v>84</v>
      </c>
      <c r="G1118">
        <v>84</v>
      </c>
      <c r="H1118" t="s">
        <v>4039</v>
      </c>
      <c r="I1118" t="s">
        <v>4040</v>
      </c>
      <c r="J1118" t="s">
        <v>4019</v>
      </c>
      <c r="K1118" t="s">
        <v>42</v>
      </c>
      <c r="L1118" t="s">
        <v>45</v>
      </c>
      <c r="X1118" t="s">
        <v>43</v>
      </c>
      <c r="Y1118" t="s">
        <v>44</v>
      </c>
      <c r="Z1118" t="s">
        <v>44</v>
      </c>
      <c r="AA1118" t="s">
        <v>44</v>
      </c>
      <c r="AB1118" t="s">
        <v>279</v>
      </c>
      <c r="AC1118" t="s">
        <v>45</v>
      </c>
      <c r="AD1118" t="s">
        <v>274</v>
      </c>
      <c r="AE1118" t="s">
        <v>275</v>
      </c>
      <c r="AF1118" t="s">
        <v>276</v>
      </c>
    </row>
    <row r="1119" spans="1:32" x14ac:dyDescent="0.3">
      <c r="A1119" t="s">
        <v>4334</v>
      </c>
      <c r="B1119" t="s">
        <v>4011</v>
      </c>
      <c r="C1119" t="s">
        <v>4012</v>
      </c>
      <c r="D1119" t="s">
        <v>4013</v>
      </c>
      <c r="E1119" t="s">
        <v>4335</v>
      </c>
      <c r="F1119">
        <v>85</v>
      </c>
      <c r="G1119">
        <v>85</v>
      </c>
      <c r="H1119" t="s">
        <v>45</v>
      </c>
      <c r="I1119" t="s">
        <v>45</v>
      </c>
      <c r="J1119" t="s">
        <v>45</v>
      </c>
      <c r="K1119" t="s">
        <v>45</v>
      </c>
      <c r="X1119" t="s">
        <v>59</v>
      </c>
      <c r="Y1119" t="s">
        <v>45</v>
      </c>
      <c r="Z1119" t="s">
        <v>45</v>
      </c>
      <c r="AA1119" t="s">
        <v>45</v>
      </c>
      <c r="AB1119" t="s">
        <v>279</v>
      </c>
      <c r="AC1119" t="s">
        <v>45</v>
      </c>
      <c r="AD1119" t="s">
        <v>274</v>
      </c>
      <c r="AE1119" t="s">
        <v>275</v>
      </c>
      <c r="AF1119" t="s">
        <v>276</v>
      </c>
    </row>
    <row r="1120" spans="1:32" x14ac:dyDescent="0.3">
      <c r="A1120" t="s">
        <v>4336</v>
      </c>
      <c r="B1120" t="s">
        <v>4011</v>
      </c>
      <c r="C1120" t="s">
        <v>4012</v>
      </c>
      <c r="D1120" t="s">
        <v>4013</v>
      </c>
      <c r="E1120" t="s">
        <v>4337</v>
      </c>
      <c r="F1120">
        <v>86</v>
      </c>
      <c r="G1120">
        <v>86</v>
      </c>
      <c r="H1120" t="s">
        <v>806</v>
      </c>
      <c r="I1120" t="s">
        <v>4026</v>
      </c>
      <c r="J1120" t="s">
        <v>806</v>
      </c>
      <c r="K1120" t="s">
        <v>4026</v>
      </c>
      <c r="X1120" t="s">
        <v>43</v>
      </c>
      <c r="Y1120" t="s">
        <v>44</v>
      </c>
      <c r="Z1120" t="s">
        <v>44</v>
      </c>
      <c r="AA1120" t="s">
        <v>44</v>
      </c>
      <c r="AB1120" t="s">
        <v>279</v>
      </c>
      <c r="AC1120" t="s">
        <v>45</v>
      </c>
      <c r="AD1120" t="s">
        <v>274</v>
      </c>
      <c r="AE1120" t="s">
        <v>275</v>
      </c>
      <c r="AF1120" t="s">
        <v>276</v>
      </c>
    </row>
    <row r="1121" spans="1:32" x14ac:dyDescent="0.3">
      <c r="A1121" t="s">
        <v>4338</v>
      </c>
      <c r="B1121" t="s">
        <v>4011</v>
      </c>
      <c r="C1121" t="s">
        <v>4012</v>
      </c>
      <c r="D1121" t="s">
        <v>4013</v>
      </c>
      <c r="E1121" t="s">
        <v>4339</v>
      </c>
      <c r="F1121">
        <v>87</v>
      </c>
      <c r="G1121">
        <v>87</v>
      </c>
      <c r="H1121" t="s">
        <v>4019</v>
      </c>
      <c r="I1121" t="s">
        <v>4049</v>
      </c>
      <c r="J1121" t="s">
        <v>4019</v>
      </c>
      <c r="K1121" t="s">
        <v>4049</v>
      </c>
      <c r="X1121" t="s">
        <v>43</v>
      </c>
      <c r="Y1121" t="s">
        <v>44</v>
      </c>
      <c r="Z1121" t="s">
        <v>44</v>
      </c>
      <c r="AA1121" t="s">
        <v>44</v>
      </c>
      <c r="AB1121" t="s">
        <v>279</v>
      </c>
      <c r="AC1121" t="s">
        <v>45</v>
      </c>
      <c r="AD1121" t="s">
        <v>274</v>
      </c>
      <c r="AE1121" t="s">
        <v>275</v>
      </c>
      <c r="AF1121" t="s">
        <v>276</v>
      </c>
    </row>
    <row r="1122" spans="1:32" x14ac:dyDescent="0.3">
      <c r="A1122" t="s">
        <v>4340</v>
      </c>
      <c r="B1122" t="s">
        <v>4011</v>
      </c>
      <c r="C1122" t="s">
        <v>4012</v>
      </c>
      <c r="D1122" t="s">
        <v>4013</v>
      </c>
      <c r="E1122" t="s">
        <v>341</v>
      </c>
      <c r="F1122">
        <v>9</v>
      </c>
      <c r="G1122">
        <v>9</v>
      </c>
      <c r="H1122" t="s">
        <v>56</v>
      </c>
      <c r="I1122" t="s">
        <v>57</v>
      </c>
      <c r="J1122" t="s">
        <v>58</v>
      </c>
      <c r="K1122" t="s">
        <v>57</v>
      </c>
      <c r="X1122" t="s">
        <v>59</v>
      </c>
      <c r="Y1122" t="s">
        <v>60</v>
      </c>
      <c r="Z1122" t="s">
        <v>61</v>
      </c>
      <c r="AA1122" t="s">
        <v>62</v>
      </c>
      <c r="AB1122" t="s">
        <v>273</v>
      </c>
      <c r="AC1122" t="s">
        <v>45</v>
      </c>
      <c r="AD1122" t="s">
        <v>274</v>
      </c>
      <c r="AE1122" t="s">
        <v>275</v>
      </c>
      <c r="AF1122" t="s">
        <v>276</v>
      </c>
    </row>
    <row r="1123" spans="1:32" x14ac:dyDescent="0.3">
      <c r="A1123" t="s">
        <v>4341</v>
      </c>
      <c r="B1123" t="s">
        <v>4011</v>
      </c>
      <c r="C1123" t="s">
        <v>4012</v>
      </c>
      <c r="D1123" t="s">
        <v>4013</v>
      </c>
      <c r="E1123" t="s">
        <v>343</v>
      </c>
      <c r="F1123">
        <v>90</v>
      </c>
      <c r="G1123">
        <v>90</v>
      </c>
      <c r="H1123" t="s">
        <v>315</v>
      </c>
      <c r="I1123" t="s">
        <v>316</v>
      </c>
      <c r="J1123" t="s">
        <v>315</v>
      </c>
      <c r="K1123" t="s">
        <v>316</v>
      </c>
      <c r="X1123" t="s">
        <v>43</v>
      </c>
      <c r="Y1123" t="s">
        <v>44</v>
      </c>
      <c r="Z1123" t="s">
        <v>44</v>
      </c>
      <c r="AA1123" t="s">
        <v>44</v>
      </c>
      <c r="AB1123" t="s">
        <v>279</v>
      </c>
      <c r="AC1123" t="s">
        <v>45</v>
      </c>
      <c r="AD1123" t="s">
        <v>274</v>
      </c>
      <c r="AE1123" t="s">
        <v>275</v>
      </c>
      <c r="AF1123" t="s">
        <v>276</v>
      </c>
    </row>
    <row r="1124" spans="1:32" hidden="1" x14ac:dyDescent="0.3">
      <c r="A1124" t="s">
        <v>4342</v>
      </c>
      <c r="B1124" t="s">
        <v>4011</v>
      </c>
      <c r="C1124" t="s">
        <v>4012</v>
      </c>
      <c r="D1124" t="s">
        <v>4013</v>
      </c>
      <c r="E1124" t="s">
        <v>4343</v>
      </c>
      <c r="F1124">
        <v>94</v>
      </c>
      <c r="G1124">
        <v>94</v>
      </c>
      <c r="H1124" t="s">
        <v>4227</v>
      </c>
      <c r="I1124" t="s">
        <v>4228</v>
      </c>
      <c r="J1124" t="s">
        <v>806</v>
      </c>
      <c r="K1124" t="s">
        <v>316</v>
      </c>
      <c r="L1124" t="s">
        <v>304</v>
      </c>
      <c r="X1124" t="s">
        <v>43</v>
      </c>
      <c r="Y1124" t="s">
        <v>44</v>
      </c>
      <c r="Z1124" t="s">
        <v>44</v>
      </c>
      <c r="AA1124" t="s">
        <v>44</v>
      </c>
      <c r="AB1124" t="s">
        <v>279</v>
      </c>
      <c r="AC1124" t="s">
        <v>45</v>
      </c>
      <c r="AD1124" t="s">
        <v>274</v>
      </c>
      <c r="AE1124" t="s">
        <v>275</v>
      </c>
      <c r="AF1124" t="s">
        <v>276</v>
      </c>
    </row>
    <row r="1125" spans="1:32" hidden="1" x14ac:dyDescent="0.3">
      <c r="A1125" t="s">
        <v>4344</v>
      </c>
      <c r="B1125" t="s">
        <v>4011</v>
      </c>
      <c r="C1125" t="s">
        <v>4012</v>
      </c>
      <c r="D1125" t="s">
        <v>4013</v>
      </c>
      <c r="E1125" t="s">
        <v>4345</v>
      </c>
      <c r="F1125">
        <v>98</v>
      </c>
      <c r="G1125">
        <v>98</v>
      </c>
      <c r="H1125" t="s">
        <v>4162</v>
      </c>
      <c r="I1125" t="s">
        <v>4163</v>
      </c>
      <c r="J1125" t="s">
        <v>4019</v>
      </c>
      <c r="K1125" t="s">
        <v>42</v>
      </c>
      <c r="L1125" t="s">
        <v>316</v>
      </c>
      <c r="X1125" t="s">
        <v>43</v>
      </c>
      <c r="Y1125" t="s">
        <v>44</v>
      </c>
      <c r="Z1125" t="s">
        <v>44</v>
      </c>
      <c r="AA1125" t="s">
        <v>44</v>
      </c>
      <c r="AB1125" t="s">
        <v>279</v>
      </c>
      <c r="AC1125" t="s">
        <v>45</v>
      </c>
      <c r="AD1125" t="s">
        <v>274</v>
      </c>
      <c r="AE1125" t="s">
        <v>275</v>
      </c>
      <c r="AF1125" t="s">
        <v>276</v>
      </c>
    </row>
    <row r="1126" spans="1:32" hidden="1" x14ac:dyDescent="0.3">
      <c r="A1126" t="s">
        <v>4346</v>
      </c>
      <c r="B1126" t="s">
        <v>4011</v>
      </c>
      <c r="C1126" t="s">
        <v>4012</v>
      </c>
      <c r="D1126" t="s">
        <v>4013</v>
      </c>
      <c r="E1126" t="s">
        <v>4347</v>
      </c>
      <c r="F1126">
        <v>99</v>
      </c>
      <c r="G1126">
        <v>99</v>
      </c>
      <c r="H1126" t="s">
        <v>4237</v>
      </c>
      <c r="I1126" t="s">
        <v>4238</v>
      </c>
      <c r="J1126" t="s">
        <v>806</v>
      </c>
      <c r="K1126" t="s">
        <v>316</v>
      </c>
      <c r="L1126" t="s">
        <v>109</v>
      </c>
      <c r="X1126" t="s">
        <v>43</v>
      </c>
      <c r="Y1126" t="s">
        <v>3087</v>
      </c>
      <c r="Z1126" t="s">
        <v>3088</v>
      </c>
      <c r="AA1126" t="s">
        <v>3089</v>
      </c>
      <c r="AB1126" t="s">
        <v>279</v>
      </c>
      <c r="AC1126" t="s">
        <v>45</v>
      </c>
      <c r="AD1126" t="s">
        <v>274</v>
      </c>
      <c r="AE1126" t="s">
        <v>275</v>
      </c>
      <c r="AF1126" t="s">
        <v>276</v>
      </c>
    </row>
    <row r="1127" spans="1:32" x14ac:dyDescent="0.3">
      <c r="A1127" t="s">
        <v>4348</v>
      </c>
      <c r="B1127" t="s">
        <v>4349</v>
      </c>
      <c r="C1127" t="s">
        <v>4350</v>
      </c>
      <c r="D1127" t="s">
        <v>4351</v>
      </c>
      <c r="E1127" t="s">
        <v>40</v>
      </c>
      <c r="F1127">
        <v>1</v>
      </c>
      <c r="G1127">
        <v>1</v>
      </c>
      <c r="H1127" t="s">
        <v>41</v>
      </c>
      <c r="I1127" t="s">
        <v>42</v>
      </c>
      <c r="J1127" t="s">
        <v>41</v>
      </c>
      <c r="K1127" t="s">
        <v>42</v>
      </c>
      <c r="X1127" t="s">
        <v>43</v>
      </c>
      <c r="Y1127" t="s">
        <v>44</v>
      </c>
      <c r="Z1127" t="s">
        <v>44</v>
      </c>
      <c r="AA1127" t="s">
        <v>44</v>
      </c>
      <c r="AB1127" t="s">
        <v>45</v>
      </c>
      <c r="AC1127" t="s">
        <v>45</v>
      </c>
      <c r="AD1127" t="s">
        <v>46</v>
      </c>
      <c r="AE1127">
        <v>2019</v>
      </c>
      <c r="AF1127" t="s">
        <v>47</v>
      </c>
    </row>
    <row r="1128" spans="1:32" x14ac:dyDescent="0.3">
      <c r="A1128" t="s">
        <v>4352</v>
      </c>
      <c r="B1128" t="s">
        <v>4349</v>
      </c>
      <c r="C1128" t="s">
        <v>4350</v>
      </c>
      <c r="D1128" t="s">
        <v>4351</v>
      </c>
      <c r="E1128" t="s">
        <v>4353</v>
      </c>
      <c r="F1128">
        <v>100</v>
      </c>
      <c r="G1128">
        <v>100</v>
      </c>
      <c r="H1128" t="s">
        <v>4354</v>
      </c>
      <c r="I1128" t="s">
        <v>4355</v>
      </c>
      <c r="J1128" t="s">
        <v>58</v>
      </c>
      <c r="K1128" t="s">
        <v>4355</v>
      </c>
      <c r="X1128" t="s">
        <v>59</v>
      </c>
      <c r="Y1128" t="s">
        <v>68</v>
      </c>
      <c r="Z1128" t="s">
        <v>101</v>
      </c>
      <c r="AA1128" t="s">
        <v>102</v>
      </c>
      <c r="AB1128" t="s">
        <v>45</v>
      </c>
      <c r="AC1128" t="s">
        <v>45</v>
      </c>
      <c r="AD1128" t="s">
        <v>4356</v>
      </c>
      <c r="AE1128">
        <v>2015</v>
      </c>
      <c r="AF1128" t="s">
        <v>253</v>
      </c>
    </row>
    <row r="1129" spans="1:32" x14ac:dyDescent="0.3">
      <c r="A1129" t="s">
        <v>4357</v>
      </c>
      <c r="B1129" t="s">
        <v>4349</v>
      </c>
      <c r="C1129" t="s">
        <v>4350</v>
      </c>
      <c r="D1129" t="s">
        <v>4351</v>
      </c>
      <c r="E1129" t="s">
        <v>4358</v>
      </c>
      <c r="F1129">
        <v>101</v>
      </c>
      <c r="G1129">
        <v>101</v>
      </c>
      <c r="H1129" t="s">
        <v>566</v>
      </c>
      <c r="I1129" t="s">
        <v>1998</v>
      </c>
      <c r="J1129" t="s">
        <v>58</v>
      </c>
      <c r="K1129" t="s">
        <v>1998</v>
      </c>
      <c r="X1129" t="s">
        <v>59</v>
      </c>
      <c r="Y1129" t="s">
        <v>60</v>
      </c>
      <c r="Z1129" t="s">
        <v>61</v>
      </c>
      <c r="AA1129" t="s">
        <v>62</v>
      </c>
      <c r="AB1129" t="s">
        <v>45</v>
      </c>
      <c r="AC1129" t="s">
        <v>45</v>
      </c>
      <c r="AD1129" t="s">
        <v>4356</v>
      </c>
      <c r="AE1129">
        <v>2015</v>
      </c>
      <c r="AF1129" t="s">
        <v>253</v>
      </c>
    </row>
    <row r="1130" spans="1:32" x14ac:dyDescent="0.3">
      <c r="A1130" t="s">
        <v>4359</v>
      </c>
      <c r="B1130" t="s">
        <v>4349</v>
      </c>
      <c r="C1130" t="s">
        <v>4350</v>
      </c>
      <c r="D1130" t="s">
        <v>4351</v>
      </c>
      <c r="E1130" t="s">
        <v>4360</v>
      </c>
      <c r="F1130">
        <v>102</v>
      </c>
      <c r="G1130">
        <v>102</v>
      </c>
      <c r="H1130" t="s">
        <v>45</v>
      </c>
      <c r="I1130" t="s">
        <v>45</v>
      </c>
      <c r="J1130" t="s">
        <v>45</v>
      </c>
      <c r="K1130" t="s">
        <v>45</v>
      </c>
      <c r="X1130" t="s">
        <v>59</v>
      </c>
      <c r="Y1130" t="s">
        <v>45</v>
      </c>
      <c r="Z1130" t="s">
        <v>45</v>
      </c>
      <c r="AA1130" t="s">
        <v>45</v>
      </c>
      <c r="AB1130" t="s">
        <v>45</v>
      </c>
      <c r="AC1130" t="s">
        <v>45</v>
      </c>
      <c r="AD1130" t="s">
        <v>4356</v>
      </c>
      <c r="AE1130">
        <v>2015</v>
      </c>
      <c r="AF1130" t="s">
        <v>253</v>
      </c>
    </row>
    <row r="1131" spans="1:32" x14ac:dyDescent="0.3">
      <c r="A1131" t="s">
        <v>4361</v>
      </c>
      <c r="B1131" t="s">
        <v>4349</v>
      </c>
      <c r="C1131" t="s">
        <v>4350</v>
      </c>
      <c r="D1131" t="s">
        <v>4351</v>
      </c>
      <c r="E1131" t="s">
        <v>4362</v>
      </c>
      <c r="F1131">
        <v>103</v>
      </c>
      <c r="G1131">
        <v>103</v>
      </c>
      <c r="H1131" t="s">
        <v>4363</v>
      </c>
      <c r="I1131" t="s">
        <v>4364</v>
      </c>
      <c r="J1131" t="s">
        <v>80</v>
      </c>
      <c r="K1131" t="s">
        <v>4364</v>
      </c>
      <c r="X1131" t="s">
        <v>43</v>
      </c>
      <c r="Y1131" t="s">
        <v>44</v>
      </c>
      <c r="Z1131" t="s">
        <v>44</v>
      </c>
      <c r="AA1131" t="s">
        <v>44</v>
      </c>
      <c r="AB1131" t="s">
        <v>45</v>
      </c>
      <c r="AC1131" t="s">
        <v>45</v>
      </c>
      <c r="AD1131" t="s">
        <v>4356</v>
      </c>
      <c r="AE1131">
        <v>2015</v>
      </c>
      <c r="AF1131" t="s">
        <v>253</v>
      </c>
    </row>
    <row r="1132" spans="1:32" x14ac:dyDescent="0.3">
      <c r="A1132" t="s">
        <v>4365</v>
      </c>
      <c r="B1132" t="s">
        <v>4349</v>
      </c>
      <c r="C1132" t="s">
        <v>4350</v>
      </c>
      <c r="D1132" t="s">
        <v>4351</v>
      </c>
      <c r="E1132" t="s">
        <v>49</v>
      </c>
      <c r="F1132">
        <v>150</v>
      </c>
      <c r="G1132">
        <v>150</v>
      </c>
      <c r="H1132" t="s">
        <v>45</v>
      </c>
      <c r="I1132" t="s">
        <v>45</v>
      </c>
      <c r="J1132" t="s">
        <v>45</v>
      </c>
      <c r="K1132" t="s">
        <v>45</v>
      </c>
      <c r="X1132" t="s">
        <v>43</v>
      </c>
      <c r="Y1132" t="s">
        <v>44</v>
      </c>
      <c r="Z1132" t="s">
        <v>44</v>
      </c>
      <c r="AA1132" t="s">
        <v>44</v>
      </c>
      <c r="AB1132" t="s">
        <v>45</v>
      </c>
      <c r="AC1132" t="s">
        <v>45</v>
      </c>
      <c r="AD1132" t="s">
        <v>4356</v>
      </c>
      <c r="AE1132">
        <v>2015</v>
      </c>
      <c r="AF1132" t="s">
        <v>253</v>
      </c>
    </row>
    <row r="1133" spans="1:32" x14ac:dyDescent="0.3">
      <c r="A1133" t="s">
        <v>4366</v>
      </c>
      <c r="B1133" t="s">
        <v>4349</v>
      </c>
      <c r="C1133" t="s">
        <v>4350</v>
      </c>
      <c r="D1133" t="s">
        <v>4351</v>
      </c>
      <c r="E1133" t="s">
        <v>4367</v>
      </c>
      <c r="F1133">
        <v>151</v>
      </c>
      <c r="G1133">
        <v>151</v>
      </c>
      <c r="H1133" t="s">
        <v>4367</v>
      </c>
      <c r="I1133" t="s">
        <v>4368</v>
      </c>
      <c r="J1133" t="s">
        <v>832</v>
      </c>
      <c r="K1133" t="s">
        <v>4368</v>
      </c>
      <c r="X1133" t="s">
        <v>43</v>
      </c>
      <c r="Y1133" t="s">
        <v>44</v>
      </c>
      <c r="Z1133" t="s">
        <v>44</v>
      </c>
      <c r="AA1133" t="s">
        <v>44</v>
      </c>
      <c r="AB1133" t="s">
        <v>45</v>
      </c>
      <c r="AC1133" t="s">
        <v>45</v>
      </c>
      <c r="AD1133" t="s">
        <v>4356</v>
      </c>
      <c r="AE1133">
        <v>2015</v>
      </c>
      <c r="AF1133" t="s">
        <v>253</v>
      </c>
    </row>
    <row r="1134" spans="1:32" x14ac:dyDescent="0.3">
      <c r="A1134" t="s">
        <v>4369</v>
      </c>
      <c r="B1134" t="s">
        <v>4349</v>
      </c>
      <c r="C1134" t="s">
        <v>4350</v>
      </c>
      <c r="D1134" t="s">
        <v>4351</v>
      </c>
      <c r="E1134" t="s">
        <v>303</v>
      </c>
      <c r="F1134">
        <v>152</v>
      </c>
      <c r="G1134">
        <v>152</v>
      </c>
      <c r="H1134" t="s">
        <v>303</v>
      </c>
      <c r="I1134" t="s">
        <v>304</v>
      </c>
      <c r="J1134" t="s">
        <v>80</v>
      </c>
      <c r="K1134" t="s">
        <v>304</v>
      </c>
      <c r="X1134" t="s">
        <v>43</v>
      </c>
      <c r="Y1134" t="s">
        <v>44</v>
      </c>
      <c r="Z1134" t="s">
        <v>44</v>
      </c>
      <c r="AA1134" t="s">
        <v>44</v>
      </c>
      <c r="AB1134" t="s">
        <v>45</v>
      </c>
      <c r="AC1134" t="s">
        <v>45</v>
      </c>
      <c r="AD1134" t="s">
        <v>4356</v>
      </c>
      <c r="AE1134">
        <v>2015</v>
      </c>
      <c r="AF1134" t="s">
        <v>253</v>
      </c>
    </row>
    <row r="1135" spans="1:32" x14ac:dyDescent="0.3">
      <c r="A1135" t="s">
        <v>4370</v>
      </c>
      <c r="B1135" t="s">
        <v>4349</v>
      </c>
      <c r="C1135" t="s">
        <v>4350</v>
      </c>
      <c r="D1135" t="s">
        <v>4351</v>
      </c>
      <c r="E1135" t="s">
        <v>4371</v>
      </c>
      <c r="F1135">
        <v>153</v>
      </c>
      <c r="G1135">
        <v>153</v>
      </c>
      <c r="H1135" t="s">
        <v>4074</v>
      </c>
      <c r="I1135" t="s">
        <v>4075</v>
      </c>
      <c r="J1135" t="s">
        <v>80</v>
      </c>
      <c r="K1135" t="s">
        <v>4075</v>
      </c>
      <c r="X1135" t="s">
        <v>43</v>
      </c>
      <c r="Y1135" t="s">
        <v>44</v>
      </c>
      <c r="Z1135" t="s">
        <v>44</v>
      </c>
      <c r="AA1135" t="s">
        <v>44</v>
      </c>
      <c r="AB1135" t="s">
        <v>45</v>
      </c>
      <c r="AC1135" t="s">
        <v>45</v>
      </c>
      <c r="AD1135" t="s">
        <v>4356</v>
      </c>
      <c r="AE1135">
        <v>2015</v>
      </c>
      <c r="AF1135" t="s">
        <v>253</v>
      </c>
    </row>
    <row r="1136" spans="1:32" x14ac:dyDescent="0.3">
      <c r="A1136" t="s">
        <v>4372</v>
      </c>
      <c r="B1136" t="s">
        <v>4349</v>
      </c>
      <c r="C1136" t="s">
        <v>4350</v>
      </c>
      <c r="D1136" t="s">
        <v>4351</v>
      </c>
      <c r="E1136" t="s">
        <v>255</v>
      </c>
      <c r="F1136">
        <v>154</v>
      </c>
      <c r="G1136">
        <v>154</v>
      </c>
      <c r="H1136" t="s">
        <v>256</v>
      </c>
      <c r="I1136" t="s">
        <v>257</v>
      </c>
      <c r="J1136" t="s">
        <v>80</v>
      </c>
      <c r="K1136" t="s">
        <v>257</v>
      </c>
      <c r="X1136" t="s">
        <v>43</v>
      </c>
      <c r="Y1136" t="s">
        <v>44</v>
      </c>
      <c r="Z1136" t="s">
        <v>44</v>
      </c>
      <c r="AA1136" t="s">
        <v>44</v>
      </c>
      <c r="AB1136" t="s">
        <v>45</v>
      </c>
      <c r="AC1136" t="s">
        <v>45</v>
      </c>
      <c r="AD1136" t="s">
        <v>4356</v>
      </c>
      <c r="AE1136">
        <v>2015</v>
      </c>
      <c r="AF1136" t="s">
        <v>253</v>
      </c>
    </row>
    <row r="1137" spans="1:32" x14ac:dyDescent="0.3">
      <c r="A1137" t="s">
        <v>4373</v>
      </c>
      <c r="B1137" t="s">
        <v>4349</v>
      </c>
      <c r="C1137" t="s">
        <v>4350</v>
      </c>
      <c r="D1137" t="s">
        <v>4351</v>
      </c>
      <c r="E1137" t="s">
        <v>315</v>
      </c>
      <c r="F1137">
        <v>155</v>
      </c>
      <c r="G1137">
        <v>155</v>
      </c>
      <c r="H1137" t="s">
        <v>315</v>
      </c>
      <c r="I1137" t="s">
        <v>316</v>
      </c>
      <c r="J1137" t="s">
        <v>315</v>
      </c>
      <c r="K1137" t="s">
        <v>316</v>
      </c>
      <c r="X1137" t="s">
        <v>43</v>
      </c>
      <c r="Y1137" t="s">
        <v>44</v>
      </c>
      <c r="Z1137" t="s">
        <v>44</v>
      </c>
      <c r="AA1137" t="s">
        <v>44</v>
      </c>
      <c r="AB1137" t="s">
        <v>45</v>
      </c>
      <c r="AC1137" t="s">
        <v>45</v>
      </c>
      <c r="AD1137" t="s">
        <v>4356</v>
      </c>
      <c r="AE1137">
        <v>2015</v>
      </c>
      <c r="AF1137" t="s">
        <v>253</v>
      </c>
    </row>
    <row r="1138" spans="1:32" x14ac:dyDescent="0.3">
      <c r="A1138" t="s">
        <v>4374</v>
      </c>
      <c r="B1138" t="s">
        <v>4349</v>
      </c>
      <c r="C1138" t="s">
        <v>4350</v>
      </c>
      <c r="D1138" t="s">
        <v>4351</v>
      </c>
      <c r="E1138" t="s">
        <v>259</v>
      </c>
      <c r="F1138">
        <v>156</v>
      </c>
      <c r="G1138">
        <v>156</v>
      </c>
      <c r="H1138" t="s">
        <v>259</v>
      </c>
      <c r="I1138" t="s">
        <v>260</v>
      </c>
      <c r="J1138" t="s">
        <v>80</v>
      </c>
      <c r="K1138" t="s">
        <v>260</v>
      </c>
      <c r="X1138" t="s">
        <v>43</v>
      </c>
      <c r="Y1138" t="s">
        <v>44</v>
      </c>
      <c r="Z1138" t="s">
        <v>44</v>
      </c>
      <c r="AA1138" t="s">
        <v>44</v>
      </c>
      <c r="AB1138" t="s">
        <v>45</v>
      </c>
      <c r="AC1138" t="s">
        <v>45</v>
      </c>
      <c r="AD1138" t="s">
        <v>4356</v>
      </c>
      <c r="AE1138">
        <v>2015</v>
      </c>
      <c r="AF1138" t="s">
        <v>253</v>
      </c>
    </row>
    <row r="1139" spans="1:32" x14ac:dyDescent="0.3">
      <c r="A1139" t="s">
        <v>4375</v>
      </c>
      <c r="B1139" t="s">
        <v>4349</v>
      </c>
      <c r="C1139" t="s">
        <v>4350</v>
      </c>
      <c r="D1139" t="s">
        <v>4351</v>
      </c>
      <c r="E1139" t="s">
        <v>485</v>
      </c>
      <c r="F1139">
        <v>157</v>
      </c>
      <c r="G1139">
        <v>157</v>
      </c>
      <c r="H1139" t="s">
        <v>485</v>
      </c>
      <c r="I1139" t="s">
        <v>486</v>
      </c>
      <c r="J1139" t="s">
        <v>80</v>
      </c>
      <c r="K1139" t="s">
        <v>486</v>
      </c>
      <c r="X1139" t="s">
        <v>43</v>
      </c>
      <c r="Y1139" t="s">
        <v>44</v>
      </c>
      <c r="Z1139" t="s">
        <v>44</v>
      </c>
      <c r="AA1139" t="s">
        <v>44</v>
      </c>
      <c r="AB1139" t="s">
        <v>45</v>
      </c>
      <c r="AC1139" t="s">
        <v>45</v>
      </c>
      <c r="AD1139" t="s">
        <v>4356</v>
      </c>
      <c r="AE1139">
        <v>2015</v>
      </c>
      <c r="AF1139" t="s">
        <v>253</v>
      </c>
    </row>
    <row r="1140" spans="1:32" x14ac:dyDescent="0.3">
      <c r="A1140" t="s">
        <v>4376</v>
      </c>
      <c r="B1140" t="s">
        <v>4349</v>
      </c>
      <c r="C1140" t="s">
        <v>4350</v>
      </c>
      <c r="D1140" t="s">
        <v>4351</v>
      </c>
      <c r="E1140" t="s">
        <v>4353</v>
      </c>
      <c r="F1140">
        <v>160</v>
      </c>
      <c r="G1140">
        <v>160</v>
      </c>
      <c r="H1140" t="s">
        <v>4354</v>
      </c>
      <c r="I1140" t="s">
        <v>4355</v>
      </c>
      <c r="J1140" t="s">
        <v>58</v>
      </c>
      <c r="K1140" t="s">
        <v>4355</v>
      </c>
      <c r="X1140" t="s">
        <v>59</v>
      </c>
      <c r="Y1140" t="s">
        <v>68</v>
      </c>
      <c r="Z1140" t="s">
        <v>101</v>
      </c>
      <c r="AA1140" t="s">
        <v>102</v>
      </c>
      <c r="AB1140" t="s">
        <v>45</v>
      </c>
      <c r="AC1140" t="s">
        <v>45</v>
      </c>
      <c r="AD1140" t="s">
        <v>4356</v>
      </c>
      <c r="AE1140">
        <v>2015</v>
      </c>
      <c r="AF1140" t="s">
        <v>253</v>
      </c>
    </row>
    <row r="1141" spans="1:32" x14ac:dyDescent="0.3">
      <c r="A1141" t="s">
        <v>4377</v>
      </c>
      <c r="B1141" t="s">
        <v>4349</v>
      </c>
      <c r="C1141" t="s">
        <v>4350</v>
      </c>
      <c r="D1141" t="s">
        <v>4351</v>
      </c>
      <c r="E1141" t="s">
        <v>4378</v>
      </c>
      <c r="F1141">
        <v>163</v>
      </c>
      <c r="G1141">
        <v>163</v>
      </c>
      <c r="H1141" t="s">
        <v>4378</v>
      </c>
      <c r="I1141" t="s">
        <v>4379</v>
      </c>
      <c r="J1141" t="s">
        <v>58</v>
      </c>
      <c r="K1141" t="s">
        <v>4379</v>
      </c>
      <c r="X1141" t="s">
        <v>59</v>
      </c>
      <c r="Y1141" t="s">
        <v>4380</v>
      </c>
      <c r="Z1141" t="s">
        <v>61</v>
      </c>
      <c r="AA1141" t="s">
        <v>62</v>
      </c>
      <c r="AB1141" t="s">
        <v>45</v>
      </c>
      <c r="AC1141" t="s">
        <v>45</v>
      </c>
      <c r="AD1141" t="s">
        <v>4356</v>
      </c>
      <c r="AE1141">
        <v>2015</v>
      </c>
      <c r="AF1141" t="s">
        <v>253</v>
      </c>
    </row>
    <row r="1142" spans="1:32" x14ac:dyDescent="0.3">
      <c r="A1142" t="s">
        <v>4381</v>
      </c>
      <c r="B1142" t="s">
        <v>4349</v>
      </c>
      <c r="C1142" t="s">
        <v>4350</v>
      </c>
      <c r="D1142" t="s">
        <v>4351</v>
      </c>
      <c r="E1142" t="s">
        <v>41</v>
      </c>
      <c r="F1142">
        <v>164</v>
      </c>
      <c r="G1142">
        <v>164</v>
      </c>
      <c r="H1142" t="s">
        <v>41</v>
      </c>
      <c r="I1142" t="s">
        <v>42</v>
      </c>
      <c r="J1142" t="s">
        <v>41</v>
      </c>
      <c r="K1142" t="s">
        <v>42</v>
      </c>
      <c r="X1142" t="s">
        <v>43</v>
      </c>
      <c r="Y1142" t="s">
        <v>44</v>
      </c>
      <c r="Z1142" t="s">
        <v>44</v>
      </c>
      <c r="AA1142" t="s">
        <v>44</v>
      </c>
      <c r="AB1142" t="s">
        <v>45</v>
      </c>
      <c r="AC1142" t="s">
        <v>45</v>
      </c>
      <c r="AD1142" t="s">
        <v>4356</v>
      </c>
      <c r="AE1142">
        <v>2015</v>
      </c>
      <c r="AF1142" t="s">
        <v>253</v>
      </c>
    </row>
    <row r="1143" spans="1:32" x14ac:dyDescent="0.3">
      <c r="A1143" t="s">
        <v>4382</v>
      </c>
      <c r="B1143" t="s">
        <v>4349</v>
      </c>
      <c r="C1143" t="s">
        <v>4350</v>
      </c>
      <c r="D1143" t="s">
        <v>4351</v>
      </c>
      <c r="E1143" t="s">
        <v>4383</v>
      </c>
      <c r="F1143">
        <v>165</v>
      </c>
      <c r="G1143">
        <v>165</v>
      </c>
      <c r="H1143" t="s">
        <v>4384</v>
      </c>
      <c r="I1143" t="s">
        <v>4385</v>
      </c>
      <c r="J1143" t="s">
        <v>80</v>
      </c>
      <c r="K1143" t="s">
        <v>4385</v>
      </c>
      <c r="X1143" t="s">
        <v>43</v>
      </c>
      <c r="Y1143" t="s">
        <v>44</v>
      </c>
      <c r="Z1143" t="s">
        <v>44</v>
      </c>
      <c r="AA1143" t="s">
        <v>44</v>
      </c>
      <c r="AB1143" t="s">
        <v>45</v>
      </c>
      <c r="AC1143" t="s">
        <v>45</v>
      </c>
      <c r="AD1143" t="s">
        <v>4356</v>
      </c>
      <c r="AE1143">
        <v>2015</v>
      </c>
      <c r="AF1143" t="s">
        <v>253</v>
      </c>
    </row>
    <row r="1144" spans="1:32" x14ac:dyDescent="0.3">
      <c r="A1144" t="s">
        <v>4386</v>
      </c>
      <c r="B1144" t="s">
        <v>4349</v>
      </c>
      <c r="C1144" t="s">
        <v>4350</v>
      </c>
      <c r="D1144" t="s">
        <v>4351</v>
      </c>
      <c r="E1144" t="s">
        <v>4387</v>
      </c>
      <c r="F1144">
        <v>166</v>
      </c>
      <c r="G1144">
        <v>166</v>
      </c>
      <c r="H1144" t="s">
        <v>4388</v>
      </c>
      <c r="I1144" t="s">
        <v>4389</v>
      </c>
      <c r="J1144" t="s">
        <v>80</v>
      </c>
      <c r="K1144" t="s">
        <v>4389</v>
      </c>
      <c r="X1144" t="s">
        <v>43</v>
      </c>
      <c r="Y1144" t="s">
        <v>44</v>
      </c>
      <c r="Z1144" t="s">
        <v>44</v>
      </c>
      <c r="AA1144" t="s">
        <v>44</v>
      </c>
      <c r="AB1144" t="s">
        <v>45</v>
      </c>
      <c r="AC1144" t="s">
        <v>45</v>
      </c>
      <c r="AD1144" t="s">
        <v>4356</v>
      </c>
      <c r="AE1144">
        <v>2015</v>
      </c>
      <c r="AF1144" t="s">
        <v>253</v>
      </c>
    </row>
    <row r="1145" spans="1:32" x14ac:dyDescent="0.3">
      <c r="A1145" t="s">
        <v>4390</v>
      </c>
      <c r="B1145" t="s">
        <v>4349</v>
      </c>
      <c r="C1145" t="s">
        <v>4350</v>
      </c>
      <c r="D1145" t="s">
        <v>4351</v>
      </c>
      <c r="E1145" t="s">
        <v>4391</v>
      </c>
      <c r="F1145">
        <v>36</v>
      </c>
      <c r="G1145">
        <v>36</v>
      </c>
      <c r="H1145" t="s">
        <v>4391</v>
      </c>
      <c r="I1145" t="s">
        <v>4392</v>
      </c>
      <c r="J1145" t="s">
        <v>58</v>
      </c>
      <c r="K1145" t="s">
        <v>4392</v>
      </c>
      <c r="X1145" t="s">
        <v>59</v>
      </c>
      <c r="Y1145" t="s">
        <v>134</v>
      </c>
      <c r="Z1145" t="s">
        <v>61</v>
      </c>
      <c r="AA1145" t="s">
        <v>62</v>
      </c>
      <c r="AB1145" t="s">
        <v>45</v>
      </c>
      <c r="AC1145" t="s">
        <v>45</v>
      </c>
      <c r="AD1145" t="s">
        <v>4356</v>
      </c>
      <c r="AE1145">
        <v>2015</v>
      </c>
      <c r="AF1145" t="s">
        <v>253</v>
      </c>
    </row>
    <row r="1146" spans="1:32" x14ac:dyDescent="0.3">
      <c r="A1146" t="s">
        <v>4393</v>
      </c>
      <c r="B1146" t="s">
        <v>4349</v>
      </c>
      <c r="C1146" t="s">
        <v>4350</v>
      </c>
      <c r="D1146" t="s">
        <v>4351</v>
      </c>
      <c r="E1146" t="s">
        <v>141</v>
      </c>
      <c r="F1146">
        <v>37</v>
      </c>
      <c r="G1146">
        <v>37</v>
      </c>
      <c r="H1146" t="s">
        <v>141</v>
      </c>
      <c r="I1146" t="s">
        <v>142</v>
      </c>
      <c r="J1146" t="s">
        <v>58</v>
      </c>
      <c r="K1146" t="s">
        <v>142</v>
      </c>
      <c r="X1146" t="s">
        <v>59</v>
      </c>
      <c r="Y1146" t="s">
        <v>60</v>
      </c>
      <c r="Z1146" t="s">
        <v>61</v>
      </c>
      <c r="AA1146" t="s">
        <v>62</v>
      </c>
      <c r="AB1146" t="s">
        <v>45</v>
      </c>
      <c r="AC1146" t="s">
        <v>45</v>
      </c>
      <c r="AD1146" t="s">
        <v>4356</v>
      </c>
      <c r="AE1146">
        <v>2015</v>
      </c>
      <c r="AF1146" t="s">
        <v>253</v>
      </c>
    </row>
    <row r="1147" spans="1:32" x14ac:dyDescent="0.3">
      <c r="A1147" t="s">
        <v>4394</v>
      </c>
      <c r="B1147" t="s">
        <v>4349</v>
      </c>
      <c r="C1147" t="s">
        <v>4350</v>
      </c>
      <c r="D1147" t="s">
        <v>4351</v>
      </c>
      <c r="E1147" t="s">
        <v>108</v>
      </c>
      <c r="F1147">
        <v>41</v>
      </c>
      <c r="G1147">
        <v>41</v>
      </c>
      <c r="H1147" t="s">
        <v>108</v>
      </c>
      <c r="I1147" t="s">
        <v>109</v>
      </c>
      <c r="J1147" t="s">
        <v>58</v>
      </c>
      <c r="K1147" t="s">
        <v>109</v>
      </c>
      <c r="X1147" t="s">
        <v>59</v>
      </c>
      <c r="Y1147" t="s">
        <v>68</v>
      </c>
      <c r="Z1147" t="s">
        <v>101</v>
      </c>
      <c r="AA1147" t="s">
        <v>102</v>
      </c>
      <c r="AB1147" t="s">
        <v>45</v>
      </c>
      <c r="AC1147" t="s">
        <v>45</v>
      </c>
      <c r="AD1147" t="s">
        <v>4356</v>
      </c>
      <c r="AE1147">
        <v>2015</v>
      </c>
      <c r="AF1147" t="s">
        <v>253</v>
      </c>
    </row>
    <row r="1148" spans="1:32" x14ac:dyDescent="0.3">
      <c r="A1148" t="s">
        <v>4395</v>
      </c>
      <c r="B1148" t="s">
        <v>4349</v>
      </c>
      <c r="C1148" t="s">
        <v>4350</v>
      </c>
      <c r="D1148" t="s">
        <v>4351</v>
      </c>
      <c r="E1148" t="s">
        <v>4378</v>
      </c>
      <c r="F1148">
        <v>59</v>
      </c>
      <c r="G1148">
        <v>59</v>
      </c>
      <c r="H1148" t="s">
        <v>4378</v>
      </c>
      <c r="I1148" t="s">
        <v>4379</v>
      </c>
      <c r="J1148" t="s">
        <v>58</v>
      </c>
      <c r="K1148" t="s">
        <v>4379</v>
      </c>
      <c r="X1148" t="s">
        <v>59</v>
      </c>
      <c r="Y1148" t="s">
        <v>4380</v>
      </c>
      <c r="Z1148" t="s">
        <v>61</v>
      </c>
      <c r="AA1148" t="s">
        <v>62</v>
      </c>
      <c r="AB1148" t="s">
        <v>45</v>
      </c>
      <c r="AC1148" t="s">
        <v>45</v>
      </c>
      <c r="AD1148" t="s">
        <v>4356</v>
      </c>
      <c r="AE1148">
        <v>2015</v>
      </c>
      <c r="AF1148" t="s">
        <v>253</v>
      </c>
    </row>
    <row r="1149" spans="1:32" x14ac:dyDescent="0.3">
      <c r="A1149" t="s">
        <v>4396</v>
      </c>
      <c r="B1149" t="s">
        <v>4349</v>
      </c>
      <c r="C1149" t="s">
        <v>4350</v>
      </c>
      <c r="D1149" t="s">
        <v>4351</v>
      </c>
      <c r="E1149" t="s">
        <v>49</v>
      </c>
      <c r="F1149">
        <v>7215</v>
      </c>
      <c r="G1149">
        <v>7215</v>
      </c>
      <c r="H1149" t="s">
        <v>45</v>
      </c>
      <c r="I1149" t="s">
        <v>45</v>
      </c>
      <c r="J1149" t="s">
        <v>45</v>
      </c>
      <c r="K1149" t="s">
        <v>45</v>
      </c>
      <c r="X1149" t="s">
        <v>43</v>
      </c>
      <c r="Y1149" t="s">
        <v>44</v>
      </c>
      <c r="Z1149" t="s">
        <v>44</v>
      </c>
      <c r="AA1149" t="s">
        <v>44</v>
      </c>
      <c r="AB1149" t="s">
        <v>45</v>
      </c>
      <c r="AC1149" t="s">
        <v>45</v>
      </c>
      <c r="AD1149" t="s">
        <v>50</v>
      </c>
      <c r="AE1149" t="s">
        <v>51</v>
      </c>
      <c r="AF1149" t="s">
        <v>52</v>
      </c>
    </row>
    <row r="1150" spans="1:32" x14ac:dyDescent="0.3">
      <c r="A1150" t="s">
        <v>4397</v>
      </c>
      <c r="B1150" t="s">
        <v>4349</v>
      </c>
      <c r="C1150" t="s">
        <v>4350</v>
      </c>
      <c r="D1150" t="s">
        <v>4351</v>
      </c>
      <c r="E1150" t="s">
        <v>4391</v>
      </c>
      <c r="F1150">
        <v>91</v>
      </c>
      <c r="G1150">
        <v>91</v>
      </c>
      <c r="H1150" t="s">
        <v>4391</v>
      </c>
      <c r="I1150" t="s">
        <v>4392</v>
      </c>
      <c r="J1150" t="s">
        <v>58</v>
      </c>
      <c r="K1150" t="s">
        <v>4392</v>
      </c>
      <c r="X1150" t="s">
        <v>59</v>
      </c>
      <c r="Y1150" t="s">
        <v>134</v>
      </c>
      <c r="Z1150" t="s">
        <v>61</v>
      </c>
      <c r="AA1150" t="s">
        <v>62</v>
      </c>
      <c r="AB1150" t="s">
        <v>45</v>
      </c>
      <c r="AC1150" t="s">
        <v>45</v>
      </c>
      <c r="AD1150" t="s">
        <v>4356</v>
      </c>
      <c r="AE1150">
        <v>2015</v>
      </c>
      <c r="AF1150" t="s">
        <v>253</v>
      </c>
    </row>
    <row r="1151" spans="1:32" x14ac:dyDescent="0.3">
      <c r="A1151" t="s">
        <v>4398</v>
      </c>
      <c r="B1151" t="s">
        <v>4349</v>
      </c>
      <c r="C1151" t="s">
        <v>4350</v>
      </c>
      <c r="D1151" t="s">
        <v>4351</v>
      </c>
      <c r="E1151" t="s">
        <v>141</v>
      </c>
      <c r="F1151">
        <v>92</v>
      </c>
      <c r="G1151">
        <v>92</v>
      </c>
      <c r="H1151" t="s">
        <v>141</v>
      </c>
      <c r="I1151" t="s">
        <v>142</v>
      </c>
      <c r="J1151" t="s">
        <v>58</v>
      </c>
      <c r="K1151" t="s">
        <v>142</v>
      </c>
      <c r="X1151" t="s">
        <v>59</v>
      </c>
      <c r="Y1151" t="s">
        <v>60</v>
      </c>
      <c r="Z1151" t="s">
        <v>61</v>
      </c>
      <c r="AA1151" t="s">
        <v>62</v>
      </c>
      <c r="AB1151" t="s">
        <v>45</v>
      </c>
      <c r="AC1151" t="s">
        <v>45</v>
      </c>
      <c r="AD1151" t="s">
        <v>4356</v>
      </c>
      <c r="AE1151">
        <v>2015</v>
      </c>
      <c r="AF1151" t="s">
        <v>253</v>
      </c>
    </row>
    <row r="1152" spans="1:32" x14ac:dyDescent="0.3">
      <c r="A1152" t="s">
        <v>4399</v>
      </c>
      <c r="B1152" t="s">
        <v>4349</v>
      </c>
      <c r="C1152" t="s">
        <v>4350</v>
      </c>
      <c r="D1152" t="s">
        <v>4351</v>
      </c>
      <c r="E1152" t="s">
        <v>185</v>
      </c>
      <c r="F1152">
        <v>93</v>
      </c>
      <c r="G1152">
        <v>93</v>
      </c>
      <c r="H1152" t="s">
        <v>185</v>
      </c>
      <c r="I1152" t="s">
        <v>161</v>
      </c>
      <c r="J1152" t="s">
        <v>58</v>
      </c>
      <c r="K1152" t="s">
        <v>161</v>
      </c>
      <c r="X1152" t="s">
        <v>59</v>
      </c>
      <c r="Y1152" t="s">
        <v>68</v>
      </c>
      <c r="Z1152" t="s">
        <v>61</v>
      </c>
      <c r="AA1152" t="s">
        <v>62</v>
      </c>
      <c r="AB1152" t="s">
        <v>45</v>
      </c>
      <c r="AC1152" t="s">
        <v>45</v>
      </c>
      <c r="AD1152" t="s">
        <v>4356</v>
      </c>
      <c r="AE1152">
        <v>2015</v>
      </c>
      <c r="AF1152" t="s">
        <v>253</v>
      </c>
    </row>
    <row r="1153" spans="1:32" x14ac:dyDescent="0.3">
      <c r="A1153" t="s">
        <v>4400</v>
      </c>
      <c r="B1153" t="s">
        <v>4349</v>
      </c>
      <c r="C1153" t="s">
        <v>4350</v>
      </c>
      <c r="D1153" t="s">
        <v>4351</v>
      </c>
      <c r="E1153" t="s">
        <v>56</v>
      </c>
      <c r="F1153">
        <v>94</v>
      </c>
      <c r="G1153">
        <v>94</v>
      </c>
      <c r="H1153" t="s">
        <v>56</v>
      </c>
      <c r="I1153" t="s">
        <v>57</v>
      </c>
      <c r="J1153" t="s">
        <v>58</v>
      </c>
      <c r="K1153" t="s">
        <v>57</v>
      </c>
      <c r="X1153" t="s">
        <v>59</v>
      </c>
      <c r="Y1153" t="s">
        <v>60</v>
      </c>
      <c r="Z1153" t="s">
        <v>61</v>
      </c>
      <c r="AA1153" t="s">
        <v>62</v>
      </c>
      <c r="AB1153" t="s">
        <v>45</v>
      </c>
      <c r="AC1153" t="s">
        <v>45</v>
      </c>
      <c r="AD1153" t="s">
        <v>4356</v>
      </c>
      <c r="AE1153">
        <v>2015</v>
      </c>
      <c r="AF1153" t="s">
        <v>253</v>
      </c>
    </row>
    <row r="1154" spans="1:32" x14ac:dyDescent="0.3">
      <c r="A1154" t="s">
        <v>4401</v>
      </c>
      <c r="B1154" t="s">
        <v>4349</v>
      </c>
      <c r="C1154" t="s">
        <v>4350</v>
      </c>
      <c r="D1154" t="s">
        <v>4351</v>
      </c>
      <c r="E1154" t="s">
        <v>108</v>
      </c>
      <c r="F1154">
        <v>95</v>
      </c>
      <c r="G1154">
        <v>95</v>
      </c>
      <c r="H1154" t="s">
        <v>108</v>
      </c>
      <c r="I1154" t="s">
        <v>109</v>
      </c>
      <c r="J1154" t="s">
        <v>58</v>
      </c>
      <c r="K1154" t="s">
        <v>109</v>
      </c>
      <c r="X1154" t="s">
        <v>59</v>
      </c>
      <c r="Y1154" t="s">
        <v>68</v>
      </c>
      <c r="Z1154" t="s">
        <v>101</v>
      </c>
      <c r="AA1154" t="s">
        <v>102</v>
      </c>
      <c r="AB1154" t="s">
        <v>45</v>
      </c>
      <c r="AC1154" t="s">
        <v>45</v>
      </c>
      <c r="AD1154" t="s">
        <v>4356</v>
      </c>
      <c r="AE1154">
        <v>2015</v>
      </c>
      <c r="AF1154" t="s">
        <v>253</v>
      </c>
    </row>
    <row r="1155" spans="1:32" x14ac:dyDescent="0.3">
      <c r="A1155" t="s">
        <v>4402</v>
      </c>
      <c r="B1155" t="s">
        <v>4349</v>
      </c>
      <c r="C1155" t="s">
        <v>4350</v>
      </c>
      <c r="D1155" t="s">
        <v>4351</v>
      </c>
      <c r="E1155" t="s">
        <v>4403</v>
      </c>
      <c r="F1155">
        <v>96</v>
      </c>
      <c r="G1155">
        <v>96</v>
      </c>
      <c r="H1155" t="s">
        <v>4404</v>
      </c>
      <c r="I1155" t="s">
        <v>2953</v>
      </c>
      <c r="J1155" t="s">
        <v>58</v>
      </c>
      <c r="K1155" t="s">
        <v>2953</v>
      </c>
      <c r="X1155" t="s">
        <v>59</v>
      </c>
      <c r="Y1155" t="s">
        <v>68</v>
      </c>
      <c r="Z1155" t="s">
        <v>61</v>
      </c>
      <c r="AA1155" t="s">
        <v>62</v>
      </c>
      <c r="AB1155" t="s">
        <v>45</v>
      </c>
      <c r="AC1155" t="s">
        <v>45</v>
      </c>
      <c r="AD1155" t="s">
        <v>4356</v>
      </c>
      <c r="AE1155">
        <v>2015</v>
      </c>
      <c r="AF1155" t="s">
        <v>253</v>
      </c>
    </row>
    <row r="1156" spans="1:32" x14ac:dyDescent="0.3">
      <c r="A1156" t="s">
        <v>4405</v>
      </c>
      <c r="B1156" t="s">
        <v>4349</v>
      </c>
      <c r="C1156" t="s">
        <v>4350</v>
      </c>
      <c r="D1156" t="s">
        <v>4351</v>
      </c>
      <c r="E1156" t="s">
        <v>4406</v>
      </c>
      <c r="F1156">
        <v>97</v>
      </c>
      <c r="G1156">
        <v>97</v>
      </c>
      <c r="H1156" t="s">
        <v>285</v>
      </c>
      <c r="I1156" t="s">
        <v>286</v>
      </c>
      <c r="J1156" t="s">
        <v>80</v>
      </c>
      <c r="K1156" t="s">
        <v>286</v>
      </c>
      <c r="X1156" t="s">
        <v>43</v>
      </c>
      <c r="Y1156" t="s">
        <v>44</v>
      </c>
      <c r="Z1156" t="s">
        <v>44</v>
      </c>
      <c r="AA1156" t="s">
        <v>44</v>
      </c>
      <c r="AB1156" t="s">
        <v>45</v>
      </c>
      <c r="AC1156" t="s">
        <v>45</v>
      </c>
      <c r="AD1156" t="s">
        <v>4356</v>
      </c>
      <c r="AE1156">
        <v>2015</v>
      </c>
      <c r="AF1156" t="s">
        <v>253</v>
      </c>
    </row>
    <row r="1157" spans="1:32" x14ac:dyDescent="0.3">
      <c r="A1157" t="s">
        <v>4407</v>
      </c>
      <c r="B1157" t="s">
        <v>4349</v>
      </c>
      <c r="C1157" t="s">
        <v>4350</v>
      </c>
      <c r="D1157" t="s">
        <v>4351</v>
      </c>
      <c r="E1157" t="s">
        <v>4378</v>
      </c>
      <c r="F1157">
        <v>98</v>
      </c>
      <c r="G1157">
        <v>98</v>
      </c>
      <c r="H1157" t="s">
        <v>4378</v>
      </c>
      <c r="I1157" t="s">
        <v>4379</v>
      </c>
      <c r="J1157" t="s">
        <v>58</v>
      </c>
      <c r="K1157" t="s">
        <v>4379</v>
      </c>
      <c r="X1157" t="s">
        <v>59</v>
      </c>
      <c r="Y1157" t="s">
        <v>4380</v>
      </c>
      <c r="Z1157" t="s">
        <v>61</v>
      </c>
      <c r="AA1157" t="s">
        <v>62</v>
      </c>
      <c r="AB1157" t="s">
        <v>45</v>
      </c>
      <c r="AC1157" t="s">
        <v>45</v>
      </c>
      <c r="AD1157" t="s">
        <v>4356</v>
      </c>
      <c r="AE1157">
        <v>2015</v>
      </c>
      <c r="AF1157" t="s">
        <v>253</v>
      </c>
    </row>
    <row r="1158" spans="1:32" x14ac:dyDescent="0.3">
      <c r="A1158" t="s">
        <v>4408</v>
      </c>
      <c r="B1158" t="s">
        <v>4349</v>
      </c>
      <c r="C1158" t="s">
        <v>4350</v>
      </c>
      <c r="D1158" t="s">
        <v>4351</v>
      </c>
      <c r="E1158" t="s">
        <v>4409</v>
      </c>
      <c r="F1158">
        <v>99</v>
      </c>
      <c r="G1158">
        <v>99</v>
      </c>
      <c r="H1158" t="s">
        <v>41</v>
      </c>
      <c r="I1158" t="s">
        <v>42</v>
      </c>
      <c r="J1158" t="s">
        <v>41</v>
      </c>
      <c r="K1158" t="s">
        <v>42</v>
      </c>
      <c r="X1158" t="s">
        <v>43</v>
      </c>
      <c r="Y1158" t="s">
        <v>44</v>
      </c>
      <c r="Z1158" t="s">
        <v>44</v>
      </c>
      <c r="AA1158" t="s">
        <v>44</v>
      </c>
      <c r="AB1158" t="s">
        <v>45</v>
      </c>
      <c r="AC1158" t="s">
        <v>45</v>
      </c>
      <c r="AD1158" t="s">
        <v>4356</v>
      </c>
      <c r="AE1158">
        <v>2015</v>
      </c>
      <c r="AF1158" t="s">
        <v>253</v>
      </c>
    </row>
    <row r="1159" spans="1:32" x14ac:dyDescent="0.3">
      <c r="A1159" t="s">
        <v>4410</v>
      </c>
      <c r="B1159" t="s">
        <v>4411</v>
      </c>
      <c r="C1159" t="s">
        <v>4412</v>
      </c>
      <c r="D1159" t="s">
        <v>4413</v>
      </c>
      <c r="E1159" t="s">
        <v>198</v>
      </c>
      <c r="F1159">
        <v>31</v>
      </c>
      <c r="G1159">
        <v>31</v>
      </c>
      <c r="H1159" t="s">
        <v>45</v>
      </c>
      <c r="I1159" t="s">
        <v>45</v>
      </c>
      <c r="J1159" t="s">
        <v>45</v>
      </c>
      <c r="K1159" t="s">
        <v>45</v>
      </c>
      <c r="X1159" t="s">
        <v>59</v>
      </c>
      <c r="Y1159" t="s">
        <v>44</v>
      </c>
      <c r="Z1159" t="s">
        <v>44</v>
      </c>
      <c r="AA1159" t="s">
        <v>44</v>
      </c>
      <c r="AB1159" t="s">
        <v>45</v>
      </c>
      <c r="AC1159" t="s">
        <v>45</v>
      </c>
      <c r="AD1159" t="s">
        <v>199</v>
      </c>
      <c r="AE1159">
        <v>2015</v>
      </c>
      <c r="AF1159" t="s">
        <v>47</v>
      </c>
    </row>
    <row r="1160" spans="1:32" x14ac:dyDescent="0.3">
      <c r="A1160" t="s">
        <v>4414</v>
      </c>
      <c r="B1160" t="s">
        <v>4411</v>
      </c>
      <c r="C1160" t="s">
        <v>4412</v>
      </c>
      <c r="D1160" t="s">
        <v>4413</v>
      </c>
      <c r="E1160" t="s">
        <v>219</v>
      </c>
      <c r="F1160">
        <v>32</v>
      </c>
      <c r="G1160">
        <v>32</v>
      </c>
      <c r="H1160" t="s">
        <v>45</v>
      </c>
      <c r="I1160" t="s">
        <v>45</v>
      </c>
      <c r="J1160" t="s">
        <v>58</v>
      </c>
      <c r="K1160" t="s">
        <v>45</v>
      </c>
      <c r="X1160" t="s">
        <v>59</v>
      </c>
      <c r="Y1160" t="s">
        <v>44</v>
      </c>
      <c r="Z1160" t="s">
        <v>44</v>
      </c>
      <c r="AA1160" t="s">
        <v>44</v>
      </c>
      <c r="AB1160" t="s">
        <v>45</v>
      </c>
      <c r="AC1160" t="s">
        <v>45</v>
      </c>
      <c r="AD1160" t="s">
        <v>199</v>
      </c>
      <c r="AE1160">
        <v>2015</v>
      </c>
      <c r="AF1160" t="s">
        <v>47</v>
      </c>
    </row>
    <row r="1161" spans="1:32" x14ac:dyDescent="0.3">
      <c r="A1161" t="s">
        <v>4415</v>
      </c>
      <c r="B1161" t="s">
        <v>4411</v>
      </c>
      <c r="C1161" t="s">
        <v>4412</v>
      </c>
      <c r="D1161" t="s">
        <v>4413</v>
      </c>
      <c r="E1161" t="s">
        <v>49</v>
      </c>
      <c r="F1161">
        <v>7215</v>
      </c>
      <c r="G1161">
        <v>7215</v>
      </c>
      <c r="H1161" t="s">
        <v>45</v>
      </c>
      <c r="I1161" t="s">
        <v>45</v>
      </c>
      <c r="J1161" t="s">
        <v>45</v>
      </c>
      <c r="K1161" t="s">
        <v>45</v>
      </c>
      <c r="X1161" t="s">
        <v>43</v>
      </c>
      <c r="Y1161" t="s">
        <v>44</v>
      </c>
      <c r="Z1161" t="s">
        <v>44</v>
      </c>
      <c r="AA1161" t="s">
        <v>44</v>
      </c>
      <c r="AB1161" t="s">
        <v>45</v>
      </c>
      <c r="AC1161" t="s">
        <v>45</v>
      </c>
      <c r="AD1161" t="s">
        <v>50</v>
      </c>
      <c r="AE1161" t="s">
        <v>51</v>
      </c>
      <c r="AF1161" t="s">
        <v>52</v>
      </c>
    </row>
    <row r="1162" spans="1:32" x14ac:dyDescent="0.3">
      <c r="A1162" t="s">
        <v>4416</v>
      </c>
      <c r="B1162" t="s">
        <v>4417</v>
      </c>
      <c r="C1162" t="s">
        <v>4418</v>
      </c>
      <c r="D1162" t="s">
        <v>4419</v>
      </c>
      <c r="E1162" t="s">
        <v>198</v>
      </c>
      <c r="F1162">
        <v>31</v>
      </c>
      <c r="G1162">
        <v>31</v>
      </c>
      <c r="H1162" t="s">
        <v>45</v>
      </c>
      <c r="I1162" t="s">
        <v>45</v>
      </c>
      <c r="J1162" t="s">
        <v>45</v>
      </c>
      <c r="K1162" t="s">
        <v>45</v>
      </c>
      <c r="X1162" t="s">
        <v>59</v>
      </c>
      <c r="Y1162" t="s">
        <v>44</v>
      </c>
      <c r="Z1162" t="s">
        <v>44</v>
      </c>
      <c r="AA1162" t="s">
        <v>44</v>
      </c>
      <c r="AB1162" t="s">
        <v>45</v>
      </c>
      <c r="AC1162" t="s">
        <v>45</v>
      </c>
      <c r="AD1162" t="s">
        <v>199</v>
      </c>
      <c r="AE1162">
        <v>2015</v>
      </c>
      <c r="AF1162" t="s">
        <v>47</v>
      </c>
    </row>
    <row r="1163" spans="1:32" x14ac:dyDescent="0.3">
      <c r="A1163" t="s">
        <v>4420</v>
      </c>
      <c r="B1163" t="s">
        <v>4417</v>
      </c>
      <c r="C1163" t="s">
        <v>4418</v>
      </c>
      <c r="D1163" t="s">
        <v>4419</v>
      </c>
      <c r="E1163" t="s">
        <v>49</v>
      </c>
      <c r="F1163">
        <v>7215</v>
      </c>
      <c r="G1163">
        <v>7215</v>
      </c>
      <c r="H1163" t="s">
        <v>45</v>
      </c>
      <c r="I1163" t="s">
        <v>45</v>
      </c>
      <c r="J1163" t="s">
        <v>45</v>
      </c>
      <c r="K1163" t="s">
        <v>45</v>
      </c>
      <c r="X1163" t="s">
        <v>43</v>
      </c>
      <c r="Y1163" t="s">
        <v>44</v>
      </c>
      <c r="Z1163" t="s">
        <v>44</v>
      </c>
      <c r="AA1163" t="s">
        <v>44</v>
      </c>
      <c r="AB1163" t="s">
        <v>45</v>
      </c>
      <c r="AC1163" t="s">
        <v>45</v>
      </c>
      <c r="AD1163" t="s">
        <v>50</v>
      </c>
      <c r="AE1163" t="s">
        <v>51</v>
      </c>
      <c r="AF1163" t="s">
        <v>52</v>
      </c>
    </row>
    <row r="1164" spans="1:32" x14ac:dyDescent="0.3">
      <c r="A1164" t="s">
        <v>4421</v>
      </c>
      <c r="B1164" t="s">
        <v>4422</v>
      </c>
      <c r="C1164" t="s">
        <v>4423</v>
      </c>
      <c r="D1164" t="s">
        <v>4424</v>
      </c>
      <c r="E1164" t="s">
        <v>198</v>
      </c>
      <c r="F1164">
        <v>31</v>
      </c>
      <c r="G1164">
        <v>31</v>
      </c>
      <c r="H1164" t="s">
        <v>45</v>
      </c>
      <c r="I1164" t="s">
        <v>45</v>
      </c>
      <c r="J1164" t="s">
        <v>45</v>
      </c>
      <c r="K1164" t="s">
        <v>45</v>
      </c>
      <c r="X1164" t="s">
        <v>59</v>
      </c>
      <c r="Y1164" t="s">
        <v>44</v>
      </c>
      <c r="Z1164" t="s">
        <v>44</v>
      </c>
      <c r="AA1164" t="s">
        <v>44</v>
      </c>
      <c r="AB1164" t="s">
        <v>45</v>
      </c>
      <c r="AC1164" t="s">
        <v>45</v>
      </c>
      <c r="AD1164" t="s">
        <v>199</v>
      </c>
      <c r="AE1164">
        <v>2015</v>
      </c>
      <c r="AF1164" t="s">
        <v>47</v>
      </c>
    </row>
    <row r="1165" spans="1:32" x14ac:dyDescent="0.3">
      <c r="A1165" t="s">
        <v>4425</v>
      </c>
      <c r="B1165" t="s">
        <v>4422</v>
      </c>
      <c r="C1165" t="s">
        <v>4423</v>
      </c>
      <c r="D1165" t="s">
        <v>4424</v>
      </c>
      <c r="E1165" t="s">
        <v>219</v>
      </c>
      <c r="F1165">
        <v>32</v>
      </c>
      <c r="G1165">
        <v>32</v>
      </c>
      <c r="H1165" t="s">
        <v>45</v>
      </c>
      <c r="I1165" t="s">
        <v>45</v>
      </c>
      <c r="J1165" t="s">
        <v>58</v>
      </c>
      <c r="K1165" t="s">
        <v>45</v>
      </c>
      <c r="X1165" t="s">
        <v>59</v>
      </c>
      <c r="Y1165" t="s">
        <v>44</v>
      </c>
      <c r="Z1165" t="s">
        <v>44</v>
      </c>
      <c r="AA1165" t="s">
        <v>44</v>
      </c>
      <c r="AB1165" t="s">
        <v>45</v>
      </c>
      <c r="AC1165" t="s">
        <v>45</v>
      </c>
      <c r="AD1165" t="s">
        <v>199</v>
      </c>
      <c r="AE1165">
        <v>2015</v>
      </c>
      <c r="AF1165" t="s">
        <v>47</v>
      </c>
    </row>
    <row r="1166" spans="1:32" x14ac:dyDescent="0.3">
      <c r="A1166" t="s">
        <v>4426</v>
      </c>
      <c r="B1166" t="s">
        <v>4422</v>
      </c>
      <c r="C1166" t="s">
        <v>4423</v>
      </c>
      <c r="D1166" t="s">
        <v>4424</v>
      </c>
      <c r="E1166" t="s">
        <v>49</v>
      </c>
      <c r="F1166">
        <v>7215</v>
      </c>
      <c r="G1166">
        <v>7215</v>
      </c>
      <c r="H1166" t="s">
        <v>45</v>
      </c>
      <c r="I1166" t="s">
        <v>45</v>
      </c>
      <c r="J1166" t="s">
        <v>45</v>
      </c>
      <c r="K1166" t="s">
        <v>45</v>
      </c>
      <c r="X1166" t="s">
        <v>43</v>
      </c>
      <c r="Y1166" t="s">
        <v>44</v>
      </c>
      <c r="Z1166" t="s">
        <v>44</v>
      </c>
      <c r="AA1166" t="s">
        <v>44</v>
      </c>
      <c r="AB1166" t="s">
        <v>45</v>
      </c>
      <c r="AC1166" t="s">
        <v>45</v>
      </c>
      <c r="AD1166" t="s">
        <v>50</v>
      </c>
      <c r="AE1166" t="s">
        <v>51</v>
      </c>
      <c r="AF1166" t="s">
        <v>52</v>
      </c>
    </row>
    <row r="1167" spans="1:32" x14ac:dyDescent="0.3">
      <c r="A1167" t="s">
        <v>4427</v>
      </c>
      <c r="B1167" t="s">
        <v>4428</v>
      </c>
      <c r="C1167" t="s">
        <v>4429</v>
      </c>
      <c r="D1167" t="s">
        <v>4430</v>
      </c>
      <c r="E1167" t="s">
        <v>219</v>
      </c>
      <c r="F1167">
        <v>32</v>
      </c>
      <c r="G1167">
        <v>32</v>
      </c>
      <c r="H1167" t="s">
        <v>45</v>
      </c>
      <c r="I1167" t="s">
        <v>45</v>
      </c>
      <c r="J1167" t="s">
        <v>58</v>
      </c>
      <c r="K1167" t="s">
        <v>45</v>
      </c>
      <c r="X1167" t="s">
        <v>59</v>
      </c>
      <c r="Y1167" t="s">
        <v>44</v>
      </c>
      <c r="Z1167" t="s">
        <v>44</v>
      </c>
      <c r="AA1167" t="s">
        <v>44</v>
      </c>
      <c r="AB1167" t="s">
        <v>45</v>
      </c>
      <c r="AC1167" t="s">
        <v>45</v>
      </c>
      <c r="AD1167" t="s">
        <v>199</v>
      </c>
      <c r="AE1167">
        <v>2015</v>
      </c>
      <c r="AF1167" t="s">
        <v>47</v>
      </c>
    </row>
    <row r="1168" spans="1:32" x14ac:dyDescent="0.3">
      <c r="A1168" t="s">
        <v>4431</v>
      </c>
      <c r="B1168" t="s">
        <v>4428</v>
      </c>
      <c r="C1168" t="s">
        <v>4429</v>
      </c>
      <c r="D1168" t="s">
        <v>4430</v>
      </c>
      <c r="E1168" t="s">
        <v>49</v>
      </c>
      <c r="F1168">
        <v>7215</v>
      </c>
      <c r="G1168">
        <v>7215</v>
      </c>
      <c r="H1168" t="s">
        <v>45</v>
      </c>
      <c r="I1168" t="s">
        <v>45</v>
      </c>
      <c r="J1168" t="s">
        <v>45</v>
      </c>
      <c r="K1168" t="s">
        <v>45</v>
      </c>
      <c r="X1168" t="s">
        <v>43</v>
      </c>
      <c r="Y1168" t="s">
        <v>44</v>
      </c>
      <c r="Z1168" t="s">
        <v>44</v>
      </c>
      <c r="AA1168" t="s">
        <v>44</v>
      </c>
      <c r="AB1168" t="s">
        <v>45</v>
      </c>
      <c r="AC1168" t="s">
        <v>45</v>
      </c>
      <c r="AD1168" t="s">
        <v>50</v>
      </c>
      <c r="AE1168" t="s">
        <v>51</v>
      </c>
      <c r="AF1168" t="s">
        <v>52</v>
      </c>
    </row>
    <row r="1169" spans="1:32" x14ac:dyDescent="0.3">
      <c r="A1169" t="s">
        <v>4432</v>
      </c>
      <c r="B1169" t="s">
        <v>4433</v>
      </c>
      <c r="C1169" t="s">
        <v>4434</v>
      </c>
      <c r="D1169" t="s">
        <v>4435</v>
      </c>
      <c r="E1169" t="s">
        <v>198</v>
      </c>
      <c r="F1169">
        <v>31</v>
      </c>
      <c r="G1169">
        <v>31</v>
      </c>
      <c r="H1169" t="s">
        <v>45</v>
      </c>
      <c r="I1169" t="s">
        <v>45</v>
      </c>
      <c r="J1169" t="s">
        <v>45</v>
      </c>
      <c r="K1169" t="s">
        <v>45</v>
      </c>
      <c r="X1169" t="s">
        <v>59</v>
      </c>
      <c r="Y1169" t="s">
        <v>44</v>
      </c>
      <c r="Z1169" t="s">
        <v>44</v>
      </c>
      <c r="AA1169" t="s">
        <v>44</v>
      </c>
      <c r="AB1169" t="s">
        <v>45</v>
      </c>
      <c r="AC1169" t="s">
        <v>45</v>
      </c>
      <c r="AD1169" t="s">
        <v>199</v>
      </c>
      <c r="AE1169">
        <v>2015</v>
      </c>
      <c r="AF1169" t="s">
        <v>47</v>
      </c>
    </row>
    <row r="1170" spans="1:32" x14ac:dyDescent="0.3">
      <c r="A1170" t="s">
        <v>4436</v>
      </c>
      <c r="B1170" t="s">
        <v>4433</v>
      </c>
      <c r="C1170" t="s">
        <v>4434</v>
      </c>
      <c r="D1170" t="s">
        <v>4435</v>
      </c>
      <c r="E1170" t="s">
        <v>219</v>
      </c>
      <c r="F1170">
        <v>32</v>
      </c>
      <c r="G1170">
        <v>32</v>
      </c>
      <c r="H1170" t="s">
        <v>45</v>
      </c>
      <c r="I1170" t="s">
        <v>45</v>
      </c>
      <c r="J1170" t="s">
        <v>58</v>
      </c>
      <c r="K1170" t="s">
        <v>45</v>
      </c>
      <c r="X1170" t="s">
        <v>59</v>
      </c>
      <c r="Y1170" t="s">
        <v>44</v>
      </c>
      <c r="Z1170" t="s">
        <v>44</v>
      </c>
      <c r="AA1170" t="s">
        <v>44</v>
      </c>
      <c r="AB1170" t="s">
        <v>45</v>
      </c>
      <c r="AC1170" t="s">
        <v>45</v>
      </c>
      <c r="AD1170" t="s">
        <v>199</v>
      </c>
      <c r="AE1170">
        <v>2015</v>
      </c>
      <c r="AF1170" t="s">
        <v>47</v>
      </c>
    </row>
    <row r="1171" spans="1:32" x14ac:dyDescent="0.3">
      <c r="A1171" t="s">
        <v>4437</v>
      </c>
      <c r="B1171" t="s">
        <v>4433</v>
      </c>
      <c r="C1171" t="s">
        <v>4434</v>
      </c>
      <c r="D1171" t="s">
        <v>4435</v>
      </c>
      <c r="E1171" t="s">
        <v>49</v>
      </c>
      <c r="F1171">
        <v>7215</v>
      </c>
      <c r="G1171">
        <v>7215</v>
      </c>
      <c r="H1171" t="s">
        <v>45</v>
      </c>
      <c r="I1171" t="s">
        <v>45</v>
      </c>
      <c r="J1171" t="s">
        <v>45</v>
      </c>
      <c r="K1171" t="s">
        <v>45</v>
      </c>
      <c r="X1171" t="s">
        <v>43</v>
      </c>
      <c r="Y1171" t="s">
        <v>44</v>
      </c>
      <c r="Z1171" t="s">
        <v>44</v>
      </c>
      <c r="AA1171" t="s">
        <v>44</v>
      </c>
      <c r="AB1171" t="s">
        <v>45</v>
      </c>
      <c r="AC1171" t="s">
        <v>45</v>
      </c>
      <c r="AD1171" t="s">
        <v>50</v>
      </c>
      <c r="AE1171" t="s">
        <v>51</v>
      </c>
      <c r="AF1171" t="s">
        <v>52</v>
      </c>
    </row>
    <row r="1172" spans="1:32" x14ac:dyDescent="0.3">
      <c r="A1172" t="s">
        <v>4438</v>
      </c>
      <c r="B1172" t="s">
        <v>4439</v>
      </c>
      <c r="C1172" t="s">
        <v>4440</v>
      </c>
      <c r="D1172" t="s">
        <v>4441</v>
      </c>
      <c r="E1172" t="s">
        <v>4442</v>
      </c>
      <c r="F1172">
        <v>0</v>
      </c>
      <c r="G1172">
        <v>0</v>
      </c>
      <c r="H1172" t="s">
        <v>4443</v>
      </c>
      <c r="I1172" t="s">
        <v>4442</v>
      </c>
      <c r="J1172" t="s">
        <v>58</v>
      </c>
      <c r="K1172" t="s">
        <v>4442</v>
      </c>
      <c r="X1172" t="s">
        <v>59</v>
      </c>
      <c r="Y1172" t="s">
        <v>68</v>
      </c>
      <c r="Z1172" t="s">
        <v>101</v>
      </c>
      <c r="AA1172" t="s">
        <v>102</v>
      </c>
      <c r="AB1172" t="s">
        <v>45</v>
      </c>
      <c r="AC1172" t="s">
        <v>45</v>
      </c>
      <c r="AD1172" t="s">
        <v>404</v>
      </c>
      <c r="AE1172" t="s">
        <v>405</v>
      </c>
      <c r="AF1172" t="s">
        <v>47</v>
      </c>
    </row>
    <row r="1173" spans="1:32" x14ac:dyDescent="0.3">
      <c r="A1173" t="s">
        <v>4444</v>
      </c>
      <c r="B1173" t="s">
        <v>4439</v>
      </c>
      <c r="C1173" t="s">
        <v>4440</v>
      </c>
      <c r="D1173" t="s">
        <v>4441</v>
      </c>
      <c r="E1173" t="s">
        <v>109</v>
      </c>
      <c r="F1173">
        <v>10</v>
      </c>
      <c r="G1173">
        <v>10</v>
      </c>
      <c r="H1173" t="s">
        <v>108</v>
      </c>
      <c r="I1173" t="s">
        <v>109</v>
      </c>
      <c r="J1173" t="s">
        <v>58</v>
      </c>
      <c r="K1173" t="s">
        <v>109</v>
      </c>
      <c r="X1173" t="s">
        <v>59</v>
      </c>
      <c r="Y1173" t="s">
        <v>68</v>
      </c>
      <c r="Z1173" t="s">
        <v>101</v>
      </c>
      <c r="AA1173" t="s">
        <v>102</v>
      </c>
      <c r="AB1173" t="s">
        <v>45</v>
      </c>
      <c r="AC1173" t="s">
        <v>45</v>
      </c>
      <c r="AD1173" t="s">
        <v>404</v>
      </c>
      <c r="AE1173" t="s">
        <v>405</v>
      </c>
      <c r="AF1173" t="s">
        <v>47</v>
      </c>
    </row>
    <row r="1174" spans="1:32" x14ac:dyDescent="0.3">
      <c r="A1174" t="s">
        <v>4445</v>
      </c>
      <c r="B1174" t="s">
        <v>4439</v>
      </c>
      <c r="C1174" t="s">
        <v>4440</v>
      </c>
      <c r="D1174" t="s">
        <v>4441</v>
      </c>
      <c r="E1174" t="s">
        <v>4446</v>
      </c>
      <c r="F1174">
        <v>2</v>
      </c>
      <c r="G1174">
        <v>2</v>
      </c>
      <c r="H1174" t="s">
        <v>4447</v>
      </c>
      <c r="I1174" t="s">
        <v>4446</v>
      </c>
      <c r="J1174" t="s">
        <v>832</v>
      </c>
      <c r="K1174" t="s">
        <v>4446</v>
      </c>
      <c r="X1174" t="s">
        <v>43</v>
      </c>
      <c r="Y1174" t="s">
        <v>68</v>
      </c>
      <c r="Z1174" t="s">
        <v>61</v>
      </c>
      <c r="AA1174" t="s">
        <v>45</v>
      </c>
      <c r="AB1174" t="s">
        <v>45</v>
      </c>
      <c r="AC1174" t="s">
        <v>45</v>
      </c>
      <c r="AD1174" t="s">
        <v>404</v>
      </c>
      <c r="AE1174" t="s">
        <v>405</v>
      </c>
      <c r="AF1174" t="s">
        <v>47</v>
      </c>
    </row>
    <row r="1175" spans="1:32" x14ac:dyDescent="0.3">
      <c r="A1175" t="s">
        <v>4448</v>
      </c>
      <c r="B1175" t="s">
        <v>4439</v>
      </c>
      <c r="C1175" t="s">
        <v>4440</v>
      </c>
      <c r="D1175" t="s">
        <v>4441</v>
      </c>
      <c r="E1175" t="s">
        <v>415</v>
      </c>
      <c r="F1175">
        <v>4</v>
      </c>
      <c r="G1175">
        <v>4</v>
      </c>
      <c r="H1175" t="s">
        <v>416</v>
      </c>
      <c r="I1175" t="s">
        <v>415</v>
      </c>
      <c r="J1175" t="s">
        <v>58</v>
      </c>
      <c r="K1175" t="s">
        <v>415</v>
      </c>
      <c r="X1175" t="s">
        <v>59</v>
      </c>
      <c r="Y1175" t="s">
        <v>68</v>
      </c>
      <c r="Z1175" t="s">
        <v>101</v>
      </c>
      <c r="AA1175" t="s">
        <v>102</v>
      </c>
      <c r="AB1175" t="s">
        <v>45</v>
      </c>
      <c r="AC1175" t="s">
        <v>45</v>
      </c>
      <c r="AD1175" t="s">
        <v>404</v>
      </c>
      <c r="AE1175" t="s">
        <v>405</v>
      </c>
      <c r="AF1175" t="s">
        <v>47</v>
      </c>
    </row>
    <row r="1176" spans="1:32" x14ac:dyDescent="0.3">
      <c r="A1176" t="s">
        <v>4449</v>
      </c>
      <c r="B1176" t="s">
        <v>4439</v>
      </c>
      <c r="C1176" t="s">
        <v>4440</v>
      </c>
      <c r="D1176" t="s">
        <v>4441</v>
      </c>
      <c r="E1176" t="s">
        <v>418</v>
      </c>
      <c r="F1176">
        <v>5</v>
      </c>
      <c r="G1176">
        <v>5</v>
      </c>
      <c r="H1176" t="s">
        <v>419</v>
      </c>
      <c r="I1176" t="s">
        <v>418</v>
      </c>
      <c r="J1176" t="s">
        <v>58</v>
      </c>
      <c r="K1176" t="s">
        <v>418</v>
      </c>
      <c r="X1176" t="s">
        <v>59</v>
      </c>
      <c r="Y1176" t="s">
        <v>68</v>
      </c>
      <c r="Z1176" t="s">
        <v>101</v>
      </c>
      <c r="AA1176" t="s">
        <v>102</v>
      </c>
      <c r="AB1176" t="s">
        <v>45</v>
      </c>
      <c r="AC1176" t="s">
        <v>45</v>
      </c>
      <c r="AD1176" t="s">
        <v>404</v>
      </c>
      <c r="AE1176" t="s">
        <v>405</v>
      </c>
      <c r="AF1176" t="s">
        <v>47</v>
      </c>
    </row>
    <row r="1177" spans="1:32" x14ac:dyDescent="0.3">
      <c r="A1177" t="s">
        <v>4450</v>
      </c>
      <c r="B1177" t="s">
        <v>4439</v>
      </c>
      <c r="C1177" t="s">
        <v>4440</v>
      </c>
      <c r="D1177" t="s">
        <v>4441</v>
      </c>
      <c r="E1177" t="s">
        <v>161</v>
      </c>
      <c r="F1177">
        <v>6</v>
      </c>
      <c r="G1177">
        <v>6</v>
      </c>
      <c r="H1177" t="s">
        <v>185</v>
      </c>
      <c r="I1177" t="s">
        <v>161</v>
      </c>
      <c r="J1177" t="s">
        <v>58</v>
      </c>
      <c r="K1177" t="s">
        <v>161</v>
      </c>
      <c r="X1177" t="s">
        <v>59</v>
      </c>
      <c r="Y1177" t="s">
        <v>68</v>
      </c>
      <c r="Z1177" t="s">
        <v>61</v>
      </c>
      <c r="AA1177" t="s">
        <v>62</v>
      </c>
      <c r="AB1177" t="s">
        <v>45</v>
      </c>
      <c r="AC1177" t="s">
        <v>45</v>
      </c>
      <c r="AD1177" t="s">
        <v>404</v>
      </c>
      <c r="AE1177" t="s">
        <v>405</v>
      </c>
      <c r="AF1177" t="s">
        <v>47</v>
      </c>
    </row>
    <row r="1178" spans="1:32" x14ac:dyDescent="0.3">
      <c r="A1178" t="s">
        <v>4451</v>
      </c>
      <c r="B1178" t="s">
        <v>4439</v>
      </c>
      <c r="C1178" t="s">
        <v>4440</v>
      </c>
      <c r="D1178" t="s">
        <v>4441</v>
      </c>
      <c r="E1178" t="s">
        <v>49</v>
      </c>
      <c r="F1178">
        <v>7215</v>
      </c>
      <c r="G1178">
        <v>7215</v>
      </c>
      <c r="H1178" t="s">
        <v>45</v>
      </c>
      <c r="I1178" t="s">
        <v>45</v>
      </c>
      <c r="J1178" t="s">
        <v>45</v>
      </c>
      <c r="K1178" t="s">
        <v>45</v>
      </c>
      <c r="X1178" t="s">
        <v>43</v>
      </c>
      <c r="Y1178" t="s">
        <v>44</v>
      </c>
      <c r="Z1178" t="s">
        <v>44</v>
      </c>
      <c r="AA1178" t="s">
        <v>44</v>
      </c>
      <c r="AB1178" t="s">
        <v>45</v>
      </c>
      <c r="AC1178" t="s">
        <v>45</v>
      </c>
      <c r="AD1178" t="s">
        <v>50</v>
      </c>
      <c r="AE1178" t="s">
        <v>51</v>
      </c>
      <c r="AF1178" t="s">
        <v>52</v>
      </c>
    </row>
    <row r="1179" spans="1:32" x14ac:dyDescent="0.3">
      <c r="A1179" t="s">
        <v>4452</v>
      </c>
      <c r="B1179" t="s">
        <v>4439</v>
      </c>
      <c r="C1179" t="s">
        <v>4440</v>
      </c>
      <c r="D1179" t="s">
        <v>4441</v>
      </c>
      <c r="E1179" t="s">
        <v>426</v>
      </c>
      <c r="F1179">
        <v>8</v>
      </c>
      <c r="G1179">
        <v>8</v>
      </c>
      <c r="H1179" t="s">
        <v>427</v>
      </c>
      <c r="I1179" t="s">
        <v>426</v>
      </c>
      <c r="J1179" t="s">
        <v>80</v>
      </c>
      <c r="K1179" t="s">
        <v>426</v>
      </c>
      <c r="X1179" t="s">
        <v>43</v>
      </c>
      <c r="Y1179" t="s">
        <v>44</v>
      </c>
      <c r="Z1179" t="s">
        <v>44</v>
      </c>
      <c r="AA1179" t="s">
        <v>44</v>
      </c>
      <c r="AB1179" t="s">
        <v>45</v>
      </c>
      <c r="AC1179" t="s">
        <v>45</v>
      </c>
      <c r="AD1179" t="s">
        <v>404</v>
      </c>
      <c r="AE1179" t="s">
        <v>405</v>
      </c>
      <c r="AF1179" t="s">
        <v>47</v>
      </c>
    </row>
    <row r="1180" spans="1:32" x14ac:dyDescent="0.3">
      <c r="A1180" t="s">
        <v>4453</v>
      </c>
      <c r="B1180" t="s">
        <v>4439</v>
      </c>
      <c r="C1180" t="s">
        <v>4440</v>
      </c>
      <c r="D1180" t="s">
        <v>4441</v>
      </c>
      <c r="E1180" t="s">
        <v>4454</v>
      </c>
      <c r="F1180">
        <v>9</v>
      </c>
      <c r="G1180">
        <v>9</v>
      </c>
      <c r="H1180" t="s">
        <v>4455</v>
      </c>
      <c r="I1180" t="s">
        <v>4454</v>
      </c>
      <c r="J1180" t="s">
        <v>58</v>
      </c>
      <c r="K1180" t="s">
        <v>4454</v>
      </c>
      <c r="X1180" t="s">
        <v>59</v>
      </c>
      <c r="Y1180" t="s">
        <v>68</v>
      </c>
      <c r="Z1180" t="s">
        <v>101</v>
      </c>
      <c r="AA1180" t="s">
        <v>102</v>
      </c>
      <c r="AB1180" t="s">
        <v>45</v>
      </c>
      <c r="AC1180" t="s">
        <v>45</v>
      </c>
      <c r="AD1180" t="s">
        <v>404</v>
      </c>
      <c r="AE1180" t="s">
        <v>405</v>
      </c>
      <c r="AF1180" t="s">
        <v>47</v>
      </c>
    </row>
    <row r="1181" spans="1:32" x14ac:dyDescent="0.3">
      <c r="A1181" t="s">
        <v>4456</v>
      </c>
      <c r="B1181" t="s">
        <v>4457</v>
      </c>
      <c r="C1181" t="s">
        <v>4458</v>
      </c>
      <c r="D1181" t="s">
        <v>4459</v>
      </c>
      <c r="E1181" t="s">
        <v>198</v>
      </c>
      <c r="F1181">
        <v>31</v>
      </c>
      <c r="G1181">
        <v>31</v>
      </c>
      <c r="H1181" t="s">
        <v>45</v>
      </c>
      <c r="I1181" t="s">
        <v>45</v>
      </c>
      <c r="J1181" t="s">
        <v>45</v>
      </c>
      <c r="K1181" t="s">
        <v>45</v>
      </c>
      <c r="X1181" t="s">
        <v>59</v>
      </c>
      <c r="Y1181" t="s">
        <v>44</v>
      </c>
      <c r="Z1181" t="s">
        <v>44</v>
      </c>
      <c r="AA1181" t="s">
        <v>44</v>
      </c>
      <c r="AB1181" t="s">
        <v>45</v>
      </c>
      <c r="AC1181" t="s">
        <v>45</v>
      </c>
      <c r="AD1181" t="s">
        <v>199</v>
      </c>
      <c r="AE1181">
        <v>2015</v>
      </c>
      <c r="AF1181" t="s">
        <v>47</v>
      </c>
    </row>
    <row r="1182" spans="1:32" x14ac:dyDescent="0.3">
      <c r="A1182" t="s">
        <v>4460</v>
      </c>
      <c r="B1182" t="s">
        <v>4457</v>
      </c>
      <c r="C1182" t="s">
        <v>4458</v>
      </c>
      <c r="D1182" t="s">
        <v>4459</v>
      </c>
      <c r="E1182" t="s">
        <v>49</v>
      </c>
      <c r="F1182">
        <v>7215</v>
      </c>
      <c r="G1182">
        <v>7215</v>
      </c>
      <c r="H1182" t="s">
        <v>45</v>
      </c>
      <c r="I1182" t="s">
        <v>45</v>
      </c>
      <c r="J1182" t="s">
        <v>45</v>
      </c>
      <c r="K1182" t="s">
        <v>45</v>
      </c>
      <c r="X1182" t="s">
        <v>43</v>
      </c>
      <c r="Y1182" t="s">
        <v>44</v>
      </c>
      <c r="Z1182" t="s">
        <v>44</v>
      </c>
      <c r="AA1182" t="s">
        <v>44</v>
      </c>
      <c r="AB1182" t="s">
        <v>45</v>
      </c>
      <c r="AC1182" t="s">
        <v>45</v>
      </c>
      <c r="AD1182" t="s">
        <v>50</v>
      </c>
      <c r="AE1182" t="s">
        <v>51</v>
      </c>
      <c r="AF1182" t="s">
        <v>52</v>
      </c>
    </row>
    <row r="1183" spans="1:32" x14ac:dyDescent="0.3">
      <c r="A1183" t="s">
        <v>4461</v>
      </c>
      <c r="B1183" t="s">
        <v>4462</v>
      </c>
      <c r="C1183" t="s">
        <v>4463</v>
      </c>
      <c r="D1183" t="s">
        <v>4464</v>
      </c>
      <c r="E1183" t="s">
        <v>4465</v>
      </c>
      <c r="F1183">
        <v>1</v>
      </c>
      <c r="G1183">
        <v>1</v>
      </c>
      <c r="H1183" t="s">
        <v>45</v>
      </c>
      <c r="I1183" t="s">
        <v>45</v>
      </c>
      <c r="J1183" t="s">
        <v>45</v>
      </c>
      <c r="K1183" t="s">
        <v>45</v>
      </c>
      <c r="X1183" t="s">
        <v>59</v>
      </c>
      <c r="Y1183" t="s">
        <v>45</v>
      </c>
      <c r="Z1183" t="s">
        <v>45</v>
      </c>
      <c r="AA1183" t="s">
        <v>45</v>
      </c>
      <c r="AB1183" t="s">
        <v>45</v>
      </c>
      <c r="AC1183" t="s">
        <v>45</v>
      </c>
      <c r="AD1183" t="s">
        <v>4466</v>
      </c>
      <c r="AE1183">
        <v>2010</v>
      </c>
      <c r="AF1183" t="s">
        <v>47</v>
      </c>
    </row>
    <row r="1184" spans="1:32" x14ac:dyDescent="0.3">
      <c r="A1184" t="s">
        <v>4467</v>
      </c>
      <c r="B1184" t="s">
        <v>4462</v>
      </c>
      <c r="C1184" t="s">
        <v>4463</v>
      </c>
      <c r="D1184" t="s">
        <v>4464</v>
      </c>
      <c r="E1184" t="s">
        <v>49</v>
      </c>
      <c r="F1184">
        <v>7215</v>
      </c>
      <c r="G1184">
        <v>7215</v>
      </c>
      <c r="H1184" t="s">
        <v>45</v>
      </c>
      <c r="I1184" t="s">
        <v>45</v>
      </c>
      <c r="J1184" t="s">
        <v>45</v>
      </c>
      <c r="K1184" t="s">
        <v>45</v>
      </c>
      <c r="X1184" t="s">
        <v>43</v>
      </c>
      <c r="Y1184" t="s">
        <v>44</v>
      </c>
      <c r="Z1184" t="s">
        <v>44</v>
      </c>
      <c r="AA1184" t="s">
        <v>44</v>
      </c>
      <c r="AB1184" t="s">
        <v>45</v>
      </c>
      <c r="AC1184" t="s">
        <v>45</v>
      </c>
      <c r="AD1184" t="s">
        <v>50</v>
      </c>
      <c r="AE1184" t="s">
        <v>51</v>
      </c>
      <c r="AF1184" t="s">
        <v>52</v>
      </c>
    </row>
    <row r="1185" spans="1:32" x14ac:dyDescent="0.3">
      <c r="A1185" t="s">
        <v>4468</v>
      </c>
      <c r="B1185" t="s">
        <v>4469</v>
      </c>
      <c r="C1185" t="s">
        <v>4470</v>
      </c>
      <c r="D1185" t="s">
        <v>4471</v>
      </c>
      <c r="E1185" t="s">
        <v>198</v>
      </c>
      <c r="F1185">
        <v>31</v>
      </c>
      <c r="G1185">
        <v>31</v>
      </c>
      <c r="H1185" t="s">
        <v>45</v>
      </c>
      <c r="I1185" t="s">
        <v>45</v>
      </c>
      <c r="J1185" t="s">
        <v>45</v>
      </c>
      <c r="K1185" t="s">
        <v>45</v>
      </c>
      <c r="X1185" t="s">
        <v>59</v>
      </c>
      <c r="Y1185" t="s">
        <v>44</v>
      </c>
      <c r="Z1185" t="s">
        <v>44</v>
      </c>
      <c r="AA1185" t="s">
        <v>44</v>
      </c>
      <c r="AB1185" t="s">
        <v>45</v>
      </c>
      <c r="AC1185" t="s">
        <v>45</v>
      </c>
      <c r="AD1185" t="s">
        <v>199</v>
      </c>
      <c r="AE1185">
        <v>2015</v>
      </c>
      <c r="AF1185" t="s">
        <v>47</v>
      </c>
    </row>
    <row r="1186" spans="1:32" x14ac:dyDescent="0.3">
      <c r="A1186" t="s">
        <v>4472</v>
      </c>
      <c r="B1186" t="s">
        <v>4469</v>
      </c>
      <c r="C1186" t="s">
        <v>4470</v>
      </c>
      <c r="D1186" t="s">
        <v>4471</v>
      </c>
      <c r="E1186" t="s">
        <v>49</v>
      </c>
      <c r="F1186">
        <v>7215</v>
      </c>
      <c r="G1186">
        <v>7215</v>
      </c>
      <c r="H1186" t="s">
        <v>45</v>
      </c>
      <c r="I1186" t="s">
        <v>45</v>
      </c>
      <c r="J1186" t="s">
        <v>45</v>
      </c>
      <c r="K1186" t="s">
        <v>45</v>
      </c>
      <c r="X1186" t="s">
        <v>43</v>
      </c>
      <c r="Y1186" t="s">
        <v>44</v>
      </c>
      <c r="Z1186" t="s">
        <v>44</v>
      </c>
      <c r="AA1186" t="s">
        <v>44</v>
      </c>
      <c r="AB1186" t="s">
        <v>45</v>
      </c>
      <c r="AC1186" t="s">
        <v>45</v>
      </c>
      <c r="AD1186" t="s">
        <v>50</v>
      </c>
      <c r="AE1186" t="s">
        <v>51</v>
      </c>
      <c r="AF1186" t="s">
        <v>52</v>
      </c>
    </row>
    <row r="1187" spans="1:32" x14ac:dyDescent="0.3">
      <c r="A1187" t="s">
        <v>4473</v>
      </c>
      <c r="B1187" t="s">
        <v>4474</v>
      </c>
      <c r="C1187" t="s">
        <v>4475</v>
      </c>
      <c r="D1187" t="s">
        <v>4476</v>
      </c>
      <c r="E1187" t="s">
        <v>40</v>
      </c>
      <c r="F1187">
        <v>1</v>
      </c>
      <c r="G1187">
        <v>1</v>
      </c>
      <c r="H1187" t="s">
        <v>41</v>
      </c>
      <c r="I1187" t="s">
        <v>42</v>
      </c>
      <c r="J1187" t="s">
        <v>41</v>
      </c>
      <c r="K1187" t="s">
        <v>42</v>
      </c>
      <c r="X1187" t="s">
        <v>43</v>
      </c>
      <c r="Y1187" t="s">
        <v>44</v>
      </c>
      <c r="Z1187" t="s">
        <v>44</v>
      </c>
      <c r="AA1187" t="s">
        <v>44</v>
      </c>
      <c r="AB1187" t="s">
        <v>45</v>
      </c>
      <c r="AC1187" t="s">
        <v>45</v>
      </c>
      <c r="AD1187" t="s">
        <v>46</v>
      </c>
      <c r="AE1187">
        <v>2019</v>
      </c>
      <c r="AF1187" t="s">
        <v>47</v>
      </c>
    </row>
    <row r="1188" spans="1:32" x14ac:dyDescent="0.3">
      <c r="A1188" t="s">
        <v>4477</v>
      </c>
      <c r="B1188" t="s">
        <v>4474</v>
      </c>
      <c r="C1188" t="s">
        <v>4475</v>
      </c>
      <c r="D1188" t="s">
        <v>4476</v>
      </c>
      <c r="E1188" t="s">
        <v>315</v>
      </c>
      <c r="F1188">
        <v>1</v>
      </c>
      <c r="G1188">
        <v>10</v>
      </c>
      <c r="H1188" t="s">
        <v>315</v>
      </c>
      <c r="I1188" t="s">
        <v>316</v>
      </c>
      <c r="J1188" t="s">
        <v>315</v>
      </c>
      <c r="K1188" t="s">
        <v>316</v>
      </c>
      <c r="X1188" t="s">
        <v>43</v>
      </c>
      <c r="Y1188" t="s">
        <v>44</v>
      </c>
      <c r="Z1188" t="s">
        <v>44</v>
      </c>
      <c r="AA1188" t="s">
        <v>44</v>
      </c>
      <c r="AB1188" t="s">
        <v>45</v>
      </c>
      <c r="AC1188" t="s">
        <v>45</v>
      </c>
      <c r="AD1188" t="s">
        <v>4478</v>
      </c>
      <c r="AE1188" t="s">
        <v>4479</v>
      </c>
      <c r="AF1188" t="s">
        <v>4480</v>
      </c>
    </row>
    <row r="1189" spans="1:32" x14ac:dyDescent="0.3">
      <c r="A1189" t="s">
        <v>4481</v>
      </c>
      <c r="B1189" t="s">
        <v>4474</v>
      </c>
      <c r="C1189" t="s">
        <v>4475</v>
      </c>
      <c r="D1189" t="s">
        <v>4476</v>
      </c>
      <c r="E1189" t="s">
        <v>314</v>
      </c>
      <c r="F1189">
        <v>29</v>
      </c>
      <c r="G1189">
        <v>29</v>
      </c>
      <c r="H1189" t="s">
        <v>315</v>
      </c>
      <c r="I1189" t="s">
        <v>316</v>
      </c>
      <c r="J1189" t="s">
        <v>315</v>
      </c>
      <c r="K1189" t="s">
        <v>316</v>
      </c>
      <c r="X1189" t="s">
        <v>43</v>
      </c>
      <c r="Y1189" t="s">
        <v>44</v>
      </c>
      <c r="Z1189" t="s">
        <v>44</v>
      </c>
      <c r="AA1189" t="s">
        <v>44</v>
      </c>
      <c r="AB1189" t="s">
        <v>273</v>
      </c>
      <c r="AC1189" t="s">
        <v>45</v>
      </c>
      <c r="AD1189" t="s">
        <v>274</v>
      </c>
      <c r="AE1189" t="s">
        <v>275</v>
      </c>
      <c r="AF1189" t="s">
        <v>253</v>
      </c>
    </row>
    <row r="1190" spans="1:32" x14ac:dyDescent="0.3">
      <c r="A1190" t="s">
        <v>4482</v>
      </c>
      <c r="B1190" t="s">
        <v>4474</v>
      </c>
      <c r="C1190" t="s">
        <v>4475</v>
      </c>
      <c r="D1190" t="s">
        <v>4476</v>
      </c>
      <c r="E1190" t="s">
        <v>318</v>
      </c>
      <c r="F1190">
        <v>38</v>
      </c>
      <c r="G1190">
        <v>38</v>
      </c>
      <c r="H1190" t="s">
        <v>41</v>
      </c>
      <c r="I1190" t="s">
        <v>42</v>
      </c>
      <c r="J1190" t="s">
        <v>41</v>
      </c>
      <c r="K1190" t="s">
        <v>42</v>
      </c>
      <c r="X1190" t="s">
        <v>43</v>
      </c>
      <c r="Y1190" t="s">
        <v>44</v>
      </c>
      <c r="Z1190" t="s">
        <v>44</v>
      </c>
      <c r="AA1190" t="s">
        <v>44</v>
      </c>
      <c r="AB1190" t="s">
        <v>273</v>
      </c>
      <c r="AC1190" t="s">
        <v>45</v>
      </c>
      <c r="AD1190" t="s">
        <v>274</v>
      </c>
      <c r="AE1190" t="s">
        <v>275</v>
      </c>
      <c r="AF1190" t="s">
        <v>253</v>
      </c>
    </row>
    <row r="1191" spans="1:32" hidden="1" x14ac:dyDescent="0.3">
      <c r="A1191" t="s">
        <v>4483</v>
      </c>
      <c r="B1191" t="s">
        <v>4474</v>
      </c>
      <c r="C1191" t="s">
        <v>4475</v>
      </c>
      <c r="D1191" t="s">
        <v>4476</v>
      </c>
      <c r="E1191" t="s">
        <v>4484</v>
      </c>
      <c r="F1191">
        <v>4</v>
      </c>
      <c r="G1191">
        <v>4</v>
      </c>
      <c r="H1191" t="s">
        <v>4285</v>
      </c>
      <c r="I1191" t="s">
        <v>4485</v>
      </c>
      <c r="J1191" t="s">
        <v>58</v>
      </c>
      <c r="K1191" t="s">
        <v>57</v>
      </c>
      <c r="L1191" t="s">
        <v>586</v>
      </c>
      <c r="X1191" t="s">
        <v>59</v>
      </c>
      <c r="Y1191" t="s">
        <v>169</v>
      </c>
      <c r="Z1191" t="s">
        <v>394</v>
      </c>
      <c r="AA1191" t="s">
        <v>171</v>
      </c>
      <c r="AB1191" t="s">
        <v>4486</v>
      </c>
      <c r="AC1191" t="s">
        <v>45</v>
      </c>
      <c r="AD1191" t="s">
        <v>4487</v>
      </c>
      <c r="AE1191">
        <v>2015</v>
      </c>
      <c r="AF1191" t="s">
        <v>47</v>
      </c>
    </row>
    <row r="1192" spans="1:32" x14ac:dyDescent="0.3">
      <c r="A1192" t="s">
        <v>4488</v>
      </c>
      <c r="B1192" t="s">
        <v>4474</v>
      </c>
      <c r="C1192" t="s">
        <v>4475</v>
      </c>
      <c r="D1192" t="s">
        <v>4476</v>
      </c>
      <c r="E1192" t="s">
        <v>322</v>
      </c>
      <c r="F1192">
        <v>5</v>
      </c>
      <c r="G1192">
        <v>5</v>
      </c>
      <c r="H1192" t="s">
        <v>45</v>
      </c>
      <c r="I1192" t="s">
        <v>45</v>
      </c>
      <c r="J1192" t="s">
        <v>45</v>
      </c>
      <c r="K1192" t="s">
        <v>45</v>
      </c>
      <c r="X1192" t="s">
        <v>59</v>
      </c>
      <c r="Y1192" t="s">
        <v>45</v>
      </c>
      <c r="Z1192" t="s">
        <v>45</v>
      </c>
      <c r="AA1192" t="s">
        <v>45</v>
      </c>
      <c r="AB1192" t="s">
        <v>323</v>
      </c>
      <c r="AC1192" t="s">
        <v>45</v>
      </c>
      <c r="AD1192" t="s">
        <v>274</v>
      </c>
      <c r="AE1192" t="s">
        <v>275</v>
      </c>
      <c r="AF1192" t="s">
        <v>253</v>
      </c>
    </row>
    <row r="1193" spans="1:32" x14ac:dyDescent="0.3">
      <c r="A1193" t="s">
        <v>4489</v>
      </c>
      <c r="B1193" t="s">
        <v>4474</v>
      </c>
      <c r="C1193" t="s">
        <v>4475</v>
      </c>
      <c r="D1193" t="s">
        <v>4476</v>
      </c>
      <c r="E1193" t="s">
        <v>325</v>
      </c>
      <c r="F1193">
        <v>51</v>
      </c>
      <c r="G1193">
        <v>51</v>
      </c>
      <c r="H1193" t="s">
        <v>45</v>
      </c>
      <c r="I1193" t="s">
        <v>45</v>
      </c>
      <c r="J1193" t="s">
        <v>45</v>
      </c>
      <c r="K1193" t="s">
        <v>45</v>
      </c>
      <c r="X1193" t="s">
        <v>59</v>
      </c>
      <c r="Y1193" t="s">
        <v>45</v>
      </c>
      <c r="Z1193" t="s">
        <v>45</v>
      </c>
      <c r="AA1193" t="s">
        <v>45</v>
      </c>
      <c r="AB1193" t="s">
        <v>273</v>
      </c>
      <c r="AC1193" t="s">
        <v>45</v>
      </c>
      <c r="AD1193" t="s">
        <v>274</v>
      </c>
      <c r="AE1193" t="s">
        <v>275</v>
      </c>
      <c r="AF1193" t="s">
        <v>253</v>
      </c>
    </row>
    <row r="1194" spans="1:32" x14ac:dyDescent="0.3">
      <c r="A1194" t="s">
        <v>4490</v>
      </c>
      <c r="B1194" t="s">
        <v>4474</v>
      </c>
      <c r="C1194" t="s">
        <v>4475</v>
      </c>
      <c r="D1194" t="s">
        <v>4476</v>
      </c>
      <c r="E1194" t="s">
        <v>4491</v>
      </c>
      <c r="F1194">
        <v>5</v>
      </c>
      <c r="G1194">
        <v>6</v>
      </c>
      <c r="H1194" t="s">
        <v>45</v>
      </c>
      <c r="I1194" t="s">
        <v>45</v>
      </c>
      <c r="J1194" t="s">
        <v>806</v>
      </c>
      <c r="K1194" t="s">
        <v>45</v>
      </c>
      <c r="X1194" t="s">
        <v>43</v>
      </c>
      <c r="Y1194" t="s">
        <v>44</v>
      </c>
      <c r="Z1194" t="s">
        <v>44</v>
      </c>
      <c r="AA1194" t="s">
        <v>44</v>
      </c>
      <c r="AB1194" t="s">
        <v>4486</v>
      </c>
      <c r="AC1194" t="s">
        <v>45</v>
      </c>
      <c r="AD1194" t="s">
        <v>4487</v>
      </c>
      <c r="AE1194">
        <v>2015</v>
      </c>
      <c r="AF1194" t="s">
        <v>47</v>
      </c>
    </row>
    <row r="1195" spans="1:32" x14ac:dyDescent="0.3">
      <c r="A1195" t="s">
        <v>4492</v>
      </c>
      <c r="B1195" t="s">
        <v>4474</v>
      </c>
      <c r="C1195" t="s">
        <v>4475</v>
      </c>
      <c r="D1195" t="s">
        <v>4476</v>
      </c>
      <c r="E1195" t="s">
        <v>49</v>
      </c>
      <c r="F1195">
        <v>7215</v>
      </c>
      <c r="G1195">
        <v>7215</v>
      </c>
      <c r="H1195" t="s">
        <v>45</v>
      </c>
      <c r="I1195" t="s">
        <v>45</v>
      </c>
      <c r="J1195" t="s">
        <v>45</v>
      </c>
      <c r="K1195" t="s">
        <v>45</v>
      </c>
      <c r="X1195" t="s">
        <v>43</v>
      </c>
      <c r="Y1195" t="s">
        <v>44</v>
      </c>
      <c r="Z1195" t="s">
        <v>44</v>
      </c>
      <c r="AA1195" t="s">
        <v>44</v>
      </c>
      <c r="AB1195" t="s">
        <v>45</v>
      </c>
      <c r="AC1195" t="s">
        <v>45</v>
      </c>
      <c r="AD1195" t="s">
        <v>50</v>
      </c>
      <c r="AE1195" t="s">
        <v>51</v>
      </c>
      <c r="AF1195" t="s">
        <v>52</v>
      </c>
    </row>
    <row r="1196" spans="1:32" x14ac:dyDescent="0.3">
      <c r="A1196" t="s">
        <v>4493</v>
      </c>
      <c r="B1196" t="s">
        <v>4474</v>
      </c>
      <c r="C1196" t="s">
        <v>4475</v>
      </c>
      <c r="D1196" t="s">
        <v>4476</v>
      </c>
      <c r="E1196" t="s">
        <v>341</v>
      </c>
      <c r="F1196">
        <v>9</v>
      </c>
      <c r="G1196">
        <v>9</v>
      </c>
      <c r="H1196" t="s">
        <v>56</v>
      </c>
      <c r="I1196" t="s">
        <v>57</v>
      </c>
      <c r="J1196" t="s">
        <v>58</v>
      </c>
      <c r="K1196" t="s">
        <v>57</v>
      </c>
      <c r="X1196" t="s">
        <v>59</v>
      </c>
      <c r="Y1196" t="s">
        <v>60</v>
      </c>
      <c r="Z1196" t="s">
        <v>61</v>
      </c>
      <c r="AA1196" t="s">
        <v>62</v>
      </c>
      <c r="AB1196" t="s">
        <v>273</v>
      </c>
      <c r="AC1196" t="s">
        <v>45</v>
      </c>
      <c r="AD1196" t="s">
        <v>274</v>
      </c>
      <c r="AE1196" t="s">
        <v>275</v>
      </c>
      <c r="AF1196" t="s">
        <v>253</v>
      </c>
    </row>
    <row r="1197" spans="1:32" x14ac:dyDescent="0.3">
      <c r="A1197" t="s">
        <v>4494</v>
      </c>
      <c r="B1197" t="s">
        <v>4474</v>
      </c>
      <c r="C1197" t="s">
        <v>4475</v>
      </c>
      <c r="D1197" t="s">
        <v>4476</v>
      </c>
      <c r="E1197" t="s">
        <v>343</v>
      </c>
      <c r="F1197">
        <v>90</v>
      </c>
      <c r="G1197">
        <v>90</v>
      </c>
      <c r="H1197" t="s">
        <v>315</v>
      </c>
      <c r="I1197" t="s">
        <v>316</v>
      </c>
      <c r="J1197" t="s">
        <v>315</v>
      </c>
      <c r="K1197" t="s">
        <v>316</v>
      </c>
      <c r="X1197" t="s">
        <v>43</v>
      </c>
      <c r="Y1197" t="s">
        <v>44</v>
      </c>
      <c r="Z1197" t="s">
        <v>44</v>
      </c>
      <c r="AA1197" t="s">
        <v>44</v>
      </c>
      <c r="AB1197" t="s">
        <v>279</v>
      </c>
      <c r="AC1197" t="s">
        <v>45</v>
      </c>
      <c r="AD1197" t="s">
        <v>274</v>
      </c>
      <c r="AE1197" t="s">
        <v>275</v>
      </c>
      <c r="AF1197" t="s">
        <v>253</v>
      </c>
    </row>
    <row r="1198" spans="1:32" hidden="1" x14ac:dyDescent="0.3">
      <c r="A1198" t="s">
        <v>4495</v>
      </c>
      <c r="B1198" t="s">
        <v>4474</v>
      </c>
      <c r="C1198" t="s">
        <v>4475</v>
      </c>
      <c r="D1198" t="s">
        <v>4476</v>
      </c>
      <c r="E1198" t="s">
        <v>4345</v>
      </c>
      <c r="F1198">
        <v>98</v>
      </c>
      <c r="G1198">
        <v>98</v>
      </c>
      <c r="H1198" t="s">
        <v>4162</v>
      </c>
      <c r="I1198" t="s">
        <v>4163</v>
      </c>
      <c r="J1198" t="s">
        <v>4019</v>
      </c>
      <c r="K1198" t="s">
        <v>42</v>
      </c>
      <c r="L1198" t="s">
        <v>316</v>
      </c>
      <c r="X1198" t="s">
        <v>43</v>
      </c>
      <c r="Y1198" t="s">
        <v>44</v>
      </c>
      <c r="Z1198" t="s">
        <v>44</v>
      </c>
      <c r="AA1198" t="s">
        <v>44</v>
      </c>
      <c r="AB1198" t="s">
        <v>279</v>
      </c>
      <c r="AC1198" t="s">
        <v>45</v>
      </c>
      <c r="AD1198" t="s">
        <v>274</v>
      </c>
      <c r="AE1198" t="s">
        <v>275</v>
      </c>
      <c r="AF1198" t="s">
        <v>253</v>
      </c>
    </row>
    <row r="1199" spans="1:32" x14ac:dyDescent="0.3">
      <c r="A1199" t="s">
        <v>4496</v>
      </c>
      <c r="B1199" t="s">
        <v>4497</v>
      </c>
      <c r="C1199" t="s">
        <v>4498</v>
      </c>
      <c r="D1199" t="s">
        <v>4499</v>
      </c>
      <c r="E1199" t="s">
        <v>198</v>
      </c>
      <c r="F1199">
        <v>1</v>
      </c>
      <c r="G1199">
        <v>1</v>
      </c>
      <c r="H1199" t="s">
        <v>45</v>
      </c>
      <c r="I1199" t="s">
        <v>45</v>
      </c>
      <c r="J1199" t="s">
        <v>45</v>
      </c>
      <c r="K1199" t="s">
        <v>45</v>
      </c>
      <c r="X1199" t="s">
        <v>59</v>
      </c>
      <c r="Y1199" t="s">
        <v>44</v>
      </c>
      <c r="Z1199" t="s">
        <v>44</v>
      </c>
      <c r="AA1199" t="s">
        <v>44</v>
      </c>
      <c r="AB1199" t="s">
        <v>45</v>
      </c>
      <c r="AC1199" t="s">
        <v>45</v>
      </c>
      <c r="AD1199" t="s">
        <v>4500</v>
      </c>
      <c r="AE1199" t="s">
        <v>51</v>
      </c>
      <c r="AF1199" t="s">
        <v>208</v>
      </c>
    </row>
    <row r="1200" spans="1:32" x14ac:dyDescent="0.3">
      <c r="A1200" t="s">
        <v>4501</v>
      </c>
      <c r="B1200" t="s">
        <v>4497</v>
      </c>
      <c r="C1200" t="s">
        <v>4498</v>
      </c>
      <c r="D1200" t="s">
        <v>4499</v>
      </c>
      <c r="E1200" t="s">
        <v>4502</v>
      </c>
      <c r="F1200">
        <v>10</v>
      </c>
      <c r="G1200">
        <v>110</v>
      </c>
      <c r="H1200" t="s">
        <v>45</v>
      </c>
      <c r="I1200" t="s">
        <v>45</v>
      </c>
      <c r="J1200" t="s">
        <v>45</v>
      </c>
      <c r="K1200" t="s">
        <v>45</v>
      </c>
      <c r="X1200" t="s">
        <v>59</v>
      </c>
      <c r="Y1200" t="s">
        <v>68</v>
      </c>
      <c r="Z1200" t="s">
        <v>101</v>
      </c>
      <c r="AA1200" t="s">
        <v>45</v>
      </c>
      <c r="AB1200" t="s">
        <v>45</v>
      </c>
      <c r="AC1200" t="s">
        <v>45</v>
      </c>
      <c r="AD1200" t="s">
        <v>4503</v>
      </c>
      <c r="AE1200" t="s">
        <v>51</v>
      </c>
      <c r="AF1200" t="s">
        <v>208</v>
      </c>
    </row>
    <row r="1201" spans="1:32" x14ac:dyDescent="0.3">
      <c r="A1201" t="s">
        <v>4504</v>
      </c>
      <c r="B1201" t="s">
        <v>4497</v>
      </c>
      <c r="C1201" t="s">
        <v>4498</v>
      </c>
      <c r="D1201" t="s">
        <v>4499</v>
      </c>
      <c r="E1201" t="s">
        <v>4505</v>
      </c>
      <c r="F1201">
        <v>11</v>
      </c>
      <c r="G1201">
        <v>111</v>
      </c>
      <c r="H1201" t="s">
        <v>4506</v>
      </c>
      <c r="I1201" t="s">
        <v>4507</v>
      </c>
      <c r="J1201" t="s">
        <v>58</v>
      </c>
      <c r="K1201" t="s">
        <v>4507</v>
      </c>
      <c r="X1201" t="s">
        <v>59</v>
      </c>
      <c r="Y1201" t="s">
        <v>68</v>
      </c>
      <c r="Z1201" t="s">
        <v>101</v>
      </c>
      <c r="AA1201" t="s">
        <v>102</v>
      </c>
      <c r="AB1201" t="s">
        <v>45</v>
      </c>
      <c r="AC1201" t="s">
        <v>45</v>
      </c>
      <c r="AD1201" t="s">
        <v>4503</v>
      </c>
      <c r="AE1201" t="s">
        <v>51</v>
      </c>
      <c r="AF1201" t="s">
        <v>208</v>
      </c>
    </row>
    <row r="1202" spans="1:32" x14ac:dyDescent="0.3">
      <c r="A1202" t="s">
        <v>4508</v>
      </c>
      <c r="B1202" t="s">
        <v>4497</v>
      </c>
      <c r="C1202" t="s">
        <v>4498</v>
      </c>
      <c r="D1202" t="s">
        <v>4499</v>
      </c>
      <c r="E1202" t="s">
        <v>4509</v>
      </c>
      <c r="F1202">
        <v>12</v>
      </c>
      <c r="G1202">
        <v>112</v>
      </c>
      <c r="H1202" t="s">
        <v>4510</v>
      </c>
      <c r="I1202" t="s">
        <v>4511</v>
      </c>
      <c r="J1202" t="s">
        <v>58</v>
      </c>
      <c r="K1202" t="s">
        <v>4511</v>
      </c>
      <c r="X1202" t="s">
        <v>59</v>
      </c>
      <c r="Y1202" t="s">
        <v>68</v>
      </c>
      <c r="Z1202" t="s">
        <v>101</v>
      </c>
      <c r="AA1202" t="s">
        <v>102</v>
      </c>
      <c r="AB1202" t="s">
        <v>45</v>
      </c>
      <c r="AC1202" t="s">
        <v>45</v>
      </c>
      <c r="AD1202" t="s">
        <v>4503</v>
      </c>
      <c r="AE1202" t="s">
        <v>51</v>
      </c>
      <c r="AF1202" t="s">
        <v>208</v>
      </c>
    </row>
    <row r="1203" spans="1:32" x14ac:dyDescent="0.3">
      <c r="A1203" t="s">
        <v>4512</v>
      </c>
      <c r="B1203" t="s">
        <v>4497</v>
      </c>
      <c r="C1203" t="s">
        <v>4498</v>
      </c>
      <c r="D1203" t="s">
        <v>4499</v>
      </c>
      <c r="E1203" t="s">
        <v>423</v>
      </c>
      <c r="F1203">
        <v>13</v>
      </c>
      <c r="G1203">
        <v>113</v>
      </c>
      <c r="H1203" t="s">
        <v>423</v>
      </c>
      <c r="I1203" t="s">
        <v>422</v>
      </c>
      <c r="J1203" t="s">
        <v>58</v>
      </c>
      <c r="K1203" t="s">
        <v>422</v>
      </c>
      <c r="X1203" t="s">
        <v>59</v>
      </c>
      <c r="Y1203" t="s">
        <v>60</v>
      </c>
      <c r="Z1203" t="s">
        <v>101</v>
      </c>
      <c r="AA1203" t="s">
        <v>102</v>
      </c>
      <c r="AB1203" t="s">
        <v>45</v>
      </c>
      <c r="AC1203" t="s">
        <v>45</v>
      </c>
      <c r="AD1203" t="s">
        <v>4503</v>
      </c>
      <c r="AE1203" t="s">
        <v>51</v>
      </c>
      <c r="AF1203" t="s">
        <v>208</v>
      </c>
    </row>
    <row r="1204" spans="1:32" x14ac:dyDescent="0.3">
      <c r="A1204" t="s">
        <v>4513</v>
      </c>
      <c r="B1204" t="s">
        <v>4497</v>
      </c>
      <c r="C1204" t="s">
        <v>4498</v>
      </c>
      <c r="D1204" t="s">
        <v>4499</v>
      </c>
      <c r="E1204" t="s">
        <v>4514</v>
      </c>
      <c r="F1204">
        <v>14</v>
      </c>
      <c r="G1204">
        <v>114</v>
      </c>
      <c r="H1204" t="s">
        <v>4515</v>
      </c>
      <c r="I1204" t="s">
        <v>4516</v>
      </c>
      <c r="J1204" t="s">
        <v>58</v>
      </c>
      <c r="K1204" t="s">
        <v>4516</v>
      </c>
      <c r="X1204" t="s">
        <v>59</v>
      </c>
      <c r="Y1204" t="s">
        <v>68</v>
      </c>
      <c r="Z1204" t="s">
        <v>101</v>
      </c>
      <c r="AA1204" t="s">
        <v>102</v>
      </c>
      <c r="AB1204" t="s">
        <v>45</v>
      </c>
      <c r="AC1204" t="s">
        <v>45</v>
      </c>
      <c r="AD1204" t="s">
        <v>4503</v>
      </c>
      <c r="AE1204" t="s">
        <v>51</v>
      </c>
      <c r="AF1204" t="s">
        <v>208</v>
      </c>
    </row>
    <row r="1205" spans="1:32" x14ac:dyDescent="0.3">
      <c r="A1205" t="s">
        <v>4517</v>
      </c>
      <c r="B1205" t="s">
        <v>4497</v>
      </c>
      <c r="C1205" t="s">
        <v>4498</v>
      </c>
      <c r="D1205" t="s">
        <v>4499</v>
      </c>
      <c r="E1205" t="s">
        <v>4518</v>
      </c>
      <c r="F1205">
        <v>15</v>
      </c>
      <c r="G1205">
        <v>115</v>
      </c>
      <c r="H1205" t="s">
        <v>4519</v>
      </c>
      <c r="I1205" t="s">
        <v>4520</v>
      </c>
      <c r="J1205" t="s">
        <v>58</v>
      </c>
      <c r="K1205" t="s">
        <v>4520</v>
      </c>
      <c r="X1205" t="s">
        <v>59</v>
      </c>
      <c r="Y1205" t="s">
        <v>68</v>
      </c>
      <c r="Z1205" t="s">
        <v>101</v>
      </c>
      <c r="AA1205" t="s">
        <v>102</v>
      </c>
      <c r="AB1205" t="s">
        <v>45</v>
      </c>
      <c r="AC1205" t="s">
        <v>45</v>
      </c>
      <c r="AD1205" t="s">
        <v>4503</v>
      </c>
      <c r="AE1205" t="s">
        <v>51</v>
      </c>
      <c r="AF1205" t="s">
        <v>208</v>
      </c>
    </row>
    <row r="1206" spans="1:32" x14ac:dyDescent="0.3">
      <c r="A1206" t="s">
        <v>4521</v>
      </c>
      <c r="B1206" t="s">
        <v>4497</v>
      </c>
      <c r="C1206" t="s">
        <v>4498</v>
      </c>
      <c r="D1206" t="s">
        <v>4499</v>
      </c>
      <c r="E1206" t="s">
        <v>4522</v>
      </c>
      <c r="F1206">
        <v>16</v>
      </c>
      <c r="G1206">
        <v>116</v>
      </c>
      <c r="H1206" t="s">
        <v>4443</v>
      </c>
      <c r="I1206" t="s">
        <v>4442</v>
      </c>
      <c r="J1206" t="s">
        <v>58</v>
      </c>
      <c r="K1206" t="s">
        <v>4442</v>
      </c>
      <c r="X1206" t="s">
        <v>59</v>
      </c>
      <c r="Y1206" t="s">
        <v>68</v>
      </c>
      <c r="Z1206" t="s">
        <v>101</v>
      </c>
      <c r="AA1206" t="s">
        <v>102</v>
      </c>
      <c r="AB1206" t="s">
        <v>45</v>
      </c>
      <c r="AC1206" t="s">
        <v>45</v>
      </c>
      <c r="AD1206" t="s">
        <v>4503</v>
      </c>
      <c r="AE1206" t="s">
        <v>51</v>
      </c>
      <c r="AF1206" t="s">
        <v>208</v>
      </c>
    </row>
    <row r="1207" spans="1:32" x14ac:dyDescent="0.3">
      <c r="A1207" t="s">
        <v>4523</v>
      </c>
      <c r="B1207" t="s">
        <v>4497</v>
      </c>
      <c r="C1207" t="s">
        <v>4498</v>
      </c>
      <c r="D1207" t="s">
        <v>4499</v>
      </c>
      <c r="E1207" t="s">
        <v>182</v>
      </c>
      <c r="F1207">
        <v>17</v>
      </c>
      <c r="G1207">
        <v>117</v>
      </c>
      <c r="H1207" t="s">
        <v>182</v>
      </c>
      <c r="I1207" t="s">
        <v>45</v>
      </c>
      <c r="J1207" t="s">
        <v>58</v>
      </c>
      <c r="K1207" t="s">
        <v>45</v>
      </c>
      <c r="X1207" t="s">
        <v>59</v>
      </c>
      <c r="Y1207" t="s">
        <v>68</v>
      </c>
      <c r="Z1207" t="s">
        <v>101</v>
      </c>
      <c r="AA1207" t="s">
        <v>102</v>
      </c>
      <c r="AB1207" t="s">
        <v>45</v>
      </c>
      <c r="AC1207" t="s">
        <v>45</v>
      </c>
      <c r="AD1207" t="s">
        <v>4503</v>
      </c>
      <c r="AE1207" t="s">
        <v>51</v>
      </c>
      <c r="AF1207" t="s">
        <v>208</v>
      </c>
    </row>
    <row r="1208" spans="1:32" x14ac:dyDescent="0.3">
      <c r="A1208" t="s">
        <v>4524</v>
      </c>
      <c r="B1208" t="s">
        <v>4497</v>
      </c>
      <c r="C1208" t="s">
        <v>4498</v>
      </c>
      <c r="D1208" t="s">
        <v>4499</v>
      </c>
      <c r="E1208" t="s">
        <v>4525</v>
      </c>
      <c r="F1208">
        <v>18</v>
      </c>
      <c r="G1208">
        <v>118</v>
      </c>
      <c r="H1208" t="s">
        <v>4525</v>
      </c>
      <c r="I1208" t="s">
        <v>4526</v>
      </c>
      <c r="J1208" t="s">
        <v>58</v>
      </c>
      <c r="K1208" t="s">
        <v>4526</v>
      </c>
      <c r="X1208" t="s">
        <v>59</v>
      </c>
      <c r="Y1208" t="s">
        <v>68</v>
      </c>
      <c r="Z1208" t="s">
        <v>101</v>
      </c>
      <c r="AA1208" t="s">
        <v>102</v>
      </c>
      <c r="AB1208" t="s">
        <v>45</v>
      </c>
      <c r="AC1208" t="s">
        <v>45</v>
      </c>
      <c r="AD1208" t="s">
        <v>4503</v>
      </c>
      <c r="AE1208" t="s">
        <v>51</v>
      </c>
      <c r="AF1208" t="s">
        <v>208</v>
      </c>
    </row>
    <row r="1209" spans="1:32" x14ac:dyDescent="0.3">
      <c r="A1209" t="s">
        <v>4527</v>
      </c>
      <c r="B1209" t="s">
        <v>4497</v>
      </c>
      <c r="C1209" t="s">
        <v>4498</v>
      </c>
      <c r="D1209" t="s">
        <v>4499</v>
      </c>
      <c r="E1209" t="s">
        <v>4528</v>
      </c>
      <c r="F1209">
        <v>19</v>
      </c>
      <c r="G1209">
        <v>119</v>
      </c>
      <c r="H1209" t="s">
        <v>4529</v>
      </c>
      <c r="I1209" t="s">
        <v>4530</v>
      </c>
      <c r="J1209" t="s">
        <v>58</v>
      </c>
      <c r="K1209" t="s">
        <v>4530</v>
      </c>
      <c r="X1209" t="s">
        <v>59</v>
      </c>
      <c r="Y1209" t="s">
        <v>68</v>
      </c>
      <c r="Z1209" t="s">
        <v>101</v>
      </c>
      <c r="AA1209" t="s">
        <v>102</v>
      </c>
      <c r="AB1209" t="s">
        <v>45</v>
      </c>
      <c r="AC1209" t="s">
        <v>45</v>
      </c>
      <c r="AD1209" t="s">
        <v>4503</v>
      </c>
      <c r="AE1209" t="s">
        <v>51</v>
      </c>
      <c r="AF1209" t="s">
        <v>208</v>
      </c>
    </row>
    <row r="1210" spans="1:32" x14ac:dyDescent="0.3">
      <c r="A1210" t="s">
        <v>4531</v>
      </c>
      <c r="B1210" t="s">
        <v>4497</v>
      </c>
      <c r="C1210" t="s">
        <v>4498</v>
      </c>
      <c r="D1210" t="s">
        <v>4499</v>
      </c>
      <c r="E1210" t="s">
        <v>4532</v>
      </c>
      <c r="F1210">
        <v>21</v>
      </c>
      <c r="G1210">
        <v>121</v>
      </c>
      <c r="H1210" t="s">
        <v>4532</v>
      </c>
      <c r="I1210" t="s">
        <v>4533</v>
      </c>
      <c r="J1210" t="s">
        <v>80</v>
      </c>
      <c r="K1210" t="s">
        <v>4533</v>
      </c>
      <c r="X1210" t="s">
        <v>43</v>
      </c>
      <c r="Y1210" t="s">
        <v>44</v>
      </c>
      <c r="Z1210" t="s">
        <v>44</v>
      </c>
      <c r="AA1210" t="s">
        <v>44</v>
      </c>
      <c r="AB1210" t="s">
        <v>45</v>
      </c>
      <c r="AC1210" t="s">
        <v>45</v>
      </c>
      <c r="AD1210" t="s">
        <v>4503</v>
      </c>
      <c r="AE1210" t="s">
        <v>51</v>
      </c>
      <c r="AF1210" t="s">
        <v>208</v>
      </c>
    </row>
    <row r="1211" spans="1:32" x14ac:dyDescent="0.3">
      <c r="A1211" t="s">
        <v>4534</v>
      </c>
      <c r="B1211" t="s">
        <v>4497</v>
      </c>
      <c r="C1211" t="s">
        <v>4498</v>
      </c>
      <c r="D1211" t="s">
        <v>4499</v>
      </c>
      <c r="E1211" t="s">
        <v>4535</v>
      </c>
      <c r="F1211">
        <v>30</v>
      </c>
      <c r="G1211">
        <v>130</v>
      </c>
      <c r="H1211" t="s">
        <v>45</v>
      </c>
      <c r="I1211" t="s">
        <v>45</v>
      </c>
      <c r="J1211" t="s">
        <v>58</v>
      </c>
      <c r="K1211" t="s">
        <v>45</v>
      </c>
      <c r="X1211" t="s">
        <v>59</v>
      </c>
      <c r="Y1211" t="s">
        <v>60</v>
      </c>
      <c r="Z1211" t="s">
        <v>61</v>
      </c>
      <c r="AA1211" t="s">
        <v>45</v>
      </c>
      <c r="AB1211" t="s">
        <v>45</v>
      </c>
      <c r="AC1211" t="s">
        <v>45</v>
      </c>
      <c r="AD1211" t="s">
        <v>4503</v>
      </c>
      <c r="AE1211" t="s">
        <v>51</v>
      </c>
      <c r="AF1211" t="s">
        <v>208</v>
      </c>
    </row>
    <row r="1212" spans="1:32" x14ac:dyDescent="0.3">
      <c r="A1212" t="s">
        <v>4536</v>
      </c>
      <c r="B1212" t="s">
        <v>4497</v>
      </c>
      <c r="C1212" t="s">
        <v>4498</v>
      </c>
      <c r="D1212" t="s">
        <v>4499</v>
      </c>
      <c r="E1212" t="s">
        <v>4537</v>
      </c>
      <c r="F1212">
        <v>31</v>
      </c>
      <c r="G1212">
        <v>131</v>
      </c>
      <c r="H1212" t="s">
        <v>4538</v>
      </c>
      <c r="I1212" t="s">
        <v>4539</v>
      </c>
      <c r="J1212" t="s">
        <v>58</v>
      </c>
      <c r="K1212" t="s">
        <v>4539</v>
      </c>
      <c r="X1212" t="s">
        <v>59</v>
      </c>
      <c r="Y1212" t="s">
        <v>60</v>
      </c>
      <c r="Z1212" t="s">
        <v>61</v>
      </c>
      <c r="AA1212" t="s">
        <v>62</v>
      </c>
      <c r="AB1212" t="s">
        <v>45</v>
      </c>
      <c r="AC1212" t="s">
        <v>45</v>
      </c>
      <c r="AD1212" t="s">
        <v>4503</v>
      </c>
      <c r="AE1212" t="s">
        <v>51</v>
      </c>
      <c r="AF1212" t="s">
        <v>208</v>
      </c>
    </row>
    <row r="1213" spans="1:32" x14ac:dyDescent="0.3">
      <c r="A1213" t="s">
        <v>4540</v>
      </c>
      <c r="B1213" t="s">
        <v>4497</v>
      </c>
      <c r="C1213" t="s">
        <v>4498</v>
      </c>
      <c r="D1213" t="s">
        <v>4499</v>
      </c>
      <c r="E1213" t="s">
        <v>4541</v>
      </c>
      <c r="F1213">
        <v>33</v>
      </c>
      <c r="G1213">
        <v>133</v>
      </c>
      <c r="H1213" t="s">
        <v>4542</v>
      </c>
      <c r="I1213" t="s">
        <v>4543</v>
      </c>
      <c r="J1213" t="s">
        <v>832</v>
      </c>
      <c r="K1213" t="s">
        <v>4543</v>
      </c>
      <c r="X1213" t="s">
        <v>43</v>
      </c>
      <c r="Y1213" t="s">
        <v>60</v>
      </c>
      <c r="Z1213" t="s">
        <v>61</v>
      </c>
      <c r="AA1213" t="s">
        <v>45</v>
      </c>
      <c r="AB1213" t="s">
        <v>45</v>
      </c>
      <c r="AC1213" t="s">
        <v>45</v>
      </c>
      <c r="AD1213" t="s">
        <v>4503</v>
      </c>
      <c r="AE1213" t="s">
        <v>51</v>
      </c>
      <c r="AF1213" t="s">
        <v>208</v>
      </c>
    </row>
    <row r="1214" spans="1:32" x14ac:dyDescent="0.3">
      <c r="A1214" t="s">
        <v>4544</v>
      </c>
      <c r="B1214" t="s">
        <v>4497</v>
      </c>
      <c r="C1214" t="s">
        <v>4498</v>
      </c>
      <c r="D1214" t="s">
        <v>4499</v>
      </c>
      <c r="E1214" t="s">
        <v>4545</v>
      </c>
      <c r="F1214">
        <v>34</v>
      </c>
      <c r="G1214">
        <v>134</v>
      </c>
      <c r="H1214" t="s">
        <v>2956</v>
      </c>
      <c r="I1214" t="s">
        <v>1453</v>
      </c>
      <c r="J1214" t="s">
        <v>58</v>
      </c>
      <c r="K1214" t="s">
        <v>1453</v>
      </c>
      <c r="X1214" t="s">
        <v>59</v>
      </c>
      <c r="Y1214" t="s">
        <v>45</v>
      </c>
      <c r="Z1214" t="s">
        <v>61</v>
      </c>
      <c r="AA1214" t="s">
        <v>62</v>
      </c>
      <c r="AB1214" t="s">
        <v>45</v>
      </c>
      <c r="AC1214" t="s">
        <v>45</v>
      </c>
      <c r="AD1214" t="s">
        <v>4503</v>
      </c>
      <c r="AE1214" t="s">
        <v>51</v>
      </c>
      <c r="AF1214" t="s">
        <v>208</v>
      </c>
    </row>
    <row r="1215" spans="1:32" x14ac:dyDescent="0.3">
      <c r="A1215" t="s">
        <v>4546</v>
      </c>
      <c r="B1215" t="s">
        <v>4497</v>
      </c>
      <c r="C1215" t="s">
        <v>4498</v>
      </c>
      <c r="D1215" t="s">
        <v>4499</v>
      </c>
      <c r="E1215" t="s">
        <v>4547</v>
      </c>
      <c r="F1215">
        <v>35</v>
      </c>
      <c r="G1215">
        <v>135</v>
      </c>
      <c r="H1215" t="s">
        <v>566</v>
      </c>
      <c r="I1215" t="s">
        <v>1998</v>
      </c>
      <c r="J1215" t="s">
        <v>58</v>
      </c>
      <c r="K1215" t="s">
        <v>1998</v>
      </c>
      <c r="X1215" t="s">
        <v>59</v>
      </c>
      <c r="Y1215" t="s">
        <v>60</v>
      </c>
      <c r="Z1215" t="s">
        <v>61</v>
      </c>
      <c r="AA1215" t="s">
        <v>62</v>
      </c>
      <c r="AB1215" t="s">
        <v>45</v>
      </c>
      <c r="AC1215" t="s">
        <v>45</v>
      </c>
      <c r="AD1215" t="s">
        <v>4503</v>
      </c>
      <c r="AE1215" t="s">
        <v>51</v>
      </c>
      <c r="AF1215" t="s">
        <v>208</v>
      </c>
    </row>
    <row r="1216" spans="1:32" x14ac:dyDescent="0.3">
      <c r="A1216" t="s">
        <v>4548</v>
      </c>
      <c r="B1216" t="s">
        <v>4497</v>
      </c>
      <c r="C1216" t="s">
        <v>4498</v>
      </c>
      <c r="D1216" t="s">
        <v>4499</v>
      </c>
      <c r="E1216" t="s">
        <v>4549</v>
      </c>
      <c r="F1216">
        <v>36</v>
      </c>
      <c r="G1216">
        <v>136</v>
      </c>
      <c r="H1216" t="s">
        <v>4550</v>
      </c>
      <c r="I1216" t="s">
        <v>4551</v>
      </c>
      <c r="J1216" t="s">
        <v>58</v>
      </c>
      <c r="K1216" t="s">
        <v>4551</v>
      </c>
      <c r="X1216" t="s">
        <v>59</v>
      </c>
      <c r="Y1216" t="s">
        <v>60</v>
      </c>
      <c r="Z1216" t="s">
        <v>61</v>
      </c>
      <c r="AA1216" t="s">
        <v>62</v>
      </c>
      <c r="AB1216" t="s">
        <v>45</v>
      </c>
      <c r="AC1216" t="s">
        <v>45</v>
      </c>
      <c r="AD1216" t="s">
        <v>4503</v>
      </c>
      <c r="AE1216" t="s">
        <v>51</v>
      </c>
      <c r="AF1216" t="s">
        <v>208</v>
      </c>
    </row>
    <row r="1217" spans="1:32" x14ac:dyDescent="0.3">
      <c r="A1217" t="s">
        <v>4552</v>
      </c>
      <c r="B1217" t="s">
        <v>4497</v>
      </c>
      <c r="C1217" t="s">
        <v>4498</v>
      </c>
      <c r="D1217" t="s">
        <v>4499</v>
      </c>
      <c r="E1217" t="s">
        <v>4553</v>
      </c>
      <c r="F1217">
        <v>37</v>
      </c>
      <c r="G1217">
        <v>137</v>
      </c>
      <c r="H1217" t="s">
        <v>4554</v>
      </c>
      <c r="I1217" t="s">
        <v>4555</v>
      </c>
      <c r="J1217" t="s">
        <v>58</v>
      </c>
      <c r="K1217" t="s">
        <v>4555</v>
      </c>
      <c r="X1217" t="s">
        <v>59</v>
      </c>
      <c r="Y1217" t="s">
        <v>60</v>
      </c>
      <c r="Z1217" t="s">
        <v>61</v>
      </c>
      <c r="AA1217" t="s">
        <v>45</v>
      </c>
      <c r="AB1217" t="s">
        <v>45</v>
      </c>
      <c r="AC1217" t="s">
        <v>45</v>
      </c>
      <c r="AD1217" t="s">
        <v>4503</v>
      </c>
      <c r="AE1217" t="s">
        <v>51</v>
      </c>
      <c r="AF1217" t="s">
        <v>208</v>
      </c>
    </row>
    <row r="1218" spans="1:32" x14ac:dyDescent="0.3">
      <c r="A1218" t="s">
        <v>4556</v>
      </c>
      <c r="B1218" t="s">
        <v>4497</v>
      </c>
      <c r="C1218" t="s">
        <v>4498</v>
      </c>
      <c r="D1218" t="s">
        <v>4499</v>
      </c>
      <c r="E1218" t="s">
        <v>4557</v>
      </c>
      <c r="F1218">
        <v>39</v>
      </c>
      <c r="G1218">
        <v>139</v>
      </c>
      <c r="H1218" t="s">
        <v>4558</v>
      </c>
      <c r="I1218" t="s">
        <v>4559</v>
      </c>
      <c r="J1218" t="s">
        <v>80</v>
      </c>
      <c r="K1218" t="s">
        <v>4559</v>
      </c>
      <c r="X1218" t="s">
        <v>43</v>
      </c>
      <c r="Y1218" t="s">
        <v>44</v>
      </c>
      <c r="Z1218" t="s">
        <v>44</v>
      </c>
      <c r="AA1218" t="s">
        <v>44</v>
      </c>
      <c r="AB1218" t="s">
        <v>45</v>
      </c>
      <c r="AC1218" t="s">
        <v>45</v>
      </c>
      <c r="AD1218" t="s">
        <v>4503</v>
      </c>
      <c r="AE1218" t="s">
        <v>51</v>
      </c>
      <c r="AF1218" t="s">
        <v>208</v>
      </c>
    </row>
    <row r="1219" spans="1:32" x14ac:dyDescent="0.3">
      <c r="A1219" t="s">
        <v>4560</v>
      </c>
      <c r="B1219" t="s">
        <v>4497</v>
      </c>
      <c r="C1219" t="s">
        <v>4498</v>
      </c>
      <c r="D1219" t="s">
        <v>4499</v>
      </c>
      <c r="E1219" t="s">
        <v>4561</v>
      </c>
      <c r="F1219">
        <v>40</v>
      </c>
      <c r="G1219">
        <v>140</v>
      </c>
      <c r="H1219" t="s">
        <v>4562</v>
      </c>
      <c r="I1219" t="s">
        <v>4563</v>
      </c>
      <c r="J1219" t="s">
        <v>58</v>
      </c>
      <c r="K1219" t="s">
        <v>4563</v>
      </c>
      <c r="X1219" t="s">
        <v>59</v>
      </c>
      <c r="Y1219" t="s">
        <v>60</v>
      </c>
      <c r="Z1219" t="s">
        <v>61</v>
      </c>
      <c r="AA1219" t="s">
        <v>62</v>
      </c>
      <c r="AB1219" t="s">
        <v>45</v>
      </c>
      <c r="AC1219" t="s">
        <v>45</v>
      </c>
      <c r="AD1219" t="s">
        <v>4503</v>
      </c>
      <c r="AE1219" t="s">
        <v>51</v>
      </c>
      <c r="AF1219" t="s">
        <v>208</v>
      </c>
    </row>
    <row r="1220" spans="1:32" x14ac:dyDescent="0.3">
      <c r="A1220" t="s">
        <v>4564</v>
      </c>
      <c r="B1220" t="s">
        <v>4497</v>
      </c>
      <c r="C1220" t="s">
        <v>4498</v>
      </c>
      <c r="D1220" t="s">
        <v>4499</v>
      </c>
      <c r="E1220" t="s">
        <v>4565</v>
      </c>
      <c r="F1220">
        <v>41</v>
      </c>
      <c r="G1220">
        <v>141</v>
      </c>
      <c r="H1220" t="s">
        <v>4566</v>
      </c>
      <c r="I1220" t="s">
        <v>4567</v>
      </c>
      <c r="J1220" t="s">
        <v>58</v>
      </c>
      <c r="K1220" t="s">
        <v>4567</v>
      </c>
      <c r="X1220" t="s">
        <v>59</v>
      </c>
      <c r="Y1220" t="s">
        <v>60</v>
      </c>
      <c r="Z1220" t="s">
        <v>61</v>
      </c>
      <c r="AA1220" t="s">
        <v>62</v>
      </c>
      <c r="AB1220" t="s">
        <v>45</v>
      </c>
      <c r="AC1220" t="s">
        <v>45</v>
      </c>
      <c r="AD1220" t="s">
        <v>4503</v>
      </c>
      <c r="AE1220" t="s">
        <v>51</v>
      </c>
      <c r="AF1220" t="s">
        <v>208</v>
      </c>
    </row>
    <row r="1221" spans="1:32" hidden="1" x14ac:dyDescent="0.3">
      <c r="A1221" t="s">
        <v>4568</v>
      </c>
      <c r="B1221" t="s">
        <v>4497</v>
      </c>
      <c r="C1221" t="s">
        <v>4498</v>
      </c>
      <c r="D1221" t="s">
        <v>4499</v>
      </c>
      <c r="E1221" t="s">
        <v>4569</v>
      </c>
      <c r="F1221">
        <v>43</v>
      </c>
      <c r="G1221">
        <v>143</v>
      </c>
      <c r="H1221" t="s">
        <v>4570</v>
      </c>
      <c r="I1221" t="s">
        <v>4571</v>
      </c>
      <c r="J1221" t="s">
        <v>1248</v>
      </c>
      <c r="K1221" t="s">
        <v>79</v>
      </c>
      <c r="L1221" t="s">
        <v>4454</v>
      </c>
      <c r="X1221" t="s">
        <v>43</v>
      </c>
      <c r="Y1221" t="s">
        <v>724</v>
      </c>
      <c r="Z1221" t="s">
        <v>163</v>
      </c>
      <c r="AA1221" t="s">
        <v>1440</v>
      </c>
      <c r="AB1221" t="s">
        <v>45</v>
      </c>
      <c r="AC1221" t="s">
        <v>45</v>
      </c>
      <c r="AD1221" t="s">
        <v>4503</v>
      </c>
      <c r="AE1221" t="s">
        <v>51</v>
      </c>
      <c r="AF1221" t="s">
        <v>208</v>
      </c>
    </row>
    <row r="1222" spans="1:32" hidden="1" x14ac:dyDescent="0.3">
      <c r="A1222" t="s">
        <v>4572</v>
      </c>
      <c r="B1222" t="s">
        <v>4497</v>
      </c>
      <c r="C1222" t="s">
        <v>4498</v>
      </c>
      <c r="D1222" t="s">
        <v>4499</v>
      </c>
      <c r="E1222" t="s">
        <v>4573</v>
      </c>
      <c r="F1222">
        <v>44</v>
      </c>
      <c r="G1222">
        <v>144</v>
      </c>
      <c r="H1222" t="s">
        <v>4574</v>
      </c>
      <c r="I1222" t="s">
        <v>4575</v>
      </c>
      <c r="J1222" t="s">
        <v>702</v>
      </c>
      <c r="K1222" t="s">
        <v>4576</v>
      </c>
      <c r="L1222" t="s">
        <v>4577</v>
      </c>
      <c r="X1222" t="s">
        <v>43</v>
      </c>
      <c r="Y1222" t="s">
        <v>169</v>
      </c>
      <c r="Z1222" t="s">
        <v>394</v>
      </c>
      <c r="AA1222" t="s">
        <v>1223</v>
      </c>
      <c r="AB1222" t="s">
        <v>45</v>
      </c>
      <c r="AC1222" t="s">
        <v>45</v>
      </c>
      <c r="AD1222" t="s">
        <v>4503</v>
      </c>
      <c r="AE1222" t="s">
        <v>51</v>
      </c>
      <c r="AF1222" t="s">
        <v>208</v>
      </c>
    </row>
    <row r="1223" spans="1:32" x14ac:dyDescent="0.3">
      <c r="A1223" t="s">
        <v>4578</v>
      </c>
      <c r="B1223" t="s">
        <v>4497</v>
      </c>
      <c r="C1223" t="s">
        <v>4498</v>
      </c>
      <c r="D1223" t="s">
        <v>4499</v>
      </c>
      <c r="E1223" t="s">
        <v>112</v>
      </c>
      <c r="F1223">
        <v>45</v>
      </c>
      <c r="G1223">
        <v>145</v>
      </c>
      <c r="H1223" t="s">
        <v>112</v>
      </c>
      <c r="I1223" t="s">
        <v>113</v>
      </c>
      <c r="J1223" t="s">
        <v>58</v>
      </c>
      <c r="K1223" t="s">
        <v>113</v>
      </c>
      <c r="X1223" t="s">
        <v>59</v>
      </c>
      <c r="Y1223" t="s">
        <v>60</v>
      </c>
      <c r="Z1223" t="s">
        <v>61</v>
      </c>
      <c r="AA1223" t="s">
        <v>62</v>
      </c>
      <c r="AB1223" t="s">
        <v>45</v>
      </c>
      <c r="AC1223" t="s">
        <v>45</v>
      </c>
      <c r="AD1223" t="s">
        <v>4503</v>
      </c>
      <c r="AE1223" t="s">
        <v>51</v>
      </c>
      <c r="AF1223" t="s">
        <v>208</v>
      </c>
    </row>
    <row r="1224" spans="1:32" x14ac:dyDescent="0.3">
      <c r="A1224" t="s">
        <v>4579</v>
      </c>
      <c r="B1224" t="s">
        <v>4497</v>
      </c>
      <c r="C1224" t="s">
        <v>4498</v>
      </c>
      <c r="D1224" t="s">
        <v>4499</v>
      </c>
      <c r="E1224" t="s">
        <v>4580</v>
      </c>
      <c r="F1224">
        <v>46</v>
      </c>
      <c r="G1224">
        <v>146</v>
      </c>
      <c r="H1224" t="s">
        <v>4581</v>
      </c>
      <c r="I1224" t="s">
        <v>4582</v>
      </c>
      <c r="J1224" t="s">
        <v>80</v>
      </c>
      <c r="K1224" t="s">
        <v>4582</v>
      </c>
      <c r="X1224" t="s">
        <v>43</v>
      </c>
      <c r="Y1224" t="s">
        <v>60</v>
      </c>
      <c r="Z1224" t="s">
        <v>61</v>
      </c>
      <c r="AA1224" t="s">
        <v>62</v>
      </c>
      <c r="AB1224" t="s">
        <v>45</v>
      </c>
      <c r="AC1224" t="s">
        <v>45</v>
      </c>
      <c r="AD1224" t="s">
        <v>4503</v>
      </c>
      <c r="AE1224" t="s">
        <v>51</v>
      </c>
      <c r="AF1224" t="s">
        <v>208</v>
      </c>
    </row>
    <row r="1225" spans="1:32" x14ac:dyDescent="0.3">
      <c r="A1225" t="s">
        <v>4583</v>
      </c>
      <c r="B1225" t="s">
        <v>4497</v>
      </c>
      <c r="C1225" t="s">
        <v>4498</v>
      </c>
      <c r="D1225" t="s">
        <v>4499</v>
      </c>
      <c r="E1225" t="s">
        <v>4584</v>
      </c>
      <c r="F1225">
        <v>47</v>
      </c>
      <c r="G1225">
        <v>147</v>
      </c>
      <c r="H1225" t="s">
        <v>4584</v>
      </c>
      <c r="I1225" t="s">
        <v>4585</v>
      </c>
      <c r="J1225" t="s">
        <v>58</v>
      </c>
      <c r="K1225" t="s">
        <v>4585</v>
      </c>
      <c r="X1225" t="s">
        <v>59</v>
      </c>
      <c r="Y1225" t="s">
        <v>60</v>
      </c>
      <c r="Z1225" t="s">
        <v>61</v>
      </c>
      <c r="AA1225" t="s">
        <v>62</v>
      </c>
      <c r="AB1225" t="s">
        <v>45</v>
      </c>
      <c r="AC1225" t="s">
        <v>45</v>
      </c>
      <c r="AD1225" t="s">
        <v>4503</v>
      </c>
      <c r="AE1225" t="s">
        <v>51</v>
      </c>
      <c r="AF1225" t="s">
        <v>208</v>
      </c>
    </row>
    <row r="1226" spans="1:32" x14ac:dyDescent="0.3">
      <c r="A1226" t="s">
        <v>4586</v>
      </c>
      <c r="B1226" t="s">
        <v>4497</v>
      </c>
      <c r="C1226" t="s">
        <v>4498</v>
      </c>
      <c r="D1226" t="s">
        <v>4499</v>
      </c>
      <c r="E1226" t="s">
        <v>4587</v>
      </c>
      <c r="F1226">
        <v>48</v>
      </c>
      <c r="G1226">
        <v>148</v>
      </c>
      <c r="H1226" t="s">
        <v>4588</v>
      </c>
      <c r="I1226" t="s">
        <v>4589</v>
      </c>
      <c r="J1226" t="s">
        <v>832</v>
      </c>
      <c r="K1226" t="s">
        <v>4589</v>
      </c>
      <c r="X1226" t="s">
        <v>43</v>
      </c>
      <c r="Y1226" t="s">
        <v>60</v>
      </c>
      <c r="Z1226" t="s">
        <v>61</v>
      </c>
      <c r="AA1226" t="s">
        <v>45</v>
      </c>
      <c r="AB1226" t="s">
        <v>45</v>
      </c>
      <c r="AC1226" t="s">
        <v>45</v>
      </c>
      <c r="AD1226" t="s">
        <v>4503</v>
      </c>
      <c r="AE1226" t="s">
        <v>51</v>
      </c>
      <c r="AF1226" t="s">
        <v>208</v>
      </c>
    </row>
    <row r="1227" spans="1:32" x14ac:dyDescent="0.3">
      <c r="A1227" t="s">
        <v>4590</v>
      </c>
      <c r="B1227" t="s">
        <v>4497</v>
      </c>
      <c r="C1227" t="s">
        <v>4498</v>
      </c>
      <c r="D1227" t="s">
        <v>4499</v>
      </c>
      <c r="E1227" t="s">
        <v>4591</v>
      </c>
      <c r="F1227">
        <v>49</v>
      </c>
      <c r="G1227">
        <v>149</v>
      </c>
      <c r="H1227" t="s">
        <v>4592</v>
      </c>
      <c r="I1227" t="s">
        <v>4593</v>
      </c>
      <c r="J1227" t="s">
        <v>58</v>
      </c>
      <c r="K1227" t="s">
        <v>4593</v>
      </c>
      <c r="X1227" t="s">
        <v>59</v>
      </c>
      <c r="Y1227" t="s">
        <v>60</v>
      </c>
      <c r="Z1227" t="s">
        <v>61</v>
      </c>
      <c r="AA1227" t="s">
        <v>62</v>
      </c>
      <c r="AB1227" t="s">
        <v>45</v>
      </c>
      <c r="AC1227" t="s">
        <v>45</v>
      </c>
      <c r="AD1227" t="s">
        <v>4503</v>
      </c>
      <c r="AE1227" t="s">
        <v>51</v>
      </c>
      <c r="AF1227" t="s">
        <v>208</v>
      </c>
    </row>
    <row r="1228" spans="1:32" x14ac:dyDescent="0.3">
      <c r="A1228" t="s">
        <v>4594</v>
      </c>
      <c r="B1228" t="s">
        <v>4497</v>
      </c>
      <c r="C1228" t="s">
        <v>4498</v>
      </c>
      <c r="D1228" t="s">
        <v>4499</v>
      </c>
      <c r="E1228" t="s">
        <v>4595</v>
      </c>
      <c r="F1228">
        <v>60</v>
      </c>
      <c r="G1228">
        <v>160</v>
      </c>
      <c r="H1228" t="s">
        <v>45</v>
      </c>
      <c r="I1228" t="s">
        <v>45</v>
      </c>
      <c r="J1228" t="s">
        <v>58</v>
      </c>
      <c r="K1228" t="s">
        <v>45</v>
      </c>
      <c r="X1228" t="s">
        <v>59</v>
      </c>
      <c r="Y1228" t="s">
        <v>68</v>
      </c>
      <c r="Z1228" t="s">
        <v>61</v>
      </c>
      <c r="AA1228" t="s">
        <v>45</v>
      </c>
      <c r="AB1228" t="s">
        <v>45</v>
      </c>
      <c r="AC1228" t="s">
        <v>45</v>
      </c>
      <c r="AD1228" t="s">
        <v>4503</v>
      </c>
      <c r="AE1228" t="s">
        <v>51</v>
      </c>
      <c r="AF1228" t="s">
        <v>208</v>
      </c>
    </row>
    <row r="1229" spans="1:32" x14ac:dyDescent="0.3">
      <c r="A1229" t="s">
        <v>4596</v>
      </c>
      <c r="B1229" t="s">
        <v>4497</v>
      </c>
      <c r="C1229" t="s">
        <v>4498</v>
      </c>
      <c r="D1229" t="s">
        <v>4499</v>
      </c>
      <c r="E1229" t="s">
        <v>4597</v>
      </c>
      <c r="F1229">
        <v>65</v>
      </c>
      <c r="G1229">
        <v>165</v>
      </c>
      <c r="H1229" t="s">
        <v>4598</v>
      </c>
      <c r="I1229" t="s">
        <v>4599</v>
      </c>
      <c r="J1229" t="s">
        <v>80</v>
      </c>
      <c r="K1229" t="s">
        <v>4599</v>
      </c>
      <c r="X1229" t="s">
        <v>43</v>
      </c>
      <c r="Y1229" t="s">
        <v>44</v>
      </c>
      <c r="Z1229" t="s">
        <v>44</v>
      </c>
      <c r="AA1229" t="s">
        <v>44</v>
      </c>
      <c r="AB1229" t="s">
        <v>45</v>
      </c>
      <c r="AC1229" t="s">
        <v>45</v>
      </c>
      <c r="AD1229" t="s">
        <v>4503</v>
      </c>
      <c r="AE1229" t="s">
        <v>51</v>
      </c>
      <c r="AF1229" t="s">
        <v>208</v>
      </c>
    </row>
    <row r="1230" spans="1:32" x14ac:dyDescent="0.3">
      <c r="A1230" t="s">
        <v>4600</v>
      </c>
      <c r="B1230" t="s">
        <v>4497</v>
      </c>
      <c r="C1230" t="s">
        <v>4498</v>
      </c>
      <c r="D1230" t="s">
        <v>4499</v>
      </c>
      <c r="E1230" t="s">
        <v>4601</v>
      </c>
      <c r="F1230">
        <v>66</v>
      </c>
      <c r="G1230">
        <v>166</v>
      </c>
      <c r="H1230" t="s">
        <v>4602</v>
      </c>
      <c r="I1230" t="s">
        <v>4603</v>
      </c>
      <c r="J1230" t="s">
        <v>58</v>
      </c>
      <c r="K1230" t="s">
        <v>4603</v>
      </c>
      <c r="X1230" t="s">
        <v>59</v>
      </c>
      <c r="Y1230" t="s">
        <v>68</v>
      </c>
      <c r="Z1230" t="s">
        <v>61</v>
      </c>
      <c r="AA1230" t="s">
        <v>45</v>
      </c>
      <c r="AB1230" t="s">
        <v>45</v>
      </c>
      <c r="AC1230" t="s">
        <v>45</v>
      </c>
      <c r="AD1230" t="s">
        <v>4503</v>
      </c>
      <c r="AE1230" t="s">
        <v>51</v>
      </c>
      <c r="AF1230" t="s">
        <v>208</v>
      </c>
    </row>
    <row r="1231" spans="1:32" x14ac:dyDescent="0.3">
      <c r="A1231" t="s">
        <v>4604</v>
      </c>
      <c r="B1231" t="s">
        <v>4497</v>
      </c>
      <c r="C1231" t="s">
        <v>4498</v>
      </c>
      <c r="D1231" t="s">
        <v>4499</v>
      </c>
      <c r="E1231" t="s">
        <v>4605</v>
      </c>
      <c r="F1231">
        <v>67</v>
      </c>
      <c r="G1231">
        <v>167</v>
      </c>
      <c r="H1231" t="s">
        <v>4606</v>
      </c>
      <c r="I1231" t="s">
        <v>4607</v>
      </c>
      <c r="J1231" t="s">
        <v>58</v>
      </c>
      <c r="K1231" t="s">
        <v>4607</v>
      </c>
      <c r="X1231" t="s">
        <v>59</v>
      </c>
      <c r="Y1231" t="s">
        <v>68</v>
      </c>
      <c r="Z1231" t="s">
        <v>61</v>
      </c>
      <c r="AA1231" t="s">
        <v>62</v>
      </c>
      <c r="AB1231" t="s">
        <v>45</v>
      </c>
      <c r="AC1231" t="s">
        <v>45</v>
      </c>
      <c r="AD1231" t="s">
        <v>4503</v>
      </c>
      <c r="AE1231" t="s">
        <v>51</v>
      </c>
      <c r="AF1231" t="s">
        <v>208</v>
      </c>
    </row>
    <row r="1232" spans="1:32" x14ac:dyDescent="0.3">
      <c r="A1232" t="s">
        <v>4608</v>
      </c>
      <c r="B1232" t="s">
        <v>4497</v>
      </c>
      <c r="C1232" t="s">
        <v>4498</v>
      </c>
      <c r="D1232" t="s">
        <v>4499</v>
      </c>
      <c r="E1232" t="s">
        <v>4609</v>
      </c>
      <c r="F1232">
        <v>68</v>
      </c>
      <c r="G1232">
        <v>168</v>
      </c>
      <c r="H1232" t="s">
        <v>45</v>
      </c>
      <c r="I1232" t="s">
        <v>4610</v>
      </c>
      <c r="J1232" t="s">
        <v>58</v>
      </c>
      <c r="K1232" t="s">
        <v>4610</v>
      </c>
      <c r="X1232" t="s">
        <v>59</v>
      </c>
      <c r="Y1232" t="s">
        <v>68</v>
      </c>
      <c r="Z1232" t="s">
        <v>61</v>
      </c>
      <c r="AA1232" t="s">
        <v>45</v>
      </c>
      <c r="AB1232" t="s">
        <v>45</v>
      </c>
      <c r="AC1232" t="s">
        <v>45</v>
      </c>
      <c r="AD1232" t="s">
        <v>4503</v>
      </c>
      <c r="AE1232" t="s">
        <v>51</v>
      </c>
      <c r="AF1232" t="s">
        <v>208</v>
      </c>
    </row>
    <row r="1233" spans="1:32" hidden="1" x14ac:dyDescent="0.3">
      <c r="A1233" t="s">
        <v>4611</v>
      </c>
      <c r="B1233" t="s">
        <v>4497</v>
      </c>
      <c r="C1233" t="s">
        <v>4498</v>
      </c>
      <c r="D1233" t="s">
        <v>4499</v>
      </c>
      <c r="E1233" t="s">
        <v>4612</v>
      </c>
      <c r="F1233">
        <v>77</v>
      </c>
      <c r="G1233">
        <v>177</v>
      </c>
      <c r="H1233" t="s">
        <v>293</v>
      </c>
      <c r="I1233" t="s">
        <v>293</v>
      </c>
      <c r="J1233" t="s">
        <v>58</v>
      </c>
      <c r="K1233" t="s">
        <v>45</v>
      </c>
      <c r="L1233" t="s">
        <v>45</v>
      </c>
      <c r="X1233" t="s">
        <v>59</v>
      </c>
      <c r="Y1233" t="s">
        <v>724</v>
      </c>
      <c r="Z1233" t="s">
        <v>1439</v>
      </c>
      <c r="AA1233" t="s">
        <v>293</v>
      </c>
      <c r="AB1233" t="s">
        <v>45</v>
      </c>
      <c r="AC1233" t="s">
        <v>45</v>
      </c>
      <c r="AD1233" t="s">
        <v>4503</v>
      </c>
      <c r="AE1233" t="s">
        <v>51</v>
      </c>
      <c r="AF1233" t="s">
        <v>208</v>
      </c>
    </row>
    <row r="1234" spans="1:32" x14ac:dyDescent="0.3">
      <c r="A1234" t="s">
        <v>4613</v>
      </c>
      <c r="B1234" t="s">
        <v>4497</v>
      </c>
      <c r="C1234" t="s">
        <v>4498</v>
      </c>
      <c r="D1234" t="s">
        <v>4499</v>
      </c>
      <c r="E1234" t="s">
        <v>4614</v>
      </c>
      <c r="F1234">
        <v>78</v>
      </c>
      <c r="G1234">
        <v>178</v>
      </c>
      <c r="H1234" t="s">
        <v>282</v>
      </c>
      <c r="I1234" t="s">
        <v>45</v>
      </c>
      <c r="J1234" t="s">
        <v>58</v>
      </c>
      <c r="K1234" t="s">
        <v>45</v>
      </c>
      <c r="X1234" t="s">
        <v>59</v>
      </c>
      <c r="Y1234" t="s">
        <v>68</v>
      </c>
      <c r="Z1234" t="s">
        <v>44</v>
      </c>
      <c r="AA1234" t="s">
        <v>44</v>
      </c>
      <c r="AB1234" t="s">
        <v>45</v>
      </c>
      <c r="AC1234" t="s">
        <v>45</v>
      </c>
      <c r="AD1234" t="s">
        <v>4503</v>
      </c>
      <c r="AE1234" t="s">
        <v>51</v>
      </c>
      <c r="AF1234" t="s">
        <v>208</v>
      </c>
    </row>
    <row r="1235" spans="1:32" x14ac:dyDescent="0.3">
      <c r="A1235" t="s">
        <v>4615</v>
      </c>
      <c r="B1235" t="s">
        <v>4497</v>
      </c>
      <c r="C1235" t="s">
        <v>4498</v>
      </c>
      <c r="D1235" t="s">
        <v>4499</v>
      </c>
      <c r="E1235" t="s">
        <v>4616</v>
      </c>
      <c r="F1235">
        <v>81</v>
      </c>
      <c r="G1235">
        <v>281</v>
      </c>
      <c r="H1235" t="s">
        <v>45</v>
      </c>
      <c r="I1235" t="s">
        <v>45</v>
      </c>
      <c r="J1235" t="s">
        <v>45</v>
      </c>
      <c r="K1235" t="s">
        <v>45</v>
      </c>
      <c r="X1235" t="s">
        <v>59</v>
      </c>
      <c r="Y1235" t="s">
        <v>45</v>
      </c>
      <c r="Z1235" t="s">
        <v>45</v>
      </c>
      <c r="AA1235" t="s">
        <v>45</v>
      </c>
      <c r="AB1235" t="s">
        <v>323</v>
      </c>
      <c r="AC1235" t="s">
        <v>45</v>
      </c>
      <c r="AD1235" t="s">
        <v>4503</v>
      </c>
      <c r="AE1235" t="s">
        <v>51</v>
      </c>
      <c r="AF1235" t="s">
        <v>208</v>
      </c>
    </row>
    <row r="1236" spans="1:32" x14ac:dyDescent="0.3">
      <c r="A1236" t="s">
        <v>4617</v>
      </c>
      <c r="B1236" t="s">
        <v>4497</v>
      </c>
      <c r="C1236" t="s">
        <v>4498</v>
      </c>
      <c r="D1236" t="s">
        <v>4499</v>
      </c>
      <c r="E1236" t="s">
        <v>49</v>
      </c>
      <c r="F1236">
        <v>7215</v>
      </c>
      <c r="G1236">
        <v>7215</v>
      </c>
      <c r="H1236" t="s">
        <v>45</v>
      </c>
      <c r="I1236" t="s">
        <v>45</v>
      </c>
      <c r="J1236" t="s">
        <v>45</v>
      </c>
      <c r="K1236" t="s">
        <v>45</v>
      </c>
      <c r="X1236" t="s">
        <v>43</v>
      </c>
      <c r="Y1236" t="s">
        <v>44</v>
      </c>
      <c r="Z1236" t="s">
        <v>44</v>
      </c>
      <c r="AA1236" t="s">
        <v>44</v>
      </c>
      <c r="AB1236" t="s">
        <v>45</v>
      </c>
      <c r="AC1236" t="s">
        <v>45</v>
      </c>
      <c r="AD1236" t="s">
        <v>50</v>
      </c>
      <c r="AE1236" t="s">
        <v>51</v>
      </c>
      <c r="AF1236" t="s">
        <v>52</v>
      </c>
    </row>
    <row r="1237" spans="1:32" x14ac:dyDescent="0.3">
      <c r="A1237" t="s">
        <v>4618</v>
      </c>
      <c r="B1237" t="s">
        <v>4497</v>
      </c>
      <c r="C1237" t="s">
        <v>4498</v>
      </c>
      <c r="D1237" t="s">
        <v>4499</v>
      </c>
      <c r="E1237" t="s">
        <v>4619</v>
      </c>
      <c r="F1237">
        <v>95</v>
      </c>
      <c r="G1237">
        <v>95</v>
      </c>
      <c r="H1237" t="s">
        <v>45</v>
      </c>
      <c r="I1237" t="s">
        <v>45</v>
      </c>
      <c r="J1237" t="s">
        <v>45</v>
      </c>
      <c r="K1237" t="s">
        <v>45</v>
      </c>
      <c r="X1237" t="s">
        <v>59</v>
      </c>
      <c r="Y1237" t="s">
        <v>45</v>
      </c>
      <c r="Z1237" t="s">
        <v>45</v>
      </c>
      <c r="AA1237" t="s">
        <v>45</v>
      </c>
      <c r="AB1237" t="s">
        <v>45</v>
      </c>
      <c r="AC1237" t="s">
        <v>45</v>
      </c>
      <c r="AD1237" t="s">
        <v>4503</v>
      </c>
      <c r="AE1237" t="s">
        <v>51</v>
      </c>
      <c r="AF1237" t="s">
        <v>208</v>
      </c>
    </row>
    <row r="1238" spans="1:32" x14ac:dyDescent="0.3">
      <c r="A1238" t="s">
        <v>4620</v>
      </c>
      <c r="B1238" t="s">
        <v>4621</v>
      </c>
      <c r="C1238" t="s">
        <v>4622</v>
      </c>
      <c r="D1238" t="s">
        <v>4623</v>
      </c>
      <c r="E1238" t="s">
        <v>49</v>
      </c>
      <c r="F1238">
        <v>7215</v>
      </c>
      <c r="G1238">
        <v>7215</v>
      </c>
      <c r="H1238" t="s">
        <v>45</v>
      </c>
      <c r="I1238" t="s">
        <v>45</v>
      </c>
      <c r="J1238" t="s">
        <v>45</v>
      </c>
      <c r="K1238" t="s">
        <v>45</v>
      </c>
      <c r="X1238" t="s">
        <v>43</v>
      </c>
      <c r="Y1238" t="s">
        <v>44</v>
      </c>
      <c r="Z1238" t="s">
        <v>44</v>
      </c>
      <c r="AA1238" t="s">
        <v>44</v>
      </c>
      <c r="AB1238" t="s">
        <v>45</v>
      </c>
      <c r="AC1238" t="s">
        <v>45</v>
      </c>
      <c r="AD1238" t="s">
        <v>50</v>
      </c>
      <c r="AE1238" t="s">
        <v>51</v>
      </c>
      <c r="AF1238" t="s">
        <v>52</v>
      </c>
    </row>
    <row r="1239" spans="1:32" x14ac:dyDescent="0.3">
      <c r="A1239" t="s">
        <v>4624</v>
      </c>
      <c r="B1239" t="s">
        <v>4621</v>
      </c>
      <c r="C1239" t="s">
        <v>4622</v>
      </c>
      <c r="D1239" t="s">
        <v>4623</v>
      </c>
      <c r="E1239" t="s">
        <v>315</v>
      </c>
      <c r="F1239">
        <v>9</v>
      </c>
      <c r="G1239">
        <v>9</v>
      </c>
      <c r="H1239" t="s">
        <v>315</v>
      </c>
      <c r="I1239" t="s">
        <v>316</v>
      </c>
      <c r="J1239" t="s">
        <v>315</v>
      </c>
      <c r="K1239" t="s">
        <v>316</v>
      </c>
      <c r="X1239" t="s">
        <v>43</v>
      </c>
      <c r="Y1239" t="s">
        <v>44</v>
      </c>
      <c r="Z1239" t="s">
        <v>44</v>
      </c>
      <c r="AA1239" t="s">
        <v>44</v>
      </c>
      <c r="AB1239" t="s">
        <v>45</v>
      </c>
      <c r="AC1239" t="s">
        <v>45</v>
      </c>
      <c r="AD1239" t="s">
        <v>4478</v>
      </c>
      <c r="AE1239" t="s">
        <v>4479</v>
      </c>
      <c r="AF1239" t="s">
        <v>4480</v>
      </c>
    </row>
    <row r="1240" spans="1:32" x14ac:dyDescent="0.3">
      <c r="A1240" t="s">
        <v>4625</v>
      </c>
      <c r="B1240" t="s">
        <v>4626</v>
      </c>
      <c r="C1240" t="s">
        <v>4627</v>
      </c>
      <c r="D1240" t="s">
        <v>4628</v>
      </c>
      <c r="E1240" t="s">
        <v>198</v>
      </c>
      <c r="F1240">
        <v>31</v>
      </c>
      <c r="G1240">
        <v>31</v>
      </c>
      <c r="H1240" t="s">
        <v>45</v>
      </c>
      <c r="I1240" t="s">
        <v>45</v>
      </c>
      <c r="J1240" t="s">
        <v>45</v>
      </c>
      <c r="K1240" t="s">
        <v>45</v>
      </c>
      <c r="X1240" t="s">
        <v>59</v>
      </c>
      <c r="Y1240" t="s">
        <v>44</v>
      </c>
      <c r="Z1240" t="s">
        <v>44</v>
      </c>
      <c r="AA1240" t="s">
        <v>44</v>
      </c>
      <c r="AB1240" t="s">
        <v>45</v>
      </c>
      <c r="AC1240" t="s">
        <v>45</v>
      </c>
      <c r="AD1240" t="s">
        <v>199</v>
      </c>
      <c r="AE1240">
        <v>2015</v>
      </c>
      <c r="AF1240" t="s">
        <v>47</v>
      </c>
    </row>
    <row r="1241" spans="1:32" x14ac:dyDescent="0.3">
      <c r="A1241" t="s">
        <v>4629</v>
      </c>
      <c r="B1241" t="s">
        <v>4626</v>
      </c>
      <c r="C1241" t="s">
        <v>4627</v>
      </c>
      <c r="D1241" t="s">
        <v>4628</v>
      </c>
      <c r="E1241" t="s">
        <v>49</v>
      </c>
      <c r="F1241">
        <v>7215</v>
      </c>
      <c r="G1241">
        <v>7215</v>
      </c>
      <c r="H1241" t="s">
        <v>45</v>
      </c>
      <c r="I1241" t="s">
        <v>45</v>
      </c>
      <c r="J1241" t="s">
        <v>45</v>
      </c>
      <c r="K1241" t="s">
        <v>45</v>
      </c>
      <c r="X1241" t="s">
        <v>43</v>
      </c>
      <c r="Y1241" t="s">
        <v>44</v>
      </c>
      <c r="Z1241" t="s">
        <v>44</v>
      </c>
      <c r="AA1241" t="s">
        <v>44</v>
      </c>
      <c r="AB1241" t="s">
        <v>45</v>
      </c>
      <c r="AC1241" t="s">
        <v>45</v>
      </c>
      <c r="AD1241" t="s">
        <v>50</v>
      </c>
      <c r="AE1241" t="s">
        <v>51</v>
      </c>
      <c r="AF1241" t="s">
        <v>52</v>
      </c>
    </row>
    <row r="1242" spans="1:32" x14ac:dyDescent="0.3">
      <c r="A1242" t="s">
        <v>4630</v>
      </c>
      <c r="B1242" t="s">
        <v>4631</v>
      </c>
      <c r="C1242" t="s">
        <v>4632</v>
      </c>
      <c r="D1242" t="s">
        <v>4633</v>
      </c>
      <c r="E1242" t="s">
        <v>40</v>
      </c>
      <c r="F1242">
        <v>1</v>
      </c>
      <c r="G1242">
        <v>1</v>
      </c>
      <c r="H1242" t="s">
        <v>41</v>
      </c>
      <c r="I1242" t="s">
        <v>42</v>
      </c>
      <c r="J1242" t="s">
        <v>41</v>
      </c>
      <c r="K1242" t="s">
        <v>42</v>
      </c>
      <c r="X1242" t="s">
        <v>43</v>
      </c>
      <c r="Y1242" t="s">
        <v>44</v>
      </c>
      <c r="Z1242" t="s">
        <v>44</v>
      </c>
      <c r="AA1242" t="s">
        <v>44</v>
      </c>
      <c r="AB1242" t="s">
        <v>45</v>
      </c>
      <c r="AC1242" t="s">
        <v>45</v>
      </c>
      <c r="AD1242" t="s">
        <v>46</v>
      </c>
      <c r="AE1242">
        <v>2019</v>
      </c>
      <c r="AF1242" t="s">
        <v>47</v>
      </c>
    </row>
    <row r="1243" spans="1:32" x14ac:dyDescent="0.3">
      <c r="A1243" t="s">
        <v>4634</v>
      </c>
      <c r="B1243" t="s">
        <v>4631</v>
      </c>
      <c r="C1243" t="s">
        <v>4632</v>
      </c>
      <c r="D1243" t="s">
        <v>4633</v>
      </c>
      <c r="E1243" t="s">
        <v>509</v>
      </c>
      <c r="F1243">
        <v>27</v>
      </c>
      <c r="G1243">
        <v>27</v>
      </c>
      <c r="H1243" t="s">
        <v>446</v>
      </c>
      <c r="I1243" t="s">
        <v>45</v>
      </c>
      <c r="J1243" t="s">
        <v>45</v>
      </c>
      <c r="K1243" t="s">
        <v>45</v>
      </c>
      <c r="X1243" t="s">
        <v>43</v>
      </c>
      <c r="Y1243" t="s">
        <v>44</v>
      </c>
      <c r="Z1243" t="s">
        <v>44</v>
      </c>
      <c r="AA1243" t="s">
        <v>44</v>
      </c>
      <c r="AB1243" t="s">
        <v>273</v>
      </c>
      <c r="AC1243" t="s">
        <v>45</v>
      </c>
      <c r="AD1243" t="s">
        <v>274</v>
      </c>
      <c r="AE1243" t="s">
        <v>275</v>
      </c>
      <c r="AF1243" t="s">
        <v>253</v>
      </c>
    </row>
    <row r="1244" spans="1:32" x14ac:dyDescent="0.3">
      <c r="A1244" t="s">
        <v>4635</v>
      </c>
      <c r="B1244" t="s">
        <v>4631</v>
      </c>
      <c r="C1244" t="s">
        <v>4632</v>
      </c>
      <c r="D1244" t="s">
        <v>4633</v>
      </c>
      <c r="E1244" t="s">
        <v>322</v>
      </c>
      <c r="F1244">
        <v>5</v>
      </c>
      <c r="G1244">
        <v>5</v>
      </c>
      <c r="H1244" t="s">
        <v>45</v>
      </c>
      <c r="I1244" t="s">
        <v>45</v>
      </c>
      <c r="J1244" t="s">
        <v>45</v>
      </c>
      <c r="K1244" t="s">
        <v>45</v>
      </c>
      <c r="X1244" t="s">
        <v>59</v>
      </c>
      <c r="Y1244" t="s">
        <v>45</v>
      </c>
      <c r="Z1244" t="s">
        <v>45</v>
      </c>
      <c r="AA1244" t="s">
        <v>45</v>
      </c>
      <c r="AB1244" t="s">
        <v>323</v>
      </c>
      <c r="AC1244" t="s">
        <v>45</v>
      </c>
      <c r="AD1244" t="s">
        <v>274</v>
      </c>
      <c r="AE1244" t="s">
        <v>275</v>
      </c>
      <c r="AF1244" t="s">
        <v>253</v>
      </c>
    </row>
    <row r="1245" spans="1:32" x14ac:dyDescent="0.3">
      <c r="A1245" t="s">
        <v>4636</v>
      </c>
      <c r="B1245" t="s">
        <v>4631</v>
      </c>
      <c r="C1245" t="s">
        <v>4632</v>
      </c>
      <c r="D1245" t="s">
        <v>4633</v>
      </c>
      <c r="E1245" t="s">
        <v>325</v>
      </c>
      <c r="F1245">
        <v>51</v>
      </c>
      <c r="G1245">
        <v>51</v>
      </c>
      <c r="H1245" t="s">
        <v>45</v>
      </c>
      <c r="I1245" t="s">
        <v>45</v>
      </c>
      <c r="J1245" t="s">
        <v>45</v>
      </c>
      <c r="K1245" t="s">
        <v>45</v>
      </c>
      <c r="X1245" t="s">
        <v>59</v>
      </c>
      <c r="Y1245" t="s">
        <v>45</v>
      </c>
      <c r="Z1245" t="s">
        <v>45</v>
      </c>
      <c r="AA1245" t="s">
        <v>45</v>
      </c>
      <c r="AB1245" t="s">
        <v>273</v>
      </c>
      <c r="AC1245" t="s">
        <v>45</v>
      </c>
      <c r="AD1245" t="s">
        <v>274</v>
      </c>
      <c r="AE1245" t="s">
        <v>275</v>
      </c>
      <c r="AF1245" t="s">
        <v>253</v>
      </c>
    </row>
    <row r="1246" spans="1:32" x14ac:dyDescent="0.3">
      <c r="A1246" t="s">
        <v>4637</v>
      </c>
      <c r="B1246" t="s">
        <v>4631</v>
      </c>
      <c r="C1246" t="s">
        <v>4632</v>
      </c>
      <c r="D1246" t="s">
        <v>4633</v>
      </c>
      <c r="E1246" t="s">
        <v>234</v>
      </c>
      <c r="F1246">
        <v>6</v>
      </c>
      <c r="G1246">
        <v>6</v>
      </c>
      <c r="H1246" t="s">
        <v>45</v>
      </c>
      <c r="I1246" t="s">
        <v>45</v>
      </c>
      <c r="J1246" t="s">
        <v>45</v>
      </c>
      <c r="K1246" t="s">
        <v>45</v>
      </c>
      <c r="X1246" t="s">
        <v>59</v>
      </c>
      <c r="Y1246" t="s">
        <v>45</v>
      </c>
      <c r="Z1246" t="s">
        <v>45</v>
      </c>
      <c r="AA1246" t="s">
        <v>45</v>
      </c>
      <c r="AB1246" t="s">
        <v>45</v>
      </c>
      <c r="AC1246" t="s">
        <v>45</v>
      </c>
      <c r="AD1246" t="s">
        <v>232</v>
      </c>
      <c r="AE1246">
        <v>2013</v>
      </c>
      <c r="AF1246" t="s">
        <v>208</v>
      </c>
    </row>
    <row r="1247" spans="1:32" x14ac:dyDescent="0.3">
      <c r="A1247" t="s">
        <v>4638</v>
      </c>
      <c r="B1247" t="s">
        <v>4631</v>
      </c>
      <c r="C1247" t="s">
        <v>4632</v>
      </c>
      <c r="D1247" t="s">
        <v>4633</v>
      </c>
      <c r="E1247" t="s">
        <v>49</v>
      </c>
      <c r="F1247">
        <v>7215</v>
      </c>
      <c r="G1247">
        <v>7215</v>
      </c>
      <c r="H1247" t="s">
        <v>45</v>
      </c>
      <c r="I1247" t="s">
        <v>45</v>
      </c>
      <c r="J1247" t="s">
        <v>45</v>
      </c>
      <c r="K1247" t="s">
        <v>45</v>
      </c>
      <c r="X1247" t="s">
        <v>43</v>
      </c>
      <c r="Y1247" t="s">
        <v>44</v>
      </c>
      <c r="Z1247" t="s">
        <v>44</v>
      </c>
      <c r="AA1247" t="s">
        <v>44</v>
      </c>
      <c r="AB1247" t="s">
        <v>45</v>
      </c>
      <c r="AC1247" t="s">
        <v>45</v>
      </c>
      <c r="AD1247" t="s">
        <v>50</v>
      </c>
      <c r="AE1247" t="s">
        <v>51</v>
      </c>
      <c r="AF1247" t="s">
        <v>52</v>
      </c>
    </row>
    <row r="1248" spans="1:32" x14ac:dyDescent="0.3">
      <c r="A1248" t="s">
        <v>4639</v>
      </c>
      <c r="B1248" t="s">
        <v>4640</v>
      </c>
      <c r="C1248" t="s">
        <v>4641</v>
      </c>
      <c r="D1248" t="s">
        <v>4642</v>
      </c>
      <c r="E1248" t="s">
        <v>198</v>
      </c>
      <c r="F1248">
        <v>31</v>
      </c>
      <c r="G1248">
        <v>31</v>
      </c>
      <c r="H1248" t="s">
        <v>45</v>
      </c>
      <c r="I1248" t="s">
        <v>45</v>
      </c>
      <c r="J1248" t="s">
        <v>45</v>
      </c>
      <c r="K1248" t="s">
        <v>45</v>
      </c>
      <c r="X1248" t="s">
        <v>59</v>
      </c>
      <c r="Y1248" t="s">
        <v>44</v>
      </c>
      <c r="Z1248" t="s">
        <v>44</v>
      </c>
      <c r="AA1248" t="s">
        <v>44</v>
      </c>
      <c r="AB1248" t="s">
        <v>45</v>
      </c>
      <c r="AC1248" t="s">
        <v>45</v>
      </c>
      <c r="AD1248" t="s">
        <v>199</v>
      </c>
      <c r="AE1248">
        <v>2015</v>
      </c>
      <c r="AF1248" t="s">
        <v>47</v>
      </c>
    </row>
    <row r="1249" spans="1:32" x14ac:dyDescent="0.3">
      <c r="A1249" t="s">
        <v>4643</v>
      </c>
      <c r="B1249" t="s">
        <v>4640</v>
      </c>
      <c r="C1249" t="s">
        <v>4641</v>
      </c>
      <c r="D1249" t="s">
        <v>4642</v>
      </c>
      <c r="E1249" t="s">
        <v>49</v>
      </c>
      <c r="F1249">
        <v>7215</v>
      </c>
      <c r="G1249">
        <v>7215</v>
      </c>
      <c r="H1249" t="s">
        <v>45</v>
      </c>
      <c r="I1249" t="s">
        <v>45</v>
      </c>
      <c r="J1249" t="s">
        <v>45</v>
      </c>
      <c r="K1249" t="s">
        <v>45</v>
      </c>
      <c r="X1249" t="s">
        <v>43</v>
      </c>
      <c r="Y1249" t="s">
        <v>44</v>
      </c>
      <c r="Z1249" t="s">
        <v>44</v>
      </c>
      <c r="AA1249" t="s">
        <v>44</v>
      </c>
      <c r="AB1249" t="s">
        <v>45</v>
      </c>
      <c r="AC1249" t="s">
        <v>45</v>
      </c>
      <c r="AD1249" t="s">
        <v>50</v>
      </c>
      <c r="AE1249" t="s">
        <v>51</v>
      </c>
      <c r="AF1249" t="s">
        <v>52</v>
      </c>
    </row>
    <row r="1250" spans="1:32" x14ac:dyDescent="0.3">
      <c r="A1250" t="s">
        <v>4644</v>
      </c>
      <c r="B1250" t="s">
        <v>4645</v>
      </c>
      <c r="C1250" t="s">
        <v>4646</v>
      </c>
      <c r="D1250" t="s">
        <v>4647</v>
      </c>
      <c r="E1250" t="s">
        <v>432</v>
      </c>
      <c r="G1250">
        <v>0</v>
      </c>
      <c r="H1250" t="s">
        <v>41</v>
      </c>
      <c r="I1250" t="s">
        <v>42</v>
      </c>
      <c r="J1250" t="s">
        <v>41</v>
      </c>
      <c r="K1250" t="s">
        <v>42</v>
      </c>
      <c r="X1250" t="s">
        <v>43</v>
      </c>
      <c r="Y1250" t="s">
        <v>44</v>
      </c>
      <c r="Z1250" t="s">
        <v>44</v>
      </c>
      <c r="AA1250" t="s">
        <v>44</v>
      </c>
      <c r="AB1250" t="s">
        <v>45</v>
      </c>
      <c r="AC1250" t="s">
        <v>45</v>
      </c>
      <c r="AD1250" t="s">
        <v>433</v>
      </c>
      <c r="AE1250" t="s">
        <v>434</v>
      </c>
      <c r="AF1250" t="s">
        <v>253</v>
      </c>
    </row>
    <row r="1251" spans="1:32" x14ac:dyDescent="0.3">
      <c r="A1251" t="s">
        <v>4648</v>
      </c>
      <c r="B1251" t="s">
        <v>4645</v>
      </c>
      <c r="C1251" t="s">
        <v>4646</v>
      </c>
      <c r="D1251" t="s">
        <v>4647</v>
      </c>
      <c r="E1251" t="s">
        <v>40</v>
      </c>
      <c r="F1251">
        <v>1</v>
      </c>
      <c r="G1251">
        <v>1</v>
      </c>
      <c r="H1251" t="s">
        <v>41</v>
      </c>
      <c r="I1251" t="s">
        <v>42</v>
      </c>
      <c r="J1251" t="s">
        <v>41</v>
      </c>
      <c r="K1251" t="s">
        <v>42</v>
      </c>
      <c r="X1251" t="s">
        <v>43</v>
      </c>
      <c r="Y1251" t="s">
        <v>44</v>
      </c>
      <c r="Z1251" t="s">
        <v>44</v>
      </c>
      <c r="AA1251" t="s">
        <v>44</v>
      </c>
      <c r="AB1251" t="s">
        <v>45</v>
      </c>
      <c r="AC1251" t="s">
        <v>45</v>
      </c>
      <c r="AD1251" t="s">
        <v>46</v>
      </c>
      <c r="AE1251">
        <v>2019</v>
      </c>
      <c r="AF1251" t="s">
        <v>47</v>
      </c>
    </row>
    <row r="1252" spans="1:32" x14ac:dyDescent="0.3">
      <c r="A1252" t="s">
        <v>4649</v>
      </c>
      <c r="B1252" t="s">
        <v>4645</v>
      </c>
      <c r="C1252" t="s">
        <v>4646</v>
      </c>
      <c r="D1252" t="s">
        <v>4647</v>
      </c>
      <c r="E1252" t="s">
        <v>49</v>
      </c>
      <c r="F1252">
        <v>7215</v>
      </c>
      <c r="G1252">
        <v>7215</v>
      </c>
      <c r="H1252" t="s">
        <v>45</v>
      </c>
      <c r="I1252" t="s">
        <v>45</v>
      </c>
      <c r="J1252" t="s">
        <v>45</v>
      </c>
      <c r="K1252" t="s">
        <v>45</v>
      </c>
      <c r="X1252" t="s">
        <v>43</v>
      </c>
      <c r="Y1252" t="s">
        <v>44</v>
      </c>
      <c r="Z1252" t="s">
        <v>44</v>
      </c>
      <c r="AA1252" t="s">
        <v>44</v>
      </c>
      <c r="AB1252" t="s">
        <v>45</v>
      </c>
      <c r="AC1252" t="s">
        <v>45</v>
      </c>
      <c r="AD1252" t="s">
        <v>50</v>
      </c>
      <c r="AE1252" t="s">
        <v>51</v>
      </c>
      <c r="AF1252" t="s">
        <v>52</v>
      </c>
    </row>
    <row r="1253" spans="1:32" x14ac:dyDescent="0.3">
      <c r="A1253" t="s">
        <v>4650</v>
      </c>
      <c r="B1253" t="s">
        <v>4651</v>
      </c>
      <c r="C1253" t="s">
        <v>4652</v>
      </c>
      <c r="D1253" t="s">
        <v>4653</v>
      </c>
      <c r="E1253" t="s">
        <v>219</v>
      </c>
      <c r="F1253">
        <v>32</v>
      </c>
      <c r="G1253">
        <v>32</v>
      </c>
      <c r="H1253" t="s">
        <v>45</v>
      </c>
      <c r="I1253" t="s">
        <v>45</v>
      </c>
      <c r="J1253" t="s">
        <v>58</v>
      </c>
      <c r="K1253" t="s">
        <v>45</v>
      </c>
      <c r="X1253" t="s">
        <v>59</v>
      </c>
      <c r="Y1253" t="s">
        <v>44</v>
      </c>
      <c r="Z1253" t="s">
        <v>44</v>
      </c>
      <c r="AA1253" t="s">
        <v>44</v>
      </c>
      <c r="AB1253" t="s">
        <v>45</v>
      </c>
      <c r="AC1253" t="s">
        <v>45</v>
      </c>
      <c r="AD1253" t="s">
        <v>199</v>
      </c>
      <c r="AE1253">
        <v>2015</v>
      </c>
      <c r="AF1253" t="s">
        <v>47</v>
      </c>
    </row>
    <row r="1254" spans="1:32" x14ac:dyDescent="0.3">
      <c r="A1254" t="s">
        <v>4654</v>
      </c>
      <c r="B1254" t="s">
        <v>4651</v>
      </c>
      <c r="C1254" t="s">
        <v>4652</v>
      </c>
      <c r="D1254" t="s">
        <v>4653</v>
      </c>
      <c r="E1254" t="s">
        <v>49</v>
      </c>
      <c r="F1254">
        <v>7215</v>
      </c>
      <c r="G1254">
        <v>7215</v>
      </c>
      <c r="H1254" t="s">
        <v>45</v>
      </c>
      <c r="I1254" t="s">
        <v>45</v>
      </c>
      <c r="J1254" t="s">
        <v>45</v>
      </c>
      <c r="K1254" t="s">
        <v>45</v>
      </c>
      <c r="X1254" t="s">
        <v>43</v>
      </c>
      <c r="Y1254" t="s">
        <v>44</v>
      </c>
      <c r="Z1254" t="s">
        <v>44</v>
      </c>
      <c r="AA1254" t="s">
        <v>44</v>
      </c>
      <c r="AB1254" t="s">
        <v>45</v>
      </c>
      <c r="AC1254" t="s">
        <v>45</v>
      </c>
      <c r="AD1254" t="s">
        <v>50</v>
      </c>
      <c r="AE1254" t="s">
        <v>51</v>
      </c>
      <c r="AF1254" t="s">
        <v>52</v>
      </c>
    </row>
    <row r="1255" spans="1:32" x14ac:dyDescent="0.3">
      <c r="A1255" t="s">
        <v>4655</v>
      </c>
      <c r="B1255" t="s">
        <v>4656</v>
      </c>
      <c r="C1255" t="s">
        <v>4657</v>
      </c>
      <c r="D1255" t="s">
        <v>4658</v>
      </c>
      <c r="E1255" t="s">
        <v>198</v>
      </c>
      <c r="F1255">
        <v>31</v>
      </c>
      <c r="G1255">
        <v>31</v>
      </c>
      <c r="H1255" t="s">
        <v>45</v>
      </c>
      <c r="I1255" t="s">
        <v>45</v>
      </c>
      <c r="J1255" t="s">
        <v>45</v>
      </c>
      <c r="K1255" t="s">
        <v>45</v>
      </c>
      <c r="X1255" t="s">
        <v>59</v>
      </c>
      <c r="Y1255" t="s">
        <v>44</v>
      </c>
      <c r="Z1255" t="s">
        <v>44</v>
      </c>
      <c r="AA1255" t="s">
        <v>44</v>
      </c>
      <c r="AB1255" t="s">
        <v>45</v>
      </c>
      <c r="AC1255" t="s">
        <v>45</v>
      </c>
      <c r="AD1255" t="s">
        <v>199</v>
      </c>
      <c r="AE1255">
        <v>2015</v>
      </c>
      <c r="AF1255" t="s">
        <v>47</v>
      </c>
    </row>
    <row r="1256" spans="1:32" x14ac:dyDescent="0.3">
      <c r="A1256" t="s">
        <v>4659</v>
      </c>
      <c r="B1256" t="s">
        <v>4656</v>
      </c>
      <c r="C1256" t="s">
        <v>4657</v>
      </c>
      <c r="D1256" t="s">
        <v>4658</v>
      </c>
      <c r="E1256" t="s">
        <v>219</v>
      </c>
      <c r="F1256">
        <v>32</v>
      </c>
      <c r="G1256">
        <v>32</v>
      </c>
      <c r="H1256" t="s">
        <v>45</v>
      </c>
      <c r="I1256" t="s">
        <v>45</v>
      </c>
      <c r="J1256" t="s">
        <v>58</v>
      </c>
      <c r="K1256" t="s">
        <v>45</v>
      </c>
      <c r="X1256" t="s">
        <v>59</v>
      </c>
      <c r="Y1256" t="s">
        <v>44</v>
      </c>
      <c r="Z1256" t="s">
        <v>44</v>
      </c>
      <c r="AA1256" t="s">
        <v>44</v>
      </c>
      <c r="AB1256" t="s">
        <v>45</v>
      </c>
      <c r="AC1256" t="s">
        <v>45</v>
      </c>
      <c r="AD1256" t="s">
        <v>199</v>
      </c>
      <c r="AE1256">
        <v>2015</v>
      </c>
      <c r="AF1256" t="s">
        <v>47</v>
      </c>
    </row>
    <row r="1257" spans="1:32" x14ac:dyDescent="0.3">
      <c r="A1257" t="s">
        <v>4660</v>
      </c>
      <c r="B1257" t="s">
        <v>4656</v>
      </c>
      <c r="C1257" t="s">
        <v>4657</v>
      </c>
      <c r="D1257" t="s">
        <v>4658</v>
      </c>
      <c r="E1257" t="s">
        <v>49</v>
      </c>
      <c r="F1257">
        <v>7215</v>
      </c>
      <c r="G1257">
        <v>7215</v>
      </c>
      <c r="H1257" t="s">
        <v>45</v>
      </c>
      <c r="I1257" t="s">
        <v>45</v>
      </c>
      <c r="J1257" t="s">
        <v>45</v>
      </c>
      <c r="K1257" t="s">
        <v>45</v>
      </c>
      <c r="X1257" t="s">
        <v>43</v>
      </c>
      <c r="Y1257" t="s">
        <v>44</v>
      </c>
      <c r="Z1257" t="s">
        <v>44</v>
      </c>
      <c r="AA1257" t="s">
        <v>44</v>
      </c>
      <c r="AB1257" t="s">
        <v>45</v>
      </c>
      <c r="AC1257" t="s">
        <v>45</v>
      </c>
      <c r="AD1257" t="s">
        <v>50</v>
      </c>
      <c r="AE1257" t="s">
        <v>51</v>
      </c>
      <c r="AF1257" t="s">
        <v>52</v>
      </c>
    </row>
    <row r="1258" spans="1:32" x14ac:dyDescent="0.3">
      <c r="A1258" t="s">
        <v>4661</v>
      </c>
      <c r="B1258" t="s">
        <v>4662</v>
      </c>
      <c r="C1258" t="s">
        <v>4663</v>
      </c>
      <c r="D1258" t="s">
        <v>4664</v>
      </c>
      <c r="E1258" t="s">
        <v>219</v>
      </c>
      <c r="F1258">
        <v>32</v>
      </c>
      <c r="G1258">
        <v>32</v>
      </c>
      <c r="H1258" t="s">
        <v>45</v>
      </c>
      <c r="I1258" t="s">
        <v>45</v>
      </c>
      <c r="J1258" t="s">
        <v>58</v>
      </c>
      <c r="K1258" t="s">
        <v>45</v>
      </c>
      <c r="X1258" t="s">
        <v>59</v>
      </c>
      <c r="Y1258" t="s">
        <v>44</v>
      </c>
      <c r="Z1258" t="s">
        <v>44</v>
      </c>
      <c r="AA1258" t="s">
        <v>44</v>
      </c>
      <c r="AB1258" t="s">
        <v>45</v>
      </c>
      <c r="AC1258" t="s">
        <v>45</v>
      </c>
      <c r="AD1258" t="s">
        <v>199</v>
      </c>
      <c r="AE1258">
        <v>2015</v>
      </c>
      <c r="AF1258" t="s">
        <v>47</v>
      </c>
    </row>
    <row r="1259" spans="1:32" x14ac:dyDescent="0.3">
      <c r="A1259" t="s">
        <v>4665</v>
      </c>
      <c r="B1259" t="s">
        <v>4662</v>
      </c>
      <c r="C1259" t="s">
        <v>4663</v>
      </c>
      <c r="D1259" t="s">
        <v>4664</v>
      </c>
      <c r="E1259" t="s">
        <v>49</v>
      </c>
      <c r="F1259">
        <v>7215</v>
      </c>
      <c r="G1259">
        <v>7215</v>
      </c>
      <c r="H1259" t="s">
        <v>45</v>
      </c>
      <c r="I1259" t="s">
        <v>45</v>
      </c>
      <c r="J1259" t="s">
        <v>45</v>
      </c>
      <c r="K1259" t="s">
        <v>45</v>
      </c>
      <c r="X1259" t="s">
        <v>43</v>
      </c>
      <c r="Y1259" t="s">
        <v>44</v>
      </c>
      <c r="Z1259" t="s">
        <v>44</v>
      </c>
      <c r="AA1259" t="s">
        <v>44</v>
      </c>
      <c r="AB1259" t="s">
        <v>45</v>
      </c>
      <c r="AC1259" t="s">
        <v>45</v>
      </c>
      <c r="AD1259" t="s">
        <v>50</v>
      </c>
      <c r="AE1259" t="s">
        <v>51</v>
      </c>
      <c r="AF1259" t="s">
        <v>52</v>
      </c>
    </row>
    <row r="1260" spans="1:32" hidden="1" x14ac:dyDescent="0.3">
      <c r="A1260" t="s">
        <v>4666</v>
      </c>
      <c r="B1260" t="s">
        <v>4667</v>
      </c>
      <c r="C1260" t="s">
        <v>4668</v>
      </c>
      <c r="D1260" t="s">
        <v>4669</v>
      </c>
      <c r="E1260" t="s">
        <v>4670</v>
      </c>
      <c r="F1260">
        <v>0</v>
      </c>
      <c r="G1260">
        <v>0</v>
      </c>
      <c r="H1260" t="s">
        <v>4671</v>
      </c>
      <c r="I1260" t="s">
        <v>1114</v>
      </c>
      <c r="J1260" t="s">
        <v>702</v>
      </c>
      <c r="K1260" t="s">
        <v>687</v>
      </c>
      <c r="L1260" t="s">
        <v>696</v>
      </c>
      <c r="X1260" t="s">
        <v>59</v>
      </c>
      <c r="Y1260" t="s">
        <v>169</v>
      </c>
      <c r="Z1260" t="s">
        <v>394</v>
      </c>
      <c r="AA1260" t="s">
        <v>171</v>
      </c>
      <c r="AB1260" t="s">
        <v>45</v>
      </c>
      <c r="AC1260" t="s">
        <v>45</v>
      </c>
      <c r="AD1260" t="s">
        <v>4672</v>
      </c>
      <c r="AE1260" t="s">
        <v>4673</v>
      </c>
      <c r="AF1260" t="s">
        <v>45</v>
      </c>
    </row>
    <row r="1261" spans="1:32" x14ac:dyDescent="0.3">
      <c r="A1261" t="s">
        <v>4674</v>
      </c>
      <c r="B1261" t="s">
        <v>4667</v>
      </c>
      <c r="C1261" t="s">
        <v>4668</v>
      </c>
      <c r="D1261" t="s">
        <v>4669</v>
      </c>
      <c r="E1261" t="s">
        <v>4675</v>
      </c>
      <c r="F1261">
        <v>1</v>
      </c>
      <c r="G1261">
        <v>1</v>
      </c>
      <c r="H1261" t="s">
        <v>4676</v>
      </c>
      <c r="I1261" t="s">
        <v>747</v>
      </c>
      <c r="J1261" t="s">
        <v>58</v>
      </c>
      <c r="K1261" t="s">
        <v>747</v>
      </c>
      <c r="X1261" t="s">
        <v>59</v>
      </c>
      <c r="Y1261" t="s">
        <v>45</v>
      </c>
      <c r="Z1261" t="s">
        <v>61</v>
      </c>
      <c r="AA1261" t="s">
        <v>62</v>
      </c>
      <c r="AB1261" t="s">
        <v>45</v>
      </c>
      <c r="AC1261" t="s">
        <v>45</v>
      </c>
      <c r="AD1261" t="s">
        <v>4672</v>
      </c>
      <c r="AE1261" t="s">
        <v>4673</v>
      </c>
      <c r="AF1261" t="s">
        <v>45</v>
      </c>
    </row>
    <row r="1262" spans="1:32" x14ac:dyDescent="0.3">
      <c r="A1262" t="s">
        <v>4677</v>
      </c>
      <c r="B1262" t="s">
        <v>4667</v>
      </c>
      <c r="C1262" t="s">
        <v>4668</v>
      </c>
      <c r="D1262" t="s">
        <v>4669</v>
      </c>
      <c r="E1262" t="s">
        <v>4678</v>
      </c>
      <c r="F1262">
        <v>10</v>
      </c>
      <c r="G1262">
        <v>10</v>
      </c>
      <c r="H1262" t="s">
        <v>315</v>
      </c>
      <c r="I1262" t="s">
        <v>316</v>
      </c>
      <c r="J1262" t="s">
        <v>315</v>
      </c>
      <c r="K1262" t="s">
        <v>316</v>
      </c>
      <c r="X1262" t="s">
        <v>43</v>
      </c>
      <c r="Y1262" t="s">
        <v>44</v>
      </c>
      <c r="Z1262" t="s">
        <v>44</v>
      </c>
      <c r="AA1262" t="s">
        <v>44</v>
      </c>
      <c r="AB1262" t="s">
        <v>45</v>
      </c>
      <c r="AC1262" t="s">
        <v>45</v>
      </c>
      <c r="AD1262" t="s">
        <v>4672</v>
      </c>
      <c r="AE1262" t="s">
        <v>4673</v>
      </c>
      <c r="AF1262" t="s">
        <v>45</v>
      </c>
    </row>
    <row r="1263" spans="1:32" hidden="1" x14ac:dyDescent="0.3">
      <c r="A1263" t="s">
        <v>4679</v>
      </c>
      <c r="B1263" t="s">
        <v>4667</v>
      </c>
      <c r="C1263" t="s">
        <v>4668</v>
      </c>
      <c r="D1263" t="s">
        <v>4669</v>
      </c>
      <c r="E1263" t="s">
        <v>4680</v>
      </c>
      <c r="F1263">
        <v>100</v>
      </c>
      <c r="G1263">
        <v>100</v>
      </c>
      <c r="H1263" t="s">
        <v>4681</v>
      </c>
      <c r="I1263" t="s">
        <v>4682</v>
      </c>
      <c r="J1263" t="s">
        <v>702</v>
      </c>
      <c r="K1263" t="s">
        <v>4683</v>
      </c>
      <c r="L1263" t="s">
        <v>4684</v>
      </c>
      <c r="X1263" t="s">
        <v>59</v>
      </c>
      <c r="Y1263" t="s">
        <v>162</v>
      </c>
      <c r="Z1263" t="s">
        <v>680</v>
      </c>
      <c r="AA1263" t="s">
        <v>681</v>
      </c>
      <c r="AB1263" t="s">
        <v>45</v>
      </c>
      <c r="AC1263" t="s">
        <v>45</v>
      </c>
      <c r="AD1263" t="s">
        <v>4672</v>
      </c>
      <c r="AE1263" t="s">
        <v>4673</v>
      </c>
      <c r="AF1263" t="s">
        <v>45</v>
      </c>
    </row>
    <row r="1264" spans="1:32" hidden="1" x14ac:dyDescent="0.3">
      <c r="A1264" t="s">
        <v>4685</v>
      </c>
      <c r="B1264" t="s">
        <v>4667</v>
      </c>
      <c r="C1264" t="s">
        <v>4668</v>
      </c>
      <c r="D1264" t="s">
        <v>4669</v>
      </c>
      <c r="E1264" t="s">
        <v>4686</v>
      </c>
      <c r="F1264">
        <v>101</v>
      </c>
      <c r="G1264">
        <v>101</v>
      </c>
      <c r="H1264" t="s">
        <v>4687</v>
      </c>
      <c r="I1264" t="s">
        <v>4688</v>
      </c>
      <c r="J1264" t="s">
        <v>702</v>
      </c>
      <c r="K1264" t="s">
        <v>583</v>
      </c>
      <c r="L1264" t="s">
        <v>586</v>
      </c>
      <c r="M1264" t="s">
        <v>1301</v>
      </c>
      <c r="X1264" t="s">
        <v>59</v>
      </c>
      <c r="Y1264" t="s">
        <v>1243</v>
      </c>
      <c r="Z1264" t="s">
        <v>689</v>
      </c>
      <c r="AA1264" t="s">
        <v>690</v>
      </c>
      <c r="AB1264" t="s">
        <v>45</v>
      </c>
      <c r="AC1264" t="s">
        <v>45</v>
      </c>
      <c r="AD1264" t="s">
        <v>4672</v>
      </c>
      <c r="AE1264" t="s">
        <v>4673</v>
      </c>
      <c r="AF1264" t="s">
        <v>45</v>
      </c>
    </row>
    <row r="1265" spans="1:32" hidden="1" x14ac:dyDescent="0.3">
      <c r="A1265" t="s">
        <v>4689</v>
      </c>
      <c r="B1265" t="s">
        <v>4667</v>
      </c>
      <c r="C1265" t="s">
        <v>4668</v>
      </c>
      <c r="D1265" t="s">
        <v>4669</v>
      </c>
      <c r="E1265" t="s">
        <v>4690</v>
      </c>
      <c r="F1265">
        <v>102</v>
      </c>
      <c r="G1265">
        <v>102</v>
      </c>
      <c r="H1265" t="s">
        <v>4691</v>
      </c>
      <c r="I1265" t="s">
        <v>4692</v>
      </c>
      <c r="J1265" t="s">
        <v>702</v>
      </c>
      <c r="K1265" t="s">
        <v>4683</v>
      </c>
      <c r="L1265" t="s">
        <v>888</v>
      </c>
      <c r="X1265" t="s">
        <v>59</v>
      </c>
      <c r="Y1265" t="s">
        <v>162</v>
      </c>
      <c r="Z1265" t="s">
        <v>680</v>
      </c>
      <c r="AA1265" t="s">
        <v>681</v>
      </c>
      <c r="AB1265" t="s">
        <v>45</v>
      </c>
      <c r="AC1265" t="s">
        <v>45</v>
      </c>
      <c r="AD1265" t="s">
        <v>4672</v>
      </c>
      <c r="AE1265" t="s">
        <v>4673</v>
      </c>
      <c r="AF1265" t="s">
        <v>45</v>
      </c>
    </row>
    <row r="1266" spans="1:32" hidden="1" x14ac:dyDescent="0.3">
      <c r="A1266" t="s">
        <v>4693</v>
      </c>
      <c r="B1266" t="s">
        <v>4667</v>
      </c>
      <c r="C1266" t="s">
        <v>4668</v>
      </c>
      <c r="D1266" t="s">
        <v>4669</v>
      </c>
      <c r="E1266" t="s">
        <v>4694</v>
      </c>
      <c r="F1266">
        <v>103</v>
      </c>
      <c r="G1266">
        <v>103</v>
      </c>
      <c r="H1266" t="s">
        <v>4695</v>
      </c>
      <c r="I1266" t="s">
        <v>4696</v>
      </c>
      <c r="J1266" t="s">
        <v>702</v>
      </c>
      <c r="K1266" t="s">
        <v>4684</v>
      </c>
      <c r="L1266" t="s">
        <v>4683</v>
      </c>
      <c r="M1266" t="s">
        <v>1261</v>
      </c>
      <c r="N1266" t="s">
        <v>1736</v>
      </c>
      <c r="O1266" t="s">
        <v>580</v>
      </c>
      <c r="X1266" t="s">
        <v>59</v>
      </c>
      <c r="Y1266" t="s">
        <v>1732</v>
      </c>
      <c r="Z1266" t="s">
        <v>1758</v>
      </c>
      <c r="AA1266" t="s">
        <v>1759</v>
      </c>
      <c r="AB1266" t="s">
        <v>45</v>
      </c>
      <c r="AC1266" t="s">
        <v>45</v>
      </c>
      <c r="AD1266" t="s">
        <v>4672</v>
      </c>
      <c r="AE1266" t="s">
        <v>4673</v>
      </c>
      <c r="AF1266" t="s">
        <v>45</v>
      </c>
    </row>
    <row r="1267" spans="1:32" hidden="1" x14ac:dyDescent="0.3">
      <c r="A1267" t="s">
        <v>4697</v>
      </c>
      <c r="B1267" t="s">
        <v>4667</v>
      </c>
      <c r="C1267" t="s">
        <v>4668</v>
      </c>
      <c r="D1267" t="s">
        <v>4669</v>
      </c>
      <c r="E1267" t="s">
        <v>4698</v>
      </c>
      <c r="F1267">
        <v>104</v>
      </c>
      <c r="G1267">
        <v>104</v>
      </c>
      <c r="H1267" t="s">
        <v>4699</v>
      </c>
      <c r="I1267" t="s">
        <v>4700</v>
      </c>
      <c r="J1267" t="s">
        <v>702</v>
      </c>
      <c r="K1267" t="s">
        <v>4701</v>
      </c>
      <c r="L1267" t="s">
        <v>4702</v>
      </c>
      <c r="M1267" t="s">
        <v>4703</v>
      </c>
      <c r="X1267" t="s">
        <v>59</v>
      </c>
      <c r="Y1267" t="s">
        <v>740</v>
      </c>
      <c r="Z1267" t="s">
        <v>795</v>
      </c>
      <c r="AA1267" t="s">
        <v>796</v>
      </c>
      <c r="AB1267" t="s">
        <v>45</v>
      </c>
      <c r="AC1267" t="s">
        <v>45</v>
      </c>
      <c r="AD1267" t="s">
        <v>4672</v>
      </c>
      <c r="AE1267" t="s">
        <v>4673</v>
      </c>
      <c r="AF1267" t="s">
        <v>45</v>
      </c>
    </row>
    <row r="1268" spans="1:32" hidden="1" x14ac:dyDescent="0.3">
      <c r="A1268" t="s">
        <v>4704</v>
      </c>
      <c r="B1268" t="s">
        <v>4667</v>
      </c>
      <c r="C1268" t="s">
        <v>4668</v>
      </c>
      <c r="D1268" t="s">
        <v>4669</v>
      </c>
      <c r="E1268" t="s">
        <v>4705</v>
      </c>
      <c r="F1268">
        <v>105</v>
      </c>
      <c r="G1268">
        <v>105</v>
      </c>
      <c r="H1268" t="s">
        <v>4706</v>
      </c>
      <c r="I1268" t="s">
        <v>4707</v>
      </c>
      <c r="J1268" t="s">
        <v>702</v>
      </c>
      <c r="K1268" t="s">
        <v>4708</v>
      </c>
      <c r="L1268" t="s">
        <v>4709</v>
      </c>
      <c r="X1268" t="s">
        <v>59</v>
      </c>
      <c r="Y1268" t="s">
        <v>162</v>
      </c>
      <c r="Z1268" t="s">
        <v>680</v>
      </c>
      <c r="AA1268" t="s">
        <v>681</v>
      </c>
      <c r="AB1268" t="s">
        <v>45</v>
      </c>
      <c r="AC1268" t="s">
        <v>45</v>
      </c>
      <c r="AD1268" t="s">
        <v>4672</v>
      </c>
      <c r="AE1268" t="s">
        <v>4673</v>
      </c>
      <c r="AF1268" t="s">
        <v>45</v>
      </c>
    </row>
    <row r="1269" spans="1:32" hidden="1" x14ac:dyDescent="0.3">
      <c r="A1269" t="s">
        <v>4710</v>
      </c>
      <c r="B1269" t="s">
        <v>4667</v>
      </c>
      <c r="C1269" t="s">
        <v>4668</v>
      </c>
      <c r="D1269" t="s">
        <v>4669</v>
      </c>
      <c r="E1269" t="s">
        <v>4711</v>
      </c>
      <c r="F1269">
        <v>106</v>
      </c>
      <c r="G1269">
        <v>106</v>
      </c>
      <c r="H1269" t="s">
        <v>4712</v>
      </c>
      <c r="I1269" t="s">
        <v>4713</v>
      </c>
      <c r="J1269" t="s">
        <v>702</v>
      </c>
      <c r="K1269" t="s">
        <v>580</v>
      </c>
      <c r="L1269" t="s">
        <v>4708</v>
      </c>
      <c r="X1269" t="s">
        <v>59</v>
      </c>
      <c r="Y1269" t="s">
        <v>162</v>
      </c>
      <c r="Z1269" t="s">
        <v>680</v>
      </c>
      <c r="AA1269" t="s">
        <v>681</v>
      </c>
      <c r="AB1269" t="s">
        <v>45</v>
      </c>
      <c r="AC1269" t="s">
        <v>45</v>
      </c>
      <c r="AD1269" t="s">
        <v>4672</v>
      </c>
      <c r="AE1269" t="s">
        <v>4673</v>
      </c>
      <c r="AF1269" t="s">
        <v>45</v>
      </c>
    </row>
    <row r="1270" spans="1:32" hidden="1" x14ac:dyDescent="0.3">
      <c r="A1270" t="s">
        <v>4714</v>
      </c>
      <c r="B1270" t="s">
        <v>4667</v>
      </c>
      <c r="C1270" t="s">
        <v>4668</v>
      </c>
      <c r="D1270" t="s">
        <v>4669</v>
      </c>
      <c r="E1270" t="s">
        <v>4715</v>
      </c>
      <c r="F1270">
        <v>107</v>
      </c>
      <c r="G1270">
        <v>107</v>
      </c>
      <c r="H1270" t="s">
        <v>4716</v>
      </c>
      <c r="I1270" t="s">
        <v>4717</v>
      </c>
      <c r="J1270" t="s">
        <v>702</v>
      </c>
      <c r="K1270" t="s">
        <v>4703</v>
      </c>
      <c r="L1270" t="s">
        <v>4718</v>
      </c>
      <c r="X1270" t="s">
        <v>59</v>
      </c>
      <c r="Y1270" t="s">
        <v>162</v>
      </c>
      <c r="Z1270" t="s">
        <v>680</v>
      </c>
      <c r="AA1270" t="s">
        <v>681</v>
      </c>
      <c r="AB1270" t="s">
        <v>45</v>
      </c>
      <c r="AC1270" t="s">
        <v>45</v>
      </c>
      <c r="AD1270" t="s">
        <v>4672</v>
      </c>
      <c r="AE1270" t="s">
        <v>4673</v>
      </c>
      <c r="AF1270" t="s">
        <v>45</v>
      </c>
    </row>
    <row r="1271" spans="1:32" hidden="1" x14ac:dyDescent="0.3">
      <c r="A1271" t="s">
        <v>4719</v>
      </c>
      <c r="B1271" t="s">
        <v>4667</v>
      </c>
      <c r="C1271" t="s">
        <v>4668</v>
      </c>
      <c r="D1271" t="s">
        <v>4669</v>
      </c>
      <c r="E1271" t="s">
        <v>4720</v>
      </c>
      <c r="F1271">
        <v>108</v>
      </c>
      <c r="G1271">
        <v>108</v>
      </c>
      <c r="H1271" t="s">
        <v>4721</v>
      </c>
      <c r="I1271" t="s">
        <v>4722</v>
      </c>
      <c r="J1271" t="s">
        <v>702</v>
      </c>
      <c r="K1271" t="s">
        <v>696</v>
      </c>
      <c r="L1271" t="s">
        <v>687</v>
      </c>
      <c r="X1271" t="s">
        <v>59</v>
      </c>
      <c r="Y1271" t="s">
        <v>169</v>
      </c>
      <c r="Z1271" t="s">
        <v>394</v>
      </c>
      <c r="AA1271" t="s">
        <v>171</v>
      </c>
      <c r="AB1271" t="s">
        <v>45</v>
      </c>
      <c r="AC1271" t="s">
        <v>45</v>
      </c>
      <c r="AD1271" t="s">
        <v>4672</v>
      </c>
      <c r="AE1271" t="s">
        <v>4673</v>
      </c>
      <c r="AF1271" t="s">
        <v>45</v>
      </c>
    </row>
    <row r="1272" spans="1:32" hidden="1" x14ac:dyDescent="0.3">
      <c r="A1272" t="s">
        <v>4723</v>
      </c>
      <c r="B1272" t="s">
        <v>4667</v>
      </c>
      <c r="C1272" t="s">
        <v>4668</v>
      </c>
      <c r="D1272" t="s">
        <v>4669</v>
      </c>
      <c r="E1272" t="s">
        <v>4724</v>
      </c>
      <c r="F1272">
        <v>109</v>
      </c>
      <c r="G1272">
        <v>109</v>
      </c>
      <c r="H1272" t="s">
        <v>4725</v>
      </c>
      <c r="I1272" t="s">
        <v>4726</v>
      </c>
      <c r="J1272" t="s">
        <v>702</v>
      </c>
      <c r="K1272" t="s">
        <v>1261</v>
      </c>
      <c r="L1272" t="s">
        <v>580</v>
      </c>
      <c r="M1272" t="s">
        <v>888</v>
      </c>
      <c r="X1272" t="s">
        <v>59</v>
      </c>
      <c r="Y1272" t="s">
        <v>740</v>
      </c>
      <c r="Z1272" t="s">
        <v>795</v>
      </c>
      <c r="AA1272" t="s">
        <v>796</v>
      </c>
      <c r="AB1272" t="s">
        <v>45</v>
      </c>
      <c r="AC1272" t="s">
        <v>45</v>
      </c>
      <c r="AD1272" t="s">
        <v>4672</v>
      </c>
      <c r="AE1272" t="s">
        <v>4673</v>
      </c>
      <c r="AF1272" t="s">
        <v>45</v>
      </c>
    </row>
    <row r="1273" spans="1:32" x14ac:dyDescent="0.3">
      <c r="A1273" t="s">
        <v>4727</v>
      </c>
      <c r="B1273" t="s">
        <v>4667</v>
      </c>
      <c r="C1273" t="s">
        <v>4668</v>
      </c>
      <c r="D1273" t="s">
        <v>4669</v>
      </c>
      <c r="E1273" t="s">
        <v>4728</v>
      </c>
      <c r="F1273">
        <v>11</v>
      </c>
      <c r="G1273">
        <v>11</v>
      </c>
      <c r="H1273" t="s">
        <v>174</v>
      </c>
      <c r="I1273" t="s">
        <v>686</v>
      </c>
      <c r="J1273" t="s">
        <v>58</v>
      </c>
      <c r="K1273" t="s">
        <v>686</v>
      </c>
      <c r="X1273" t="s">
        <v>59</v>
      </c>
      <c r="Y1273" t="s">
        <v>68</v>
      </c>
      <c r="Z1273" t="s">
        <v>101</v>
      </c>
      <c r="AA1273" t="s">
        <v>102</v>
      </c>
      <c r="AB1273" t="s">
        <v>45</v>
      </c>
      <c r="AC1273" t="s">
        <v>45</v>
      </c>
      <c r="AD1273" t="s">
        <v>4672</v>
      </c>
      <c r="AE1273" t="s">
        <v>4673</v>
      </c>
      <c r="AF1273" t="s">
        <v>45</v>
      </c>
    </row>
    <row r="1274" spans="1:32" hidden="1" x14ac:dyDescent="0.3">
      <c r="A1274" t="s">
        <v>4729</v>
      </c>
      <c r="B1274" t="s">
        <v>4667</v>
      </c>
      <c r="C1274" t="s">
        <v>4668</v>
      </c>
      <c r="D1274" t="s">
        <v>4669</v>
      </c>
      <c r="E1274" t="s">
        <v>4730</v>
      </c>
      <c r="F1274">
        <v>110</v>
      </c>
      <c r="G1274">
        <v>110</v>
      </c>
      <c r="H1274" t="s">
        <v>4731</v>
      </c>
      <c r="I1274" t="s">
        <v>4732</v>
      </c>
      <c r="J1274" t="s">
        <v>702</v>
      </c>
      <c r="K1274" t="s">
        <v>580</v>
      </c>
      <c r="L1274" t="s">
        <v>1736</v>
      </c>
      <c r="X1274" t="s">
        <v>59</v>
      </c>
      <c r="Y1274" t="s">
        <v>162</v>
      </c>
      <c r="Z1274" t="s">
        <v>680</v>
      </c>
      <c r="AA1274" t="s">
        <v>681</v>
      </c>
      <c r="AB1274" t="s">
        <v>45</v>
      </c>
      <c r="AC1274" t="s">
        <v>45</v>
      </c>
      <c r="AD1274" t="s">
        <v>4672</v>
      </c>
      <c r="AE1274" t="s">
        <v>4673</v>
      </c>
      <c r="AF1274" t="s">
        <v>45</v>
      </c>
    </row>
    <row r="1275" spans="1:32" hidden="1" x14ac:dyDescent="0.3">
      <c r="A1275" t="s">
        <v>4733</v>
      </c>
      <c r="B1275" t="s">
        <v>4667</v>
      </c>
      <c r="C1275" t="s">
        <v>4668</v>
      </c>
      <c r="D1275" t="s">
        <v>4669</v>
      </c>
      <c r="E1275" t="s">
        <v>4734</v>
      </c>
      <c r="F1275">
        <v>111</v>
      </c>
      <c r="G1275">
        <v>111</v>
      </c>
      <c r="H1275" t="s">
        <v>4735</v>
      </c>
      <c r="I1275" t="s">
        <v>4736</v>
      </c>
      <c r="J1275" t="s">
        <v>702</v>
      </c>
      <c r="K1275" t="s">
        <v>4709</v>
      </c>
      <c r="L1275" t="s">
        <v>1261</v>
      </c>
      <c r="M1275" t="s">
        <v>1736</v>
      </c>
      <c r="X1275" t="s">
        <v>59</v>
      </c>
      <c r="Y1275" t="s">
        <v>740</v>
      </c>
      <c r="Z1275" t="s">
        <v>795</v>
      </c>
      <c r="AA1275" t="s">
        <v>796</v>
      </c>
      <c r="AB1275" t="s">
        <v>45</v>
      </c>
      <c r="AC1275" t="s">
        <v>45</v>
      </c>
      <c r="AD1275" t="s">
        <v>4672</v>
      </c>
      <c r="AE1275" t="s">
        <v>4673</v>
      </c>
      <c r="AF1275" t="s">
        <v>45</v>
      </c>
    </row>
    <row r="1276" spans="1:32" hidden="1" x14ac:dyDescent="0.3">
      <c r="A1276" t="s">
        <v>4737</v>
      </c>
      <c r="B1276" t="s">
        <v>4667</v>
      </c>
      <c r="C1276" t="s">
        <v>4668</v>
      </c>
      <c r="D1276" t="s">
        <v>4669</v>
      </c>
      <c r="E1276" t="s">
        <v>4738</v>
      </c>
      <c r="F1276">
        <v>112</v>
      </c>
      <c r="G1276">
        <v>112</v>
      </c>
      <c r="H1276" t="s">
        <v>4739</v>
      </c>
      <c r="I1276" t="s">
        <v>4740</v>
      </c>
      <c r="J1276" t="s">
        <v>702</v>
      </c>
      <c r="K1276" t="s">
        <v>583</v>
      </c>
      <c r="L1276" t="s">
        <v>4741</v>
      </c>
      <c r="X1276" t="s">
        <v>59</v>
      </c>
      <c r="Y1276" t="s">
        <v>724</v>
      </c>
      <c r="Z1276" t="s">
        <v>394</v>
      </c>
      <c r="AA1276" t="s">
        <v>171</v>
      </c>
      <c r="AB1276" t="s">
        <v>45</v>
      </c>
      <c r="AC1276" t="s">
        <v>45</v>
      </c>
      <c r="AD1276" t="s">
        <v>4672</v>
      </c>
      <c r="AE1276" t="s">
        <v>4673</v>
      </c>
      <c r="AF1276" t="s">
        <v>45</v>
      </c>
    </row>
    <row r="1277" spans="1:32" hidden="1" x14ac:dyDescent="0.3">
      <c r="A1277" t="s">
        <v>4742</v>
      </c>
      <c r="B1277" t="s">
        <v>4667</v>
      </c>
      <c r="C1277" t="s">
        <v>4668</v>
      </c>
      <c r="D1277" t="s">
        <v>4669</v>
      </c>
      <c r="E1277" t="s">
        <v>4743</v>
      </c>
      <c r="F1277">
        <v>113</v>
      </c>
      <c r="G1277">
        <v>113</v>
      </c>
      <c r="H1277" t="s">
        <v>4744</v>
      </c>
      <c r="I1277" t="s">
        <v>4745</v>
      </c>
      <c r="J1277" t="s">
        <v>702</v>
      </c>
      <c r="K1277" t="s">
        <v>4746</v>
      </c>
      <c r="L1277" t="s">
        <v>4747</v>
      </c>
      <c r="X1277" t="s">
        <v>59</v>
      </c>
      <c r="Y1277" t="s">
        <v>162</v>
      </c>
      <c r="Z1277" t="s">
        <v>680</v>
      </c>
      <c r="AA1277" t="s">
        <v>681</v>
      </c>
      <c r="AB1277" t="s">
        <v>45</v>
      </c>
      <c r="AC1277" t="s">
        <v>45</v>
      </c>
      <c r="AD1277" t="s">
        <v>4672</v>
      </c>
      <c r="AE1277" t="s">
        <v>4673</v>
      </c>
      <c r="AF1277" t="s">
        <v>45</v>
      </c>
    </row>
    <row r="1278" spans="1:32" hidden="1" x14ac:dyDescent="0.3">
      <c r="A1278" t="s">
        <v>4748</v>
      </c>
      <c r="B1278" t="s">
        <v>4667</v>
      </c>
      <c r="C1278" t="s">
        <v>4668</v>
      </c>
      <c r="D1278" t="s">
        <v>4669</v>
      </c>
      <c r="E1278" t="s">
        <v>4749</v>
      </c>
      <c r="F1278">
        <v>114</v>
      </c>
      <c r="G1278">
        <v>114</v>
      </c>
      <c r="H1278" t="s">
        <v>4750</v>
      </c>
      <c r="I1278" t="s">
        <v>4751</v>
      </c>
      <c r="J1278" t="s">
        <v>702</v>
      </c>
      <c r="K1278" t="s">
        <v>1736</v>
      </c>
      <c r="L1278" t="s">
        <v>580</v>
      </c>
      <c r="M1278" t="s">
        <v>1261</v>
      </c>
      <c r="X1278" t="s">
        <v>59</v>
      </c>
      <c r="Y1278" t="s">
        <v>740</v>
      </c>
      <c r="Z1278" t="s">
        <v>795</v>
      </c>
      <c r="AA1278" t="s">
        <v>796</v>
      </c>
      <c r="AB1278" t="s">
        <v>45</v>
      </c>
      <c r="AC1278" t="s">
        <v>45</v>
      </c>
      <c r="AD1278" t="s">
        <v>4672</v>
      </c>
      <c r="AE1278" t="s">
        <v>4673</v>
      </c>
      <c r="AF1278" t="s">
        <v>45</v>
      </c>
    </row>
    <row r="1279" spans="1:32" x14ac:dyDescent="0.3">
      <c r="A1279" t="s">
        <v>4752</v>
      </c>
      <c r="B1279" t="s">
        <v>4667</v>
      </c>
      <c r="C1279" t="s">
        <v>4668</v>
      </c>
      <c r="D1279" t="s">
        <v>4669</v>
      </c>
      <c r="E1279" t="s">
        <v>4753</v>
      </c>
      <c r="F1279">
        <v>115</v>
      </c>
      <c r="G1279">
        <v>115</v>
      </c>
      <c r="H1279" t="s">
        <v>45</v>
      </c>
      <c r="I1279" t="s">
        <v>4741</v>
      </c>
      <c r="J1279" t="s">
        <v>58</v>
      </c>
      <c r="K1279" t="s">
        <v>4741</v>
      </c>
      <c r="X1279" t="s">
        <v>59</v>
      </c>
      <c r="Y1279" t="s">
        <v>68</v>
      </c>
      <c r="Z1279" t="s">
        <v>61</v>
      </c>
      <c r="AA1279" t="s">
        <v>62</v>
      </c>
      <c r="AB1279" t="s">
        <v>45</v>
      </c>
      <c r="AC1279" t="s">
        <v>45</v>
      </c>
      <c r="AD1279" t="s">
        <v>4672</v>
      </c>
      <c r="AE1279" t="s">
        <v>4673</v>
      </c>
      <c r="AF1279" t="s">
        <v>45</v>
      </c>
    </row>
    <row r="1280" spans="1:32" hidden="1" x14ac:dyDescent="0.3">
      <c r="A1280" t="s">
        <v>4754</v>
      </c>
      <c r="B1280" t="s">
        <v>4667</v>
      </c>
      <c r="C1280" t="s">
        <v>4668</v>
      </c>
      <c r="D1280" t="s">
        <v>4669</v>
      </c>
      <c r="E1280" t="s">
        <v>4755</v>
      </c>
      <c r="F1280">
        <v>116</v>
      </c>
      <c r="G1280">
        <v>116</v>
      </c>
      <c r="H1280" t="s">
        <v>4756</v>
      </c>
      <c r="I1280" t="s">
        <v>4757</v>
      </c>
      <c r="J1280" t="s">
        <v>702</v>
      </c>
      <c r="K1280" t="s">
        <v>1107</v>
      </c>
      <c r="L1280" t="s">
        <v>687</v>
      </c>
      <c r="M1280" t="s">
        <v>696</v>
      </c>
      <c r="N1280" t="s">
        <v>586</v>
      </c>
      <c r="X1280" t="s">
        <v>59</v>
      </c>
      <c r="Y1280" t="s">
        <v>4758</v>
      </c>
      <c r="Z1280" t="s">
        <v>814</v>
      </c>
      <c r="AA1280" t="s">
        <v>815</v>
      </c>
      <c r="AB1280" t="s">
        <v>45</v>
      </c>
      <c r="AC1280" t="s">
        <v>45</v>
      </c>
      <c r="AD1280" t="s">
        <v>4672</v>
      </c>
      <c r="AE1280" t="s">
        <v>4673</v>
      </c>
      <c r="AF1280" t="s">
        <v>45</v>
      </c>
    </row>
    <row r="1281" spans="1:32" hidden="1" x14ac:dyDescent="0.3">
      <c r="A1281" t="s">
        <v>4759</v>
      </c>
      <c r="B1281" t="s">
        <v>4667</v>
      </c>
      <c r="C1281" t="s">
        <v>4668</v>
      </c>
      <c r="D1281" t="s">
        <v>4669</v>
      </c>
      <c r="E1281" t="s">
        <v>4760</v>
      </c>
      <c r="F1281">
        <v>117</v>
      </c>
      <c r="G1281">
        <v>117</v>
      </c>
      <c r="H1281" t="s">
        <v>4761</v>
      </c>
      <c r="I1281" t="s">
        <v>4762</v>
      </c>
      <c r="J1281" t="s">
        <v>702</v>
      </c>
      <c r="K1281" t="s">
        <v>572</v>
      </c>
      <c r="L1281" t="s">
        <v>1804</v>
      </c>
      <c r="X1281" t="s">
        <v>59</v>
      </c>
      <c r="Y1281" t="s">
        <v>162</v>
      </c>
      <c r="Z1281" t="s">
        <v>394</v>
      </c>
      <c r="AA1281" t="s">
        <v>171</v>
      </c>
      <c r="AB1281" t="s">
        <v>45</v>
      </c>
      <c r="AC1281" t="s">
        <v>45</v>
      </c>
      <c r="AD1281" t="s">
        <v>4672</v>
      </c>
      <c r="AE1281" t="s">
        <v>4673</v>
      </c>
      <c r="AF1281" t="s">
        <v>45</v>
      </c>
    </row>
    <row r="1282" spans="1:32" x14ac:dyDescent="0.3">
      <c r="A1282" t="s">
        <v>4763</v>
      </c>
      <c r="B1282" t="s">
        <v>4667</v>
      </c>
      <c r="C1282" t="s">
        <v>4668</v>
      </c>
      <c r="D1282" t="s">
        <v>4669</v>
      </c>
      <c r="E1282" t="s">
        <v>4764</v>
      </c>
      <c r="F1282">
        <v>118</v>
      </c>
      <c r="G1282">
        <v>118</v>
      </c>
      <c r="H1282" t="s">
        <v>4765</v>
      </c>
      <c r="I1282" t="s">
        <v>4766</v>
      </c>
      <c r="J1282" t="s">
        <v>58</v>
      </c>
      <c r="K1282" t="s">
        <v>4766</v>
      </c>
      <c r="X1282" t="s">
        <v>59</v>
      </c>
      <c r="Y1282" t="s">
        <v>68</v>
      </c>
      <c r="Z1282" t="s">
        <v>61</v>
      </c>
      <c r="AA1282" t="s">
        <v>62</v>
      </c>
      <c r="AB1282" t="s">
        <v>45</v>
      </c>
      <c r="AC1282" t="s">
        <v>45</v>
      </c>
      <c r="AD1282" t="s">
        <v>4672</v>
      </c>
      <c r="AE1282" t="s">
        <v>4673</v>
      </c>
      <c r="AF1282" t="s">
        <v>45</v>
      </c>
    </row>
    <row r="1283" spans="1:32" hidden="1" x14ac:dyDescent="0.3">
      <c r="A1283" t="s">
        <v>4767</v>
      </c>
      <c r="B1283" t="s">
        <v>4667</v>
      </c>
      <c r="C1283" t="s">
        <v>4668</v>
      </c>
      <c r="D1283" t="s">
        <v>4669</v>
      </c>
      <c r="E1283" t="s">
        <v>4768</v>
      </c>
      <c r="F1283">
        <v>119</v>
      </c>
      <c r="G1283">
        <v>119</v>
      </c>
      <c r="H1283" t="s">
        <v>4769</v>
      </c>
      <c r="I1283" t="s">
        <v>4770</v>
      </c>
      <c r="J1283" t="s">
        <v>702</v>
      </c>
      <c r="K1283" t="s">
        <v>4771</v>
      </c>
      <c r="L1283" t="s">
        <v>4766</v>
      </c>
      <c r="X1283" t="s">
        <v>59</v>
      </c>
      <c r="Y1283" t="s">
        <v>724</v>
      </c>
      <c r="Z1283" t="s">
        <v>394</v>
      </c>
      <c r="AA1283" t="s">
        <v>171</v>
      </c>
      <c r="AB1283" t="s">
        <v>45</v>
      </c>
      <c r="AC1283" t="s">
        <v>45</v>
      </c>
      <c r="AD1283" t="s">
        <v>4672</v>
      </c>
      <c r="AE1283" t="s">
        <v>4673</v>
      </c>
      <c r="AF1283" t="s">
        <v>45</v>
      </c>
    </row>
    <row r="1284" spans="1:32" x14ac:dyDescent="0.3">
      <c r="A1284" t="s">
        <v>4772</v>
      </c>
      <c r="B1284" t="s">
        <v>4667</v>
      </c>
      <c r="C1284" t="s">
        <v>4668</v>
      </c>
      <c r="D1284" t="s">
        <v>4669</v>
      </c>
      <c r="E1284" t="s">
        <v>4773</v>
      </c>
      <c r="F1284">
        <v>12</v>
      </c>
      <c r="G1284">
        <v>12</v>
      </c>
      <c r="H1284" t="s">
        <v>4774</v>
      </c>
      <c r="I1284" t="s">
        <v>4775</v>
      </c>
      <c r="J1284" t="s">
        <v>58</v>
      </c>
      <c r="K1284" t="s">
        <v>4775</v>
      </c>
      <c r="X1284" t="s">
        <v>59</v>
      </c>
      <c r="Y1284" t="s">
        <v>68</v>
      </c>
      <c r="Z1284" t="s">
        <v>101</v>
      </c>
      <c r="AA1284" t="s">
        <v>102</v>
      </c>
      <c r="AB1284" t="s">
        <v>45</v>
      </c>
      <c r="AC1284" t="s">
        <v>45</v>
      </c>
      <c r="AD1284" t="s">
        <v>4672</v>
      </c>
      <c r="AE1284" t="s">
        <v>4673</v>
      </c>
      <c r="AF1284" t="s">
        <v>45</v>
      </c>
    </row>
    <row r="1285" spans="1:32" hidden="1" x14ac:dyDescent="0.3">
      <c r="A1285" t="s">
        <v>4776</v>
      </c>
      <c r="B1285" t="s">
        <v>4667</v>
      </c>
      <c r="C1285" t="s">
        <v>4668</v>
      </c>
      <c r="D1285" t="s">
        <v>4669</v>
      </c>
      <c r="E1285" t="s">
        <v>4777</v>
      </c>
      <c r="F1285">
        <v>120</v>
      </c>
      <c r="G1285">
        <v>120</v>
      </c>
      <c r="H1285" t="s">
        <v>4778</v>
      </c>
      <c r="I1285" t="s">
        <v>4779</v>
      </c>
      <c r="J1285" t="s">
        <v>702</v>
      </c>
      <c r="K1285" t="s">
        <v>583</v>
      </c>
      <c r="L1285" t="s">
        <v>572</v>
      </c>
      <c r="X1285" t="s">
        <v>59</v>
      </c>
      <c r="Y1285" t="s">
        <v>724</v>
      </c>
      <c r="Z1285" t="s">
        <v>394</v>
      </c>
      <c r="AA1285" t="s">
        <v>171</v>
      </c>
      <c r="AB1285" t="s">
        <v>45</v>
      </c>
      <c r="AC1285" t="s">
        <v>45</v>
      </c>
      <c r="AD1285" t="s">
        <v>4672</v>
      </c>
      <c r="AE1285" t="s">
        <v>4673</v>
      </c>
      <c r="AF1285" t="s">
        <v>45</v>
      </c>
    </row>
    <row r="1286" spans="1:32" hidden="1" x14ac:dyDescent="0.3">
      <c r="A1286" t="s">
        <v>4780</v>
      </c>
      <c r="B1286" t="s">
        <v>4667</v>
      </c>
      <c r="C1286" t="s">
        <v>4668</v>
      </c>
      <c r="D1286" t="s">
        <v>4669</v>
      </c>
      <c r="E1286" t="s">
        <v>4781</v>
      </c>
      <c r="F1286">
        <v>121</v>
      </c>
      <c r="G1286">
        <v>121</v>
      </c>
      <c r="H1286" t="s">
        <v>4782</v>
      </c>
      <c r="I1286" t="s">
        <v>4783</v>
      </c>
      <c r="J1286" t="s">
        <v>702</v>
      </c>
      <c r="K1286" t="s">
        <v>583</v>
      </c>
      <c r="L1286" t="s">
        <v>586</v>
      </c>
      <c r="M1286" t="s">
        <v>687</v>
      </c>
      <c r="N1286" t="s">
        <v>747</v>
      </c>
      <c r="X1286" t="s">
        <v>59</v>
      </c>
      <c r="Y1286" t="s">
        <v>4784</v>
      </c>
      <c r="Z1286" t="s">
        <v>814</v>
      </c>
      <c r="AA1286" t="s">
        <v>815</v>
      </c>
      <c r="AB1286" t="s">
        <v>45</v>
      </c>
      <c r="AC1286" t="s">
        <v>45</v>
      </c>
      <c r="AD1286" t="s">
        <v>4672</v>
      </c>
      <c r="AE1286" t="s">
        <v>4673</v>
      </c>
      <c r="AF1286" t="s">
        <v>45</v>
      </c>
    </row>
    <row r="1287" spans="1:32" hidden="1" x14ac:dyDescent="0.3">
      <c r="A1287" t="s">
        <v>4785</v>
      </c>
      <c r="B1287" t="s">
        <v>4667</v>
      </c>
      <c r="C1287" t="s">
        <v>4668</v>
      </c>
      <c r="D1287" t="s">
        <v>4669</v>
      </c>
      <c r="E1287" t="s">
        <v>4786</v>
      </c>
      <c r="F1287">
        <v>122</v>
      </c>
      <c r="G1287">
        <v>122</v>
      </c>
      <c r="H1287" t="s">
        <v>4787</v>
      </c>
      <c r="I1287" t="s">
        <v>4788</v>
      </c>
      <c r="J1287" t="s">
        <v>702</v>
      </c>
      <c r="K1287" t="s">
        <v>4789</v>
      </c>
      <c r="L1287" t="s">
        <v>747</v>
      </c>
      <c r="X1287" t="s">
        <v>59</v>
      </c>
      <c r="Y1287" t="s">
        <v>4790</v>
      </c>
      <c r="Z1287" t="s">
        <v>394</v>
      </c>
      <c r="AA1287" t="s">
        <v>171</v>
      </c>
      <c r="AB1287" t="s">
        <v>45</v>
      </c>
      <c r="AC1287" t="s">
        <v>45</v>
      </c>
      <c r="AD1287" t="s">
        <v>4672</v>
      </c>
      <c r="AE1287" t="s">
        <v>4673</v>
      </c>
      <c r="AF1287" t="s">
        <v>45</v>
      </c>
    </row>
    <row r="1288" spans="1:32" x14ac:dyDescent="0.3">
      <c r="A1288" t="s">
        <v>4791</v>
      </c>
      <c r="B1288" t="s">
        <v>4667</v>
      </c>
      <c r="C1288" t="s">
        <v>4668</v>
      </c>
      <c r="D1288" t="s">
        <v>4669</v>
      </c>
      <c r="E1288" t="s">
        <v>4792</v>
      </c>
      <c r="F1288">
        <v>123</v>
      </c>
      <c r="G1288">
        <v>123</v>
      </c>
      <c r="H1288" t="s">
        <v>4793</v>
      </c>
      <c r="I1288" t="s">
        <v>4789</v>
      </c>
      <c r="J1288" t="s">
        <v>58</v>
      </c>
      <c r="K1288" t="s">
        <v>4789</v>
      </c>
      <c r="X1288" t="s">
        <v>59</v>
      </c>
      <c r="Y1288" t="s">
        <v>2100</v>
      </c>
      <c r="Z1288" t="s">
        <v>61</v>
      </c>
      <c r="AA1288" t="s">
        <v>62</v>
      </c>
      <c r="AB1288" t="s">
        <v>45</v>
      </c>
      <c r="AC1288" t="s">
        <v>45</v>
      </c>
      <c r="AD1288" t="s">
        <v>4672</v>
      </c>
      <c r="AE1288" t="s">
        <v>4673</v>
      </c>
      <c r="AF1288" t="s">
        <v>45</v>
      </c>
    </row>
    <row r="1289" spans="1:32" hidden="1" x14ac:dyDescent="0.3">
      <c r="A1289" t="s">
        <v>4794</v>
      </c>
      <c r="B1289" t="s">
        <v>4667</v>
      </c>
      <c r="C1289" t="s">
        <v>4668</v>
      </c>
      <c r="D1289" t="s">
        <v>4669</v>
      </c>
      <c r="E1289" t="s">
        <v>4795</v>
      </c>
      <c r="F1289">
        <v>124</v>
      </c>
      <c r="G1289">
        <v>124</v>
      </c>
      <c r="H1289" t="s">
        <v>4796</v>
      </c>
      <c r="I1289" t="s">
        <v>4797</v>
      </c>
      <c r="J1289" t="s">
        <v>702</v>
      </c>
      <c r="K1289" t="s">
        <v>686</v>
      </c>
      <c r="L1289" t="s">
        <v>687</v>
      </c>
      <c r="M1289" t="s">
        <v>696</v>
      </c>
      <c r="N1289" t="s">
        <v>747</v>
      </c>
      <c r="X1289" t="s">
        <v>59</v>
      </c>
      <c r="Y1289" t="s">
        <v>4798</v>
      </c>
      <c r="Z1289" t="s">
        <v>2980</v>
      </c>
      <c r="AA1289" t="s">
        <v>2981</v>
      </c>
      <c r="AB1289" t="s">
        <v>45</v>
      </c>
      <c r="AC1289" t="s">
        <v>45</v>
      </c>
      <c r="AD1289" t="s">
        <v>4672</v>
      </c>
      <c r="AE1289" t="s">
        <v>4673</v>
      </c>
      <c r="AF1289" t="s">
        <v>45</v>
      </c>
    </row>
    <row r="1290" spans="1:32" hidden="1" x14ac:dyDescent="0.3">
      <c r="A1290" t="s">
        <v>4799</v>
      </c>
      <c r="B1290" t="s">
        <v>4667</v>
      </c>
      <c r="C1290" t="s">
        <v>4668</v>
      </c>
      <c r="D1290" t="s">
        <v>4669</v>
      </c>
      <c r="E1290" t="s">
        <v>4800</v>
      </c>
      <c r="F1290">
        <v>125</v>
      </c>
      <c r="G1290">
        <v>125</v>
      </c>
      <c r="H1290" t="s">
        <v>4801</v>
      </c>
      <c r="I1290" t="s">
        <v>4802</v>
      </c>
      <c r="J1290" t="s">
        <v>702</v>
      </c>
      <c r="K1290" t="s">
        <v>583</v>
      </c>
      <c r="L1290" t="s">
        <v>586</v>
      </c>
      <c r="M1290" t="s">
        <v>696</v>
      </c>
      <c r="X1290" t="s">
        <v>59</v>
      </c>
      <c r="Y1290" t="s">
        <v>1243</v>
      </c>
      <c r="Z1290" t="s">
        <v>689</v>
      </c>
      <c r="AA1290" t="s">
        <v>690</v>
      </c>
      <c r="AB1290" t="s">
        <v>45</v>
      </c>
      <c r="AC1290" t="s">
        <v>45</v>
      </c>
      <c r="AD1290" t="s">
        <v>4672</v>
      </c>
      <c r="AE1290" t="s">
        <v>4673</v>
      </c>
      <c r="AF1290" t="s">
        <v>45</v>
      </c>
    </row>
    <row r="1291" spans="1:32" x14ac:dyDescent="0.3">
      <c r="A1291" t="s">
        <v>4803</v>
      </c>
      <c r="B1291" t="s">
        <v>4667</v>
      </c>
      <c r="C1291" t="s">
        <v>4668</v>
      </c>
      <c r="D1291" t="s">
        <v>4669</v>
      </c>
      <c r="E1291" t="s">
        <v>4804</v>
      </c>
      <c r="F1291">
        <v>126</v>
      </c>
      <c r="G1291">
        <v>126</v>
      </c>
      <c r="H1291" t="s">
        <v>178</v>
      </c>
      <c r="I1291" t="s">
        <v>1036</v>
      </c>
      <c r="J1291" t="s">
        <v>58</v>
      </c>
      <c r="K1291" t="s">
        <v>1036</v>
      </c>
      <c r="X1291" t="s">
        <v>59</v>
      </c>
      <c r="Y1291" t="s">
        <v>68</v>
      </c>
      <c r="Z1291" t="s">
        <v>61</v>
      </c>
      <c r="AA1291" t="s">
        <v>62</v>
      </c>
      <c r="AB1291" t="s">
        <v>45</v>
      </c>
      <c r="AC1291" t="s">
        <v>45</v>
      </c>
      <c r="AD1291" t="s">
        <v>4672</v>
      </c>
      <c r="AE1291" t="s">
        <v>4673</v>
      </c>
      <c r="AF1291" t="s">
        <v>45</v>
      </c>
    </row>
    <row r="1292" spans="1:32" hidden="1" x14ac:dyDescent="0.3">
      <c r="A1292" t="s">
        <v>4805</v>
      </c>
      <c r="B1292" t="s">
        <v>4667</v>
      </c>
      <c r="C1292" t="s">
        <v>4668</v>
      </c>
      <c r="D1292" t="s">
        <v>4669</v>
      </c>
      <c r="E1292" t="s">
        <v>4806</v>
      </c>
      <c r="F1292">
        <v>127</v>
      </c>
      <c r="G1292">
        <v>127</v>
      </c>
      <c r="H1292" t="s">
        <v>4807</v>
      </c>
      <c r="I1292" t="s">
        <v>1752</v>
      </c>
      <c r="J1292" t="s">
        <v>702</v>
      </c>
      <c r="K1292" t="s">
        <v>686</v>
      </c>
      <c r="L1292" t="s">
        <v>747</v>
      </c>
      <c r="X1292" t="s">
        <v>59</v>
      </c>
      <c r="Y1292" t="s">
        <v>1454</v>
      </c>
      <c r="Z1292" t="s">
        <v>170</v>
      </c>
      <c r="AA1292" t="s">
        <v>389</v>
      </c>
      <c r="AB1292" t="s">
        <v>45</v>
      </c>
      <c r="AC1292" t="s">
        <v>45</v>
      </c>
      <c r="AD1292" t="s">
        <v>4672</v>
      </c>
      <c r="AE1292" t="s">
        <v>4673</v>
      </c>
      <c r="AF1292" t="s">
        <v>45</v>
      </c>
    </row>
    <row r="1293" spans="1:32" hidden="1" x14ac:dyDescent="0.3">
      <c r="A1293" t="s">
        <v>4808</v>
      </c>
      <c r="B1293" t="s">
        <v>4667</v>
      </c>
      <c r="C1293" t="s">
        <v>4668</v>
      </c>
      <c r="D1293" t="s">
        <v>4669</v>
      </c>
      <c r="E1293" t="s">
        <v>4809</v>
      </c>
      <c r="F1293">
        <v>128</v>
      </c>
      <c r="G1293">
        <v>128</v>
      </c>
      <c r="H1293" t="s">
        <v>4810</v>
      </c>
      <c r="I1293" t="s">
        <v>4811</v>
      </c>
      <c r="J1293" t="s">
        <v>702</v>
      </c>
      <c r="K1293" t="s">
        <v>747</v>
      </c>
      <c r="L1293" t="s">
        <v>686</v>
      </c>
      <c r="X1293" t="s">
        <v>59</v>
      </c>
      <c r="Y1293" t="s">
        <v>1428</v>
      </c>
      <c r="Z1293" t="s">
        <v>163</v>
      </c>
      <c r="AA1293" t="s">
        <v>164</v>
      </c>
      <c r="AB1293" t="s">
        <v>45</v>
      </c>
      <c r="AC1293" t="s">
        <v>45</v>
      </c>
      <c r="AD1293" t="s">
        <v>4672</v>
      </c>
      <c r="AE1293" t="s">
        <v>4673</v>
      </c>
      <c r="AF1293" t="s">
        <v>45</v>
      </c>
    </row>
    <row r="1294" spans="1:32" hidden="1" x14ac:dyDescent="0.3">
      <c r="A1294" t="s">
        <v>4812</v>
      </c>
      <c r="B1294" t="s">
        <v>4667</v>
      </c>
      <c r="C1294" t="s">
        <v>4668</v>
      </c>
      <c r="D1294" t="s">
        <v>4669</v>
      </c>
      <c r="E1294" t="s">
        <v>4813</v>
      </c>
      <c r="F1294">
        <v>129</v>
      </c>
      <c r="G1294">
        <v>129</v>
      </c>
      <c r="H1294" t="s">
        <v>4814</v>
      </c>
      <c r="I1294" t="s">
        <v>4815</v>
      </c>
      <c r="J1294" t="s">
        <v>702</v>
      </c>
      <c r="K1294" t="s">
        <v>586</v>
      </c>
      <c r="L1294" t="s">
        <v>687</v>
      </c>
      <c r="M1294" t="s">
        <v>696</v>
      </c>
      <c r="X1294" t="s">
        <v>59</v>
      </c>
      <c r="Y1294" t="s">
        <v>1243</v>
      </c>
      <c r="Z1294" t="s">
        <v>689</v>
      </c>
      <c r="AA1294" t="s">
        <v>690</v>
      </c>
      <c r="AB1294" t="s">
        <v>45</v>
      </c>
      <c r="AC1294" t="s">
        <v>45</v>
      </c>
      <c r="AD1294" t="s">
        <v>4672</v>
      </c>
      <c r="AE1294" t="s">
        <v>4673</v>
      </c>
      <c r="AF1294" t="s">
        <v>45</v>
      </c>
    </row>
    <row r="1295" spans="1:32" hidden="1" x14ac:dyDescent="0.3">
      <c r="A1295" t="s">
        <v>4816</v>
      </c>
      <c r="B1295" t="s">
        <v>4667</v>
      </c>
      <c r="C1295" t="s">
        <v>4668</v>
      </c>
      <c r="D1295" t="s">
        <v>4669</v>
      </c>
      <c r="E1295" t="s">
        <v>4817</v>
      </c>
      <c r="F1295">
        <v>13</v>
      </c>
      <c r="G1295">
        <v>13</v>
      </c>
      <c r="H1295" t="s">
        <v>4818</v>
      </c>
      <c r="I1295" t="s">
        <v>4819</v>
      </c>
      <c r="J1295" t="s">
        <v>702</v>
      </c>
      <c r="K1295" t="s">
        <v>888</v>
      </c>
      <c r="L1295" t="s">
        <v>4684</v>
      </c>
      <c r="X1295" t="s">
        <v>59</v>
      </c>
      <c r="Y1295" t="s">
        <v>162</v>
      </c>
      <c r="Z1295" t="s">
        <v>680</v>
      </c>
      <c r="AA1295" t="s">
        <v>681</v>
      </c>
      <c r="AB1295" t="s">
        <v>45</v>
      </c>
      <c r="AC1295" t="s">
        <v>45</v>
      </c>
      <c r="AD1295" t="s">
        <v>4672</v>
      </c>
      <c r="AE1295" t="s">
        <v>4673</v>
      </c>
      <c r="AF1295" t="s">
        <v>45</v>
      </c>
    </row>
    <row r="1296" spans="1:32" hidden="1" x14ac:dyDescent="0.3">
      <c r="A1296" t="s">
        <v>4820</v>
      </c>
      <c r="B1296" t="s">
        <v>4667</v>
      </c>
      <c r="C1296" t="s">
        <v>4668</v>
      </c>
      <c r="D1296" t="s">
        <v>4669</v>
      </c>
      <c r="E1296" t="s">
        <v>4821</v>
      </c>
      <c r="F1296">
        <v>130</v>
      </c>
      <c r="G1296">
        <v>130</v>
      </c>
      <c r="H1296" t="s">
        <v>4822</v>
      </c>
      <c r="I1296" t="s">
        <v>4823</v>
      </c>
      <c r="J1296" t="s">
        <v>702</v>
      </c>
      <c r="K1296" t="s">
        <v>4775</v>
      </c>
      <c r="L1296" t="s">
        <v>4824</v>
      </c>
      <c r="M1296" t="s">
        <v>4825</v>
      </c>
      <c r="X1296" t="s">
        <v>59</v>
      </c>
      <c r="Y1296" t="s">
        <v>740</v>
      </c>
      <c r="Z1296" t="s">
        <v>795</v>
      </c>
      <c r="AA1296" t="s">
        <v>796</v>
      </c>
      <c r="AB1296" t="s">
        <v>45</v>
      </c>
      <c r="AC1296" t="s">
        <v>45</v>
      </c>
      <c r="AD1296" t="s">
        <v>4672</v>
      </c>
      <c r="AE1296" t="s">
        <v>4673</v>
      </c>
      <c r="AF1296" t="s">
        <v>45</v>
      </c>
    </row>
    <row r="1297" spans="1:32" hidden="1" x14ac:dyDescent="0.3">
      <c r="A1297" t="s">
        <v>4826</v>
      </c>
      <c r="B1297" t="s">
        <v>4667</v>
      </c>
      <c r="C1297" t="s">
        <v>4668</v>
      </c>
      <c r="D1297" t="s">
        <v>4669</v>
      </c>
      <c r="E1297" t="s">
        <v>4827</v>
      </c>
      <c r="F1297">
        <v>131</v>
      </c>
      <c r="G1297">
        <v>131</v>
      </c>
      <c r="H1297" t="s">
        <v>4828</v>
      </c>
      <c r="I1297" t="s">
        <v>4829</v>
      </c>
      <c r="J1297" t="s">
        <v>702</v>
      </c>
      <c r="K1297" t="s">
        <v>4825</v>
      </c>
      <c r="L1297" t="s">
        <v>4775</v>
      </c>
      <c r="X1297" t="s">
        <v>59</v>
      </c>
      <c r="Y1297" t="s">
        <v>162</v>
      </c>
      <c r="Z1297" t="s">
        <v>680</v>
      </c>
      <c r="AA1297" t="s">
        <v>681</v>
      </c>
      <c r="AB1297" t="s">
        <v>45</v>
      </c>
      <c r="AC1297" t="s">
        <v>45</v>
      </c>
      <c r="AD1297" t="s">
        <v>4672</v>
      </c>
      <c r="AE1297" t="s">
        <v>4673</v>
      </c>
      <c r="AF1297" t="s">
        <v>45</v>
      </c>
    </row>
    <row r="1298" spans="1:32" hidden="1" x14ac:dyDescent="0.3">
      <c r="A1298" t="s">
        <v>4830</v>
      </c>
      <c r="B1298" t="s">
        <v>4667</v>
      </c>
      <c r="C1298" t="s">
        <v>4668</v>
      </c>
      <c r="D1298" t="s">
        <v>4669</v>
      </c>
      <c r="E1298" t="s">
        <v>4831</v>
      </c>
      <c r="F1298">
        <v>132</v>
      </c>
      <c r="G1298">
        <v>132</v>
      </c>
      <c r="H1298" t="s">
        <v>4832</v>
      </c>
      <c r="I1298" t="s">
        <v>4833</v>
      </c>
      <c r="J1298" t="s">
        <v>702</v>
      </c>
      <c r="K1298" t="s">
        <v>4775</v>
      </c>
      <c r="L1298" t="s">
        <v>4825</v>
      </c>
      <c r="X1298" t="s">
        <v>59</v>
      </c>
      <c r="Y1298" t="s">
        <v>162</v>
      </c>
      <c r="Z1298" t="s">
        <v>680</v>
      </c>
      <c r="AA1298" t="s">
        <v>681</v>
      </c>
      <c r="AB1298" t="s">
        <v>45</v>
      </c>
      <c r="AC1298" t="s">
        <v>45</v>
      </c>
      <c r="AD1298" t="s">
        <v>4672</v>
      </c>
      <c r="AE1298" t="s">
        <v>4673</v>
      </c>
      <c r="AF1298" t="s">
        <v>45</v>
      </c>
    </row>
    <row r="1299" spans="1:32" x14ac:dyDescent="0.3">
      <c r="A1299" t="s">
        <v>4834</v>
      </c>
      <c r="B1299" t="s">
        <v>4667</v>
      </c>
      <c r="C1299" t="s">
        <v>4668</v>
      </c>
      <c r="D1299" t="s">
        <v>4669</v>
      </c>
      <c r="E1299" t="s">
        <v>4835</v>
      </c>
      <c r="F1299">
        <v>133</v>
      </c>
      <c r="G1299">
        <v>133</v>
      </c>
      <c r="H1299" t="s">
        <v>4836</v>
      </c>
      <c r="I1299" t="s">
        <v>4837</v>
      </c>
      <c r="J1299" t="s">
        <v>58</v>
      </c>
      <c r="K1299" t="s">
        <v>4837</v>
      </c>
      <c r="X1299" t="s">
        <v>59</v>
      </c>
      <c r="Y1299" t="s">
        <v>68</v>
      </c>
      <c r="Z1299" t="s">
        <v>101</v>
      </c>
      <c r="AA1299" t="s">
        <v>102</v>
      </c>
      <c r="AB1299" t="s">
        <v>45</v>
      </c>
      <c r="AC1299" t="s">
        <v>45</v>
      </c>
      <c r="AD1299" t="s">
        <v>4672</v>
      </c>
      <c r="AE1299" t="s">
        <v>4673</v>
      </c>
      <c r="AF1299" t="s">
        <v>45</v>
      </c>
    </row>
    <row r="1300" spans="1:32" hidden="1" x14ac:dyDescent="0.3">
      <c r="A1300" t="s">
        <v>4838</v>
      </c>
      <c r="B1300" t="s">
        <v>4667</v>
      </c>
      <c r="C1300" t="s">
        <v>4668</v>
      </c>
      <c r="D1300" t="s">
        <v>4669</v>
      </c>
      <c r="E1300" t="s">
        <v>4827</v>
      </c>
      <c r="F1300">
        <v>134</v>
      </c>
      <c r="G1300">
        <v>134</v>
      </c>
      <c r="H1300" t="s">
        <v>4828</v>
      </c>
      <c r="I1300" t="s">
        <v>4829</v>
      </c>
      <c r="J1300" t="s">
        <v>702</v>
      </c>
      <c r="K1300" t="s">
        <v>4825</v>
      </c>
      <c r="L1300" t="s">
        <v>4775</v>
      </c>
      <c r="X1300" t="s">
        <v>59</v>
      </c>
      <c r="Y1300" t="s">
        <v>162</v>
      </c>
      <c r="Z1300" t="s">
        <v>680</v>
      </c>
      <c r="AA1300" t="s">
        <v>681</v>
      </c>
      <c r="AB1300" t="s">
        <v>45</v>
      </c>
      <c r="AC1300" t="s">
        <v>45</v>
      </c>
      <c r="AD1300" t="s">
        <v>4672</v>
      </c>
      <c r="AE1300" t="s">
        <v>4673</v>
      </c>
      <c r="AF1300" t="s">
        <v>45</v>
      </c>
    </row>
    <row r="1301" spans="1:32" hidden="1" x14ac:dyDescent="0.3">
      <c r="A1301" t="s">
        <v>4839</v>
      </c>
      <c r="B1301" t="s">
        <v>4667</v>
      </c>
      <c r="C1301" t="s">
        <v>4668</v>
      </c>
      <c r="D1301" t="s">
        <v>4669</v>
      </c>
      <c r="E1301" t="s">
        <v>4840</v>
      </c>
      <c r="F1301">
        <v>135</v>
      </c>
      <c r="G1301">
        <v>135</v>
      </c>
      <c r="H1301" t="s">
        <v>4841</v>
      </c>
      <c r="I1301" t="s">
        <v>4842</v>
      </c>
      <c r="J1301" t="s">
        <v>702</v>
      </c>
      <c r="K1301" t="s">
        <v>1301</v>
      </c>
      <c r="L1301" t="s">
        <v>696</v>
      </c>
      <c r="M1301" t="s">
        <v>583</v>
      </c>
      <c r="N1301" t="s">
        <v>586</v>
      </c>
      <c r="X1301" t="s">
        <v>59</v>
      </c>
      <c r="Y1301" t="s">
        <v>4758</v>
      </c>
      <c r="Z1301" t="s">
        <v>814</v>
      </c>
      <c r="AA1301" t="s">
        <v>815</v>
      </c>
      <c r="AB1301" t="s">
        <v>45</v>
      </c>
      <c r="AC1301" t="s">
        <v>45</v>
      </c>
      <c r="AD1301" t="s">
        <v>4672</v>
      </c>
      <c r="AE1301" t="s">
        <v>4673</v>
      </c>
      <c r="AF1301" t="s">
        <v>45</v>
      </c>
    </row>
    <row r="1302" spans="1:32" hidden="1" x14ac:dyDescent="0.3">
      <c r="A1302" t="s">
        <v>4843</v>
      </c>
      <c r="B1302" t="s">
        <v>4667</v>
      </c>
      <c r="C1302" t="s">
        <v>4668</v>
      </c>
      <c r="D1302" t="s">
        <v>4669</v>
      </c>
      <c r="E1302" t="s">
        <v>4844</v>
      </c>
      <c r="F1302">
        <v>136</v>
      </c>
      <c r="G1302">
        <v>136</v>
      </c>
      <c r="H1302" t="s">
        <v>4845</v>
      </c>
      <c r="I1302" t="s">
        <v>4846</v>
      </c>
      <c r="J1302" t="s">
        <v>702</v>
      </c>
      <c r="K1302" t="s">
        <v>696</v>
      </c>
      <c r="L1302" t="s">
        <v>583</v>
      </c>
      <c r="M1302" t="s">
        <v>586</v>
      </c>
      <c r="X1302" t="s">
        <v>59</v>
      </c>
      <c r="Y1302" t="s">
        <v>1243</v>
      </c>
      <c r="Z1302" t="s">
        <v>689</v>
      </c>
      <c r="AA1302" t="s">
        <v>690</v>
      </c>
      <c r="AB1302" t="s">
        <v>45</v>
      </c>
      <c r="AC1302" t="s">
        <v>45</v>
      </c>
      <c r="AD1302" t="s">
        <v>4672</v>
      </c>
      <c r="AE1302" t="s">
        <v>4673</v>
      </c>
      <c r="AF1302" t="s">
        <v>45</v>
      </c>
    </row>
    <row r="1303" spans="1:32" hidden="1" x14ac:dyDescent="0.3">
      <c r="A1303" t="s">
        <v>4847</v>
      </c>
      <c r="B1303" t="s">
        <v>4667</v>
      </c>
      <c r="C1303" t="s">
        <v>4668</v>
      </c>
      <c r="D1303" t="s">
        <v>4669</v>
      </c>
      <c r="E1303" t="s">
        <v>4848</v>
      </c>
      <c r="F1303">
        <v>137</v>
      </c>
      <c r="G1303">
        <v>137</v>
      </c>
      <c r="H1303" t="s">
        <v>4849</v>
      </c>
      <c r="I1303" t="s">
        <v>4850</v>
      </c>
      <c r="J1303" t="s">
        <v>702</v>
      </c>
      <c r="K1303" t="s">
        <v>1301</v>
      </c>
      <c r="L1303" t="s">
        <v>696</v>
      </c>
      <c r="X1303" t="s">
        <v>59</v>
      </c>
      <c r="Y1303" t="s">
        <v>169</v>
      </c>
      <c r="Z1303" t="s">
        <v>394</v>
      </c>
      <c r="AA1303" t="s">
        <v>171</v>
      </c>
      <c r="AB1303" t="s">
        <v>45</v>
      </c>
      <c r="AC1303" t="s">
        <v>45</v>
      </c>
      <c r="AD1303" t="s">
        <v>4672</v>
      </c>
      <c r="AE1303" t="s">
        <v>4673</v>
      </c>
      <c r="AF1303" t="s">
        <v>45</v>
      </c>
    </row>
    <row r="1304" spans="1:32" hidden="1" x14ac:dyDescent="0.3">
      <c r="A1304" t="s">
        <v>4851</v>
      </c>
      <c r="B1304" t="s">
        <v>4667</v>
      </c>
      <c r="C1304" t="s">
        <v>4668</v>
      </c>
      <c r="D1304" t="s">
        <v>4669</v>
      </c>
      <c r="E1304" t="s">
        <v>4852</v>
      </c>
      <c r="F1304">
        <v>138</v>
      </c>
      <c r="G1304">
        <v>138</v>
      </c>
      <c r="H1304" t="s">
        <v>4853</v>
      </c>
      <c r="I1304" t="s">
        <v>4854</v>
      </c>
      <c r="J1304" t="s">
        <v>702</v>
      </c>
      <c r="K1304" t="s">
        <v>580</v>
      </c>
      <c r="L1304" t="s">
        <v>1261</v>
      </c>
      <c r="M1304" t="s">
        <v>1736</v>
      </c>
      <c r="N1304" t="s">
        <v>4701</v>
      </c>
      <c r="X1304" t="s">
        <v>59</v>
      </c>
      <c r="Y1304" t="s">
        <v>889</v>
      </c>
      <c r="Z1304" t="s">
        <v>1794</v>
      </c>
      <c r="AA1304" t="s">
        <v>1795</v>
      </c>
      <c r="AB1304" t="s">
        <v>45</v>
      </c>
      <c r="AC1304" t="s">
        <v>45</v>
      </c>
      <c r="AD1304" t="s">
        <v>4672</v>
      </c>
      <c r="AE1304" t="s">
        <v>4673</v>
      </c>
      <c r="AF1304" t="s">
        <v>45</v>
      </c>
    </row>
    <row r="1305" spans="1:32" hidden="1" x14ac:dyDescent="0.3">
      <c r="A1305" t="s">
        <v>4855</v>
      </c>
      <c r="B1305" t="s">
        <v>4667</v>
      </c>
      <c r="C1305" t="s">
        <v>4668</v>
      </c>
      <c r="D1305" t="s">
        <v>4669</v>
      </c>
      <c r="E1305" t="s">
        <v>4856</v>
      </c>
      <c r="F1305">
        <v>139</v>
      </c>
      <c r="G1305">
        <v>139</v>
      </c>
      <c r="H1305" t="s">
        <v>4857</v>
      </c>
      <c r="I1305" t="s">
        <v>4858</v>
      </c>
      <c r="J1305" t="s">
        <v>702</v>
      </c>
      <c r="K1305" t="s">
        <v>888</v>
      </c>
      <c r="L1305" t="s">
        <v>4684</v>
      </c>
      <c r="M1305" t="s">
        <v>4859</v>
      </c>
      <c r="X1305" t="s">
        <v>59</v>
      </c>
      <c r="Y1305" t="s">
        <v>740</v>
      </c>
      <c r="Z1305" t="s">
        <v>795</v>
      </c>
      <c r="AA1305" t="s">
        <v>796</v>
      </c>
      <c r="AB1305" t="s">
        <v>45</v>
      </c>
      <c r="AC1305" t="s">
        <v>45</v>
      </c>
      <c r="AD1305" t="s">
        <v>4672</v>
      </c>
      <c r="AE1305" t="s">
        <v>4673</v>
      </c>
      <c r="AF1305" t="s">
        <v>45</v>
      </c>
    </row>
    <row r="1306" spans="1:32" hidden="1" x14ac:dyDescent="0.3">
      <c r="A1306" t="s">
        <v>4860</v>
      </c>
      <c r="B1306" t="s">
        <v>4667</v>
      </c>
      <c r="C1306" t="s">
        <v>4668</v>
      </c>
      <c r="D1306" t="s">
        <v>4669</v>
      </c>
      <c r="E1306" t="s">
        <v>4861</v>
      </c>
      <c r="F1306">
        <v>14</v>
      </c>
      <c r="G1306">
        <v>14</v>
      </c>
      <c r="H1306" t="s">
        <v>4862</v>
      </c>
      <c r="I1306" t="s">
        <v>4863</v>
      </c>
      <c r="J1306" t="s">
        <v>702</v>
      </c>
      <c r="K1306" t="s">
        <v>4709</v>
      </c>
      <c r="L1306" t="s">
        <v>1736</v>
      </c>
      <c r="X1306" t="s">
        <v>59</v>
      </c>
      <c r="Y1306" t="s">
        <v>162</v>
      </c>
      <c r="Z1306" t="s">
        <v>680</v>
      </c>
      <c r="AA1306" t="s">
        <v>681</v>
      </c>
      <c r="AB1306" t="s">
        <v>45</v>
      </c>
      <c r="AC1306" t="s">
        <v>45</v>
      </c>
      <c r="AD1306" t="s">
        <v>4672</v>
      </c>
      <c r="AE1306" t="s">
        <v>4673</v>
      </c>
      <c r="AF1306" t="s">
        <v>45</v>
      </c>
    </row>
    <row r="1307" spans="1:32" hidden="1" x14ac:dyDescent="0.3">
      <c r="A1307" t="s">
        <v>4864</v>
      </c>
      <c r="B1307" t="s">
        <v>4667</v>
      </c>
      <c r="C1307" t="s">
        <v>4668</v>
      </c>
      <c r="D1307" t="s">
        <v>4669</v>
      </c>
      <c r="E1307" t="s">
        <v>4865</v>
      </c>
      <c r="F1307">
        <v>140</v>
      </c>
      <c r="G1307">
        <v>140</v>
      </c>
      <c r="H1307" t="s">
        <v>4866</v>
      </c>
      <c r="I1307" t="s">
        <v>4867</v>
      </c>
      <c r="J1307" t="s">
        <v>702</v>
      </c>
      <c r="K1307" t="s">
        <v>4683</v>
      </c>
      <c r="L1307" t="s">
        <v>4684</v>
      </c>
      <c r="M1307" t="s">
        <v>888</v>
      </c>
      <c r="X1307" t="s">
        <v>59</v>
      </c>
      <c r="Y1307" t="s">
        <v>740</v>
      </c>
      <c r="Z1307" t="s">
        <v>795</v>
      </c>
      <c r="AA1307" t="s">
        <v>796</v>
      </c>
      <c r="AB1307" t="s">
        <v>45</v>
      </c>
      <c r="AC1307" t="s">
        <v>45</v>
      </c>
      <c r="AD1307" t="s">
        <v>4672</v>
      </c>
      <c r="AE1307" t="s">
        <v>4673</v>
      </c>
      <c r="AF1307" t="s">
        <v>45</v>
      </c>
    </row>
    <row r="1308" spans="1:32" hidden="1" x14ac:dyDescent="0.3">
      <c r="A1308" t="s">
        <v>4868</v>
      </c>
      <c r="B1308" t="s">
        <v>4667</v>
      </c>
      <c r="C1308" t="s">
        <v>4668</v>
      </c>
      <c r="D1308" t="s">
        <v>4669</v>
      </c>
      <c r="E1308" t="s">
        <v>4869</v>
      </c>
      <c r="F1308">
        <v>141</v>
      </c>
      <c r="G1308">
        <v>141</v>
      </c>
      <c r="H1308" t="s">
        <v>4870</v>
      </c>
      <c r="I1308" t="s">
        <v>4871</v>
      </c>
      <c r="J1308" t="s">
        <v>702</v>
      </c>
      <c r="K1308" t="s">
        <v>888</v>
      </c>
      <c r="L1308" t="s">
        <v>4684</v>
      </c>
      <c r="M1308" t="s">
        <v>4683</v>
      </c>
      <c r="X1308" t="s">
        <v>59</v>
      </c>
      <c r="Y1308" t="s">
        <v>740</v>
      </c>
      <c r="Z1308" t="s">
        <v>795</v>
      </c>
      <c r="AA1308" t="s">
        <v>796</v>
      </c>
      <c r="AB1308" t="s">
        <v>45</v>
      </c>
      <c r="AC1308" t="s">
        <v>45</v>
      </c>
      <c r="AD1308" t="s">
        <v>4672</v>
      </c>
      <c r="AE1308" t="s">
        <v>4673</v>
      </c>
      <c r="AF1308" t="s">
        <v>45</v>
      </c>
    </row>
    <row r="1309" spans="1:32" hidden="1" x14ac:dyDescent="0.3">
      <c r="A1309" t="s">
        <v>4872</v>
      </c>
      <c r="B1309" t="s">
        <v>4667</v>
      </c>
      <c r="C1309" t="s">
        <v>4668</v>
      </c>
      <c r="D1309" t="s">
        <v>4669</v>
      </c>
      <c r="E1309" t="s">
        <v>4873</v>
      </c>
      <c r="F1309">
        <v>142</v>
      </c>
      <c r="G1309">
        <v>142</v>
      </c>
      <c r="H1309" t="s">
        <v>4874</v>
      </c>
      <c r="I1309" t="s">
        <v>978</v>
      </c>
      <c r="J1309" t="s">
        <v>702</v>
      </c>
      <c r="K1309" t="s">
        <v>888</v>
      </c>
      <c r="L1309" t="s">
        <v>979</v>
      </c>
      <c r="X1309" t="s">
        <v>59</v>
      </c>
      <c r="Y1309" t="s">
        <v>162</v>
      </c>
      <c r="Z1309" t="s">
        <v>680</v>
      </c>
      <c r="AA1309" t="s">
        <v>681</v>
      </c>
      <c r="AB1309" t="s">
        <v>45</v>
      </c>
      <c r="AC1309" t="s">
        <v>45</v>
      </c>
      <c r="AD1309" t="s">
        <v>4672</v>
      </c>
      <c r="AE1309" t="s">
        <v>4673</v>
      </c>
      <c r="AF1309" t="s">
        <v>45</v>
      </c>
    </row>
    <row r="1310" spans="1:32" hidden="1" x14ac:dyDescent="0.3">
      <c r="A1310" t="s">
        <v>4875</v>
      </c>
      <c r="B1310" t="s">
        <v>4667</v>
      </c>
      <c r="C1310" t="s">
        <v>4668</v>
      </c>
      <c r="D1310" t="s">
        <v>4669</v>
      </c>
      <c r="E1310" t="s">
        <v>4876</v>
      </c>
      <c r="F1310">
        <v>143</v>
      </c>
      <c r="G1310">
        <v>143</v>
      </c>
      <c r="H1310" t="s">
        <v>4877</v>
      </c>
      <c r="I1310" t="s">
        <v>4878</v>
      </c>
      <c r="J1310" t="s">
        <v>702</v>
      </c>
      <c r="K1310" t="s">
        <v>4709</v>
      </c>
      <c r="L1310" t="s">
        <v>580</v>
      </c>
      <c r="M1310" t="s">
        <v>1261</v>
      </c>
      <c r="X1310" t="s">
        <v>59</v>
      </c>
      <c r="Y1310" t="s">
        <v>740</v>
      </c>
      <c r="Z1310" t="s">
        <v>795</v>
      </c>
      <c r="AA1310" t="s">
        <v>796</v>
      </c>
      <c r="AB1310" t="s">
        <v>45</v>
      </c>
      <c r="AC1310" t="s">
        <v>45</v>
      </c>
      <c r="AD1310" t="s">
        <v>4672</v>
      </c>
      <c r="AE1310" t="s">
        <v>4673</v>
      </c>
      <c r="AF1310" t="s">
        <v>45</v>
      </c>
    </row>
    <row r="1311" spans="1:32" hidden="1" x14ac:dyDescent="0.3">
      <c r="A1311" t="s">
        <v>4879</v>
      </c>
      <c r="B1311" t="s">
        <v>4667</v>
      </c>
      <c r="C1311" t="s">
        <v>4668</v>
      </c>
      <c r="D1311" t="s">
        <v>4669</v>
      </c>
      <c r="E1311" t="s">
        <v>4880</v>
      </c>
      <c r="F1311">
        <v>144</v>
      </c>
      <c r="G1311">
        <v>144</v>
      </c>
      <c r="H1311" t="s">
        <v>4881</v>
      </c>
      <c r="I1311" t="s">
        <v>4882</v>
      </c>
      <c r="J1311" t="s">
        <v>702</v>
      </c>
      <c r="K1311" t="s">
        <v>4709</v>
      </c>
      <c r="L1311" t="s">
        <v>1736</v>
      </c>
      <c r="M1311" t="s">
        <v>1261</v>
      </c>
      <c r="X1311" t="s">
        <v>59</v>
      </c>
      <c r="Y1311" t="s">
        <v>740</v>
      </c>
      <c r="Z1311" t="s">
        <v>795</v>
      </c>
      <c r="AA1311" t="s">
        <v>796</v>
      </c>
      <c r="AB1311" t="s">
        <v>45</v>
      </c>
      <c r="AC1311" t="s">
        <v>45</v>
      </c>
      <c r="AD1311" t="s">
        <v>4672</v>
      </c>
      <c r="AE1311" t="s">
        <v>4673</v>
      </c>
      <c r="AF1311" t="s">
        <v>45</v>
      </c>
    </row>
    <row r="1312" spans="1:32" hidden="1" x14ac:dyDescent="0.3">
      <c r="A1312" t="s">
        <v>4883</v>
      </c>
      <c r="B1312" t="s">
        <v>4667</v>
      </c>
      <c r="C1312" t="s">
        <v>4668</v>
      </c>
      <c r="D1312" t="s">
        <v>4669</v>
      </c>
      <c r="E1312" t="s">
        <v>4884</v>
      </c>
      <c r="F1312">
        <v>145</v>
      </c>
      <c r="G1312">
        <v>145</v>
      </c>
      <c r="H1312" t="s">
        <v>4885</v>
      </c>
      <c r="I1312" t="s">
        <v>4886</v>
      </c>
      <c r="J1312" t="s">
        <v>702</v>
      </c>
      <c r="K1312" t="s">
        <v>4708</v>
      </c>
      <c r="L1312" t="s">
        <v>1261</v>
      </c>
      <c r="X1312" t="s">
        <v>59</v>
      </c>
      <c r="Y1312" t="s">
        <v>162</v>
      </c>
      <c r="Z1312" t="s">
        <v>680</v>
      </c>
      <c r="AA1312" t="s">
        <v>681</v>
      </c>
      <c r="AB1312" t="s">
        <v>45</v>
      </c>
      <c r="AC1312" t="s">
        <v>45</v>
      </c>
      <c r="AD1312" t="s">
        <v>4672</v>
      </c>
      <c r="AE1312" t="s">
        <v>4673</v>
      </c>
      <c r="AF1312" t="s">
        <v>45</v>
      </c>
    </row>
    <row r="1313" spans="1:32" hidden="1" x14ac:dyDescent="0.3">
      <c r="A1313" t="s">
        <v>4887</v>
      </c>
      <c r="B1313" t="s">
        <v>4667</v>
      </c>
      <c r="C1313" t="s">
        <v>4668</v>
      </c>
      <c r="D1313" t="s">
        <v>4669</v>
      </c>
      <c r="E1313" t="s">
        <v>4888</v>
      </c>
      <c r="F1313">
        <v>146</v>
      </c>
      <c r="G1313">
        <v>146</v>
      </c>
      <c r="H1313" t="s">
        <v>4889</v>
      </c>
      <c r="I1313" t="s">
        <v>4890</v>
      </c>
      <c r="J1313" t="s">
        <v>702</v>
      </c>
      <c r="K1313" t="s">
        <v>679</v>
      </c>
      <c r="L1313" t="s">
        <v>4703</v>
      </c>
      <c r="M1313" t="s">
        <v>4702</v>
      </c>
      <c r="X1313" t="s">
        <v>59</v>
      </c>
      <c r="Y1313" t="s">
        <v>740</v>
      </c>
      <c r="Z1313" t="s">
        <v>795</v>
      </c>
      <c r="AA1313" t="s">
        <v>796</v>
      </c>
      <c r="AB1313" t="s">
        <v>45</v>
      </c>
      <c r="AC1313" t="s">
        <v>45</v>
      </c>
      <c r="AD1313" t="s">
        <v>4672</v>
      </c>
      <c r="AE1313" t="s">
        <v>4673</v>
      </c>
      <c r="AF1313" t="s">
        <v>45</v>
      </c>
    </row>
    <row r="1314" spans="1:32" hidden="1" x14ac:dyDescent="0.3">
      <c r="A1314" t="s">
        <v>4891</v>
      </c>
      <c r="B1314" t="s">
        <v>4667</v>
      </c>
      <c r="C1314" t="s">
        <v>4668</v>
      </c>
      <c r="D1314" t="s">
        <v>4669</v>
      </c>
      <c r="E1314" t="s">
        <v>4892</v>
      </c>
      <c r="F1314">
        <v>147</v>
      </c>
      <c r="G1314">
        <v>147</v>
      </c>
      <c r="H1314" t="s">
        <v>4893</v>
      </c>
      <c r="I1314" t="s">
        <v>4894</v>
      </c>
      <c r="J1314" t="s">
        <v>702</v>
      </c>
      <c r="K1314" t="s">
        <v>4701</v>
      </c>
      <c r="L1314" t="s">
        <v>4718</v>
      </c>
      <c r="X1314" t="s">
        <v>59</v>
      </c>
      <c r="Y1314" t="s">
        <v>162</v>
      </c>
      <c r="Z1314" t="s">
        <v>680</v>
      </c>
      <c r="AA1314" t="s">
        <v>681</v>
      </c>
      <c r="AB1314" t="s">
        <v>45</v>
      </c>
      <c r="AC1314" t="s">
        <v>45</v>
      </c>
      <c r="AD1314" t="s">
        <v>4672</v>
      </c>
      <c r="AE1314" t="s">
        <v>4673</v>
      </c>
      <c r="AF1314" t="s">
        <v>45</v>
      </c>
    </row>
    <row r="1315" spans="1:32" hidden="1" x14ac:dyDescent="0.3">
      <c r="A1315" t="s">
        <v>4895</v>
      </c>
      <c r="B1315" t="s">
        <v>4667</v>
      </c>
      <c r="C1315" t="s">
        <v>4668</v>
      </c>
      <c r="D1315" t="s">
        <v>4669</v>
      </c>
      <c r="E1315" t="s">
        <v>4896</v>
      </c>
      <c r="F1315">
        <v>148</v>
      </c>
      <c r="G1315">
        <v>148</v>
      </c>
      <c r="H1315" t="s">
        <v>4897</v>
      </c>
      <c r="I1315" t="s">
        <v>4898</v>
      </c>
      <c r="J1315" t="s">
        <v>702</v>
      </c>
      <c r="K1315" t="s">
        <v>4899</v>
      </c>
      <c r="L1315" t="s">
        <v>679</v>
      </c>
      <c r="X1315" t="s">
        <v>59</v>
      </c>
      <c r="Y1315" t="s">
        <v>162</v>
      </c>
      <c r="Z1315" t="s">
        <v>680</v>
      </c>
      <c r="AA1315" t="s">
        <v>681</v>
      </c>
      <c r="AB1315" t="s">
        <v>45</v>
      </c>
      <c r="AC1315" t="s">
        <v>45</v>
      </c>
      <c r="AD1315" t="s">
        <v>4672</v>
      </c>
      <c r="AE1315" t="s">
        <v>4673</v>
      </c>
      <c r="AF1315" t="s">
        <v>45</v>
      </c>
    </row>
    <row r="1316" spans="1:32" hidden="1" x14ac:dyDescent="0.3">
      <c r="A1316" t="s">
        <v>4900</v>
      </c>
      <c r="B1316" t="s">
        <v>4667</v>
      </c>
      <c r="C1316" t="s">
        <v>4668</v>
      </c>
      <c r="D1316" t="s">
        <v>4669</v>
      </c>
      <c r="E1316" t="s">
        <v>4901</v>
      </c>
      <c r="F1316">
        <v>149</v>
      </c>
      <c r="G1316">
        <v>149</v>
      </c>
      <c r="H1316" t="s">
        <v>4902</v>
      </c>
      <c r="I1316" t="s">
        <v>4903</v>
      </c>
      <c r="J1316" t="s">
        <v>702</v>
      </c>
      <c r="K1316" t="s">
        <v>4904</v>
      </c>
      <c r="L1316" t="s">
        <v>2068</v>
      </c>
      <c r="X1316" t="s">
        <v>59</v>
      </c>
      <c r="Y1316" t="s">
        <v>724</v>
      </c>
      <c r="Z1316" t="s">
        <v>394</v>
      </c>
      <c r="AA1316" t="s">
        <v>171</v>
      </c>
      <c r="AB1316" t="s">
        <v>45</v>
      </c>
      <c r="AC1316" t="s">
        <v>45</v>
      </c>
      <c r="AD1316" t="s">
        <v>4672</v>
      </c>
      <c r="AE1316" t="s">
        <v>4673</v>
      </c>
      <c r="AF1316" t="s">
        <v>45</v>
      </c>
    </row>
    <row r="1317" spans="1:32" x14ac:dyDescent="0.3">
      <c r="A1317" t="s">
        <v>4905</v>
      </c>
      <c r="B1317" t="s">
        <v>4667</v>
      </c>
      <c r="C1317" t="s">
        <v>4668</v>
      </c>
      <c r="D1317" t="s">
        <v>4669</v>
      </c>
      <c r="E1317" t="s">
        <v>4906</v>
      </c>
      <c r="F1317">
        <v>15</v>
      </c>
      <c r="G1317">
        <v>15</v>
      </c>
      <c r="H1317" t="s">
        <v>4907</v>
      </c>
      <c r="I1317" t="s">
        <v>679</v>
      </c>
      <c r="J1317" t="s">
        <v>58</v>
      </c>
      <c r="K1317" t="s">
        <v>679</v>
      </c>
      <c r="X1317" t="s">
        <v>59</v>
      </c>
      <c r="Y1317" t="s">
        <v>68</v>
      </c>
      <c r="Z1317" t="s">
        <v>101</v>
      </c>
      <c r="AA1317" t="s">
        <v>102</v>
      </c>
      <c r="AB1317" t="s">
        <v>45</v>
      </c>
      <c r="AC1317" t="s">
        <v>45</v>
      </c>
      <c r="AD1317" t="s">
        <v>4672</v>
      </c>
      <c r="AE1317" t="s">
        <v>4673</v>
      </c>
      <c r="AF1317" t="s">
        <v>45</v>
      </c>
    </row>
    <row r="1318" spans="1:32" hidden="1" x14ac:dyDescent="0.3">
      <c r="A1318" t="s">
        <v>4908</v>
      </c>
      <c r="B1318" t="s">
        <v>4667</v>
      </c>
      <c r="C1318" t="s">
        <v>4668</v>
      </c>
      <c r="D1318" t="s">
        <v>4669</v>
      </c>
      <c r="E1318" t="s">
        <v>4909</v>
      </c>
      <c r="F1318">
        <v>150</v>
      </c>
      <c r="G1318">
        <v>150</v>
      </c>
      <c r="H1318" t="s">
        <v>4910</v>
      </c>
      <c r="I1318" t="s">
        <v>4911</v>
      </c>
      <c r="J1318" t="s">
        <v>702</v>
      </c>
      <c r="K1318" t="s">
        <v>4709</v>
      </c>
      <c r="L1318" t="s">
        <v>4912</v>
      </c>
      <c r="X1318" t="s">
        <v>59</v>
      </c>
      <c r="Y1318" t="s">
        <v>162</v>
      </c>
      <c r="Z1318" t="s">
        <v>680</v>
      </c>
      <c r="AA1318" t="s">
        <v>681</v>
      </c>
      <c r="AB1318" t="s">
        <v>45</v>
      </c>
      <c r="AC1318" t="s">
        <v>45</v>
      </c>
      <c r="AD1318" t="s">
        <v>4672</v>
      </c>
      <c r="AE1318" t="s">
        <v>4673</v>
      </c>
      <c r="AF1318" t="s">
        <v>45</v>
      </c>
    </row>
    <row r="1319" spans="1:32" hidden="1" x14ac:dyDescent="0.3">
      <c r="A1319" t="s">
        <v>4913</v>
      </c>
      <c r="B1319" t="s">
        <v>4667</v>
      </c>
      <c r="C1319" t="s">
        <v>4668</v>
      </c>
      <c r="D1319" t="s">
        <v>4669</v>
      </c>
      <c r="E1319" t="s">
        <v>4914</v>
      </c>
      <c r="F1319">
        <v>151</v>
      </c>
      <c r="G1319">
        <v>151</v>
      </c>
      <c r="H1319" t="s">
        <v>4915</v>
      </c>
      <c r="I1319" t="s">
        <v>4916</v>
      </c>
      <c r="J1319" t="s">
        <v>702</v>
      </c>
      <c r="K1319" t="s">
        <v>580</v>
      </c>
      <c r="L1319" t="s">
        <v>1261</v>
      </c>
      <c r="M1319" t="s">
        <v>888</v>
      </c>
      <c r="X1319" t="s">
        <v>59</v>
      </c>
      <c r="Y1319" t="s">
        <v>740</v>
      </c>
      <c r="Z1319" t="s">
        <v>795</v>
      </c>
      <c r="AA1319" t="s">
        <v>796</v>
      </c>
      <c r="AB1319" t="s">
        <v>45</v>
      </c>
      <c r="AC1319" t="s">
        <v>45</v>
      </c>
      <c r="AD1319" t="s">
        <v>4672</v>
      </c>
      <c r="AE1319" t="s">
        <v>4673</v>
      </c>
      <c r="AF1319" t="s">
        <v>45</v>
      </c>
    </row>
    <row r="1320" spans="1:32" hidden="1" x14ac:dyDescent="0.3">
      <c r="A1320" t="s">
        <v>4917</v>
      </c>
      <c r="B1320" t="s">
        <v>4667</v>
      </c>
      <c r="C1320" t="s">
        <v>4668</v>
      </c>
      <c r="D1320" t="s">
        <v>4669</v>
      </c>
      <c r="E1320" t="s">
        <v>4918</v>
      </c>
      <c r="F1320">
        <v>152</v>
      </c>
      <c r="G1320">
        <v>152</v>
      </c>
      <c r="H1320" t="s">
        <v>4919</v>
      </c>
      <c r="I1320" t="s">
        <v>4920</v>
      </c>
      <c r="J1320" t="s">
        <v>702</v>
      </c>
      <c r="K1320" t="s">
        <v>4921</v>
      </c>
      <c r="L1320" t="s">
        <v>1261</v>
      </c>
      <c r="X1320" t="s">
        <v>59</v>
      </c>
      <c r="Y1320" t="s">
        <v>162</v>
      </c>
      <c r="Z1320" t="s">
        <v>680</v>
      </c>
      <c r="AA1320" t="s">
        <v>681</v>
      </c>
      <c r="AB1320" t="s">
        <v>45</v>
      </c>
      <c r="AC1320" t="s">
        <v>45</v>
      </c>
      <c r="AD1320" t="s">
        <v>4672</v>
      </c>
      <c r="AE1320" t="s">
        <v>4673</v>
      </c>
      <c r="AF1320" t="s">
        <v>45</v>
      </c>
    </row>
    <row r="1321" spans="1:32" hidden="1" x14ac:dyDescent="0.3">
      <c r="A1321" t="s">
        <v>4922</v>
      </c>
      <c r="B1321" t="s">
        <v>4667</v>
      </c>
      <c r="C1321" t="s">
        <v>4668</v>
      </c>
      <c r="D1321" t="s">
        <v>4669</v>
      </c>
      <c r="E1321" t="s">
        <v>4923</v>
      </c>
      <c r="F1321">
        <v>153</v>
      </c>
      <c r="G1321">
        <v>153</v>
      </c>
      <c r="H1321" t="s">
        <v>4924</v>
      </c>
      <c r="I1321" t="s">
        <v>4925</v>
      </c>
      <c r="J1321" t="s">
        <v>702</v>
      </c>
      <c r="K1321" t="s">
        <v>687</v>
      </c>
      <c r="L1321" t="s">
        <v>583</v>
      </c>
      <c r="X1321" t="s">
        <v>59</v>
      </c>
      <c r="Y1321" t="s">
        <v>169</v>
      </c>
      <c r="Z1321" t="s">
        <v>394</v>
      </c>
      <c r="AA1321" t="s">
        <v>171</v>
      </c>
      <c r="AB1321" t="s">
        <v>45</v>
      </c>
      <c r="AC1321" t="s">
        <v>45</v>
      </c>
      <c r="AD1321" t="s">
        <v>4672</v>
      </c>
      <c r="AE1321" t="s">
        <v>4673</v>
      </c>
      <c r="AF1321" t="s">
        <v>45</v>
      </c>
    </row>
    <row r="1322" spans="1:32" hidden="1" x14ac:dyDescent="0.3">
      <c r="A1322" t="s">
        <v>4926</v>
      </c>
      <c r="B1322" t="s">
        <v>4667</v>
      </c>
      <c r="C1322" t="s">
        <v>4668</v>
      </c>
      <c r="D1322" t="s">
        <v>4669</v>
      </c>
      <c r="E1322" t="s">
        <v>4927</v>
      </c>
      <c r="F1322">
        <v>154</v>
      </c>
      <c r="G1322">
        <v>154</v>
      </c>
      <c r="H1322" t="s">
        <v>4928</v>
      </c>
      <c r="I1322" t="s">
        <v>4929</v>
      </c>
      <c r="J1322" t="s">
        <v>702</v>
      </c>
      <c r="K1322" t="s">
        <v>1261</v>
      </c>
      <c r="L1322" t="s">
        <v>4930</v>
      </c>
      <c r="X1322" t="s">
        <v>59</v>
      </c>
      <c r="Y1322" t="s">
        <v>162</v>
      </c>
      <c r="Z1322" t="s">
        <v>680</v>
      </c>
      <c r="AA1322" t="s">
        <v>681</v>
      </c>
      <c r="AB1322" t="s">
        <v>45</v>
      </c>
      <c r="AC1322" t="s">
        <v>45</v>
      </c>
      <c r="AD1322" t="s">
        <v>4672</v>
      </c>
      <c r="AE1322" t="s">
        <v>4673</v>
      </c>
      <c r="AF1322" t="s">
        <v>45</v>
      </c>
    </row>
    <row r="1323" spans="1:32" hidden="1" x14ac:dyDescent="0.3">
      <c r="A1323" t="s">
        <v>4931</v>
      </c>
      <c r="B1323" t="s">
        <v>4667</v>
      </c>
      <c r="C1323" t="s">
        <v>4668</v>
      </c>
      <c r="D1323" t="s">
        <v>4669</v>
      </c>
      <c r="E1323" t="s">
        <v>4932</v>
      </c>
      <c r="F1323">
        <v>155</v>
      </c>
      <c r="G1323">
        <v>155</v>
      </c>
      <c r="H1323" t="s">
        <v>4933</v>
      </c>
      <c r="I1323" t="s">
        <v>4934</v>
      </c>
      <c r="J1323" t="s">
        <v>702</v>
      </c>
      <c r="K1323" t="s">
        <v>1736</v>
      </c>
      <c r="L1323" t="s">
        <v>4709</v>
      </c>
      <c r="X1323" t="s">
        <v>59</v>
      </c>
      <c r="Y1323" t="s">
        <v>162</v>
      </c>
      <c r="Z1323" t="s">
        <v>680</v>
      </c>
      <c r="AA1323" t="s">
        <v>681</v>
      </c>
      <c r="AB1323" t="s">
        <v>45</v>
      </c>
      <c r="AC1323" t="s">
        <v>45</v>
      </c>
      <c r="AD1323" t="s">
        <v>4672</v>
      </c>
      <c r="AE1323" t="s">
        <v>4673</v>
      </c>
      <c r="AF1323" t="s">
        <v>45</v>
      </c>
    </row>
    <row r="1324" spans="1:32" hidden="1" x14ac:dyDescent="0.3">
      <c r="A1324" t="s">
        <v>4935</v>
      </c>
      <c r="B1324" t="s">
        <v>4667</v>
      </c>
      <c r="C1324" t="s">
        <v>4668</v>
      </c>
      <c r="D1324" t="s">
        <v>4669</v>
      </c>
      <c r="E1324" t="s">
        <v>4936</v>
      </c>
      <c r="F1324">
        <v>156</v>
      </c>
      <c r="G1324">
        <v>156</v>
      </c>
      <c r="H1324" t="s">
        <v>4937</v>
      </c>
      <c r="I1324" t="s">
        <v>4938</v>
      </c>
      <c r="J1324" t="s">
        <v>702</v>
      </c>
      <c r="K1324" t="s">
        <v>687</v>
      </c>
      <c r="L1324" t="s">
        <v>686</v>
      </c>
      <c r="M1324" t="s">
        <v>696</v>
      </c>
      <c r="X1324" t="s">
        <v>59</v>
      </c>
      <c r="Y1324" t="s">
        <v>719</v>
      </c>
      <c r="Z1324" t="s">
        <v>1839</v>
      </c>
      <c r="AA1324" t="s">
        <v>1840</v>
      </c>
      <c r="AB1324" t="s">
        <v>45</v>
      </c>
      <c r="AC1324" t="s">
        <v>45</v>
      </c>
      <c r="AD1324" t="s">
        <v>4672</v>
      </c>
      <c r="AE1324" t="s">
        <v>4673</v>
      </c>
      <c r="AF1324" t="s">
        <v>45</v>
      </c>
    </row>
    <row r="1325" spans="1:32" x14ac:dyDescent="0.3">
      <c r="A1325" t="s">
        <v>4939</v>
      </c>
      <c r="B1325" t="s">
        <v>4667</v>
      </c>
      <c r="C1325" t="s">
        <v>4668</v>
      </c>
      <c r="D1325" t="s">
        <v>4669</v>
      </c>
      <c r="E1325" t="s">
        <v>4940</v>
      </c>
      <c r="F1325">
        <v>157</v>
      </c>
      <c r="G1325">
        <v>157</v>
      </c>
      <c r="H1325" t="s">
        <v>4941</v>
      </c>
      <c r="I1325" t="s">
        <v>1107</v>
      </c>
      <c r="J1325" t="s">
        <v>58</v>
      </c>
      <c r="K1325" t="s">
        <v>1107</v>
      </c>
      <c r="X1325" t="s">
        <v>59</v>
      </c>
      <c r="Y1325" t="s">
        <v>60</v>
      </c>
      <c r="Z1325" t="s">
        <v>61</v>
      </c>
      <c r="AA1325" t="s">
        <v>62</v>
      </c>
      <c r="AB1325" t="s">
        <v>45</v>
      </c>
      <c r="AC1325" t="s">
        <v>45</v>
      </c>
      <c r="AD1325" t="s">
        <v>4672</v>
      </c>
      <c r="AE1325" t="s">
        <v>4673</v>
      </c>
      <c r="AF1325" t="s">
        <v>45</v>
      </c>
    </row>
    <row r="1326" spans="1:32" hidden="1" x14ac:dyDescent="0.3">
      <c r="A1326" t="s">
        <v>4942</v>
      </c>
      <c r="B1326" t="s">
        <v>4667</v>
      </c>
      <c r="C1326" t="s">
        <v>4668</v>
      </c>
      <c r="D1326" t="s">
        <v>4669</v>
      </c>
      <c r="E1326" t="s">
        <v>4943</v>
      </c>
      <c r="F1326">
        <v>158</v>
      </c>
      <c r="G1326">
        <v>158</v>
      </c>
      <c r="H1326" t="s">
        <v>4944</v>
      </c>
      <c r="I1326" t="s">
        <v>4945</v>
      </c>
      <c r="J1326" t="s">
        <v>702</v>
      </c>
      <c r="K1326" t="s">
        <v>696</v>
      </c>
      <c r="L1326" t="s">
        <v>687</v>
      </c>
      <c r="M1326" t="s">
        <v>1107</v>
      </c>
      <c r="N1326" t="s">
        <v>586</v>
      </c>
      <c r="X1326" t="s">
        <v>59</v>
      </c>
      <c r="Y1326" t="s">
        <v>4758</v>
      </c>
      <c r="Z1326" t="s">
        <v>814</v>
      </c>
      <c r="AA1326" t="s">
        <v>815</v>
      </c>
      <c r="AB1326" t="s">
        <v>45</v>
      </c>
      <c r="AC1326" t="s">
        <v>45</v>
      </c>
      <c r="AD1326" t="s">
        <v>4672</v>
      </c>
      <c r="AE1326" t="s">
        <v>4673</v>
      </c>
      <c r="AF1326" t="s">
        <v>45</v>
      </c>
    </row>
    <row r="1327" spans="1:32" hidden="1" x14ac:dyDescent="0.3">
      <c r="A1327" t="s">
        <v>4946</v>
      </c>
      <c r="B1327" t="s">
        <v>4667</v>
      </c>
      <c r="C1327" t="s">
        <v>4668</v>
      </c>
      <c r="D1327" t="s">
        <v>4669</v>
      </c>
      <c r="E1327" t="s">
        <v>4947</v>
      </c>
      <c r="F1327">
        <v>159</v>
      </c>
      <c r="G1327">
        <v>159</v>
      </c>
      <c r="H1327" t="s">
        <v>4948</v>
      </c>
      <c r="I1327" t="s">
        <v>4949</v>
      </c>
      <c r="J1327" t="s">
        <v>806</v>
      </c>
      <c r="K1327" t="s">
        <v>316</v>
      </c>
      <c r="L1327" t="s">
        <v>687</v>
      </c>
      <c r="X1327" t="s">
        <v>59</v>
      </c>
      <c r="Y1327" t="s">
        <v>1249</v>
      </c>
      <c r="Z1327" t="s">
        <v>1250</v>
      </c>
      <c r="AA1327" t="s">
        <v>1251</v>
      </c>
      <c r="AB1327" t="s">
        <v>45</v>
      </c>
      <c r="AC1327" t="s">
        <v>45</v>
      </c>
      <c r="AD1327" t="s">
        <v>4672</v>
      </c>
      <c r="AE1327" t="s">
        <v>4673</v>
      </c>
      <c r="AF1327" t="s">
        <v>45</v>
      </c>
    </row>
    <row r="1328" spans="1:32" x14ac:dyDescent="0.3">
      <c r="A1328" t="s">
        <v>4950</v>
      </c>
      <c r="B1328" t="s">
        <v>4667</v>
      </c>
      <c r="C1328" t="s">
        <v>4668</v>
      </c>
      <c r="D1328" t="s">
        <v>4669</v>
      </c>
      <c r="E1328" t="s">
        <v>4951</v>
      </c>
      <c r="F1328">
        <v>16</v>
      </c>
      <c r="G1328">
        <v>16</v>
      </c>
      <c r="H1328" t="s">
        <v>4952</v>
      </c>
      <c r="I1328" t="s">
        <v>2068</v>
      </c>
      <c r="J1328" t="s">
        <v>58</v>
      </c>
      <c r="K1328" t="s">
        <v>2068</v>
      </c>
      <c r="X1328" t="s">
        <v>59</v>
      </c>
      <c r="Y1328" t="s">
        <v>68</v>
      </c>
      <c r="Z1328" t="s">
        <v>61</v>
      </c>
      <c r="AA1328" t="s">
        <v>62</v>
      </c>
      <c r="AB1328" t="s">
        <v>45</v>
      </c>
      <c r="AC1328" t="s">
        <v>45</v>
      </c>
      <c r="AD1328" t="s">
        <v>4672</v>
      </c>
      <c r="AE1328" t="s">
        <v>4673</v>
      </c>
      <c r="AF1328" t="s">
        <v>45</v>
      </c>
    </row>
    <row r="1329" spans="1:32" hidden="1" x14ac:dyDescent="0.3">
      <c r="A1329" t="s">
        <v>4953</v>
      </c>
      <c r="B1329" t="s">
        <v>4667</v>
      </c>
      <c r="C1329" t="s">
        <v>4668</v>
      </c>
      <c r="D1329" t="s">
        <v>4669</v>
      </c>
      <c r="E1329" t="s">
        <v>4954</v>
      </c>
      <c r="F1329">
        <v>160</v>
      </c>
      <c r="G1329">
        <v>160</v>
      </c>
      <c r="H1329" t="s">
        <v>4955</v>
      </c>
      <c r="I1329" t="s">
        <v>4956</v>
      </c>
      <c r="J1329" t="s">
        <v>702</v>
      </c>
      <c r="K1329" t="s">
        <v>586</v>
      </c>
      <c r="L1329" t="s">
        <v>1804</v>
      </c>
      <c r="X1329" t="s">
        <v>59</v>
      </c>
      <c r="Y1329" t="s">
        <v>724</v>
      </c>
      <c r="Z1329" t="s">
        <v>394</v>
      </c>
      <c r="AA1329" t="s">
        <v>171</v>
      </c>
      <c r="AB1329" t="s">
        <v>45</v>
      </c>
      <c r="AC1329" t="s">
        <v>45</v>
      </c>
      <c r="AD1329" t="s">
        <v>4672</v>
      </c>
      <c r="AE1329" t="s">
        <v>4673</v>
      </c>
      <c r="AF1329" t="s">
        <v>45</v>
      </c>
    </row>
    <row r="1330" spans="1:32" hidden="1" x14ac:dyDescent="0.3">
      <c r="A1330" t="s">
        <v>4957</v>
      </c>
      <c r="B1330" t="s">
        <v>4667</v>
      </c>
      <c r="C1330" t="s">
        <v>4668</v>
      </c>
      <c r="D1330" t="s">
        <v>4669</v>
      </c>
      <c r="E1330" t="s">
        <v>4958</v>
      </c>
      <c r="F1330">
        <v>161</v>
      </c>
      <c r="G1330">
        <v>161</v>
      </c>
      <c r="H1330" t="s">
        <v>4959</v>
      </c>
      <c r="I1330" t="s">
        <v>1203</v>
      </c>
      <c r="J1330" t="s">
        <v>702</v>
      </c>
      <c r="K1330" t="s">
        <v>583</v>
      </c>
      <c r="L1330" t="s">
        <v>586</v>
      </c>
      <c r="X1330" t="s">
        <v>59</v>
      </c>
      <c r="Y1330" t="s">
        <v>169</v>
      </c>
      <c r="Z1330" t="s">
        <v>394</v>
      </c>
      <c r="AA1330" t="s">
        <v>171</v>
      </c>
      <c r="AB1330" t="s">
        <v>45</v>
      </c>
      <c r="AC1330" t="s">
        <v>45</v>
      </c>
      <c r="AD1330" t="s">
        <v>4672</v>
      </c>
      <c r="AE1330" t="s">
        <v>4673</v>
      </c>
      <c r="AF1330" t="s">
        <v>45</v>
      </c>
    </row>
    <row r="1331" spans="1:32" hidden="1" x14ac:dyDescent="0.3">
      <c r="A1331" t="s">
        <v>4960</v>
      </c>
      <c r="B1331" t="s">
        <v>4667</v>
      </c>
      <c r="C1331" t="s">
        <v>4668</v>
      </c>
      <c r="D1331" t="s">
        <v>4669</v>
      </c>
      <c r="E1331" t="s">
        <v>4961</v>
      </c>
      <c r="F1331">
        <v>162</v>
      </c>
      <c r="G1331">
        <v>162</v>
      </c>
      <c r="H1331" t="s">
        <v>4962</v>
      </c>
      <c r="I1331" t="s">
        <v>4963</v>
      </c>
      <c r="J1331" t="s">
        <v>702</v>
      </c>
      <c r="K1331" t="s">
        <v>586</v>
      </c>
      <c r="L1331" t="s">
        <v>4789</v>
      </c>
      <c r="M1331" t="s">
        <v>583</v>
      </c>
      <c r="X1331" t="s">
        <v>59</v>
      </c>
      <c r="Y1331" t="s">
        <v>2883</v>
      </c>
      <c r="Z1331" t="s">
        <v>689</v>
      </c>
      <c r="AA1331" t="s">
        <v>690</v>
      </c>
      <c r="AB1331" t="s">
        <v>45</v>
      </c>
      <c r="AC1331" t="s">
        <v>45</v>
      </c>
      <c r="AD1331" t="s">
        <v>4672</v>
      </c>
      <c r="AE1331" t="s">
        <v>4673</v>
      </c>
      <c r="AF1331" t="s">
        <v>45</v>
      </c>
    </row>
    <row r="1332" spans="1:32" hidden="1" x14ac:dyDescent="0.3">
      <c r="A1332" t="s">
        <v>4964</v>
      </c>
      <c r="B1332" t="s">
        <v>4667</v>
      </c>
      <c r="C1332" t="s">
        <v>4668</v>
      </c>
      <c r="D1332" t="s">
        <v>4669</v>
      </c>
      <c r="E1332" t="s">
        <v>4965</v>
      </c>
      <c r="F1332">
        <v>163</v>
      </c>
      <c r="G1332">
        <v>163</v>
      </c>
      <c r="H1332" t="s">
        <v>4966</v>
      </c>
      <c r="I1332" t="s">
        <v>4967</v>
      </c>
      <c r="J1332" t="s">
        <v>702</v>
      </c>
      <c r="K1332" t="s">
        <v>4921</v>
      </c>
      <c r="L1332" t="s">
        <v>4709</v>
      </c>
      <c r="X1332" t="s">
        <v>59</v>
      </c>
      <c r="Y1332" t="s">
        <v>162</v>
      </c>
      <c r="Z1332" t="s">
        <v>680</v>
      </c>
      <c r="AA1332" t="s">
        <v>681</v>
      </c>
      <c r="AB1332" t="s">
        <v>45</v>
      </c>
      <c r="AC1332" t="s">
        <v>45</v>
      </c>
      <c r="AD1332" t="s">
        <v>4672</v>
      </c>
      <c r="AE1332" t="s">
        <v>4673</v>
      </c>
      <c r="AF1332" t="s">
        <v>45</v>
      </c>
    </row>
    <row r="1333" spans="1:32" x14ac:dyDescent="0.3">
      <c r="A1333" t="s">
        <v>4968</v>
      </c>
      <c r="B1333" t="s">
        <v>4667</v>
      </c>
      <c r="C1333" t="s">
        <v>4668</v>
      </c>
      <c r="D1333" t="s">
        <v>4669</v>
      </c>
      <c r="E1333" t="s">
        <v>4969</v>
      </c>
      <c r="F1333">
        <v>164</v>
      </c>
      <c r="G1333">
        <v>164</v>
      </c>
      <c r="H1333" t="s">
        <v>4970</v>
      </c>
      <c r="I1333" t="s">
        <v>4971</v>
      </c>
      <c r="J1333" t="s">
        <v>58</v>
      </c>
      <c r="K1333" t="s">
        <v>4971</v>
      </c>
      <c r="X1333" t="s">
        <v>59</v>
      </c>
      <c r="Y1333" t="s">
        <v>68</v>
      </c>
      <c r="Z1333" t="s">
        <v>61</v>
      </c>
      <c r="AA1333" t="s">
        <v>62</v>
      </c>
      <c r="AB1333" t="s">
        <v>45</v>
      </c>
      <c r="AC1333" t="s">
        <v>45</v>
      </c>
      <c r="AD1333" t="s">
        <v>4672</v>
      </c>
      <c r="AE1333" t="s">
        <v>4673</v>
      </c>
      <c r="AF1333" t="s">
        <v>45</v>
      </c>
    </row>
    <row r="1334" spans="1:32" hidden="1" x14ac:dyDescent="0.3">
      <c r="A1334" t="s">
        <v>4972</v>
      </c>
      <c r="B1334" t="s">
        <v>4667</v>
      </c>
      <c r="C1334" t="s">
        <v>4668</v>
      </c>
      <c r="D1334" t="s">
        <v>4669</v>
      </c>
      <c r="E1334" t="s">
        <v>4973</v>
      </c>
      <c r="F1334">
        <v>165</v>
      </c>
      <c r="G1334">
        <v>165</v>
      </c>
      <c r="H1334" t="s">
        <v>4974</v>
      </c>
      <c r="I1334" t="s">
        <v>4975</v>
      </c>
      <c r="J1334" t="s">
        <v>702</v>
      </c>
      <c r="K1334" t="s">
        <v>586</v>
      </c>
      <c r="L1334" t="s">
        <v>686</v>
      </c>
      <c r="X1334" t="s">
        <v>59</v>
      </c>
      <c r="Y1334" t="s">
        <v>724</v>
      </c>
      <c r="Z1334" t="s">
        <v>163</v>
      </c>
      <c r="AA1334" t="s">
        <v>164</v>
      </c>
      <c r="AB1334" t="s">
        <v>45</v>
      </c>
      <c r="AC1334" t="s">
        <v>45</v>
      </c>
      <c r="AD1334" t="s">
        <v>4672</v>
      </c>
      <c r="AE1334" t="s">
        <v>4673</v>
      </c>
      <c r="AF1334" t="s">
        <v>45</v>
      </c>
    </row>
    <row r="1335" spans="1:32" x14ac:dyDescent="0.3">
      <c r="A1335" t="s">
        <v>4976</v>
      </c>
      <c r="B1335" t="s">
        <v>4667</v>
      </c>
      <c r="C1335" t="s">
        <v>4668</v>
      </c>
      <c r="D1335" t="s">
        <v>4669</v>
      </c>
      <c r="E1335" t="s">
        <v>4977</v>
      </c>
      <c r="F1335">
        <v>167</v>
      </c>
      <c r="G1335">
        <v>167</v>
      </c>
      <c r="H1335" t="s">
        <v>4978</v>
      </c>
      <c r="I1335" t="s">
        <v>4979</v>
      </c>
      <c r="J1335" t="s">
        <v>58</v>
      </c>
      <c r="K1335" t="s">
        <v>4979</v>
      </c>
      <c r="X1335" t="s">
        <v>59</v>
      </c>
      <c r="Y1335" t="s">
        <v>2100</v>
      </c>
      <c r="Z1335" t="s">
        <v>61</v>
      </c>
      <c r="AA1335" t="s">
        <v>62</v>
      </c>
      <c r="AB1335" t="s">
        <v>45</v>
      </c>
      <c r="AC1335" t="s">
        <v>45</v>
      </c>
      <c r="AD1335" t="s">
        <v>4672</v>
      </c>
      <c r="AE1335" t="s">
        <v>4673</v>
      </c>
      <c r="AF1335" t="s">
        <v>45</v>
      </c>
    </row>
    <row r="1336" spans="1:32" hidden="1" x14ac:dyDescent="0.3">
      <c r="A1336" t="s">
        <v>4980</v>
      </c>
      <c r="B1336" t="s">
        <v>4667</v>
      </c>
      <c r="C1336" t="s">
        <v>4668</v>
      </c>
      <c r="D1336" t="s">
        <v>4669</v>
      </c>
      <c r="E1336" t="s">
        <v>4981</v>
      </c>
      <c r="F1336">
        <v>168</v>
      </c>
      <c r="G1336">
        <v>168</v>
      </c>
      <c r="H1336" t="s">
        <v>4982</v>
      </c>
      <c r="I1336" t="s">
        <v>1568</v>
      </c>
      <c r="J1336" t="s">
        <v>702</v>
      </c>
      <c r="K1336" t="s">
        <v>747</v>
      </c>
      <c r="L1336" t="s">
        <v>586</v>
      </c>
      <c r="X1336" t="s">
        <v>59</v>
      </c>
      <c r="Y1336" t="s">
        <v>1474</v>
      </c>
      <c r="Z1336" t="s">
        <v>394</v>
      </c>
      <c r="AA1336" t="s">
        <v>171</v>
      </c>
      <c r="AB1336" t="s">
        <v>45</v>
      </c>
      <c r="AC1336" t="s">
        <v>45</v>
      </c>
      <c r="AD1336" t="s">
        <v>4672</v>
      </c>
      <c r="AE1336" t="s">
        <v>4673</v>
      </c>
      <c r="AF1336" t="s">
        <v>45</v>
      </c>
    </row>
    <row r="1337" spans="1:32" hidden="1" x14ac:dyDescent="0.3">
      <c r="A1337" t="s">
        <v>4983</v>
      </c>
      <c r="B1337" t="s">
        <v>4667</v>
      </c>
      <c r="C1337" t="s">
        <v>4668</v>
      </c>
      <c r="D1337" t="s">
        <v>4669</v>
      </c>
      <c r="E1337" t="s">
        <v>4984</v>
      </c>
      <c r="F1337">
        <v>169</v>
      </c>
      <c r="G1337">
        <v>169</v>
      </c>
      <c r="H1337" t="s">
        <v>4985</v>
      </c>
      <c r="I1337" t="s">
        <v>1388</v>
      </c>
      <c r="J1337" t="s">
        <v>702</v>
      </c>
      <c r="K1337" t="s">
        <v>747</v>
      </c>
      <c r="L1337" t="s">
        <v>696</v>
      </c>
      <c r="M1337" t="s">
        <v>586</v>
      </c>
      <c r="X1337" t="s">
        <v>59</v>
      </c>
      <c r="Y1337" t="s">
        <v>3408</v>
      </c>
      <c r="Z1337" t="s">
        <v>689</v>
      </c>
      <c r="AA1337" t="s">
        <v>690</v>
      </c>
      <c r="AB1337" t="s">
        <v>45</v>
      </c>
      <c r="AC1337" t="s">
        <v>45</v>
      </c>
      <c r="AD1337" t="s">
        <v>4672</v>
      </c>
      <c r="AE1337" t="s">
        <v>4673</v>
      </c>
      <c r="AF1337" t="s">
        <v>45</v>
      </c>
    </row>
    <row r="1338" spans="1:32" x14ac:dyDescent="0.3">
      <c r="A1338" t="s">
        <v>4986</v>
      </c>
      <c r="B1338" t="s">
        <v>4667</v>
      </c>
      <c r="C1338" t="s">
        <v>4668</v>
      </c>
      <c r="D1338" t="s">
        <v>4669</v>
      </c>
      <c r="E1338" t="s">
        <v>4987</v>
      </c>
      <c r="F1338">
        <v>17</v>
      </c>
      <c r="G1338">
        <v>17</v>
      </c>
      <c r="H1338" t="s">
        <v>45</v>
      </c>
      <c r="I1338" t="s">
        <v>4988</v>
      </c>
      <c r="J1338" t="s">
        <v>58</v>
      </c>
      <c r="K1338" t="s">
        <v>4988</v>
      </c>
      <c r="X1338" t="s">
        <v>59</v>
      </c>
      <c r="Y1338" t="s">
        <v>68</v>
      </c>
      <c r="Z1338" t="s">
        <v>61</v>
      </c>
      <c r="AA1338" t="s">
        <v>62</v>
      </c>
      <c r="AB1338" t="s">
        <v>45</v>
      </c>
      <c r="AC1338" t="s">
        <v>45</v>
      </c>
      <c r="AD1338" t="s">
        <v>4672</v>
      </c>
      <c r="AE1338" t="s">
        <v>4673</v>
      </c>
      <c r="AF1338" t="s">
        <v>45</v>
      </c>
    </row>
    <row r="1339" spans="1:32" hidden="1" x14ac:dyDescent="0.3">
      <c r="A1339" t="s">
        <v>4989</v>
      </c>
      <c r="B1339" t="s">
        <v>4667</v>
      </c>
      <c r="C1339" t="s">
        <v>4668</v>
      </c>
      <c r="D1339" t="s">
        <v>4669</v>
      </c>
      <c r="E1339" t="s">
        <v>4990</v>
      </c>
      <c r="F1339">
        <v>170</v>
      </c>
      <c r="G1339">
        <v>170</v>
      </c>
      <c r="H1339" t="s">
        <v>4991</v>
      </c>
      <c r="I1339" t="s">
        <v>1061</v>
      </c>
      <c r="J1339" t="s">
        <v>702</v>
      </c>
      <c r="K1339" t="s">
        <v>1062</v>
      </c>
      <c r="L1339" t="s">
        <v>583</v>
      </c>
      <c r="X1339" t="s">
        <v>59</v>
      </c>
      <c r="Y1339" t="s">
        <v>949</v>
      </c>
      <c r="Z1339" t="s">
        <v>170</v>
      </c>
      <c r="AA1339" t="s">
        <v>389</v>
      </c>
      <c r="AB1339" t="s">
        <v>45</v>
      </c>
      <c r="AC1339" t="s">
        <v>45</v>
      </c>
      <c r="AD1339" t="s">
        <v>4672</v>
      </c>
      <c r="AE1339" t="s">
        <v>4673</v>
      </c>
      <c r="AF1339" t="s">
        <v>45</v>
      </c>
    </row>
    <row r="1340" spans="1:32" hidden="1" x14ac:dyDescent="0.3">
      <c r="A1340" t="s">
        <v>4992</v>
      </c>
      <c r="B1340" t="s">
        <v>4667</v>
      </c>
      <c r="C1340" t="s">
        <v>4668</v>
      </c>
      <c r="D1340" t="s">
        <v>4669</v>
      </c>
      <c r="E1340" t="s">
        <v>4993</v>
      </c>
      <c r="F1340">
        <v>171</v>
      </c>
      <c r="G1340">
        <v>171</v>
      </c>
      <c r="H1340" t="s">
        <v>4994</v>
      </c>
      <c r="I1340" t="s">
        <v>4995</v>
      </c>
      <c r="J1340" t="s">
        <v>702</v>
      </c>
      <c r="K1340" t="s">
        <v>747</v>
      </c>
      <c r="L1340" t="s">
        <v>4996</v>
      </c>
      <c r="X1340" t="s">
        <v>59</v>
      </c>
      <c r="Y1340" t="s">
        <v>3408</v>
      </c>
      <c r="Z1340" t="s">
        <v>689</v>
      </c>
      <c r="AA1340" t="s">
        <v>690</v>
      </c>
      <c r="AB1340" t="s">
        <v>45</v>
      </c>
      <c r="AC1340" t="s">
        <v>45</v>
      </c>
      <c r="AD1340" t="s">
        <v>4672</v>
      </c>
      <c r="AE1340" t="s">
        <v>4673</v>
      </c>
      <c r="AF1340" t="s">
        <v>45</v>
      </c>
    </row>
    <row r="1341" spans="1:32" hidden="1" x14ac:dyDescent="0.3">
      <c r="A1341" t="s">
        <v>4997</v>
      </c>
      <c r="B1341" t="s">
        <v>4667</v>
      </c>
      <c r="C1341" t="s">
        <v>4668</v>
      </c>
      <c r="D1341" t="s">
        <v>4669</v>
      </c>
      <c r="E1341" t="s">
        <v>4998</v>
      </c>
      <c r="F1341">
        <v>172</v>
      </c>
      <c r="G1341">
        <v>172</v>
      </c>
      <c r="H1341" t="s">
        <v>4999</v>
      </c>
      <c r="I1341" t="s">
        <v>1550</v>
      </c>
      <c r="J1341" t="s">
        <v>702</v>
      </c>
      <c r="K1341" t="s">
        <v>747</v>
      </c>
      <c r="L1341" t="s">
        <v>696</v>
      </c>
      <c r="X1341" t="s">
        <v>59</v>
      </c>
      <c r="Y1341" t="s">
        <v>1474</v>
      </c>
      <c r="Z1341" t="s">
        <v>394</v>
      </c>
      <c r="AA1341" t="s">
        <v>171</v>
      </c>
      <c r="AB1341" t="s">
        <v>45</v>
      </c>
      <c r="AC1341" t="s">
        <v>45</v>
      </c>
      <c r="AD1341" t="s">
        <v>4672</v>
      </c>
      <c r="AE1341" t="s">
        <v>4673</v>
      </c>
      <c r="AF1341" t="s">
        <v>45</v>
      </c>
    </row>
    <row r="1342" spans="1:32" hidden="1" x14ac:dyDescent="0.3">
      <c r="A1342" t="s">
        <v>5000</v>
      </c>
      <c r="B1342" t="s">
        <v>4667</v>
      </c>
      <c r="C1342" t="s">
        <v>4668</v>
      </c>
      <c r="D1342" t="s">
        <v>4669</v>
      </c>
      <c r="E1342" t="s">
        <v>5001</v>
      </c>
      <c r="F1342">
        <v>173</v>
      </c>
      <c r="G1342">
        <v>173</v>
      </c>
      <c r="H1342" t="s">
        <v>5002</v>
      </c>
      <c r="I1342" t="s">
        <v>5003</v>
      </c>
      <c r="J1342" t="s">
        <v>702</v>
      </c>
      <c r="K1342" t="s">
        <v>696</v>
      </c>
      <c r="L1342" t="s">
        <v>747</v>
      </c>
      <c r="M1342" t="s">
        <v>586</v>
      </c>
      <c r="N1342" t="s">
        <v>687</v>
      </c>
      <c r="X1342" t="s">
        <v>59</v>
      </c>
      <c r="Y1342" t="s">
        <v>5004</v>
      </c>
      <c r="Z1342" t="s">
        <v>814</v>
      </c>
      <c r="AA1342" t="s">
        <v>815</v>
      </c>
      <c r="AB1342" t="s">
        <v>45</v>
      </c>
      <c r="AC1342" t="s">
        <v>45</v>
      </c>
      <c r="AD1342" t="s">
        <v>4672</v>
      </c>
      <c r="AE1342" t="s">
        <v>4673</v>
      </c>
      <c r="AF1342" t="s">
        <v>45</v>
      </c>
    </row>
    <row r="1343" spans="1:32" hidden="1" x14ac:dyDescent="0.3">
      <c r="A1343" t="s">
        <v>5005</v>
      </c>
      <c r="B1343" t="s">
        <v>4667</v>
      </c>
      <c r="C1343" t="s">
        <v>4668</v>
      </c>
      <c r="D1343" t="s">
        <v>4669</v>
      </c>
      <c r="E1343" t="s">
        <v>5006</v>
      </c>
      <c r="F1343">
        <v>174</v>
      </c>
      <c r="G1343">
        <v>174</v>
      </c>
      <c r="H1343" t="s">
        <v>5007</v>
      </c>
      <c r="I1343" t="s">
        <v>5008</v>
      </c>
      <c r="J1343" t="s">
        <v>702</v>
      </c>
      <c r="K1343" t="s">
        <v>687</v>
      </c>
      <c r="L1343" t="s">
        <v>747</v>
      </c>
      <c r="X1343" t="s">
        <v>59</v>
      </c>
      <c r="Y1343" t="s">
        <v>1221</v>
      </c>
      <c r="Z1343" t="s">
        <v>394</v>
      </c>
      <c r="AA1343" t="s">
        <v>171</v>
      </c>
      <c r="AB1343" t="s">
        <v>45</v>
      </c>
      <c r="AC1343" t="s">
        <v>45</v>
      </c>
      <c r="AD1343" t="s">
        <v>4672</v>
      </c>
      <c r="AE1343" t="s">
        <v>4673</v>
      </c>
      <c r="AF1343" t="s">
        <v>45</v>
      </c>
    </row>
    <row r="1344" spans="1:32" hidden="1" x14ac:dyDescent="0.3">
      <c r="A1344" t="s">
        <v>5009</v>
      </c>
      <c r="B1344" t="s">
        <v>4667</v>
      </c>
      <c r="C1344" t="s">
        <v>4668</v>
      </c>
      <c r="D1344" t="s">
        <v>4669</v>
      </c>
      <c r="E1344" t="s">
        <v>5010</v>
      </c>
      <c r="F1344">
        <v>176</v>
      </c>
      <c r="G1344">
        <v>176</v>
      </c>
      <c r="H1344" t="s">
        <v>5011</v>
      </c>
      <c r="I1344" t="s">
        <v>5012</v>
      </c>
      <c r="J1344" t="s">
        <v>702</v>
      </c>
      <c r="K1344" t="s">
        <v>4709</v>
      </c>
      <c r="L1344" t="s">
        <v>4837</v>
      </c>
      <c r="X1344" t="s">
        <v>59</v>
      </c>
      <c r="Y1344" t="s">
        <v>162</v>
      </c>
      <c r="Z1344" t="s">
        <v>680</v>
      </c>
      <c r="AA1344" t="s">
        <v>681</v>
      </c>
      <c r="AB1344" t="s">
        <v>45</v>
      </c>
      <c r="AC1344" t="s">
        <v>45</v>
      </c>
      <c r="AD1344" t="s">
        <v>4672</v>
      </c>
      <c r="AE1344" t="s">
        <v>4673</v>
      </c>
      <c r="AF1344" t="s">
        <v>45</v>
      </c>
    </row>
    <row r="1345" spans="1:32" hidden="1" x14ac:dyDescent="0.3">
      <c r="A1345" t="s">
        <v>5013</v>
      </c>
      <c r="B1345" t="s">
        <v>4667</v>
      </c>
      <c r="C1345" t="s">
        <v>4668</v>
      </c>
      <c r="D1345" t="s">
        <v>4669</v>
      </c>
      <c r="E1345" t="s">
        <v>5014</v>
      </c>
      <c r="F1345">
        <v>177</v>
      </c>
      <c r="G1345">
        <v>177</v>
      </c>
      <c r="H1345" t="s">
        <v>4818</v>
      </c>
      <c r="I1345" t="s">
        <v>5015</v>
      </c>
      <c r="J1345" t="s">
        <v>702</v>
      </c>
      <c r="K1345" t="s">
        <v>888</v>
      </c>
      <c r="L1345" t="s">
        <v>5016</v>
      </c>
      <c r="X1345" t="s">
        <v>59</v>
      </c>
      <c r="Y1345" t="s">
        <v>162</v>
      </c>
      <c r="Z1345" t="s">
        <v>680</v>
      </c>
      <c r="AA1345" t="s">
        <v>681</v>
      </c>
      <c r="AB1345" t="s">
        <v>45</v>
      </c>
      <c r="AC1345" t="s">
        <v>45</v>
      </c>
      <c r="AD1345" t="s">
        <v>4672</v>
      </c>
      <c r="AE1345" t="s">
        <v>4673</v>
      </c>
      <c r="AF1345" t="s">
        <v>45</v>
      </c>
    </row>
    <row r="1346" spans="1:32" hidden="1" x14ac:dyDescent="0.3">
      <c r="A1346" t="s">
        <v>5017</v>
      </c>
      <c r="B1346" t="s">
        <v>4667</v>
      </c>
      <c r="C1346" t="s">
        <v>4668</v>
      </c>
      <c r="D1346" t="s">
        <v>4669</v>
      </c>
      <c r="E1346" t="s">
        <v>5018</v>
      </c>
      <c r="F1346">
        <v>178</v>
      </c>
      <c r="G1346">
        <v>178</v>
      </c>
      <c r="H1346" t="s">
        <v>5019</v>
      </c>
      <c r="I1346" t="s">
        <v>5020</v>
      </c>
      <c r="J1346" t="s">
        <v>702</v>
      </c>
      <c r="K1346" t="s">
        <v>580</v>
      </c>
      <c r="L1346" t="s">
        <v>4709</v>
      </c>
      <c r="M1346" t="s">
        <v>1261</v>
      </c>
      <c r="N1346" t="s">
        <v>4859</v>
      </c>
      <c r="X1346" t="s">
        <v>59</v>
      </c>
      <c r="Y1346" t="s">
        <v>889</v>
      </c>
      <c r="Z1346" t="s">
        <v>1794</v>
      </c>
      <c r="AA1346" t="s">
        <v>1795</v>
      </c>
      <c r="AB1346" t="s">
        <v>45</v>
      </c>
      <c r="AC1346" t="s">
        <v>45</v>
      </c>
      <c r="AD1346" t="s">
        <v>4672</v>
      </c>
      <c r="AE1346" t="s">
        <v>4673</v>
      </c>
      <c r="AF1346" t="s">
        <v>45</v>
      </c>
    </row>
    <row r="1347" spans="1:32" hidden="1" x14ac:dyDescent="0.3">
      <c r="A1347" t="s">
        <v>5021</v>
      </c>
      <c r="B1347" t="s">
        <v>4667</v>
      </c>
      <c r="C1347" t="s">
        <v>4668</v>
      </c>
      <c r="D1347" t="s">
        <v>4669</v>
      </c>
      <c r="E1347" t="s">
        <v>5022</v>
      </c>
      <c r="F1347">
        <v>179</v>
      </c>
      <c r="G1347">
        <v>179</v>
      </c>
      <c r="H1347" t="s">
        <v>5023</v>
      </c>
      <c r="I1347" t="s">
        <v>5024</v>
      </c>
      <c r="J1347" t="s">
        <v>702</v>
      </c>
      <c r="K1347" t="s">
        <v>696</v>
      </c>
      <c r="L1347" t="s">
        <v>1301</v>
      </c>
      <c r="M1347" t="s">
        <v>5025</v>
      </c>
      <c r="N1347" t="s">
        <v>687</v>
      </c>
      <c r="O1347" t="s">
        <v>1616</v>
      </c>
      <c r="X1347" t="s">
        <v>59</v>
      </c>
      <c r="Y1347" t="s">
        <v>5026</v>
      </c>
      <c r="Z1347" t="s">
        <v>827</v>
      </c>
      <c r="AA1347" t="s">
        <v>828</v>
      </c>
      <c r="AB1347" t="s">
        <v>45</v>
      </c>
      <c r="AC1347" t="s">
        <v>45</v>
      </c>
      <c r="AD1347" t="s">
        <v>4672</v>
      </c>
      <c r="AE1347" t="s">
        <v>4673</v>
      </c>
      <c r="AF1347" t="s">
        <v>45</v>
      </c>
    </row>
    <row r="1348" spans="1:32" hidden="1" x14ac:dyDescent="0.3">
      <c r="A1348" t="s">
        <v>5027</v>
      </c>
      <c r="B1348" t="s">
        <v>4667</v>
      </c>
      <c r="C1348" t="s">
        <v>4668</v>
      </c>
      <c r="D1348" t="s">
        <v>4669</v>
      </c>
      <c r="E1348" t="s">
        <v>5028</v>
      </c>
      <c r="F1348">
        <v>18</v>
      </c>
      <c r="G1348">
        <v>18</v>
      </c>
      <c r="H1348" t="s">
        <v>5029</v>
      </c>
      <c r="I1348" t="s">
        <v>5030</v>
      </c>
      <c r="J1348" t="s">
        <v>702</v>
      </c>
      <c r="K1348" t="s">
        <v>4988</v>
      </c>
      <c r="L1348" t="s">
        <v>696</v>
      </c>
      <c r="X1348" t="s">
        <v>59</v>
      </c>
      <c r="Y1348" t="s">
        <v>949</v>
      </c>
      <c r="Z1348" t="s">
        <v>394</v>
      </c>
      <c r="AA1348" t="s">
        <v>171</v>
      </c>
      <c r="AB1348" t="s">
        <v>45</v>
      </c>
      <c r="AC1348" t="s">
        <v>45</v>
      </c>
      <c r="AD1348" t="s">
        <v>4672</v>
      </c>
      <c r="AE1348" t="s">
        <v>4673</v>
      </c>
      <c r="AF1348" t="s">
        <v>45</v>
      </c>
    </row>
    <row r="1349" spans="1:32" hidden="1" x14ac:dyDescent="0.3">
      <c r="A1349" t="s">
        <v>5031</v>
      </c>
      <c r="B1349" t="s">
        <v>4667</v>
      </c>
      <c r="C1349" t="s">
        <v>4668</v>
      </c>
      <c r="D1349" t="s">
        <v>4669</v>
      </c>
      <c r="E1349" t="s">
        <v>5032</v>
      </c>
      <c r="F1349">
        <v>180</v>
      </c>
      <c r="G1349">
        <v>180</v>
      </c>
      <c r="H1349" t="s">
        <v>5033</v>
      </c>
      <c r="I1349" t="s">
        <v>5034</v>
      </c>
      <c r="J1349" t="s">
        <v>702</v>
      </c>
      <c r="K1349" t="s">
        <v>580</v>
      </c>
      <c r="L1349" t="s">
        <v>4709</v>
      </c>
      <c r="M1349" t="s">
        <v>5035</v>
      </c>
      <c r="X1349" t="s">
        <v>59</v>
      </c>
      <c r="Y1349" t="s">
        <v>1384</v>
      </c>
      <c r="Z1349" t="s">
        <v>1284</v>
      </c>
      <c r="AA1349" t="s">
        <v>1285</v>
      </c>
      <c r="AB1349" t="s">
        <v>45</v>
      </c>
      <c r="AC1349" t="s">
        <v>45</v>
      </c>
      <c r="AD1349" t="s">
        <v>4672</v>
      </c>
      <c r="AE1349" t="s">
        <v>4673</v>
      </c>
      <c r="AF1349" t="s">
        <v>45</v>
      </c>
    </row>
    <row r="1350" spans="1:32" hidden="1" x14ac:dyDescent="0.3">
      <c r="A1350" t="s">
        <v>5036</v>
      </c>
      <c r="B1350" t="s">
        <v>4667</v>
      </c>
      <c r="C1350" t="s">
        <v>4668</v>
      </c>
      <c r="D1350" t="s">
        <v>4669</v>
      </c>
      <c r="E1350" t="s">
        <v>5037</v>
      </c>
      <c r="F1350">
        <v>181</v>
      </c>
      <c r="G1350">
        <v>181</v>
      </c>
      <c r="H1350" t="s">
        <v>5038</v>
      </c>
      <c r="I1350" t="s">
        <v>5039</v>
      </c>
      <c r="J1350" t="s">
        <v>702</v>
      </c>
      <c r="K1350" t="s">
        <v>888</v>
      </c>
      <c r="L1350" t="s">
        <v>580</v>
      </c>
      <c r="X1350" t="s">
        <v>59</v>
      </c>
      <c r="Y1350" t="s">
        <v>162</v>
      </c>
      <c r="Z1350" t="s">
        <v>680</v>
      </c>
      <c r="AA1350" t="s">
        <v>681</v>
      </c>
      <c r="AB1350" t="s">
        <v>45</v>
      </c>
      <c r="AC1350" t="s">
        <v>45</v>
      </c>
      <c r="AD1350" t="s">
        <v>4672</v>
      </c>
      <c r="AE1350" t="s">
        <v>4673</v>
      </c>
      <c r="AF1350" t="s">
        <v>45</v>
      </c>
    </row>
    <row r="1351" spans="1:32" hidden="1" x14ac:dyDescent="0.3">
      <c r="A1351" t="s">
        <v>5040</v>
      </c>
      <c r="B1351" t="s">
        <v>4667</v>
      </c>
      <c r="C1351" t="s">
        <v>4668</v>
      </c>
      <c r="D1351" t="s">
        <v>4669</v>
      </c>
      <c r="E1351" t="s">
        <v>5041</v>
      </c>
      <c r="F1351">
        <v>182</v>
      </c>
      <c r="G1351">
        <v>182</v>
      </c>
      <c r="H1351" t="s">
        <v>5042</v>
      </c>
      <c r="I1351" t="s">
        <v>5043</v>
      </c>
      <c r="J1351" t="s">
        <v>702</v>
      </c>
      <c r="K1351" t="s">
        <v>580</v>
      </c>
      <c r="L1351" t="s">
        <v>1736</v>
      </c>
      <c r="M1351" t="s">
        <v>1261</v>
      </c>
      <c r="N1351" t="s">
        <v>4709</v>
      </c>
      <c r="X1351" t="s">
        <v>59</v>
      </c>
      <c r="Y1351" t="s">
        <v>889</v>
      </c>
      <c r="Z1351" t="s">
        <v>1794</v>
      </c>
      <c r="AA1351" t="s">
        <v>1795</v>
      </c>
      <c r="AB1351" t="s">
        <v>45</v>
      </c>
      <c r="AC1351" t="s">
        <v>45</v>
      </c>
      <c r="AD1351" t="s">
        <v>4672</v>
      </c>
      <c r="AE1351" t="s">
        <v>4673</v>
      </c>
      <c r="AF1351" t="s">
        <v>45</v>
      </c>
    </row>
    <row r="1352" spans="1:32" hidden="1" x14ac:dyDescent="0.3">
      <c r="A1352" t="s">
        <v>5044</v>
      </c>
      <c r="B1352" t="s">
        <v>4667</v>
      </c>
      <c r="C1352" t="s">
        <v>4668</v>
      </c>
      <c r="D1352" t="s">
        <v>4669</v>
      </c>
      <c r="E1352" t="s">
        <v>5045</v>
      </c>
      <c r="F1352">
        <v>183</v>
      </c>
      <c r="G1352">
        <v>183</v>
      </c>
      <c r="H1352" t="s">
        <v>5046</v>
      </c>
      <c r="I1352" t="s">
        <v>5047</v>
      </c>
      <c r="J1352" t="s">
        <v>702</v>
      </c>
      <c r="K1352" t="s">
        <v>161</v>
      </c>
      <c r="L1352" t="s">
        <v>696</v>
      </c>
      <c r="M1352" t="s">
        <v>583</v>
      </c>
      <c r="X1352" t="s">
        <v>59</v>
      </c>
      <c r="Y1352" t="s">
        <v>853</v>
      </c>
      <c r="Z1352" t="s">
        <v>689</v>
      </c>
      <c r="AA1352" t="s">
        <v>690</v>
      </c>
      <c r="AB1352" t="s">
        <v>45</v>
      </c>
      <c r="AC1352" t="s">
        <v>45</v>
      </c>
      <c r="AD1352" t="s">
        <v>4672</v>
      </c>
      <c r="AE1352" t="s">
        <v>4673</v>
      </c>
      <c r="AF1352" t="s">
        <v>45</v>
      </c>
    </row>
    <row r="1353" spans="1:32" x14ac:dyDescent="0.3">
      <c r="A1353" t="s">
        <v>5048</v>
      </c>
      <c r="B1353" t="s">
        <v>4667</v>
      </c>
      <c r="C1353" t="s">
        <v>4668</v>
      </c>
      <c r="D1353" t="s">
        <v>4669</v>
      </c>
      <c r="E1353" t="s">
        <v>5049</v>
      </c>
      <c r="F1353">
        <v>184</v>
      </c>
      <c r="G1353">
        <v>184</v>
      </c>
      <c r="H1353" t="s">
        <v>2484</v>
      </c>
      <c r="I1353" t="s">
        <v>979</v>
      </c>
      <c r="J1353" t="s">
        <v>58</v>
      </c>
      <c r="K1353" t="s">
        <v>979</v>
      </c>
      <c r="X1353" t="s">
        <v>59</v>
      </c>
      <c r="Y1353" t="s">
        <v>68</v>
      </c>
      <c r="Z1353" t="s">
        <v>101</v>
      </c>
      <c r="AA1353" t="s">
        <v>102</v>
      </c>
      <c r="AB1353" t="s">
        <v>45</v>
      </c>
      <c r="AC1353" t="s">
        <v>45</v>
      </c>
      <c r="AD1353" t="s">
        <v>4672</v>
      </c>
      <c r="AE1353" t="s">
        <v>4673</v>
      </c>
      <c r="AF1353" t="s">
        <v>45</v>
      </c>
    </row>
    <row r="1354" spans="1:32" hidden="1" x14ac:dyDescent="0.3">
      <c r="A1354" t="s">
        <v>5050</v>
      </c>
      <c r="B1354" t="s">
        <v>4667</v>
      </c>
      <c r="C1354" t="s">
        <v>4668</v>
      </c>
      <c r="D1354" t="s">
        <v>4669</v>
      </c>
      <c r="E1354" t="s">
        <v>5051</v>
      </c>
      <c r="F1354">
        <v>185</v>
      </c>
      <c r="G1354">
        <v>185</v>
      </c>
      <c r="H1354" t="s">
        <v>5052</v>
      </c>
      <c r="I1354" t="s">
        <v>5053</v>
      </c>
      <c r="J1354" t="s">
        <v>702</v>
      </c>
      <c r="K1354" t="s">
        <v>979</v>
      </c>
      <c r="L1354" t="s">
        <v>1736</v>
      </c>
      <c r="X1354" t="s">
        <v>59</v>
      </c>
      <c r="Y1354" t="s">
        <v>162</v>
      </c>
      <c r="Z1354" t="s">
        <v>680</v>
      </c>
      <c r="AA1354" t="s">
        <v>681</v>
      </c>
      <c r="AB1354" t="s">
        <v>45</v>
      </c>
      <c r="AC1354" t="s">
        <v>45</v>
      </c>
      <c r="AD1354" t="s">
        <v>4672</v>
      </c>
      <c r="AE1354" t="s">
        <v>4673</v>
      </c>
      <c r="AF1354" t="s">
        <v>45</v>
      </c>
    </row>
    <row r="1355" spans="1:32" hidden="1" x14ac:dyDescent="0.3">
      <c r="A1355" t="s">
        <v>5054</v>
      </c>
      <c r="B1355" t="s">
        <v>4667</v>
      </c>
      <c r="C1355" t="s">
        <v>4668</v>
      </c>
      <c r="D1355" t="s">
        <v>4669</v>
      </c>
      <c r="E1355" t="s">
        <v>5055</v>
      </c>
      <c r="F1355">
        <v>186</v>
      </c>
      <c r="G1355">
        <v>186</v>
      </c>
      <c r="H1355" t="s">
        <v>5056</v>
      </c>
      <c r="I1355" t="s">
        <v>5057</v>
      </c>
      <c r="J1355" t="s">
        <v>702</v>
      </c>
      <c r="K1355" t="s">
        <v>888</v>
      </c>
      <c r="L1355" t="s">
        <v>580</v>
      </c>
      <c r="M1355" t="s">
        <v>1261</v>
      </c>
      <c r="X1355" t="s">
        <v>59</v>
      </c>
      <c r="Y1355" t="s">
        <v>740</v>
      </c>
      <c r="Z1355" t="s">
        <v>795</v>
      </c>
      <c r="AA1355" t="s">
        <v>796</v>
      </c>
      <c r="AB1355" t="s">
        <v>45</v>
      </c>
      <c r="AC1355" t="s">
        <v>45</v>
      </c>
      <c r="AD1355" t="s">
        <v>4672</v>
      </c>
      <c r="AE1355" t="s">
        <v>4673</v>
      </c>
      <c r="AF1355" t="s">
        <v>45</v>
      </c>
    </row>
    <row r="1356" spans="1:32" hidden="1" x14ac:dyDescent="0.3">
      <c r="A1356" t="s">
        <v>5058</v>
      </c>
      <c r="B1356" t="s">
        <v>4667</v>
      </c>
      <c r="C1356" t="s">
        <v>4668</v>
      </c>
      <c r="D1356" t="s">
        <v>4669</v>
      </c>
      <c r="E1356" t="s">
        <v>5059</v>
      </c>
      <c r="F1356">
        <v>187</v>
      </c>
      <c r="G1356">
        <v>187</v>
      </c>
      <c r="H1356" t="s">
        <v>5060</v>
      </c>
      <c r="I1356" t="s">
        <v>5061</v>
      </c>
      <c r="J1356" t="s">
        <v>702</v>
      </c>
      <c r="K1356" t="s">
        <v>580</v>
      </c>
      <c r="L1356" t="s">
        <v>4709</v>
      </c>
      <c r="M1356" t="s">
        <v>1261</v>
      </c>
      <c r="X1356" t="s">
        <v>59</v>
      </c>
      <c r="Y1356" t="s">
        <v>740</v>
      </c>
      <c r="Z1356" t="s">
        <v>795</v>
      </c>
      <c r="AA1356" t="s">
        <v>796</v>
      </c>
      <c r="AB1356" t="s">
        <v>45</v>
      </c>
      <c r="AC1356" t="s">
        <v>45</v>
      </c>
      <c r="AD1356" t="s">
        <v>4672</v>
      </c>
      <c r="AE1356" t="s">
        <v>4673</v>
      </c>
      <c r="AF1356" t="s">
        <v>45</v>
      </c>
    </row>
    <row r="1357" spans="1:32" hidden="1" x14ac:dyDescent="0.3">
      <c r="A1357" t="s">
        <v>5062</v>
      </c>
      <c r="B1357" t="s">
        <v>4667</v>
      </c>
      <c r="C1357" t="s">
        <v>4668</v>
      </c>
      <c r="D1357" t="s">
        <v>4669</v>
      </c>
      <c r="E1357" t="s">
        <v>5063</v>
      </c>
      <c r="F1357">
        <v>188</v>
      </c>
      <c r="G1357">
        <v>188</v>
      </c>
      <c r="H1357" t="s">
        <v>5064</v>
      </c>
      <c r="I1357" t="s">
        <v>5065</v>
      </c>
      <c r="J1357" t="s">
        <v>702</v>
      </c>
      <c r="K1357" t="s">
        <v>4684</v>
      </c>
      <c r="L1357" t="s">
        <v>4683</v>
      </c>
      <c r="M1357" t="s">
        <v>888</v>
      </c>
      <c r="X1357" t="s">
        <v>59</v>
      </c>
      <c r="Y1357" t="s">
        <v>740</v>
      </c>
      <c r="Z1357" t="s">
        <v>795</v>
      </c>
      <c r="AA1357" t="s">
        <v>796</v>
      </c>
      <c r="AB1357" t="s">
        <v>45</v>
      </c>
      <c r="AC1357" t="s">
        <v>45</v>
      </c>
      <c r="AD1357" t="s">
        <v>4672</v>
      </c>
      <c r="AE1357" t="s">
        <v>4673</v>
      </c>
      <c r="AF1357" t="s">
        <v>45</v>
      </c>
    </row>
    <row r="1358" spans="1:32" hidden="1" x14ac:dyDescent="0.3">
      <c r="A1358" t="s">
        <v>5066</v>
      </c>
      <c r="B1358" t="s">
        <v>4667</v>
      </c>
      <c r="C1358" t="s">
        <v>4668</v>
      </c>
      <c r="D1358" t="s">
        <v>4669</v>
      </c>
      <c r="E1358" t="s">
        <v>5067</v>
      </c>
      <c r="F1358">
        <v>189</v>
      </c>
      <c r="G1358">
        <v>189</v>
      </c>
      <c r="H1358" t="s">
        <v>5068</v>
      </c>
      <c r="I1358" t="s">
        <v>5069</v>
      </c>
      <c r="J1358" t="s">
        <v>702</v>
      </c>
      <c r="K1358" t="s">
        <v>888</v>
      </c>
      <c r="L1358" t="s">
        <v>4684</v>
      </c>
      <c r="M1358" t="s">
        <v>4683</v>
      </c>
      <c r="N1358" t="s">
        <v>1736</v>
      </c>
      <c r="X1358" t="s">
        <v>59</v>
      </c>
      <c r="Y1358" t="s">
        <v>889</v>
      </c>
      <c r="Z1358" t="s">
        <v>1794</v>
      </c>
      <c r="AA1358" t="s">
        <v>1795</v>
      </c>
      <c r="AB1358" t="s">
        <v>45</v>
      </c>
      <c r="AC1358" t="s">
        <v>45</v>
      </c>
      <c r="AD1358" t="s">
        <v>4672</v>
      </c>
      <c r="AE1358" t="s">
        <v>4673</v>
      </c>
      <c r="AF1358" t="s">
        <v>45</v>
      </c>
    </row>
    <row r="1359" spans="1:32" x14ac:dyDescent="0.3">
      <c r="A1359" t="s">
        <v>5070</v>
      </c>
      <c r="B1359" t="s">
        <v>4667</v>
      </c>
      <c r="C1359" t="s">
        <v>4668</v>
      </c>
      <c r="D1359" t="s">
        <v>4669</v>
      </c>
      <c r="E1359" t="s">
        <v>5071</v>
      </c>
      <c r="F1359">
        <v>19</v>
      </c>
      <c r="G1359">
        <v>19</v>
      </c>
      <c r="H1359" t="s">
        <v>5072</v>
      </c>
      <c r="I1359" t="s">
        <v>1736</v>
      </c>
      <c r="J1359" t="s">
        <v>58</v>
      </c>
      <c r="K1359" t="s">
        <v>1736</v>
      </c>
      <c r="X1359" t="s">
        <v>59</v>
      </c>
      <c r="Y1359" t="s">
        <v>68</v>
      </c>
      <c r="Z1359" t="s">
        <v>101</v>
      </c>
      <c r="AA1359" t="s">
        <v>102</v>
      </c>
      <c r="AB1359" t="s">
        <v>45</v>
      </c>
      <c r="AC1359" t="s">
        <v>45</v>
      </c>
      <c r="AD1359" t="s">
        <v>4672</v>
      </c>
      <c r="AE1359" t="s">
        <v>4673</v>
      </c>
      <c r="AF1359" t="s">
        <v>45</v>
      </c>
    </row>
    <row r="1360" spans="1:32" hidden="1" x14ac:dyDescent="0.3">
      <c r="A1360" t="s">
        <v>5073</v>
      </c>
      <c r="B1360" t="s">
        <v>4667</v>
      </c>
      <c r="C1360" t="s">
        <v>4668</v>
      </c>
      <c r="D1360" t="s">
        <v>4669</v>
      </c>
      <c r="E1360" t="s">
        <v>5074</v>
      </c>
      <c r="F1360">
        <v>190</v>
      </c>
      <c r="G1360">
        <v>190</v>
      </c>
      <c r="H1360" t="s">
        <v>5075</v>
      </c>
      <c r="I1360" t="s">
        <v>5076</v>
      </c>
      <c r="J1360" t="s">
        <v>702</v>
      </c>
      <c r="K1360" t="s">
        <v>888</v>
      </c>
      <c r="L1360" t="s">
        <v>1736</v>
      </c>
      <c r="X1360" t="s">
        <v>59</v>
      </c>
      <c r="Y1360" t="s">
        <v>162</v>
      </c>
      <c r="Z1360" t="s">
        <v>680</v>
      </c>
      <c r="AA1360" t="s">
        <v>681</v>
      </c>
      <c r="AB1360" t="s">
        <v>45</v>
      </c>
      <c r="AC1360" t="s">
        <v>45</v>
      </c>
      <c r="AD1360" t="s">
        <v>4672</v>
      </c>
      <c r="AE1360" t="s">
        <v>4673</v>
      </c>
      <c r="AF1360" t="s">
        <v>45</v>
      </c>
    </row>
    <row r="1361" spans="1:32" hidden="1" x14ac:dyDescent="0.3">
      <c r="A1361" t="s">
        <v>5077</v>
      </c>
      <c r="B1361" t="s">
        <v>4667</v>
      </c>
      <c r="C1361" t="s">
        <v>4668</v>
      </c>
      <c r="D1361" t="s">
        <v>4669</v>
      </c>
      <c r="E1361" t="s">
        <v>5078</v>
      </c>
      <c r="F1361">
        <v>191</v>
      </c>
      <c r="G1361">
        <v>191</v>
      </c>
      <c r="H1361" t="s">
        <v>5079</v>
      </c>
      <c r="I1361" t="s">
        <v>5080</v>
      </c>
      <c r="J1361" t="s">
        <v>702</v>
      </c>
      <c r="K1361" t="s">
        <v>696</v>
      </c>
      <c r="L1361" t="s">
        <v>4988</v>
      </c>
      <c r="X1361" t="s">
        <v>59</v>
      </c>
      <c r="Y1361" t="s">
        <v>724</v>
      </c>
      <c r="Z1361" t="s">
        <v>394</v>
      </c>
      <c r="AA1361" t="s">
        <v>171</v>
      </c>
      <c r="AB1361" t="s">
        <v>45</v>
      </c>
      <c r="AC1361" t="s">
        <v>45</v>
      </c>
      <c r="AD1361" t="s">
        <v>4672</v>
      </c>
      <c r="AE1361" t="s">
        <v>4673</v>
      </c>
      <c r="AF1361" t="s">
        <v>45</v>
      </c>
    </row>
    <row r="1362" spans="1:32" hidden="1" x14ac:dyDescent="0.3">
      <c r="A1362" t="s">
        <v>5081</v>
      </c>
      <c r="B1362" t="s">
        <v>4667</v>
      </c>
      <c r="C1362" t="s">
        <v>4668</v>
      </c>
      <c r="D1362" t="s">
        <v>4669</v>
      </c>
      <c r="E1362" t="s">
        <v>5082</v>
      </c>
      <c r="F1362">
        <v>192</v>
      </c>
      <c r="G1362">
        <v>192</v>
      </c>
      <c r="H1362" t="s">
        <v>5083</v>
      </c>
      <c r="I1362" t="s">
        <v>840</v>
      </c>
      <c r="J1362" t="s">
        <v>702</v>
      </c>
      <c r="K1362" t="s">
        <v>686</v>
      </c>
      <c r="L1362" t="s">
        <v>687</v>
      </c>
      <c r="M1362" t="s">
        <v>696</v>
      </c>
      <c r="X1362" t="s">
        <v>59</v>
      </c>
      <c r="Y1362" t="s">
        <v>853</v>
      </c>
      <c r="Z1362" t="s">
        <v>1934</v>
      </c>
      <c r="AA1362" t="s">
        <v>1935</v>
      </c>
      <c r="AB1362" t="s">
        <v>45</v>
      </c>
      <c r="AC1362" t="s">
        <v>45</v>
      </c>
      <c r="AD1362" t="s">
        <v>4672</v>
      </c>
      <c r="AE1362" t="s">
        <v>4673</v>
      </c>
      <c r="AF1362" t="s">
        <v>45</v>
      </c>
    </row>
    <row r="1363" spans="1:32" hidden="1" x14ac:dyDescent="0.3">
      <c r="A1363" t="s">
        <v>5084</v>
      </c>
      <c r="B1363" t="s">
        <v>4667</v>
      </c>
      <c r="C1363" t="s">
        <v>4668</v>
      </c>
      <c r="D1363" t="s">
        <v>4669</v>
      </c>
      <c r="E1363" t="s">
        <v>5085</v>
      </c>
      <c r="F1363">
        <v>193</v>
      </c>
      <c r="G1363">
        <v>193</v>
      </c>
      <c r="H1363" t="s">
        <v>5086</v>
      </c>
      <c r="I1363" t="s">
        <v>5087</v>
      </c>
      <c r="J1363" t="s">
        <v>702</v>
      </c>
      <c r="K1363" t="s">
        <v>586</v>
      </c>
      <c r="L1363" t="s">
        <v>687</v>
      </c>
      <c r="M1363" t="s">
        <v>583</v>
      </c>
      <c r="X1363" t="s">
        <v>59</v>
      </c>
      <c r="Y1363" t="s">
        <v>1243</v>
      </c>
      <c r="Z1363" t="s">
        <v>689</v>
      </c>
      <c r="AA1363" t="s">
        <v>690</v>
      </c>
      <c r="AB1363" t="s">
        <v>45</v>
      </c>
      <c r="AC1363" t="s">
        <v>45</v>
      </c>
      <c r="AD1363" t="s">
        <v>4672</v>
      </c>
      <c r="AE1363" t="s">
        <v>4673</v>
      </c>
      <c r="AF1363" t="s">
        <v>45</v>
      </c>
    </row>
    <row r="1364" spans="1:32" hidden="1" x14ac:dyDescent="0.3">
      <c r="A1364" t="s">
        <v>5088</v>
      </c>
      <c r="B1364" t="s">
        <v>4667</v>
      </c>
      <c r="C1364" t="s">
        <v>4668</v>
      </c>
      <c r="D1364" t="s">
        <v>4669</v>
      </c>
      <c r="E1364" t="s">
        <v>5089</v>
      </c>
      <c r="F1364">
        <v>194</v>
      </c>
      <c r="G1364">
        <v>194</v>
      </c>
      <c r="H1364" t="s">
        <v>5090</v>
      </c>
      <c r="I1364" t="s">
        <v>5091</v>
      </c>
      <c r="J1364" t="s">
        <v>702</v>
      </c>
      <c r="K1364" t="s">
        <v>687</v>
      </c>
      <c r="L1364" t="s">
        <v>5092</v>
      </c>
      <c r="X1364" t="s">
        <v>59</v>
      </c>
      <c r="Y1364" t="s">
        <v>2883</v>
      </c>
      <c r="Z1364" t="s">
        <v>689</v>
      </c>
      <c r="AA1364" t="s">
        <v>690</v>
      </c>
      <c r="AB1364" t="s">
        <v>45</v>
      </c>
      <c r="AC1364" t="s">
        <v>45</v>
      </c>
      <c r="AD1364" t="s">
        <v>4672</v>
      </c>
      <c r="AE1364" t="s">
        <v>4673</v>
      </c>
      <c r="AF1364" t="s">
        <v>45</v>
      </c>
    </row>
    <row r="1365" spans="1:32" hidden="1" x14ac:dyDescent="0.3">
      <c r="A1365" t="s">
        <v>5093</v>
      </c>
      <c r="B1365" t="s">
        <v>4667</v>
      </c>
      <c r="C1365" t="s">
        <v>4668</v>
      </c>
      <c r="D1365" t="s">
        <v>4669</v>
      </c>
      <c r="E1365" t="s">
        <v>5094</v>
      </c>
      <c r="F1365">
        <v>195</v>
      </c>
      <c r="G1365">
        <v>195</v>
      </c>
      <c r="H1365" t="s">
        <v>5095</v>
      </c>
      <c r="I1365" t="s">
        <v>5096</v>
      </c>
      <c r="J1365" t="s">
        <v>702</v>
      </c>
      <c r="K1365" t="s">
        <v>687</v>
      </c>
      <c r="L1365" t="s">
        <v>686</v>
      </c>
      <c r="X1365" t="s">
        <v>59</v>
      </c>
      <c r="Y1365" t="s">
        <v>724</v>
      </c>
      <c r="Z1365" t="s">
        <v>163</v>
      </c>
      <c r="AA1365" t="s">
        <v>164</v>
      </c>
      <c r="AB1365" t="s">
        <v>45</v>
      </c>
      <c r="AC1365" t="s">
        <v>45</v>
      </c>
      <c r="AD1365" t="s">
        <v>4672</v>
      </c>
      <c r="AE1365" t="s">
        <v>4673</v>
      </c>
      <c r="AF1365" t="s">
        <v>45</v>
      </c>
    </row>
    <row r="1366" spans="1:32" hidden="1" x14ac:dyDescent="0.3">
      <c r="A1366" t="s">
        <v>5097</v>
      </c>
      <c r="B1366" t="s">
        <v>4667</v>
      </c>
      <c r="C1366" t="s">
        <v>4668</v>
      </c>
      <c r="D1366" t="s">
        <v>4669</v>
      </c>
      <c r="E1366" t="s">
        <v>5098</v>
      </c>
      <c r="F1366">
        <v>196</v>
      </c>
      <c r="G1366">
        <v>196</v>
      </c>
      <c r="H1366" t="s">
        <v>5099</v>
      </c>
      <c r="I1366" t="s">
        <v>1844</v>
      </c>
      <c r="J1366" t="s">
        <v>702</v>
      </c>
      <c r="K1366" t="s">
        <v>686</v>
      </c>
      <c r="L1366" t="s">
        <v>687</v>
      </c>
      <c r="X1366" t="s">
        <v>59</v>
      </c>
      <c r="Y1366" t="s">
        <v>949</v>
      </c>
      <c r="Z1366" t="s">
        <v>170</v>
      </c>
      <c r="AA1366" t="s">
        <v>389</v>
      </c>
      <c r="AB1366" t="s">
        <v>45</v>
      </c>
      <c r="AC1366" t="s">
        <v>45</v>
      </c>
      <c r="AD1366" t="s">
        <v>4672</v>
      </c>
      <c r="AE1366" t="s">
        <v>4673</v>
      </c>
      <c r="AF1366" t="s">
        <v>45</v>
      </c>
    </row>
    <row r="1367" spans="1:32" hidden="1" x14ac:dyDescent="0.3">
      <c r="A1367" t="s">
        <v>5100</v>
      </c>
      <c r="B1367" t="s">
        <v>4667</v>
      </c>
      <c r="C1367" t="s">
        <v>4668</v>
      </c>
      <c r="D1367" t="s">
        <v>4669</v>
      </c>
      <c r="E1367" t="s">
        <v>5101</v>
      </c>
      <c r="F1367">
        <v>197</v>
      </c>
      <c r="G1367">
        <v>197</v>
      </c>
      <c r="H1367" t="s">
        <v>5102</v>
      </c>
      <c r="I1367" t="s">
        <v>5103</v>
      </c>
      <c r="J1367" t="s">
        <v>702</v>
      </c>
      <c r="K1367" t="s">
        <v>1736</v>
      </c>
      <c r="L1367" t="s">
        <v>4709</v>
      </c>
      <c r="M1367" t="s">
        <v>1261</v>
      </c>
      <c r="X1367" t="s">
        <v>59</v>
      </c>
      <c r="Y1367" t="s">
        <v>740</v>
      </c>
      <c r="Z1367" t="s">
        <v>795</v>
      </c>
      <c r="AA1367" t="s">
        <v>796</v>
      </c>
      <c r="AB1367" t="s">
        <v>45</v>
      </c>
      <c r="AC1367" t="s">
        <v>45</v>
      </c>
      <c r="AD1367" t="s">
        <v>4672</v>
      </c>
      <c r="AE1367" t="s">
        <v>4673</v>
      </c>
      <c r="AF1367" t="s">
        <v>45</v>
      </c>
    </row>
    <row r="1368" spans="1:32" hidden="1" x14ac:dyDescent="0.3">
      <c r="A1368" t="s">
        <v>5104</v>
      </c>
      <c r="B1368" t="s">
        <v>4667</v>
      </c>
      <c r="C1368" t="s">
        <v>4668</v>
      </c>
      <c r="D1368" t="s">
        <v>4669</v>
      </c>
      <c r="E1368" t="s">
        <v>5105</v>
      </c>
      <c r="F1368">
        <v>198</v>
      </c>
      <c r="G1368">
        <v>198</v>
      </c>
      <c r="H1368" t="s">
        <v>5106</v>
      </c>
      <c r="I1368" t="s">
        <v>5107</v>
      </c>
      <c r="J1368" t="s">
        <v>702</v>
      </c>
      <c r="K1368" t="s">
        <v>580</v>
      </c>
      <c r="L1368" t="s">
        <v>1736</v>
      </c>
      <c r="M1368" t="s">
        <v>4709</v>
      </c>
      <c r="X1368" t="s">
        <v>59</v>
      </c>
      <c r="Y1368" t="s">
        <v>740</v>
      </c>
      <c r="Z1368" t="s">
        <v>795</v>
      </c>
      <c r="AA1368" t="s">
        <v>796</v>
      </c>
      <c r="AB1368" t="s">
        <v>45</v>
      </c>
      <c r="AC1368" t="s">
        <v>45</v>
      </c>
      <c r="AD1368" t="s">
        <v>4672</v>
      </c>
      <c r="AE1368" t="s">
        <v>4673</v>
      </c>
      <c r="AF1368" t="s">
        <v>45</v>
      </c>
    </row>
    <row r="1369" spans="1:32" x14ac:dyDescent="0.3">
      <c r="A1369" t="s">
        <v>5108</v>
      </c>
      <c r="B1369" t="s">
        <v>4667</v>
      </c>
      <c r="C1369" t="s">
        <v>4668</v>
      </c>
      <c r="D1369" t="s">
        <v>4669</v>
      </c>
      <c r="E1369" t="s">
        <v>5109</v>
      </c>
      <c r="F1369">
        <v>199</v>
      </c>
      <c r="G1369">
        <v>199</v>
      </c>
      <c r="H1369" t="s">
        <v>5110</v>
      </c>
      <c r="I1369" t="s">
        <v>4930</v>
      </c>
      <c r="J1369" t="s">
        <v>58</v>
      </c>
      <c r="K1369" t="s">
        <v>4930</v>
      </c>
      <c r="X1369" t="s">
        <v>59</v>
      </c>
      <c r="Y1369" t="s">
        <v>68</v>
      </c>
      <c r="Z1369" t="s">
        <v>101</v>
      </c>
      <c r="AA1369" t="s">
        <v>102</v>
      </c>
      <c r="AB1369" t="s">
        <v>45</v>
      </c>
      <c r="AC1369" t="s">
        <v>45</v>
      </c>
      <c r="AD1369" t="s">
        <v>4672</v>
      </c>
      <c r="AE1369" t="s">
        <v>4673</v>
      </c>
      <c r="AF1369" t="s">
        <v>45</v>
      </c>
    </row>
    <row r="1370" spans="1:32" x14ac:dyDescent="0.3">
      <c r="A1370" t="s">
        <v>5111</v>
      </c>
      <c r="B1370" t="s">
        <v>4667</v>
      </c>
      <c r="C1370" t="s">
        <v>4668</v>
      </c>
      <c r="D1370" t="s">
        <v>4669</v>
      </c>
      <c r="E1370" t="s">
        <v>5112</v>
      </c>
      <c r="F1370">
        <v>2</v>
      </c>
      <c r="G1370">
        <v>2</v>
      </c>
      <c r="H1370" t="s">
        <v>5113</v>
      </c>
      <c r="I1370" t="s">
        <v>4709</v>
      </c>
      <c r="J1370" t="s">
        <v>58</v>
      </c>
      <c r="K1370" t="s">
        <v>4709</v>
      </c>
      <c r="X1370" t="s">
        <v>59</v>
      </c>
      <c r="Y1370" t="s">
        <v>68</v>
      </c>
      <c r="Z1370" t="s">
        <v>101</v>
      </c>
      <c r="AA1370" t="s">
        <v>102</v>
      </c>
      <c r="AB1370" t="s">
        <v>45</v>
      </c>
      <c r="AC1370" t="s">
        <v>45</v>
      </c>
      <c r="AD1370" t="s">
        <v>4672</v>
      </c>
      <c r="AE1370" t="s">
        <v>4673</v>
      </c>
      <c r="AF1370" t="s">
        <v>45</v>
      </c>
    </row>
    <row r="1371" spans="1:32" x14ac:dyDescent="0.3">
      <c r="A1371" t="s">
        <v>5114</v>
      </c>
      <c r="B1371" t="s">
        <v>4667</v>
      </c>
      <c r="C1371" t="s">
        <v>4668</v>
      </c>
      <c r="D1371" t="s">
        <v>4669</v>
      </c>
      <c r="E1371" t="s">
        <v>5115</v>
      </c>
      <c r="F1371">
        <v>20</v>
      </c>
      <c r="G1371">
        <v>20</v>
      </c>
      <c r="H1371" t="s">
        <v>5116</v>
      </c>
      <c r="I1371" t="s">
        <v>580</v>
      </c>
      <c r="J1371" t="s">
        <v>58</v>
      </c>
      <c r="K1371" t="s">
        <v>580</v>
      </c>
      <c r="X1371" t="s">
        <v>59</v>
      </c>
      <c r="Y1371" t="s">
        <v>68</v>
      </c>
      <c r="Z1371" t="s">
        <v>101</v>
      </c>
      <c r="AA1371" t="s">
        <v>102</v>
      </c>
      <c r="AB1371" t="s">
        <v>45</v>
      </c>
      <c r="AC1371" t="s">
        <v>45</v>
      </c>
      <c r="AD1371" t="s">
        <v>4672</v>
      </c>
      <c r="AE1371" t="s">
        <v>4673</v>
      </c>
      <c r="AF1371" t="s">
        <v>45</v>
      </c>
    </row>
    <row r="1372" spans="1:32" hidden="1" x14ac:dyDescent="0.3">
      <c r="A1372" t="s">
        <v>5117</v>
      </c>
      <c r="B1372" t="s">
        <v>4667</v>
      </c>
      <c r="C1372" t="s">
        <v>4668</v>
      </c>
      <c r="D1372" t="s">
        <v>4669</v>
      </c>
      <c r="E1372" t="s">
        <v>5118</v>
      </c>
      <c r="F1372">
        <v>200</v>
      </c>
      <c r="G1372">
        <v>200</v>
      </c>
      <c r="H1372" t="s">
        <v>5119</v>
      </c>
      <c r="I1372" t="s">
        <v>5120</v>
      </c>
      <c r="J1372" t="s">
        <v>702</v>
      </c>
      <c r="K1372" t="s">
        <v>580</v>
      </c>
      <c r="L1372" t="s">
        <v>4930</v>
      </c>
      <c r="X1372" t="s">
        <v>59</v>
      </c>
      <c r="Y1372" t="s">
        <v>162</v>
      </c>
      <c r="Z1372" t="s">
        <v>680</v>
      </c>
      <c r="AA1372" t="s">
        <v>681</v>
      </c>
      <c r="AB1372" t="s">
        <v>45</v>
      </c>
      <c r="AC1372" t="s">
        <v>45</v>
      </c>
      <c r="AD1372" t="s">
        <v>4672</v>
      </c>
      <c r="AE1372" t="s">
        <v>4673</v>
      </c>
      <c r="AF1372" t="s">
        <v>45</v>
      </c>
    </row>
    <row r="1373" spans="1:32" x14ac:dyDescent="0.3">
      <c r="A1373" t="s">
        <v>5121</v>
      </c>
      <c r="B1373" t="s">
        <v>4667</v>
      </c>
      <c r="C1373" t="s">
        <v>4668</v>
      </c>
      <c r="D1373" t="s">
        <v>4669</v>
      </c>
      <c r="E1373" t="s">
        <v>5122</v>
      </c>
      <c r="F1373">
        <v>201</v>
      </c>
      <c r="G1373">
        <v>201</v>
      </c>
      <c r="H1373" t="s">
        <v>5123</v>
      </c>
      <c r="I1373" t="s">
        <v>369</v>
      </c>
      <c r="J1373" t="s">
        <v>58</v>
      </c>
      <c r="K1373" t="s">
        <v>369</v>
      </c>
      <c r="X1373" t="s">
        <v>59</v>
      </c>
      <c r="Y1373" t="s">
        <v>68</v>
      </c>
      <c r="Z1373" t="s">
        <v>61</v>
      </c>
      <c r="AA1373" t="s">
        <v>62</v>
      </c>
      <c r="AB1373" t="s">
        <v>45</v>
      </c>
      <c r="AC1373" t="s">
        <v>45</v>
      </c>
      <c r="AD1373" t="s">
        <v>4672</v>
      </c>
      <c r="AE1373" t="s">
        <v>4673</v>
      </c>
      <c r="AF1373" t="s">
        <v>45</v>
      </c>
    </row>
    <row r="1374" spans="1:32" hidden="1" x14ac:dyDescent="0.3">
      <c r="A1374" t="s">
        <v>5124</v>
      </c>
      <c r="B1374" t="s">
        <v>4667</v>
      </c>
      <c r="C1374" t="s">
        <v>4668</v>
      </c>
      <c r="D1374" t="s">
        <v>4669</v>
      </c>
      <c r="E1374" t="s">
        <v>5125</v>
      </c>
      <c r="F1374">
        <v>202</v>
      </c>
      <c r="G1374">
        <v>202</v>
      </c>
      <c r="H1374" t="s">
        <v>5126</v>
      </c>
      <c r="I1374" t="s">
        <v>5127</v>
      </c>
      <c r="J1374" t="s">
        <v>702</v>
      </c>
      <c r="K1374" t="s">
        <v>583</v>
      </c>
      <c r="L1374" t="s">
        <v>161</v>
      </c>
      <c r="X1374" t="s">
        <v>59</v>
      </c>
      <c r="Y1374" t="s">
        <v>724</v>
      </c>
      <c r="Z1374" t="s">
        <v>394</v>
      </c>
      <c r="AA1374" t="s">
        <v>171</v>
      </c>
      <c r="AB1374" t="s">
        <v>45</v>
      </c>
      <c r="AC1374" t="s">
        <v>45</v>
      </c>
      <c r="AD1374" t="s">
        <v>4672</v>
      </c>
      <c r="AE1374" t="s">
        <v>4673</v>
      </c>
      <c r="AF1374" t="s">
        <v>45</v>
      </c>
    </row>
    <row r="1375" spans="1:32" hidden="1" x14ac:dyDescent="0.3">
      <c r="A1375" t="s">
        <v>5128</v>
      </c>
      <c r="B1375" t="s">
        <v>4667</v>
      </c>
      <c r="C1375" t="s">
        <v>4668</v>
      </c>
      <c r="D1375" t="s">
        <v>4669</v>
      </c>
      <c r="E1375" t="s">
        <v>5129</v>
      </c>
      <c r="F1375">
        <v>203</v>
      </c>
      <c r="G1375">
        <v>203</v>
      </c>
      <c r="H1375" t="s">
        <v>5130</v>
      </c>
      <c r="I1375" t="s">
        <v>5131</v>
      </c>
      <c r="J1375" t="s">
        <v>702</v>
      </c>
      <c r="K1375" t="s">
        <v>687</v>
      </c>
      <c r="L1375" t="s">
        <v>686</v>
      </c>
      <c r="M1375" t="s">
        <v>583</v>
      </c>
      <c r="N1375" t="s">
        <v>586</v>
      </c>
      <c r="X1375" t="s">
        <v>59</v>
      </c>
      <c r="Y1375" t="s">
        <v>5132</v>
      </c>
      <c r="Z1375" t="s">
        <v>1075</v>
      </c>
      <c r="AA1375" t="s">
        <v>1076</v>
      </c>
      <c r="AB1375" t="s">
        <v>45</v>
      </c>
      <c r="AC1375" t="s">
        <v>45</v>
      </c>
      <c r="AD1375" t="s">
        <v>4672</v>
      </c>
      <c r="AE1375" t="s">
        <v>4673</v>
      </c>
      <c r="AF1375" t="s">
        <v>45</v>
      </c>
    </row>
    <row r="1376" spans="1:32" x14ac:dyDescent="0.3">
      <c r="A1376" t="s">
        <v>5133</v>
      </c>
      <c r="B1376" t="s">
        <v>4667</v>
      </c>
      <c r="C1376" t="s">
        <v>4668</v>
      </c>
      <c r="D1376" t="s">
        <v>4669</v>
      </c>
      <c r="E1376" t="s">
        <v>5134</v>
      </c>
      <c r="F1376">
        <v>204</v>
      </c>
      <c r="G1376">
        <v>204</v>
      </c>
      <c r="H1376" t="s">
        <v>5135</v>
      </c>
      <c r="I1376" t="s">
        <v>561</v>
      </c>
      <c r="J1376" t="s">
        <v>58</v>
      </c>
      <c r="K1376" t="s">
        <v>561</v>
      </c>
      <c r="X1376" t="s">
        <v>59</v>
      </c>
      <c r="Y1376" t="s">
        <v>68</v>
      </c>
      <c r="Z1376" t="s">
        <v>61</v>
      </c>
      <c r="AA1376" t="s">
        <v>62</v>
      </c>
      <c r="AB1376" t="s">
        <v>45</v>
      </c>
      <c r="AC1376" t="s">
        <v>45</v>
      </c>
      <c r="AD1376" t="s">
        <v>4672</v>
      </c>
      <c r="AE1376" t="s">
        <v>4673</v>
      </c>
      <c r="AF1376" t="s">
        <v>45</v>
      </c>
    </row>
    <row r="1377" spans="1:32" hidden="1" x14ac:dyDescent="0.3">
      <c r="A1377" t="s">
        <v>5136</v>
      </c>
      <c r="B1377" t="s">
        <v>4667</v>
      </c>
      <c r="C1377" t="s">
        <v>4668</v>
      </c>
      <c r="D1377" t="s">
        <v>4669</v>
      </c>
      <c r="E1377" t="s">
        <v>5137</v>
      </c>
      <c r="F1377">
        <v>205</v>
      </c>
      <c r="G1377">
        <v>205</v>
      </c>
      <c r="H1377" t="s">
        <v>5138</v>
      </c>
      <c r="I1377" t="s">
        <v>5139</v>
      </c>
      <c r="J1377" t="s">
        <v>702</v>
      </c>
      <c r="K1377" t="s">
        <v>5140</v>
      </c>
      <c r="L1377" t="s">
        <v>5141</v>
      </c>
      <c r="X1377" t="s">
        <v>59</v>
      </c>
      <c r="Y1377" t="s">
        <v>162</v>
      </c>
      <c r="Z1377" t="s">
        <v>394</v>
      </c>
      <c r="AA1377" t="s">
        <v>171</v>
      </c>
      <c r="AB1377" t="s">
        <v>45</v>
      </c>
      <c r="AC1377" t="s">
        <v>45</v>
      </c>
      <c r="AD1377" t="s">
        <v>4672</v>
      </c>
      <c r="AE1377" t="s">
        <v>4673</v>
      </c>
      <c r="AF1377" t="s">
        <v>45</v>
      </c>
    </row>
    <row r="1378" spans="1:32" hidden="1" x14ac:dyDescent="0.3">
      <c r="A1378" t="s">
        <v>5142</v>
      </c>
      <c r="B1378" t="s">
        <v>4667</v>
      </c>
      <c r="C1378" t="s">
        <v>4668</v>
      </c>
      <c r="D1378" t="s">
        <v>4669</v>
      </c>
      <c r="E1378" t="s">
        <v>5143</v>
      </c>
      <c r="F1378">
        <v>206</v>
      </c>
      <c r="G1378">
        <v>206</v>
      </c>
      <c r="H1378" t="s">
        <v>5144</v>
      </c>
      <c r="I1378" t="s">
        <v>5145</v>
      </c>
      <c r="J1378" t="s">
        <v>702</v>
      </c>
      <c r="K1378" t="s">
        <v>4766</v>
      </c>
      <c r="L1378" t="s">
        <v>586</v>
      </c>
      <c r="X1378" t="s">
        <v>59</v>
      </c>
      <c r="Y1378" t="s">
        <v>949</v>
      </c>
      <c r="Z1378" t="s">
        <v>394</v>
      </c>
      <c r="AA1378" t="s">
        <v>171</v>
      </c>
      <c r="AB1378" t="s">
        <v>45</v>
      </c>
      <c r="AC1378" t="s">
        <v>45</v>
      </c>
      <c r="AD1378" t="s">
        <v>4672</v>
      </c>
      <c r="AE1378" t="s">
        <v>4673</v>
      </c>
      <c r="AF1378" t="s">
        <v>45</v>
      </c>
    </row>
    <row r="1379" spans="1:32" hidden="1" x14ac:dyDescent="0.3">
      <c r="A1379" t="s">
        <v>5146</v>
      </c>
      <c r="B1379" t="s">
        <v>4667</v>
      </c>
      <c r="C1379" t="s">
        <v>4668</v>
      </c>
      <c r="D1379" t="s">
        <v>4669</v>
      </c>
      <c r="E1379" t="s">
        <v>5147</v>
      </c>
      <c r="F1379">
        <v>207</v>
      </c>
      <c r="G1379">
        <v>207</v>
      </c>
      <c r="H1379" t="s">
        <v>5148</v>
      </c>
      <c r="I1379" t="s">
        <v>5149</v>
      </c>
      <c r="J1379" t="s">
        <v>702</v>
      </c>
      <c r="K1379" t="s">
        <v>4930</v>
      </c>
      <c r="L1379" t="s">
        <v>5150</v>
      </c>
      <c r="X1379" t="s">
        <v>59</v>
      </c>
      <c r="Y1379" t="s">
        <v>162</v>
      </c>
      <c r="Z1379" t="s">
        <v>680</v>
      </c>
      <c r="AA1379" t="s">
        <v>681</v>
      </c>
      <c r="AB1379" t="s">
        <v>45</v>
      </c>
      <c r="AC1379" t="s">
        <v>45</v>
      </c>
      <c r="AD1379" t="s">
        <v>4672</v>
      </c>
      <c r="AE1379" t="s">
        <v>4673</v>
      </c>
      <c r="AF1379" t="s">
        <v>45</v>
      </c>
    </row>
    <row r="1380" spans="1:32" hidden="1" x14ac:dyDescent="0.3">
      <c r="A1380" t="s">
        <v>5151</v>
      </c>
      <c r="B1380" t="s">
        <v>4667</v>
      </c>
      <c r="C1380" t="s">
        <v>4668</v>
      </c>
      <c r="D1380" t="s">
        <v>4669</v>
      </c>
      <c r="E1380" t="s">
        <v>5152</v>
      </c>
      <c r="F1380">
        <v>208</v>
      </c>
      <c r="G1380">
        <v>208</v>
      </c>
      <c r="H1380" t="s">
        <v>5153</v>
      </c>
      <c r="I1380" t="s">
        <v>5154</v>
      </c>
      <c r="J1380" t="s">
        <v>702</v>
      </c>
      <c r="K1380" t="s">
        <v>4709</v>
      </c>
      <c r="L1380" t="s">
        <v>5150</v>
      </c>
      <c r="X1380" t="s">
        <v>59</v>
      </c>
      <c r="Y1380" t="s">
        <v>162</v>
      </c>
      <c r="Z1380" t="s">
        <v>680</v>
      </c>
      <c r="AA1380" t="s">
        <v>681</v>
      </c>
      <c r="AB1380" t="s">
        <v>45</v>
      </c>
      <c r="AC1380" t="s">
        <v>45</v>
      </c>
      <c r="AD1380" t="s">
        <v>4672</v>
      </c>
      <c r="AE1380" t="s">
        <v>4673</v>
      </c>
      <c r="AF1380" t="s">
        <v>45</v>
      </c>
    </row>
    <row r="1381" spans="1:32" hidden="1" x14ac:dyDescent="0.3">
      <c r="A1381" t="s">
        <v>5155</v>
      </c>
      <c r="B1381" t="s">
        <v>4667</v>
      </c>
      <c r="C1381" t="s">
        <v>4668</v>
      </c>
      <c r="D1381" t="s">
        <v>4669</v>
      </c>
      <c r="E1381" t="s">
        <v>5156</v>
      </c>
      <c r="F1381">
        <v>209</v>
      </c>
      <c r="G1381">
        <v>209</v>
      </c>
      <c r="H1381" t="s">
        <v>5157</v>
      </c>
      <c r="I1381" t="s">
        <v>5158</v>
      </c>
      <c r="J1381" t="s">
        <v>702</v>
      </c>
      <c r="K1381" t="s">
        <v>1261</v>
      </c>
      <c r="L1381" t="s">
        <v>888</v>
      </c>
      <c r="X1381" t="s">
        <v>59</v>
      </c>
      <c r="Y1381" t="s">
        <v>162</v>
      </c>
      <c r="Z1381" t="s">
        <v>680</v>
      </c>
      <c r="AA1381" t="s">
        <v>681</v>
      </c>
      <c r="AB1381" t="s">
        <v>45</v>
      </c>
      <c r="AC1381" t="s">
        <v>45</v>
      </c>
      <c r="AD1381" t="s">
        <v>4672</v>
      </c>
      <c r="AE1381" t="s">
        <v>4673</v>
      </c>
      <c r="AF1381" t="s">
        <v>45</v>
      </c>
    </row>
    <row r="1382" spans="1:32" x14ac:dyDescent="0.3">
      <c r="A1382" t="s">
        <v>5159</v>
      </c>
      <c r="B1382" t="s">
        <v>4667</v>
      </c>
      <c r="C1382" t="s">
        <v>4668</v>
      </c>
      <c r="D1382" t="s">
        <v>4669</v>
      </c>
      <c r="E1382" t="s">
        <v>5160</v>
      </c>
      <c r="F1382">
        <v>21</v>
      </c>
      <c r="G1382">
        <v>21</v>
      </c>
      <c r="H1382" t="s">
        <v>5161</v>
      </c>
      <c r="I1382" t="s">
        <v>5162</v>
      </c>
      <c r="J1382" t="s">
        <v>58</v>
      </c>
      <c r="K1382" t="s">
        <v>5162</v>
      </c>
      <c r="X1382" t="s">
        <v>59</v>
      </c>
      <c r="Y1382" t="s">
        <v>68</v>
      </c>
      <c r="Z1382" t="s">
        <v>44</v>
      </c>
      <c r="AA1382" t="s">
        <v>44</v>
      </c>
      <c r="AB1382" t="s">
        <v>45</v>
      </c>
      <c r="AC1382" t="s">
        <v>45</v>
      </c>
      <c r="AD1382" t="s">
        <v>4672</v>
      </c>
      <c r="AE1382" t="s">
        <v>4673</v>
      </c>
      <c r="AF1382" t="s">
        <v>45</v>
      </c>
    </row>
    <row r="1383" spans="1:32" hidden="1" x14ac:dyDescent="0.3">
      <c r="A1383" t="s">
        <v>5163</v>
      </c>
      <c r="B1383" t="s">
        <v>4667</v>
      </c>
      <c r="C1383" t="s">
        <v>4668</v>
      </c>
      <c r="D1383" t="s">
        <v>4669</v>
      </c>
      <c r="E1383" t="s">
        <v>5164</v>
      </c>
      <c r="F1383">
        <v>210</v>
      </c>
      <c r="G1383">
        <v>210</v>
      </c>
      <c r="H1383" t="s">
        <v>5165</v>
      </c>
      <c r="I1383" t="s">
        <v>5166</v>
      </c>
      <c r="J1383" t="s">
        <v>702</v>
      </c>
      <c r="K1383" t="s">
        <v>5150</v>
      </c>
      <c r="L1383" t="s">
        <v>1261</v>
      </c>
      <c r="X1383" t="s">
        <v>59</v>
      </c>
      <c r="Y1383" t="s">
        <v>162</v>
      </c>
      <c r="Z1383" t="s">
        <v>680</v>
      </c>
      <c r="AA1383" t="s">
        <v>681</v>
      </c>
      <c r="AB1383" t="s">
        <v>45</v>
      </c>
      <c r="AC1383" t="s">
        <v>45</v>
      </c>
      <c r="AD1383" t="s">
        <v>4672</v>
      </c>
      <c r="AE1383" t="s">
        <v>4673</v>
      </c>
      <c r="AF1383" t="s">
        <v>45</v>
      </c>
    </row>
    <row r="1384" spans="1:32" hidden="1" x14ac:dyDescent="0.3">
      <c r="A1384" t="s">
        <v>5167</v>
      </c>
      <c r="B1384" t="s">
        <v>4667</v>
      </c>
      <c r="C1384" t="s">
        <v>4668</v>
      </c>
      <c r="D1384" t="s">
        <v>4669</v>
      </c>
      <c r="E1384" t="s">
        <v>5168</v>
      </c>
      <c r="F1384">
        <v>211</v>
      </c>
      <c r="G1384">
        <v>211</v>
      </c>
      <c r="H1384" t="s">
        <v>5169</v>
      </c>
      <c r="I1384" t="s">
        <v>5170</v>
      </c>
      <c r="J1384" t="s">
        <v>702</v>
      </c>
      <c r="K1384" t="s">
        <v>580</v>
      </c>
      <c r="L1384" t="s">
        <v>4859</v>
      </c>
      <c r="M1384" t="s">
        <v>1736</v>
      </c>
      <c r="X1384" t="s">
        <v>59</v>
      </c>
      <c r="Y1384" t="s">
        <v>740</v>
      </c>
      <c r="Z1384" t="s">
        <v>795</v>
      </c>
      <c r="AA1384" t="s">
        <v>796</v>
      </c>
      <c r="AB1384" t="s">
        <v>45</v>
      </c>
      <c r="AC1384" t="s">
        <v>45</v>
      </c>
      <c r="AD1384" t="s">
        <v>4672</v>
      </c>
      <c r="AE1384" t="s">
        <v>4673</v>
      </c>
      <c r="AF1384" t="s">
        <v>45</v>
      </c>
    </row>
    <row r="1385" spans="1:32" hidden="1" x14ac:dyDescent="0.3">
      <c r="A1385" t="s">
        <v>5171</v>
      </c>
      <c r="B1385" t="s">
        <v>4667</v>
      </c>
      <c r="C1385" t="s">
        <v>4668</v>
      </c>
      <c r="D1385" t="s">
        <v>4669</v>
      </c>
      <c r="E1385" t="s">
        <v>5172</v>
      </c>
      <c r="F1385">
        <v>212</v>
      </c>
      <c r="G1385">
        <v>212</v>
      </c>
      <c r="H1385" t="s">
        <v>5173</v>
      </c>
      <c r="I1385" t="s">
        <v>5174</v>
      </c>
      <c r="J1385" t="s">
        <v>702</v>
      </c>
      <c r="K1385" t="s">
        <v>583</v>
      </c>
      <c r="L1385" t="s">
        <v>948</v>
      </c>
      <c r="X1385" t="s">
        <v>59</v>
      </c>
      <c r="Y1385" t="s">
        <v>724</v>
      </c>
      <c r="Z1385" t="s">
        <v>394</v>
      </c>
      <c r="AA1385" t="s">
        <v>171</v>
      </c>
      <c r="AB1385" t="s">
        <v>45</v>
      </c>
      <c r="AC1385" t="s">
        <v>45</v>
      </c>
      <c r="AD1385" t="s">
        <v>4672</v>
      </c>
      <c r="AE1385" t="s">
        <v>4673</v>
      </c>
      <c r="AF1385" t="s">
        <v>45</v>
      </c>
    </row>
    <row r="1386" spans="1:32" x14ac:dyDescent="0.3">
      <c r="A1386" t="s">
        <v>5175</v>
      </c>
      <c r="B1386" t="s">
        <v>4667</v>
      </c>
      <c r="C1386" t="s">
        <v>4668</v>
      </c>
      <c r="D1386" t="s">
        <v>4669</v>
      </c>
      <c r="E1386" t="s">
        <v>5176</v>
      </c>
      <c r="F1386">
        <v>213</v>
      </c>
      <c r="G1386">
        <v>213</v>
      </c>
      <c r="H1386" t="s">
        <v>5177</v>
      </c>
      <c r="I1386" t="s">
        <v>5178</v>
      </c>
      <c r="J1386" t="s">
        <v>58</v>
      </c>
      <c r="K1386" t="s">
        <v>5178</v>
      </c>
      <c r="X1386" t="s">
        <v>59</v>
      </c>
      <c r="Y1386" t="s">
        <v>60</v>
      </c>
      <c r="Z1386" t="s">
        <v>61</v>
      </c>
      <c r="AA1386" t="s">
        <v>171</v>
      </c>
      <c r="AB1386" t="s">
        <v>45</v>
      </c>
      <c r="AC1386" t="s">
        <v>45</v>
      </c>
      <c r="AD1386" t="s">
        <v>4672</v>
      </c>
      <c r="AE1386" t="s">
        <v>4673</v>
      </c>
      <c r="AF1386" t="s">
        <v>45</v>
      </c>
    </row>
    <row r="1387" spans="1:32" x14ac:dyDescent="0.3">
      <c r="A1387" t="s">
        <v>5179</v>
      </c>
      <c r="B1387" t="s">
        <v>4667</v>
      </c>
      <c r="C1387" t="s">
        <v>4668</v>
      </c>
      <c r="D1387" t="s">
        <v>4669</v>
      </c>
      <c r="E1387" t="s">
        <v>5180</v>
      </c>
      <c r="F1387">
        <v>214</v>
      </c>
      <c r="G1387">
        <v>214</v>
      </c>
      <c r="H1387" t="s">
        <v>5181</v>
      </c>
      <c r="I1387" t="s">
        <v>5182</v>
      </c>
      <c r="J1387" t="s">
        <v>58</v>
      </c>
      <c r="K1387" t="s">
        <v>5182</v>
      </c>
      <c r="X1387" t="s">
        <v>59</v>
      </c>
      <c r="Y1387" t="s">
        <v>68</v>
      </c>
      <c r="Z1387" t="s">
        <v>61</v>
      </c>
      <c r="AA1387" t="s">
        <v>62</v>
      </c>
      <c r="AB1387" t="s">
        <v>45</v>
      </c>
      <c r="AC1387" t="s">
        <v>45</v>
      </c>
      <c r="AD1387" t="s">
        <v>4672</v>
      </c>
      <c r="AE1387" t="s">
        <v>4673</v>
      </c>
      <c r="AF1387" t="s">
        <v>45</v>
      </c>
    </row>
    <row r="1388" spans="1:32" hidden="1" x14ac:dyDescent="0.3">
      <c r="A1388" t="s">
        <v>5183</v>
      </c>
      <c r="B1388" t="s">
        <v>4667</v>
      </c>
      <c r="C1388" t="s">
        <v>4668</v>
      </c>
      <c r="D1388" t="s">
        <v>4669</v>
      </c>
      <c r="E1388" t="s">
        <v>5184</v>
      </c>
      <c r="F1388">
        <v>215</v>
      </c>
      <c r="G1388">
        <v>215</v>
      </c>
      <c r="H1388" t="s">
        <v>5185</v>
      </c>
      <c r="I1388" t="s">
        <v>5186</v>
      </c>
      <c r="J1388" t="s">
        <v>702</v>
      </c>
      <c r="K1388" t="s">
        <v>583</v>
      </c>
      <c r="L1388" t="s">
        <v>696</v>
      </c>
      <c r="M1388" t="s">
        <v>747</v>
      </c>
      <c r="X1388" t="s">
        <v>59</v>
      </c>
      <c r="Y1388" t="s">
        <v>5187</v>
      </c>
      <c r="Z1388" t="s">
        <v>689</v>
      </c>
      <c r="AA1388" t="s">
        <v>690</v>
      </c>
      <c r="AB1388" t="s">
        <v>45</v>
      </c>
      <c r="AC1388" t="s">
        <v>45</v>
      </c>
      <c r="AD1388" t="s">
        <v>4672</v>
      </c>
      <c r="AE1388" t="s">
        <v>4673</v>
      </c>
      <c r="AF1388" t="s">
        <v>45</v>
      </c>
    </row>
    <row r="1389" spans="1:32" hidden="1" x14ac:dyDescent="0.3">
      <c r="A1389" t="s">
        <v>5188</v>
      </c>
      <c r="B1389" t="s">
        <v>4667</v>
      </c>
      <c r="C1389" t="s">
        <v>4668</v>
      </c>
      <c r="D1389" t="s">
        <v>4669</v>
      </c>
      <c r="E1389" t="s">
        <v>5189</v>
      </c>
      <c r="F1389">
        <v>216</v>
      </c>
      <c r="G1389">
        <v>216</v>
      </c>
      <c r="H1389" t="s">
        <v>5190</v>
      </c>
      <c r="I1389" t="s">
        <v>5191</v>
      </c>
      <c r="J1389" t="s">
        <v>702</v>
      </c>
      <c r="K1389" t="s">
        <v>696</v>
      </c>
      <c r="L1389" t="s">
        <v>1301</v>
      </c>
      <c r="X1389" t="s">
        <v>59</v>
      </c>
      <c r="Y1389" t="s">
        <v>169</v>
      </c>
      <c r="Z1389" t="s">
        <v>394</v>
      </c>
      <c r="AA1389" t="s">
        <v>171</v>
      </c>
      <c r="AB1389" t="s">
        <v>45</v>
      </c>
      <c r="AC1389" t="s">
        <v>45</v>
      </c>
      <c r="AD1389" t="s">
        <v>4672</v>
      </c>
      <c r="AE1389" t="s">
        <v>4673</v>
      </c>
      <c r="AF1389" t="s">
        <v>45</v>
      </c>
    </row>
    <row r="1390" spans="1:32" hidden="1" x14ac:dyDescent="0.3">
      <c r="A1390" t="s">
        <v>5192</v>
      </c>
      <c r="B1390" t="s">
        <v>4667</v>
      </c>
      <c r="C1390" t="s">
        <v>4668</v>
      </c>
      <c r="D1390" t="s">
        <v>4669</v>
      </c>
      <c r="E1390" t="s">
        <v>5193</v>
      </c>
      <c r="F1390">
        <v>218</v>
      </c>
      <c r="G1390">
        <v>218</v>
      </c>
      <c r="H1390" t="s">
        <v>5194</v>
      </c>
      <c r="I1390" t="s">
        <v>5195</v>
      </c>
      <c r="J1390" t="s">
        <v>702</v>
      </c>
      <c r="K1390" t="s">
        <v>687</v>
      </c>
      <c r="L1390" t="s">
        <v>586</v>
      </c>
      <c r="M1390" t="s">
        <v>696</v>
      </c>
      <c r="N1390" t="s">
        <v>747</v>
      </c>
      <c r="X1390" t="s">
        <v>59</v>
      </c>
      <c r="Y1390" t="s">
        <v>4784</v>
      </c>
      <c r="Z1390" t="s">
        <v>814</v>
      </c>
      <c r="AA1390" t="s">
        <v>815</v>
      </c>
      <c r="AB1390" t="s">
        <v>45</v>
      </c>
      <c r="AC1390" t="s">
        <v>45</v>
      </c>
      <c r="AD1390" t="s">
        <v>4672</v>
      </c>
      <c r="AE1390" t="s">
        <v>4673</v>
      </c>
      <c r="AF1390" t="s">
        <v>45</v>
      </c>
    </row>
    <row r="1391" spans="1:32" x14ac:dyDescent="0.3">
      <c r="A1391" t="s">
        <v>5196</v>
      </c>
      <c r="B1391" t="s">
        <v>4667</v>
      </c>
      <c r="C1391" t="s">
        <v>4668</v>
      </c>
      <c r="D1391" t="s">
        <v>4669</v>
      </c>
      <c r="E1391" t="s">
        <v>5197</v>
      </c>
      <c r="F1391">
        <v>219</v>
      </c>
      <c r="G1391">
        <v>219</v>
      </c>
      <c r="H1391" t="s">
        <v>377</v>
      </c>
      <c r="I1391" t="s">
        <v>376</v>
      </c>
      <c r="J1391" t="s">
        <v>58</v>
      </c>
      <c r="K1391" t="s">
        <v>376</v>
      </c>
      <c r="X1391" t="s">
        <v>59</v>
      </c>
      <c r="Y1391" t="s">
        <v>68</v>
      </c>
      <c r="Z1391" t="s">
        <v>61</v>
      </c>
      <c r="AA1391" t="s">
        <v>62</v>
      </c>
      <c r="AB1391" t="s">
        <v>45</v>
      </c>
      <c r="AC1391" t="s">
        <v>45</v>
      </c>
      <c r="AD1391" t="s">
        <v>4672</v>
      </c>
      <c r="AE1391" t="s">
        <v>4673</v>
      </c>
      <c r="AF1391" t="s">
        <v>45</v>
      </c>
    </row>
    <row r="1392" spans="1:32" hidden="1" x14ac:dyDescent="0.3">
      <c r="A1392" t="s">
        <v>5198</v>
      </c>
      <c r="B1392" t="s">
        <v>4667</v>
      </c>
      <c r="C1392" t="s">
        <v>4668</v>
      </c>
      <c r="D1392" t="s">
        <v>4669</v>
      </c>
      <c r="E1392" t="s">
        <v>5199</v>
      </c>
      <c r="F1392">
        <v>22</v>
      </c>
      <c r="G1392">
        <v>22</v>
      </c>
      <c r="H1392" t="s">
        <v>5200</v>
      </c>
      <c r="I1392" t="s">
        <v>5201</v>
      </c>
      <c r="J1392" t="s">
        <v>702</v>
      </c>
      <c r="K1392" t="s">
        <v>580</v>
      </c>
      <c r="L1392" t="s">
        <v>1261</v>
      </c>
      <c r="X1392" t="s">
        <v>59</v>
      </c>
      <c r="Y1392" t="s">
        <v>162</v>
      </c>
      <c r="Z1392" t="s">
        <v>680</v>
      </c>
      <c r="AA1392" t="s">
        <v>681</v>
      </c>
      <c r="AB1392" t="s">
        <v>45</v>
      </c>
      <c r="AC1392" t="s">
        <v>45</v>
      </c>
      <c r="AD1392" t="s">
        <v>4672</v>
      </c>
      <c r="AE1392" t="s">
        <v>4673</v>
      </c>
      <c r="AF1392" t="s">
        <v>45</v>
      </c>
    </row>
    <row r="1393" spans="1:32" hidden="1" x14ac:dyDescent="0.3">
      <c r="A1393" t="s">
        <v>5202</v>
      </c>
      <c r="B1393" t="s">
        <v>4667</v>
      </c>
      <c r="C1393" t="s">
        <v>4668</v>
      </c>
      <c r="D1393" t="s">
        <v>4669</v>
      </c>
      <c r="E1393" t="s">
        <v>5203</v>
      </c>
      <c r="F1393">
        <v>220</v>
      </c>
      <c r="G1393">
        <v>220</v>
      </c>
      <c r="H1393" t="s">
        <v>5204</v>
      </c>
      <c r="I1393" t="s">
        <v>5205</v>
      </c>
      <c r="J1393" t="s">
        <v>702</v>
      </c>
      <c r="K1393" t="s">
        <v>4683</v>
      </c>
      <c r="L1393" t="s">
        <v>121</v>
      </c>
      <c r="M1393" t="s">
        <v>4859</v>
      </c>
      <c r="N1393" t="s">
        <v>888</v>
      </c>
      <c r="X1393" t="s">
        <v>59</v>
      </c>
      <c r="Y1393" t="s">
        <v>889</v>
      </c>
      <c r="Z1393" t="s">
        <v>1794</v>
      </c>
      <c r="AA1393" t="s">
        <v>1795</v>
      </c>
      <c r="AB1393" t="s">
        <v>45</v>
      </c>
      <c r="AC1393" t="s">
        <v>45</v>
      </c>
      <c r="AD1393" t="s">
        <v>4672</v>
      </c>
      <c r="AE1393" t="s">
        <v>4673</v>
      </c>
      <c r="AF1393" t="s">
        <v>45</v>
      </c>
    </row>
    <row r="1394" spans="1:32" hidden="1" x14ac:dyDescent="0.3">
      <c r="A1394" t="s">
        <v>5206</v>
      </c>
      <c r="B1394" t="s">
        <v>4667</v>
      </c>
      <c r="C1394" t="s">
        <v>4668</v>
      </c>
      <c r="D1394" t="s">
        <v>4669</v>
      </c>
      <c r="E1394" t="s">
        <v>5207</v>
      </c>
      <c r="F1394">
        <v>221</v>
      </c>
      <c r="G1394">
        <v>221</v>
      </c>
      <c r="H1394" t="s">
        <v>5208</v>
      </c>
      <c r="I1394" t="s">
        <v>5209</v>
      </c>
      <c r="J1394" t="s">
        <v>702</v>
      </c>
      <c r="K1394" t="s">
        <v>686</v>
      </c>
      <c r="L1394" t="s">
        <v>687</v>
      </c>
      <c r="M1394" t="s">
        <v>5210</v>
      </c>
      <c r="N1394" t="s">
        <v>1616</v>
      </c>
      <c r="X1394" t="s">
        <v>59</v>
      </c>
      <c r="Y1394" t="s">
        <v>3920</v>
      </c>
      <c r="Z1394" t="s">
        <v>2980</v>
      </c>
      <c r="AA1394" t="s">
        <v>2981</v>
      </c>
      <c r="AB1394" t="s">
        <v>45</v>
      </c>
      <c r="AC1394" t="s">
        <v>45</v>
      </c>
      <c r="AD1394" t="s">
        <v>4672</v>
      </c>
      <c r="AE1394" t="s">
        <v>4673</v>
      </c>
      <c r="AF1394" t="s">
        <v>45</v>
      </c>
    </row>
    <row r="1395" spans="1:32" hidden="1" x14ac:dyDescent="0.3">
      <c r="A1395" t="s">
        <v>5211</v>
      </c>
      <c r="B1395" t="s">
        <v>4667</v>
      </c>
      <c r="C1395" t="s">
        <v>4668</v>
      </c>
      <c r="D1395" t="s">
        <v>4669</v>
      </c>
      <c r="E1395" t="s">
        <v>5212</v>
      </c>
      <c r="F1395">
        <v>222</v>
      </c>
      <c r="G1395">
        <v>222</v>
      </c>
      <c r="H1395" t="s">
        <v>5213</v>
      </c>
      <c r="I1395" t="s">
        <v>5214</v>
      </c>
      <c r="J1395" t="s">
        <v>702</v>
      </c>
      <c r="K1395" t="s">
        <v>687</v>
      </c>
      <c r="L1395" t="s">
        <v>5215</v>
      </c>
      <c r="X1395" t="s">
        <v>59</v>
      </c>
      <c r="Y1395" t="s">
        <v>169</v>
      </c>
      <c r="Z1395" t="s">
        <v>394</v>
      </c>
      <c r="AA1395" t="s">
        <v>171</v>
      </c>
      <c r="AB1395" t="s">
        <v>45</v>
      </c>
      <c r="AC1395" t="s">
        <v>45</v>
      </c>
      <c r="AD1395" t="s">
        <v>4672</v>
      </c>
      <c r="AE1395" t="s">
        <v>4673</v>
      </c>
      <c r="AF1395" t="s">
        <v>45</v>
      </c>
    </row>
    <row r="1396" spans="1:32" hidden="1" x14ac:dyDescent="0.3">
      <c r="A1396" t="s">
        <v>5216</v>
      </c>
      <c r="B1396" t="s">
        <v>4667</v>
      </c>
      <c r="C1396" t="s">
        <v>4668</v>
      </c>
      <c r="D1396" t="s">
        <v>4669</v>
      </c>
      <c r="E1396" t="s">
        <v>5217</v>
      </c>
      <c r="F1396">
        <v>223</v>
      </c>
      <c r="G1396">
        <v>223</v>
      </c>
      <c r="H1396" t="s">
        <v>5218</v>
      </c>
      <c r="I1396" t="s">
        <v>5219</v>
      </c>
      <c r="J1396" t="s">
        <v>702</v>
      </c>
      <c r="K1396" t="s">
        <v>583</v>
      </c>
      <c r="L1396" t="s">
        <v>1301</v>
      </c>
      <c r="M1396" t="s">
        <v>1616</v>
      </c>
      <c r="N1396" t="s">
        <v>820</v>
      </c>
      <c r="O1396" t="s">
        <v>5210</v>
      </c>
      <c r="X1396" t="s">
        <v>59</v>
      </c>
      <c r="Y1396" t="s">
        <v>5220</v>
      </c>
      <c r="Z1396" t="s">
        <v>827</v>
      </c>
      <c r="AA1396" t="s">
        <v>828</v>
      </c>
      <c r="AB1396" t="s">
        <v>45</v>
      </c>
      <c r="AC1396" t="s">
        <v>45</v>
      </c>
      <c r="AD1396" t="s">
        <v>4672</v>
      </c>
      <c r="AE1396" t="s">
        <v>4673</v>
      </c>
      <c r="AF1396" t="s">
        <v>45</v>
      </c>
    </row>
    <row r="1397" spans="1:32" hidden="1" x14ac:dyDescent="0.3">
      <c r="A1397" t="s">
        <v>5221</v>
      </c>
      <c r="B1397" t="s">
        <v>4667</v>
      </c>
      <c r="C1397" t="s">
        <v>4668</v>
      </c>
      <c r="D1397" t="s">
        <v>4669</v>
      </c>
      <c r="E1397" t="s">
        <v>5222</v>
      </c>
      <c r="F1397">
        <v>224</v>
      </c>
      <c r="G1397">
        <v>224</v>
      </c>
      <c r="H1397" t="s">
        <v>5223</v>
      </c>
      <c r="I1397" t="s">
        <v>800</v>
      </c>
      <c r="J1397" t="s">
        <v>702</v>
      </c>
      <c r="K1397" t="s">
        <v>686</v>
      </c>
      <c r="L1397" t="s">
        <v>696</v>
      </c>
      <c r="X1397" t="s">
        <v>59</v>
      </c>
      <c r="Y1397" t="s">
        <v>949</v>
      </c>
      <c r="Z1397" t="s">
        <v>170</v>
      </c>
      <c r="AA1397" t="s">
        <v>389</v>
      </c>
      <c r="AB1397" t="s">
        <v>45</v>
      </c>
      <c r="AC1397" t="s">
        <v>45</v>
      </c>
      <c r="AD1397" t="s">
        <v>4672</v>
      </c>
      <c r="AE1397" t="s">
        <v>4673</v>
      </c>
      <c r="AF1397" t="s">
        <v>45</v>
      </c>
    </row>
    <row r="1398" spans="1:32" hidden="1" x14ac:dyDescent="0.3">
      <c r="A1398" t="s">
        <v>5224</v>
      </c>
      <c r="B1398" t="s">
        <v>4667</v>
      </c>
      <c r="C1398" t="s">
        <v>4668</v>
      </c>
      <c r="D1398" t="s">
        <v>4669</v>
      </c>
      <c r="E1398" t="s">
        <v>5225</v>
      </c>
      <c r="F1398">
        <v>225</v>
      </c>
      <c r="G1398">
        <v>225</v>
      </c>
      <c r="H1398" t="s">
        <v>5226</v>
      </c>
      <c r="I1398" t="s">
        <v>5227</v>
      </c>
      <c r="J1398" t="s">
        <v>702</v>
      </c>
      <c r="K1398" t="s">
        <v>1616</v>
      </c>
      <c r="L1398" t="s">
        <v>696</v>
      </c>
      <c r="X1398" t="s">
        <v>59</v>
      </c>
      <c r="Y1398" t="s">
        <v>169</v>
      </c>
      <c r="Z1398" t="s">
        <v>394</v>
      </c>
      <c r="AA1398" t="s">
        <v>171</v>
      </c>
      <c r="AB1398" t="s">
        <v>45</v>
      </c>
      <c r="AC1398" t="s">
        <v>45</v>
      </c>
      <c r="AD1398" t="s">
        <v>4672</v>
      </c>
      <c r="AE1398" t="s">
        <v>4673</v>
      </c>
      <c r="AF1398" t="s">
        <v>45</v>
      </c>
    </row>
    <row r="1399" spans="1:32" hidden="1" x14ac:dyDescent="0.3">
      <c r="A1399" t="s">
        <v>5228</v>
      </c>
      <c r="B1399" t="s">
        <v>4667</v>
      </c>
      <c r="C1399" t="s">
        <v>4668</v>
      </c>
      <c r="D1399" t="s">
        <v>4669</v>
      </c>
      <c r="E1399" t="s">
        <v>5229</v>
      </c>
      <c r="F1399">
        <v>226</v>
      </c>
      <c r="G1399">
        <v>226</v>
      </c>
      <c r="H1399" t="s">
        <v>5230</v>
      </c>
      <c r="I1399" t="s">
        <v>5231</v>
      </c>
      <c r="J1399" t="s">
        <v>702</v>
      </c>
      <c r="K1399" t="s">
        <v>679</v>
      </c>
      <c r="L1399" t="s">
        <v>876</v>
      </c>
      <c r="X1399" t="s">
        <v>59</v>
      </c>
      <c r="Y1399" t="s">
        <v>162</v>
      </c>
      <c r="Z1399" t="s">
        <v>680</v>
      </c>
      <c r="AA1399" t="s">
        <v>681</v>
      </c>
      <c r="AB1399" t="s">
        <v>45</v>
      </c>
      <c r="AC1399" t="s">
        <v>45</v>
      </c>
      <c r="AD1399" t="s">
        <v>4672</v>
      </c>
      <c r="AE1399" t="s">
        <v>4673</v>
      </c>
      <c r="AF1399" t="s">
        <v>45</v>
      </c>
    </row>
    <row r="1400" spans="1:32" hidden="1" x14ac:dyDescent="0.3">
      <c r="A1400" t="s">
        <v>5232</v>
      </c>
      <c r="B1400" t="s">
        <v>4667</v>
      </c>
      <c r="C1400" t="s">
        <v>4668</v>
      </c>
      <c r="D1400" t="s">
        <v>4669</v>
      </c>
      <c r="E1400" t="s">
        <v>5233</v>
      </c>
      <c r="F1400">
        <v>227</v>
      </c>
      <c r="G1400">
        <v>227</v>
      </c>
      <c r="H1400" t="s">
        <v>5234</v>
      </c>
      <c r="I1400" t="s">
        <v>5235</v>
      </c>
      <c r="J1400" t="s">
        <v>702</v>
      </c>
      <c r="K1400" t="s">
        <v>687</v>
      </c>
      <c r="L1400" t="s">
        <v>747</v>
      </c>
      <c r="M1400" t="s">
        <v>686</v>
      </c>
      <c r="X1400" t="s">
        <v>59</v>
      </c>
      <c r="Y1400" t="s">
        <v>1718</v>
      </c>
      <c r="Z1400" t="s">
        <v>786</v>
      </c>
      <c r="AA1400" t="s">
        <v>787</v>
      </c>
      <c r="AB1400" t="s">
        <v>45</v>
      </c>
      <c r="AC1400" t="s">
        <v>45</v>
      </c>
      <c r="AD1400" t="s">
        <v>4672</v>
      </c>
      <c r="AE1400" t="s">
        <v>4673</v>
      </c>
      <c r="AF1400" t="s">
        <v>45</v>
      </c>
    </row>
    <row r="1401" spans="1:32" hidden="1" x14ac:dyDescent="0.3">
      <c r="A1401" t="s">
        <v>5236</v>
      </c>
      <c r="B1401" t="s">
        <v>4667</v>
      </c>
      <c r="C1401" t="s">
        <v>4668</v>
      </c>
      <c r="D1401" t="s">
        <v>4669</v>
      </c>
      <c r="E1401" t="s">
        <v>5237</v>
      </c>
      <c r="F1401">
        <v>228</v>
      </c>
      <c r="G1401">
        <v>228</v>
      </c>
      <c r="H1401" t="s">
        <v>5238</v>
      </c>
      <c r="I1401" t="s">
        <v>5239</v>
      </c>
      <c r="J1401" t="s">
        <v>702</v>
      </c>
      <c r="K1401" t="s">
        <v>580</v>
      </c>
      <c r="L1401" t="s">
        <v>888</v>
      </c>
      <c r="M1401" t="s">
        <v>1736</v>
      </c>
      <c r="X1401" t="s">
        <v>59</v>
      </c>
      <c r="Y1401" t="s">
        <v>740</v>
      </c>
      <c r="Z1401" t="s">
        <v>795</v>
      </c>
      <c r="AA1401" t="s">
        <v>796</v>
      </c>
      <c r="AB1401" t="s">
        <v>45</v>
      </c>
      <c r="AC1401" t="s">
        <v>45</v>
      </c>
      <c r="AD1401" t="s">
        <v>4672</v>
      </c>
      <c r="AE1401" t="s">
        <v>4673</v>
      </c>
      <c r="AF1401" t="s">
        <v>45</v>
      </c>
    </row>
    <row r="1402" spans="1:32" hidden="1" x14ac:dyDescent="0.3">
      <c r="A1402" t="s">
        <v>5240</v>
      </c>
      <c r="B1402" t="s">
        <v>4667</v>
      </c>
      <c r="C1402" t="s">
        <v>4668</v>
      </c>
      <c r="D1402" t="s">
        <v>4669</v>
      </c>
      <c r="E1402" t="s">
        <v>5241</v>
      </c>
      <c r="F1402">
        <v>229</v>
      </c>
      <c r="G1402">
        <v>229</v>
      </c>
      <c r="H1402" t="s">
        <v>5242</v>
      </c>
      <c r="I1402" t="s">
        <v>5243</v>
      </c>
      <c r="J1402" t="s">
        <v>702</v>
      </c>
      <c r="K1402" t="s">
        <v>5162</v>
      </c>
      <c r="L1402" t="s">
        <v>5244</v>
      </c>
      <c r="X1402" t="s">
        <v>59</v>
      </c>
      <c r="Y1402" t="s">
        <v>162</v>
      </c>
      <c r="Z1402" t="s">
        <v>808</v>
      </c>
      <c r="AA1402" t="s">
        <v>808</v>
      </c>
      <c r="AB1402" t="s">
        <v>45</v>
      </c>
      <c r="AC1402" t="s">
        <v>45</v>
      </c>
      <c r="AD1402" t="s">
        <v>4672</v>
      </c>
      <c r="AE1402" t="s">
        <v>4673</v>
      </c>
      <c r="AF1402" t="s">
        <v>45</v>
      </c>
    </row>
    <row r="1403" spans="1:32" x14ac:dyDescent="0.3">
      <c r="A1403" t="s">
        <v>5245</v>
      </c>
      <c r="B1403" t="s">
        <v>4667</v>
      </c>
      <c r="C1403" t="s">
        <v>4668</v>
      </c>
      <c r="D1403" t="s">
        <v>4669</v>
      </c>
      <c r="E1403" t="s">
        <v>5246</v>
      </c>
      <c r="F1403">
        <v>23</v>
      </c>
      <c r="G1403">
        <v>23</v>
      </c>
      <c r="H1403" t="s">
        <v>5247</v>
      </c>
      <c r="I1403" t="s">
        <v>1261</v>
      </c>
      <c r="J1403" t="s">
        <v>58</v>
      </c>
      <c r="K1403" t="s">
        <v>1261</v>
      </c>
      <c r="X1403" t="s">
        <v>59</v>
      </c>
      <c r="Y1403" t="s">
        <v>68</v>
      </c>
      <c r="Z1403" t="s">
        <v>101</v>
      </c>
      <c r="AA1403" t="s">
        <v>102</v>
      </c>
      <c r="AB1403" t="s">
        <v>45</v>
      </c>
      <c r="AC1403" t="s">
        <v>45</v>
      </c>
      <c r="AD1403" t="s">
        <v>4672</v>
      </c>
      <c r="AE1403" t="s">
        <v>4673</v>
      </c>
      <c r="AF1403" t="s">
        <v>45</v>
      </c>
    </row>
    <row r="1404" spans="1:32" hidden="1" x14ac:dyDescent="0.3">
      <c r="A1404" t="s">
        <v>5248</v>
      </c>
      <c r="B1404" t="s">
        <v>4667</v>
      </c>
      <c r="C1404" t="s">
        <v>4668</v>
      </c>
      <c r="D1404" t="s">
        <v>4669</v>
      </c>
      <c r="E1404" t="s">
        <v>5249</v>
      </c>
      <c r="F1404">
        <v>230</v>
      </c>
      <c r="G1404">
        <v>230</v>
      </c>
      <c r="H1404" t="s">
        <v>5250</v>
      </c>
      <c r="I1404" t="s">
        <v>5251</v>
      </c>
      <c r="J1404" t="s">
        <v>702</v>
      </c>
      <c r="K1404" t="s">
        <v>1911</v>
      </c>
      <c r="L1404" t="s">
        <v>4709</v>
      </c>
      <c r="M1404" t="s">
        <v>888</v>
      </c>
      <c r="X1404" t="s">
        <v>59</v>
      </c>
      <c r="Y1404" t="s">
        <v>740</v>
      </c>
      <c r="Z1404" t="s">
        <v>795</v>
      </c>
      <c r="AA1404" t="s">
        <v>796</v>
      </c>
      <c r="AB1404" t="s">
        <v>45</v>
      </c>
      <c r="AC1404" t="s">
        <v>45</v>
      </c>
      <c r="AD1404" t="s">
        <v>4672</v>
      </c>
      <c r="AE1404" t="s">
        <v>4673</v>
      </c>
      <c r="AF1404" t="s">
        <v>45</v>
      </c>
    </row>
    <row r="1405" spans="1:32" hidden="1" x14ac:dyDescent="0.3">
      <c r="A1405" t="s">
        <v>5252</v>
      </c>
      <c r="B1405" t="s">
        <v>4667</v>
      </c>
      <c r="C1405" t="s">
        <v>4668</v>
      </c>
      <c r="D1405" t="s">
        <v>4669</v>
      </c>
      <c r="E1405" t="s">
        <v>5253</v>
      </c>
      <c r="F1405">
        <v>231</v>
      </c>
      <c r="G1405">
        <v>231</v>
      </c>
      <c r="H1405" t="s">
        <v>5254</v>
      </c>
      <c r="I1405" t="s">
        <v>5255</v>
      </c>
      <c r="J1405" t="s">
        <v>702</v>
      </c>
      <c r="K1405" t="s">
        <v>580</v>
      </c>
      <c r="L1405" t="s">
        <v>1261</v>
      </c>
      <c r="M1405" t="s">
        <v>4709</v>
      </c>
      <c r="X1405" t="s">
        <v>59</v>
      </c>
      <c r="Y1405" t="s">
        <v>740</v>
      </c>
      <c r="Z1405" t="s">
        <v>795</v>
      </c>
      <c r="AA1405" t="s">
        <v>796</v>
      </c>
      <c r="AB1405" t="s">
        <v>45</v>
      </c>
      <c r="AC1405" t="s">
        <v>45</v>
      </c>
      <c r="AD1405" t="s">
        <v>4672</v>
      </c>
      <c r="AE1405" t="s">
        <v>4673</v>
      </c>
      <c r="AF1405" t="s">
        <v>45</v>
      </c>
    </row>
    <row r="1406" spans="1:32" hidden="1" x14ac:dyDescent="0.3">
      <c r="A1406" t="s">
        <v>5256</v>
      </c>
      <c r="B1406" t="s">
        <v>4667</v>
      </c>
      <c r="C1406" t="s">
        <v>4668</v>
      </c>
      <c r="D1406" t="s">
        <v>4669</v>
      </c>
      <c r="E1406" t="s">
        <v>5257</v>
      </c>
      <c r="F1406">
        <v>232</v>
      </c>
      <c r="G1406">
        <v>232</v>
      </c>
      <c r="H1406" t="s">
        <v>5258</v>
      </c>
      <c r="I1406" t="s">
        <v>5259</v>
      </c>
      <c r="J1406" t="s">
        <v>702</v>
      </c>
      <c r="K1406" t="s">
        <v>580</v>
      </c>
      <c r="L1406" t="s">
        <v>1736</v>
      </c>
      <c r="M1406" t="s">
        <v>1261</v>
      </c>
      <c r="X1406" t="s">
        <v>59</v>
      </c>
      <c r="Y1406" t="s">
        <v>740</v>
      </c>
      <c r="Z1406" t="s">
        <v>795</v>
      </c>
      <c r="AA1406" t="s">
        <v>796</v>
      </c>
      <c r="AB1406" t="s">
        <v>45</v>
      </c>
      <c r="AC1406" t="s">
        <v>45</v>
      </c>
      <c r="AD1406" t="s">
        <v>4672</v>
      </c>
      <c r="AE1406" t="s">
        <v>4673</v>
      </c>
      <c r="AF1406" t="s">
        <v>45</v>
      </c>
    </row>
    <row r="1407" spans="1:32" hidden="1" x14ac:dyDescent="0.3">
      <c r="A1407" t="s">
        <v>5260</v>
      </c>
      <c r="B1407" t="s">
        <v>4667</v>
      </c>
      <c r="C1407" t="s">
        <v>4668</v>
      </c>
      <c r="D1407" t="s">
        <v>4669</v>
      </c>
      <c r="E1407" t="s">
        <v>5261</v>
      </c>
      <c r="F1407">
        <v>233</v>
      </c>
      <c r="G1407">
        <v>233</v>
      </c>
      <c r="H1407" t="s">
        <v>5262</v>
      </c>
      <c r="I1407" t="s">
        <v>5263</v>
      </c>
      <c r="J1407" t="s">
        <v>702</v>
      </c>
      <c r="K1407" t="s">
        <v>1616</v>
      </c>
      <c r="L1407" t="s">
        <v>687</v>
      </c>
      <c r="X1407" t="s">
        <v>59</v>
      </c>
      <c r="Y1407" t="s">
        <v>169</v>
      </c>
      <c r="Z1407" t="s">
        <v>394</v>
      </c>
      <c r="AA1407" t="s">
        <v>171</v>
      </c>
      <c r="AB1407" t="s">
        <v>45</v>
      </c>
      <c r="AC1407" t="s">
        <v>45</v>
      </c>
      <c r="AD1407" t="s">
        <v>4672</v>
      </c>
      <c r="AE1407" t="s">
        <v>4673</v>
      </c>
      <c r="AF1407" t="s">
        <v>45</v>
      </c>
    </row>
    <row r="1408" spans="1:32" hidden="1" x14ac:dyDescent="0.3">
      <c r="A1408" t="s">
        <v>5264</v>
      </c>
      <c r="B1408" t="s">
        <v>4667</v>
      </c>
      <c r="C1408" t="s">
        <v>4668</v>
      </c>
      <c r="D1408" t="s">
        <v>4669</v>
      </c>
      <c r="E1408" t="s">
        <v>5265</v>
      </c>
      <c r="F1408">
        <v>234</v>
      </c>
      <c r="G1408">
        <v>234</v>
      </c>
      <c r="H1408" t="s">
        <v>5266</v>
      </c>
      <c r="I1408" t="s">
        <v>5267</v>
      </c>
      <c r="J1408" t="s">
        <v>702</v>
      </c>
      <c r="K1408" t="s">
        <v>686</v>
      </c>
      <c r="L1408" t="s">
        <v>696</v>
      </c>
      <c r="M1408" t="s">
        <v>687</v>
      </c>
      <c r="N1408" t="s">
        <v>583</v>
      </c>
      <c r="X1408" t="s">
        <v>59</v>
      </c>
      <c r="Y1408" t="s">
        <v>5268</v>
      </c>
      <c r="Z1408" t="s">
        <v>2980</v>
      </c>
      <c r="AA1408" t="s">
        <v>2981</v>
      </c>
      <c r="AB1408" t="s">
        <v>45</v>
      </c>
      <c r="AC1408" t="s">
        <v>45</v>
      </c>
      <c r="AD1408" t="s">
        <v>4672</v>
      </c>
      <c r="AE1408" t="s">
        <v>4673</v>
      </c>
      <c r="AF1408" t="s">
        <v>45</v>
      </c>
    </row>
    <row r="1409" spans="1:32" hidden="1" x14ac:dyDescent="0.3">
      <c r="A1409" t="s">
        <v>5269</v>
      </c>
      <c r="B1409" t="s">
        <v>4667</v>
      </c>
      <c r="C1409" t="s">
        <v>4668</v>
      </c>
      <c r="D1409" t="s">
        <v>4669</v>
      </c>
      <c r="E1409" t="s">
        <v>5270</v>
      </c>
      <c r="F1409">
        <v>235</v>
      </c>
      <c r="G1409">
        <v>235</v>
      </c>
      <c r="H1409" t="s">
        <v>5271</v>
      </c>
      <c r="I1409" t="s">
        <v>5272</v>
      </c>
      <c r="J1409" t="s">
        <v>702</v>
      </c>
      <c r="K1409" t="s">
        <v>586</v>
      </c>
      <c r="L1409" t="s">
        <v>696</v>
      </c>
      <c r="M1409" t="s">
        <v>686</v>
      </c>
      <c r="X1409" t="s">
        <v>59</v>
      </c>
      <c r="Y1409" t="s">
        <v>688</v>
      </c>
      <c r="Z1409" t="s">
        <v>786</v>
      </c>
      <c r="AA1409" t="s">
        <v>787</v>
      </c>
      <c r="AB1409" t="s">
        <v>45</v>
      </c>
      <c r="AC1409" t="s">
        <v>45</v>
      </c>
      <c r="AD1409" t="s">
        <v>4672</v>
      </c>
      <c r="AE1409" t="s">
        <v>4673</v>
      </c>
      <c r="AF1409" t="s">
        <v>45</v>
      </c>
    </row>
    <row r="1410" spans="1:32" hidden="1" x14ac:dyDescent="0.3">
      <c r="A1410" t="s">
        <v>5273</v>
      </c>
      <c r="B1410" t="s">
        <v>4667</v>
      </c>
      <c r="C1410" t="s">
        <v>4668</v>
      </c>
      <c r="D1410" t="s">
        <v>4669</v>
      </c>
      <c r="E1410" t="s">
        <v>5274</v>
      </c>
      <c r="F1410">
        <v>236</v>
      </c>
      <c r="G1410">
        <v>236</v>
      </c>
      <c r="H1410" t="s">
        <v>5275</v>
      </c>
      <c r="I1410" t="s">
        <v>5276</v>
      </c>
      <c r="J1410" t="s">
        <v>702</v>
      </c>
      <c r="K1410" t="s">
        <v>583</v>
      </c>
      <c r="L1410" t="s">
        <v>820</v>
      </c>
      <c r="X1410" t="s">
        <v>59</v>
      </c>
      <c r="Y1410" t="s">
        <v>724</v>
      </c>
      <c r="Z1410" t="s">
        <v>394</v>
      </c>
      <c r="AA1410" t="s">
        <v>171</v>
      </c>
      <c r="AB1410" t="s">
        <v>45</v>
      </c>
      <c r="AC1410" t="s">
        <v>45</v>
      </c>
      <c r="AD1410" t="s">
        <v>4672</v>
      </c>
      <c r="AE1410" t="s">
        <v>4673</v>
      </c>
      <c r="AF1410" t="s">
        <v>45</v>
      </c>
    </row>
    <row r="1411" spans="1:32" hidden="1" x14ac:dyDescent="0.3">
      <c r="A1411" t="s">
        <v>5277</v>
      </c>
      <c r="B1411" t="s">
        <v>4667</v>
      </c>
      <c r="C1411" t="s">
        <v>4668</v>
      </c>
      <c r="D1411" t="s">
        <v>4669</v>
      </c>
      <c r="E1411" t="s">
        <v>5278</v>
      </c>
      <c r="F1411">
        <v>237</v>
      </c>
      <c r="G1411">
        <v>237</v>
      </c>
      <c r="H1411" t="s">
        <v>5279</v>
      </c>
      <c r="I1411" t="s">
        <v>5280</v>
      </c>
      <c r="J1411" t="s">
        <v>702</v>
      </c>
      <c r="K1411" t="s">
        <v>888</v>
      </c>
      <c r="L1411" t="s">
        <v>1736</v>
      </c>
      <c r="M1411" t="s">
        <v>4709</v>
      </c>
      <c r="N1411" t="s">
        <v>4921</v>
      </c>
      <c r="X1411" t="s">
        <v>59</v>
      </c>
      <c r="Y1411" t="s">
        <v>889</v>
      </c>
      <c r="Z1411" t="s">
        <v>1794</v>
      </c>
      <c r="AA1411" t="s">
        <v>1795</v>
      </c>
      <c r="AB1411" t="s">
        <v>45</v>
      </c>
      <c r="AC1411" t="s">
        <v>45</v>
      </c>
      <c r="AD1411" t="s">
        <v>4672</v>
      </c>
      <c r="AE1411" t="s">
        <v>4673</v>
      </c>
      <c r="AF1411" t="s">
        <v>45</v>
      </c>
    </row>
    <row r="1412" spans="1:32" hidden="1" x14ac:dyDescent="0.3">
      <c r="A1412" t="s">
        <v>5281</v>
      </c>
      <c r="B1412" t="s">
        <v>4667</v>
      </c>
      <c r="C1412" t="s">
        <v>4668</v>
      </c>
      <c r="D1412" t="s">
        <v>4669</v>
      </c>
      <c r="E1412" t="s">
        <v>5282</v>
      </c>
      <c r="F1412">
        <v>238</v>
      </c>
      <c r="G1412">
        <v>238</v>
      </c>
      <c r="H1412" t="s">
        <v>5283</v>
      </c>
      <c r="I1412" t="s">
        <v>5284</v>
      </c>
      <c r="J1412" t="s">
        <v>702</v>
      </c>
      <c r="K1412" t="s">
        <v>586</v>
      </c>
      <c r="L1412" t="s">
        <v>687</v>
      </c>
      <c r="M1412" t="s">
        <v>686</v>
      </c>
      <c r="N1412" t="s">
        <v>696</v>
      </c>
      <c r="X1412" t="s">
        <v>59</v>
      </c>
      <c r="Y1412" t="s">
        <v>922</v>
      </c>
      <c r="Z1412" t="s">
        <v>2071</v>
      </c>
      <c r="AA1412" t="s">
        <v>2072</v>
      </c>
      <c r="AB1412" t="s">
        <v>45</v>
      </c>
      <c r="AC1412" t="s">
        <v>45</v>
      </c>
      <c r="AD1412" t="s">
        <v>4672</v>
      </c>
      <c r="AE1412" t="s">
        <v>4673</v>
      </c>
      <c r="AF1412" t="s">
        <v>45</v>
      </c>
    </row>
    <row r="1413" spans="1:32" x14ac:dyDescent="0.3">
      <c r="A1413" t="s">
        <v>5285</v>
      </c>
      <c r="B1413" t="s">
        <v>4667</v>
      </c>
      <c r="C1413" t="s">
        <v>4668</v>
      </c>
      <c r="D1413" t="s">
        <v>4669</v>
      </c>
      <c r="E1413" t="s">
        <v>5286</v>
      </c>
      <c r="F1413">
        <v>239</v>
      </c>
      <c r="G1413">
        <v>239</v>
      </c>
      <c r="H1413" t="s">
        <v>5287</v>
      </c>
      <c r="I1413" t="s">
        <v>4825</v>
      </c>
      <c r="J1413" t="s">
        <v>58</v>
      </c>
      <c r="K1413" t="s">
        <v>4825</v>
      </c>
      <c r="X1413" t="s">
        <v>59</v>
      </c>
      <c r="Y1413" t="s">
        <v>68</v>
      </c>
      <c r="Z1413" t="s">
        <v>101</v>
      </c>
      <c r="AA1413" t="s">
        <v>102</v>
      </c>
      <c r="AB1413" t="s">
        <v>45</v>
      </c>
      <c r="AC1413" t="s">
        <v>45</v>
      </c>
      <c r="AD1413" t="s">
        <v>4672</v>
      </c>
      <c r="AE1413" t="s">
        <v>4673</v>
      </c>
      <c r="AF1413" t="s">
        <v>45</v>
      </c>
    </row>
    <row r="1414" spans="1:32" hidden="1" x14ac:dyDescent="0.3">
      <c r="A1414" t="s">
        <v>5288</v>
      </c>
      <c r="B1414" t="s">
        <v>4667</v>
      </c>
      <c r="C1414" t="s">
        <v>4668</v>
      </c>
      <c r="D1414" t="s">
        <v>4669</v>
      </c>
      <c r="E1414" t="s">
        <v>5289</v>
      </c>
      <c r="F1414">
        <v>24</v>
      </c>
      <c r="G1414">
        <v>24</v>
      </c>
      <c r="H1414" t="s">
        <v>5290</v>
      </c>
      <c r="I1414" t="s">
        <v>5291</v>
      </c>
      <c r="J1414" t="s">
        <v>702</v>
      </c>
      <c r="K1414" t="s">
        <v>1736</v>
      </c>
      <c r="L1414" t="s">
        <v>580</v>
      </c>
      <c r="X1414" t="s">
        <v>59</v>
      </c>
      <c r="Y1414" t="s">
        <v>162</v>
      </c>
      <c r="Z1414" t="s">
        <v>680</v>
      </c>
      <c r="AA1414" t="s">
        <v>681</v>
      </c>
      <c r="AB1414" t="s">
        <v>45</v>
      </c>
      <c r="AC1414" t="s">
        <v>45</v>
      </c>
      <c r="AD1414" t="s">
        <v>4672</v>
      </c>
      <c r="AE1414" t="s">
        <v>4673</v>
      </c>
      <c r="AF1414" t="s">
        <v>45</v>
      </c>
    </row>
    <row r="1415" spans="1:32" hidden="1" x14ac:dyDescent="0.3">
      <c r="A1415" t="s">
        <v>5292</v>
      </c>
      <c r="B1415" t="s">
        <v>4667</v>
      </c>
      <c r="C1415" t="s">
        <v>4668</v>
      </c>
      <c r="D1415" t="s">
        <v>4669</v>
      </c>
      <c r="E1415" t="s">
        <v>5293</v>
      </c>
      <c r="F1415">
        <v>240</v>
      </c>
      <c r="G1415">
        <v>240</v>
      </c>
      <c r="H1415" t="s">
        <v>5294</v>
      </c>
      <c r="I1415" t="s">
        <v>5295</v>
      </c>
      <c r="J1415" t="s">
        <v>702</v>
      </c>
      <c r="K1415" t="s">
        <v>580</v>
      </c>
      <c r="L1415" t="s">
        <v>1736</v>
      </c>
      <c r="M1415" t="s">
        <v>1261</v>
      </c>
      <c r="N1415" t="s">
        <v>4930</v>
      </c>
      <c r="X1415" t="s">
        <v>59</v>
      </c>
      <c r="Y1415" t="s">
        <v>889</v>
      </c>
      <c r="Z1415" t="s">
        <v>1794</v>
      </c>
      <c r="AA1415" t="s">
        <v>1795</v>
      </c>
      <c r="AB1415" t="s">
        <v>45</v>
      </c>
      <c r="AC1415" t="s">
        <v>45</v>
      </c>
      <c r="AD1415" t="s">
        <v>4672</v>
      </c>
      <c r="AE1415" t="s">
        <v>4673</v>
      </c>
      <c r="AF1415" t="s">
        <v>45</v>
      </c>
    </row>
    <row r="1416" spans="1:32" hidden="1" x14ac:dyDescent="0.3">
      <c r="A1416" t="s">
        <v>5296</v>
      </c>
      <c r="B1416" t="s">
        <v>4667</v>
      </c>
      <c r="C1416" t="s">
        <v>4668</v>
      </c>
      <c r="D1416" t="s">
        <v>4669</v>
      </c>
      <c r="E1416" t="s">
        <v>5297</v>
      </c>
      <c r="F1416">
        <v>241</v>
      </c>
      <c r="G1416">
        <v>241</v>
      </c>
      <c r="H1416" t="s">
        <v>5298</v>
      </c>
      <c r="I1416" t="s">
        <v>1025</v>
      </c>
      <c r="J1416" t="s">
        <v>702</v>
      </c>
      <c r="K1416" t="s">
        <v>583</v>
      </c>
      <c r="L1416" t="s">
        <v>696</v>
      </c>
      <c r="X1416" t="s">
        <v>59</v>
      </c>
      <c r="Y1416" t="s">
        <v>169</v>
      </c>
      <c r="Z1416" t="s">
        <v>394</v>
      </c>
      <c r="AA1416" t="s">
        <v>171</v>
      </c>
      <c r="AB1416" t="s">
        <v>45</v>
      </c>
      <c r="AC1416" t="s">
        <v>45</v>
      </c>
      <c r="AD1416" t="s">
        <v>4672</v>
      </c>
      <c r="AE1416" t="s">
        <v>4673</v>
      </c>
      <c r="AF1416" t="s">
        <v>45</v>
      </c>
    </row>
    <row r="1417" spans="1:32" hidden="1" x14ac:dyDescent="0.3">
      <c r="A1417" t="s">
        <v>5299</v>
      </c>
      <c r="B1417" t="s">
        <v>4667</v>
      </c>
      <c r="C1417" t="s">
        <v>4668</v>
      </c>
      <c r="D1417" t="s">
        <v>4669</v>
      </c>
      <c r="E1417" t="s">
        <v>5300</v>
      </c>
      <c r="F1417">
        <v>242</v>
      </c>
      <c r="G1417">
        <v>242</v>
      </c>
      <c r="H1417" t="s">
        <v>5301</v>
      </c>
      <c r="I1417" t="s">
        <v>5302</v>
      </c>
      <c r="J1417" t="s">
        <v>702</v>
      </c>
      <c r="K1417" t="s">
        <v>696</v>
      </c>
      <c r="L1417" t="s">
        <v>1301</v>
      </c>
      <c r="M1417" t="s">
        <v>5303</v>
      </c>
      <c r="X1417" t="s">
        <v>59</v>
      </c>
      <c r="Y1417" t="s">
        <v>688</v>
      </c>
      <c r="Z1417" t="s">
        <v>689</v>
      </c>
      <c r="AA1417" t="s">
        <v>690</v>
      </c>
      <c r="AB1417" t="s">
        <v>45</v>
      </c>
      <c r="AC1417" t="s">
        <v>45</v>
      </c>
      <c r="AD1417" t="s">
        <v>4672</v>
      </c>
      <c r="AE1417" t="s">
        <v>4673</v>
      </c>
      <c r="AF1417" t="s">
        <v>45</v>
      </c>
    </row>
    <row r="1418" spans="1:32" hidden="1" x14ac:dyDescent="0.3">
      <c r="A1418" t="s">
        <v>5304</v>
      </c>
      <c r="B1418" t="s">
        <v>4667</v>
      </c>
      <c r="C1418" t="s">
        <v>4668</v>
      </c>
      <c r="D1418" t="s">
        <v>4669</v>
      </c>
      <c r="E1418" t="s">
        <v>5305</v>
      </c>
      <c r="F1418">
        <v>243</v>
      </c>
      <c r="G1418">
        <v>243</v>
      </c>
      <c r="H1418" t="s">
        <v>5306</v>
      </c>
      <c r="I1418" t="s">
        <v>5307</v>
      </c>
      <c r="J1418" t="s">
        <v>702</v>
      </c>
      <c r="K1418" t="s">
        <v>686</v>
      </c>
      <c r="L1418" t="s">
        <v>747</v>
      </c>
      <c r="M1418" t="s">
        <v>687</v>
      </c>
      <c r="X1418" t="s">
        <v>59</v>
      </c>
      <c r="Y1418" t="s">
        <v>5308</v>
      </c>
      <c r="Z1418" t="s">
        <v>1934</v>
      </c>
      <c r="AA1418" t="s">
        <v>1935</v>
      </c>
      <c r="AB1418" t="s">
        <v>45</v>
      </c>
      <c r="AC1418" t="s">
        <v>45</v>
      </c>
      <c r="AD1418" t="s">
        <v>4672</v>
      </c>
      <c r="AE1418" t="s">
        <v>4673</v>
      </c>
      <c r="AF1418" t="s">
        <v>45</v>
      </c>
    </row>
    <row r="1419" spans="1:32" hidden="1" x14ac:dyDescent="0.3">
      <c r="A1419" t="s">
        <v>5309</v>
      </c>
      <c r="B1419" t="s">
        <v>4667</v>
      </c>
      <c r="C1419" t="s">
        <v>4668</v>
      </c>
      <c r="D1419" t="s">
        <v>4669</v>
      </c>
      <c r="E1419" t="s">
        <v>5310</v>
      </c>
      <c r="F1419">
        <v>244</v>
      </c>
      <c r="G1419">
        <v>244</v>
      </c>
      <c r="H1419" t="s">
        <v>5311</v>
      </c>
      <c r="I1419" t="s">
        <v>5312</v>
      </c>
      <c r="J1419" t="s">
        <v>702</v>
      </c>
      <c r="K1419" t="s">
        <v>686</v>
      </c>
      <c r="L1419" t="s">
        <v>1062</v>
      </c>
      <c r="X1419" t="s">
        <v>59</v>
      </c>
      <c r="Y1419" t="s">
        <v>162</v>
      </c>
      <c r="Z1419" t="s">
        <v>680</v>
      </c>
      <c r="AA1419" t="s">
        <v>681</v>
      </c>
      <c r="AB1419" t="s">
        <v>45</v>
      </c>
      <c r="AC1419" t="s">
        <v>45</v>
      </c>
      <c r="AD1419" t="s">
        <v>4672</v>
      </c>
      <c r="AE1419" t="s">
        <v>4673</v>
      </c>
      <c r="AF1419" t="s">
        <v>45</v>
      </c>
    </row>
    <row r="1420" spans="1:32" hidden="1" x14ac:dyDescent="0.3">
      <c r="A1420" t="s">
        <v>5313</v>
      </c>
      <c r="B1420" t="s">
        <v>4667</v>
      </c>
      <c r="C1420" t="s">
        <v>4668</v>
      </c>
      <c r="D1420" t="s">
        <v>4669</v>
      </c>
      <c r="E1420" t="s">
        <v>5314</v>
      </c>
      <c r="F1420">
        <v>245</v>
      </c>
      <c r="G1420">
        <v>245</v>
      </c>
      <c r="H1420" t="s">
        <v>5315</v>
      </c>
      <c r="I1420" t="s">
        <v>5316</v>
      </c>
      <c r="J1420" t="s">
        <v>702</v>
      </c>
      <c r="K1420" t="s">
        <v>696</v>
      </c>
      <c r="L1420" t="s">
        <v>686</v>
      </c>
      <c r="M1420" t="s">
        <v>747</v>
      </c>
      <c r="X1420" t="s">
        <v>59</v>
      </c>
      <c r="Y1420" t="s">
        <v>748</v>
      </c>
      <c r="Z1420" t="s">
        <v>1839</v>
      </c>
      <c r="AA1420" t="s">
        <v>1840</v>
      </c>
      <c r="AB1420" t="s">
        <v>45</v>
      </c>
      <c r="AC1420" t="s">
        <v>45</v>
      </c>
      <c r="AD1420" t="s">
        <v>4672</v>
      </c>
      <c r="AE1420" t="s">
        <v>4673</v>
      </c>
      <c r="AF1420" t="s">
        <v>45</v>
      </c>
    </row>
    <row r="1421" spans="1:32" hidden="1" x14ac:dyDescent="0.3">
      <c r="A1421" t="s">
        <v>5317</v>
      </c>
      <c r="B1421" t="s">
        <v>4667</v>
      </c>
      <c r="C1421" t="s">
        <v>4668</v>
      </c>
      <c r="D1421" t="s">
        <v>4669</v>
      </c>
      <c r="E1421" t="s">
        <v>5318</v>
      </c>
      <c r="F1421">
        <v>246</v>
      </c>
      <c r="G1421">
        <v>246</v>
      </c>
      <c r="H1421" t="s">
        <v>5319</v>
      </c>
      <c r="I1421" t="s">
        <v>5320</v>
      </c>
      <c r="J1421" t="s">
        <v>702</v>
      </c>
      <c r="K1421" t="s">
        <v>696</v>
      </c>
      <c r="L1421" t="s">
        <v>1616</v>
      </c>
      <c r="X1421" t="s">
        <v>59</v>
      </c>
      <c r="Y1421" t="s">
        <v>169</v>
      </c>
      <c r="Z1421" t="s">
        <v>394</v>
      </c>
      <c r="AA1421" t="s">
        <v>171</v>
      </c>
      <c r="AB1421" t="s">
        <v>45</v>
      </c>
      <c r="AC1421" t="s">
        <v>45</v>
      </c>
      <c r="AD1421" t="s">
        <v>4672</v>
      </c>
      <c r="AE1421" t="s">
        <v>4673</v>
      </c>
      <c r="AF1421" t="s">
        <v>45</v>
      </c>
    </row>
    <row r="1422" spans="1:32" hidden="1" x14ac:dyDescent="0.3">
      <c r="A1422" t="s">
        <v>5321</v>
      </c>
      <c r="B1422" t="s">
        <v>4667</v>
      </c>
      <c r="C1422" t="s">
        <v>4668</v>
      </c>
      <c r="D1422" t="s">
        <v>4669</v>
      </c>
      <c r="E1422" t="s">
        <v>5322</v>
      </c>
      <c r="F1422">
        <v>247</v>
      </c>
      <c r="G1422">
        <v>247</v>
      </c>
      <c r="H1422" t="s">
        <v>5323</v>
      </c>
      <c r="I1422" t="s">
        <v>5324</v>
      </c>
      <c r="J1422" t="s">
        <v>702</v>
      </c>
      <c r="K1422" t="s">
        <v>696</v>
      </c>
      <c r="L1422" t="s">
        <v>747</v>
      </c>
      <c r="M1422" t="s">
        <v>1301</v>
      </c>
      <c r="X1422" t="s">
        <v>59</v>
      </c>
      <c r="Y1422" t="s">
        <v>1158</v>
      </c>
      <c r="Z1422" t="s">
        <v>689</v>
      </c>
      <c r="AA1422" t="s">
        <v>690</v>
      </c>
      <c r="AB1422" t="s">
        <v>45</v>
      </c>
      <c r="AC1422" t="s">
        <v>45</v>
      </c>
      <c r="AD1422" t="s">
        <v>4672</v>
      </c>
      <c r="AE1422" t="s">
        <v>4673</v>
      </c>
      <c r="AF1422" t="s">
        <v>45</v>
      </c>
    </row>
    <row r="1423" spans="1:32" hidden="1" x14ac:dyDescent="0.3">
      <c r="A1423" t="s">
        <v>5325</v>
      </c>
      <c r="B1423" t="s">
        <v>4667</v>
      </c>
      <c r="C1423" t="s">
        <v>4668</v>
      </c>
      <c r="D1423" t="s">
        <v>4669</v>
      </c>
      <c r="E1423" t="s">
        <v>5326</v>
      </c>
      <c r="F1423">
        <v>248</v>
      </c>
      <c r="G1423">
        <v>248</v>
      </c>
      <c r="H1423" t="s">
        <v>5327</v>
      </c>
      <c r="I1423" t="s">
        <v>5328</v>
      </c>
      <c r="J1423" t="s">
        <v>702</v>
      </c>
      <c r="K1423" t="s">
        <v>696</v>
      </c>
      <c r="L1423" t="s">
        <v>747</v>
      </c>
      <c r="M1423" t="s">
        <v>5329</v>
      </c>
      <c r="N1423" t="s">
        <v>1616</v>
      </c>
      <c r="X1423" t="s">
        <v>59</v>
      </c>
      <c r="Y1423" t="s">
        <v>1343</v>
      </c>
      <c r="Z1423" t="s">
        <v>814</v>
      </c>
      <c r="AA1423" t="s">
        <v>815</v>
      </c>
      <c r="AB1423" t="s">
        <v>45</v>
      </c>
      <c r="AC1423" t="s">
        <v>45</v>
      </c>
      <c r="AD1423" t="s">
        <v>4672</v>
      </c>
      <c r="AE1423" t="s">
        <v>4673</v>
      </c>
      <c r="AF1423" t="s">
        <v>45</v>
      </c>
    </row>
    <row r="1424" spans="1:32" hidden="1" x14ac:dyDescent="0.3">
      <c r="A1424" t="s">
        <v>5330</v>
      </c>
      <c r="B1424" t="s">
        <v>4667</v>
      </c>
      <c r="C1424" t="s">
        <v>4668</v>
      </c>
      <c r="D1424" t="s">
        <v>4669</v>
      </c>
      <c r="E1424" t="s">
        <v>5331</v>
      </c>
      <c r="F1424">
        <v>249</v>
      </c>
      <c r="G1424">
        <v>249</v>
      </c>
      <c r="H1424" t="s">
        <v>5332</v>
      </c>
      <c r="I1424" t="s">
        <v>5333</v>
      </c>
      <c r="J1424" t="s">
        <v>702</v>
      </c>
      <c r="K1424" t="s">
        <v>4703</v>
      </c>
      <c r="L1424" t="s">
        <v>4701</v>
      </c>
      <c r="X1424" t="s">
        <v>59</v>
      </c>
      <c r="Y1424" t="s">
        <v>162</v>
      </c>
      <c r="Z1424" t="s">
        <v>680</v>
      </c>
      <c r="AA1424" t="s">
        <v>681</v>
      </c>
      <c r="AB1424" t="s">
        <v>45</v>
      </c>
      <c r="AC1424" t="s">
        <v>45</v>
      </c>
      <c r="AD1424" t="s">
        <v>4672</v>
      </c>
      <c r="AE1424" t="s">
        <v>4673</v>
      </c>
      <c r="AF1424" t="s">
        <v>45</v>
      </c>
    </row>
    <row r="1425" spans="1:32" hidden="1" x14ac:dyDescent="0.3">
      <c r="A1425" t="s">
        <v>5334</v>
      </c>
      <c r="B1425" t="s">
        <v>4667</v>
      </c>
      <c r="C1425" t="s">
        <v>4668</v>
      </c>
      <c r="D1425" t="s">
        <v>4669</v>
      </c>
      <c r="E1425" t="s">
        <v>5335</v>
      </c>
      <c r="F1425">
        <v>25</v>
      </c>
      <c r="G1425">
        <v>25</v>
      </c>
      <c r="H1425" t="s">
        <v>5336</v>
      </c>
      <c r="I1425" t="s">
        <v>5337</v>
      </c>
      <c r="J1425" t="s">
        <v>702</v>
      </c>
      <c r="K1425" t="s">
        <v>4709</v>
      </c>
      <c r="L1425" t="s">
        <v>1261</v>
      </c>
      <c r="X1425" t="s">
        <v>59</v>
      </c>
      <c r="Y1425" t="s">
        <v>162</v>
      </c>
      <c r="Z1425" t="s">
        <v>680</v>
      </c>
      <c r="AA1425" t="s">
        <v>681</v>
      </c>
      <c r="AB1425" t="s">
        <v>45</v>
      </c>
      <c r="AC1425" t="s">
        <v>45</v>
      </c>
      <c r="AD1425" t="s">
        <v>4672</v>
      </c>
      <c r="AE1425" t="s">
        <v>4673</v>
      </c>
      <c r="AF1425" t="s">
        <v>45</v>
      </c>
    </row>
    <row r="1426" spans="1:32" hidden="1" x14ac:dyDescent="0.3">
      <c r="A1426" t="s">
        <v>5338</v>
      </c>
      <c r="B1426" t="s">
        <v>4667</v>
      </c>
      <c r="C1426" t="s">
        <v>4668</v>
      </c>
      <c r="D1426" t="s">
        <v>4669</v>
      </c>
      <c r="E1426" t="s">
        <v>5339</v>
      </c>
      <c r="F1426">
        <v>250</v>
      </c>
      <c r="G1426">
        <v>250</v>
      </c>
      <c r="H1426" t="s">
        <v>5340</v>
      </c>
      <c r="I1426" t="s">
        <v>5341</v>
      </c>
      <c r="J1426" t="s">
        <v>702</v>
      </c>
      <c r="K1426" t="s">
        <v>4701</v>
      </c>
      <c r="L1426" t="s">
        <v>4703</v>
      </c>
      <c r="X1426" t="s">
        <v>59</v>
      </c>
      <c r="Y1426" t="s">
        <v>162</v>
      </c>
      <c r="Z1426" t="s">
        <v>680</v>
      </c>
      <c r="AA1426" t="s">
        <v>681</v>
      </c>
      <c r="AB1426" t="s">
        <v>45</v>
      </c>
      <c r="AC1426" t="s">
        <v>45</v>
      </c>
      <c r="AD1426" t="s">
        <v>4672</v>
      </c>
      <c r="AE1426" t="s">
        <v>4673</v>
      </c>
      <c r="AF1426" t="s">
        <v>45</v>
      </c>
    </row>
    <row r="1427" spans="1:32" hidden="1" x14ac:dyDescent="0.3">
      <c r="A1427" t="s">
        <v>5342</v>
      </c>
      <c r="B1427" t="s">
        <v>4667</v>
      </c>
      <c r="C1427" t="s">
        <v>4668</v>
      </c>
      <c r="D1427" t="s">
        <v>4669</v>
      </c>
      <c r="E1427" t="s">
        <v>5343</v>
      </c>
      <c r="F1427">
        <v>251</v>
      </c>
      <c r="G1427">
        <v>251</v>
      </c>
      <c r="H1427" t="s">
        <v>5344</v>
      </c>
      <c r="I1427" t="s">
        <v>5345</v>
      </c>
      <c r="J1427" t="s">
        <v>702</v>
      </c>
      <c r="K1427" t="s">
        <v>696</v>
      </c>
      <c r="L1427" t="s">
        <v>687</v>
      </c>
      <c r="M1427" t="s">
        <v>5346</v>
      </c>
      <c r="N1427" t="s">
        <v>84</v>
      </c>
      <c r="O1427" t="s">
        <v>4709</v>
      </c>
      <c r="X1427" t="s">
        <v>59</v>
      </c>
      <c r="Y1427" t="s">
        <v>5347</v>
      </c>
      <c r="Z1427" t="s">
        <v>3868</v>
      </c>
      <c r="AA1427" t="s">
        <v>3869</v>
      </c>
      <c r="AB1427" t="s">
        <v>45</v>
      </c>
      <c r="AC1427" t="s">
        <v>45</v>
      </c>
      <c r="AD1427" t="s">
        <v>4672</v>
      </c>
      <c r="AE1427" t="s">
        <v>4673</v>
      </c>
      <c r="AF1427" t="s">
        <v>45</v>
      </c>
    </row>
    <row r="1428" spans="1:32" x14ac:dyDescent="0.3">
      <c r="A1428" t="s">
        <v>5348</v>
      </c>
      <c r="B1428" t="s">
        <v>4667</v>
      </c>
      <c r="C1428" t="s">
        <v>4668</v>
      </c>
      <c r="D1428" t="s">
        <v>4669</v>
      </c>
      <c r="E1428" t="s">
        <v>5349</v>
      </c>
      <c r="F1428">
        <v>252</v>
      </c>
      <c r="G1428">
        <v>252</v>
      </c>
      <c r="H1428" t="s">
        <v>5350</v>
      </c>
      <c r="I1428" t="s">
        <v>5351</v>
      </c>
      <c r="J1428" t="s">
        <v>58</v>
      </c>
      <c r="K1428" t="s">
        <v>5351</v>
      </c>
      <c r="X1428" t="s">
        <v>59</v>
      </c>
      <c r="Y1428" t="s">
        <v>60</v>
      </c>
      <c r="Z1428" t="s">
        <v>61</v>
      </c>
      <c r="AA1428" t="s">
        <v>62</v>
      </c>
      <c r="AB1428" t="s">
        <v>45</v>
      </c>
      <c r="AC1428" t="s">
        <v>45</v>
      </c>
      <c r="AD1428" t="s">
        <v>4672</v>
      </c>
      <c r="AE1428" t="s">
        <v>4673</v>
      </c>
      <c r="AF1428" t="s">
        <v>45</v>
      </c>
    </row>
    <row r="1429" spans="1:32" hidden="1" x14ac:dyDescent="0.3">
      <c r="A1429" t="s">
        <v>5352</v>
      </c>
      <c r="B1429" t="s">
        <v>4667</v>
      </c>
      <c r="C1429" t="s">
        <v>4668</v>
      </c>
      <c r="D1429" t="s">
        <v>4669</v>
      </c>
      <c r="E1429" t="s">
        <v>5353</v>
      </c>
      <c r="F1429">
        <v>253</v>
      </c>
      <c r="G1429">
        <v>253</v>
      </c>
      <c r="H1429" t="s">
        <v>5354</v>
      </c>
      <c r="I1429" t="s">
        <v>5355</v>
      </c>
      <c r="J1429" t="s">
        <v>702</v>
      </c>
      <c r="K1429" t="s">
        <v>586</v>
      </c>
      <c r="L1429" t="s">
        <v>948</v>
      </c>
      <c r="X1429" t="s">
        <v>59</v>
      </c>
      <c r="Y1429" t="s">
        <v>724</v>
      </c>
      <c r="Z1429" t="s">
        <v>394</v>
      </c>
      <c r="AA1429" t="s">
        <v>171</v>
      </c>
      <c r="AB1429" t="s">
        <v>45</v>
      </c>
      <c r="AC1429" t="s">
        <v>45</v>
      </c>
      <c r="AD1429" t="s">
        <v>4672</v>
      </c>
      <c r="AE1429" t="s">
        <v>4673</v>
      </c>
      <c r="AF1429" t="s">
        <v>45</v>
      </c>
    </row>
    <row r="1430" spans="1:32" hidden="1" x14ac:dyDescent="0.3">
      <c r="A1430" t="s">
        <v>5356</v>
      </c>
      <c r="B1430" t="s">
        <v>4667</v>
      </c>
      <c r="C1430" t="s">
        <v>4668</v>
      </c>
      <c r="D1430" t="s">
        <v>4669</v>
      </c>
      <c r="E1430" t="s">
        <v>5357</v>
      </c>
      <c r="F1430">
        <v>254</v>
      </c>
      <c r="G1430">
        <v>254</v>
      </c>
      <c r="H1430" t="s">
        <v>5358</v>
      </c>
      <c r="I1430" t="s">
        <v>5359</v>
      </c>
      <c r="J1430" t="s">
        <v>702</v>
      </c>
      <c r="K1430" t="s">
        <v>586</v>
      </c>
      <c r="L1430" t="s">
        <v>696</v>
      </c>
      <c r="M1430" t="s">
        <v>583</v>
      </c>
      <c r="N1430" t="s">
        <v>687</v>
      </c>
      <c r="X1430" t="s">
        <v>59</v>
      </c>
      <c r="Y1430" t="s">
        <v>4758</v>
      </c>
      <c r="Z1430" t="s">
        <v>814</v>
      </c>
      <c r="AA1430" t="s">
        <v>815</v>
      </c>
      <c r="AB1430" t="s">
        <v>45</v>
      </c>
      <c r="AC1430" t="s">
        <v>45</v>
      </c>
      <c r="AD1430" t="s">
        <v>4672</v>
      </c>
      <c r="AE1430" t="s">
        <v>4673</v>
      </c>
      <c r="AF1430" t="s">
        <v>45</v>
      </c>
    </row>
    <row r="1431" spans="1:32" hidden="1" x14ac:dyDescent="0.3">
      <c r="A1431" t="s">
        <v>5360</v>
      </c>
      <c r="B1431" t="s">
        <v>4667</v>
      </c>
      <c r="C1431" t="s">
        <v>4668</v>
      </c>
      <c r="D1431" t="s">
        <v>4669</v>
      </c>
      <c r="E1431" t="s">
        <v>5361</v>
      </c>
      <c r="F1431">
        <v>255</v>
      </c>
      <c r="G1431">
        <v>255</v>
      </c>
      <c r="H1431" t="s">
        <v>5362</v>
      </c>
      <c r="I1431" t="s">
        <v>5363</v>
      </c>
      <c r="J1431" t="s">
        <v>702</v>
      </c>
      <c r="K1431" t="s">
        <v>820</v>
      </c>
      <c r="L1431" t="s">
        <v>583</v>
      </c>
      <c r="M1431" t="s">
        <v>696</v>
      </c>
      <c r="X1431" t="s">
        <v>59</v>
      </c>
      <c r="Y1431" t="s">
        <v>853</v>
      </c>
      <c r="Z1431" t="s">
        <v>689</v>
      </c>
      <c r="AA1431" t="s">
        <v>690</v>
      </c>
      <c r="AB1431" t="s">
        <v>45</v>
      </c>
      <c r="AC1431" t="s">
        <v>45</v>
      </c>
      <c r="AD1431" t="s">
        <v>4672</v>
      </c>
      <c r="AE1431" t="s">
        <v>4673</v>
      </c>
      <c r="AF1431" t="s">
        <v>45</v>
      </c>
    </row>
    <row r="1432" spans="1:32" hidden="1" x14ac:dyDescent="0.3">
      <c r="A1432" t="s">
        <v>5364</v>
      </c>
      <c r="B1432" t="s">
        <v>4667</v>
      </c>
      <c r="C1432" t="s">
        <v>4668</v>
      </c>
      <c r="D1432" t="s">
        <v>4669</v>
      </c>
      <c r="E1432" t="s">
        <v>5365</v>
      </c>
      <c r="F1432">
        <v>256</v>
      </c>
      <c r="G1432">
        <v>256</v>
      </c>
      <c r="H1432" t="s">
        <v>5366</v>
      </c>
      <c r="I1432" t="s">
        <v>5367</v>
      </c>
      <c r="J1432" t="s">
        <v>702</v>
      </c>
      <c r="K1432" t="s">
        <v>747</v>
      </c>
      <c r="L1432" t="s">
        <v>696</v>
      </c>
      <c r="M1432" t="s">
        <v>583</v>
      </c>
      <c r="N1432" t="s">
        <v>586</v>
      </c>
      <c r="X1432" t="s">
        <v>59</v>
      </c>
      <c r="Y1432" t="s">
        <v>5368</v>
      </c>
      <c r="Z1432" t="s">
        <v>814</v>
      </c>
      <c r="AA1432" t="s">
        <v>815</v>
      </c>
      <c r="AB1432" t="s">
        <v>45</v>
      </c>
      <c r="AC1432" t="s">
        <v>45</v>
      </c>
      <c r="AD1432" t="s">
        <v>4672</v>
      </c>
      <c r="AE1432" t="s">
        <v>4673</v>
      </c>
      <c r="AF1432" t="s">
        <v>45</v>
      </c>
    </row>
    <row r="1433" spans="1:32" hidden="1" x14ac:dyDescent="0.3">
      <c r="A1433" t="s">
        <v>5369</v>
      </c>
      <c r="B1433" t="s">
        <v>4667</v>
      </c>
      <c r="C1433" t="s">
        <v>4668</v>
      </c>
      <c r="D1433" t="s">
        <v>4669</v>
      </c>
      <c r="E1433" t="s">
        <v>5370</v>
      </c>
      <c r="F1433">
        <v>257</v>
      </c>
      <c r="G1433">
        <v>257</v>
      </c>
      <c r="H1433" t="s">
        <v>5371</v>
      </c>
      <c r="I1433" t="s">
        <v>5372</v>
      </c>
      <c r="J1433" t="s">
        <v>702</v>
      </c>
      <c r="K1433" t="s">
        <v>747</v>
      </c>
      <c r="L1433" t="s">
        <v>696</v>
      </c>
      <c r="M1433" t="s">
        <v>583</v>
      </c>
      <c r="X1433" t="s">
        <v>59</v>
      </c>
      <c r="Y1433" t="s">
        <v>3408</v>
      </c>
      <c r="Z1433" t="s">
        <v>689</v>
      </c>
      <c r="AA1433" t="s">
        <v>690</v>
      </c>
      <c r="AB1433" t="s">
        <v>45</v>
      </c>
      <c r="AC1433" t="s">
        <v>45</v>
      </c>
      <c r="AD1433" t="s">
        <v>4672</v>
      </c>
      <c r="AE1433" t="s">
        <v>4673</v>
      </c>
      <c r="AF1433" t="s">
        <v>45</v>
      </c>
    </row>
    <row r="1434" spans="1:32" x14ac:dyDescent="0.3">
      <c r="A1434" t="s">
        <v>5373</v>
      </c>
      <c r="B1434" t="s">
        <v>4667</v>
      </c>
      <c r="C1434" t="s">
        <v>4668</v>
      </c>
      <c r="D1434" t="s">
        <v>4669</v>
      </c>
      <c r="E1434" t="s">
        <v>5374</v>
      </c>
      <c r="F1434">
        <v>258</v>
      </c>
      <c r="G1434">
        <v>258</v>
      </c>
      <c r="H1434" t="s">
        <v>5375</v>
      </c>
      <c r="I1434" t="s">
        <v>1062</v>
      </c>
      <c r="J1434" t="s">
        <v>58</v>
      </c>
      <c r="K1434" t="s">
        <v>1062</v>
      </c>
      <c r="X1434" t="s">
        <v>59</v>
      </c>
      <c r="Y1434" t="s">
        <v>68</v>
      </c>
      <c r="Z1434" t="s">
        <v>101</v>
      </c>
      <c r="AA1434" t="s">
        <v>102</v>
      </c>
      <c r="AB1434" t="s">
        <v>45</v>
      </c>
      <c r="AC1434" t="s">
        <v>45</v>
      </c>
      <c r="AD1434" t="s">
        <v>4672</v>
      </c>
      <c r="AE1434" t="s">
        <v>4673</v>
      </c>
      <c r="AF1434" t="s">
        <v>45</v>
      </c>
    </row>
    <row r="1435" spans="1:32" hidden="1" x14ac:dyDescent="0.3">
      <c r="A1435" t="s">
        <v>5376</v>
      </c>
      <c r="B1435" t="s">
        <v>4667</v>
      </c>
      <c r="C1435" t="s">
        <v>4668</v>
      </c>
      <c r="D1435" t="s">
        <v>4669</v>
      </c>
      <c r="E1435" t="s">
        <v>5377</v>
      </c>
      <c r="F1435">
        <v>259</v>
      </c>
      <c r="G1435">
        <v>259</v>
      </c>
      <c r="H1435" t="s">
        <v>5378</v>
      </c>
      <c r="I1435" t="s">
        <v>5379</v>
      </c>
      <c r="J1435" t="s">
        <v>702</v>
      </c>
      <c r="K1435" t="s">
        <v>687</v>
      </c>
      <c r="L1435" t="s">
        <v>586</v>
      </c>
      <c r="M1435" t="s">
        <v>696</v>
      </c>
      <c r="X1435" t="s">
        <v>59</v>
      </c>
      <c r="Y1435" t="s">
        <v>1243</v>
      </c>
      <c r="Z1435" t="s">
        <v>689</v>
      </c>
      <c r="AA1435" t="s">
        <v>690</v>
      </c>
      <c r="AB1435" t="s">
        <v>45</v>
      </c>
      <c r="AC1435" t="s">
        <v>45</v>
      </c>
      <c r="AD1435" t="s">
        <v>4672</v>
      </c>
      <c r="AE1435" t="s">
        <v>4673</v>
      </c>
      <c r="AF1435" t="s">
        <v>45</v>
      </c>
    </row>
    <row r="1436" spans="1:32" hidden="1" x14ac:dyDescent="0.3">
      <c r="A1436" t="s">
        <v>5380</v>
      </c>
      <c r="B1436" t="s">
        <v>4667</v>
      </c>
      <c r="C1436" t="s">
        <v>4668</v>
      </c>
      <c r="D1436" t="s">
        <v>4669</v>
      </c>
      <c r="E1436" t="s">
        <v>5381</v>
      </c>
      <c r="F1436">
        <v>26</v>
      </c>
      <c r="G1436">
        <v>26</v>
      </c>
      <c r="H1436" t="s">
        <v>5382</v>
      </c>
      <c r="I1436" t="s">
        <v>5383</v>
      </c>
      <c r="J1436" t="s">
        <v>702</v>
      </c>
      <c r="K1436" t="s">
        <v>4766</v>
      </c>
      <c r="L1436" t="s">
        <v>696</v>
      </c>
      <c r="X1436" t="s">
        <v>59</v>
      </c>
      <c r="Y1436" t="s">
        <v>949</v>
      </c>
      <c r="Z1436" t="s">
        <v>394</v>
      </c>
      <c r="AA1436" t="s">
        <v>171</v>
      </c>
      <c r="AB1436" t="s">
        <v>45</v>
      </c>
      <c r="AC1436" t="s">
        <v>45</v>
      </c>
      <c r="AD1436" t="s">
        <v>4672</v>
      </c>
      <c r="AE1436" t="s">
        <v>4673</v>
      </c>
      <c r="AF1436" t="s">
        <v>45</v>
      </c>
    </row>
    <row r="1437" spans="1:32" x14ac:dyDescent="0.3">
      <c r="A1437" t="s">
        <v>5384</v>
      </c>
      <c r="B1437" t="s">
        <v>4667</v>
      </c>
      <c r="C1437" t="s">
        <v>4668</v>
      </c>
      <c r="D1437" t="s">
        <v>4669</v>
      </c>
      <c r="E1437" t="s">
        <v>5385</v>
      </c>
      <c r="F1437">
        <v>260</v>
      </c>
      <c r="G1437">
        <v>260</v>
      </c>
      <c r="H1437" t="s">
        <v>5386</v>
      </c>
      <c r="I1437" t="s">
        <v>1301</v>
      </c>
      <c r="J1437" t="s">
        <v>58</v>
      </c>
      <c r="K1437" t="s">
        <v>1301</v>
      </c>
      <c r="X1437" t="s">
        <v>59</v>
      </c>
      <c r="Y1437" t="s">
        <v>60</v>
      </c>
      <c r="Z1437" t="s">
        <v>61</v>
      </c>
      <c r="AA1437" t="s">
        <v>62</v>
      </c>
      <c r="AB1437" t="s">
        <v>45</v>
      </c>
      <c r="AC1437" t="s">
        <v>45</v>
      </c>
      <c r="AD1437" t="s">
        <v>4672</v>
      </c>
      <c r="AE1437" t="s">
        <v>4673</v>
      </c>
      <c r="AF1437" t="s">
        <v>45</v>
      </c>
    </row>
    <row r="1438" spans="1:32" hidden="1" x14ac:dyDescent="0.3">
      <c r="A1438" t="s">
        <v>5387</v>
      </c>
      <c r="B1438" t="s">
        <v>4667</v>
      </c>
      <c r="C1438" t="s">
        <v>4668</v>
      </c>
      <c r="D1438" t="s">
        <v>4669</v>
      </c>
      <c r="E1438" t="s">
        <v>5388</v>
      </c>
      <c r="F1438">
        <v>261</v>
      </c>
      <c r="G1438">
        <v>261</v>
      </c>
      <c r="H1438" t="s">
        <v>5389</v>
      </c>
      <c r="I1438" t="s">
        <v>5390</v>
      </c>
      <c r="J1438" t="s">
        <v>702</v>
      </c>
      <c r="K1438" t="s">
        <v>1616</v>
      </c>
      <c r="L1438" t="s">
        <v>1301</v>
      </c>
      <c r="M1438" t="s">
        <v>696</v>
      </c>
      <c r="X1438" t="s">
        <v>59</v>
      </c>
      <c r="Y1438" t="s">
        <v>1243</v>
      </c>
      <c r="Z1438" t="s">
        <v>689</v>
      </c>
      <c r="AA1438" t="s">
        <v>690</v>
      </c>
      <c r="AB1438" t="s">
        <v>45</v>
      </c>
      <c r="AC1438" t="s">
        <v>45</v>
      </c>
      <c r="AD1438" t="s">
        <v>4672</v>
      </c>
      <c r="AE1438" t="s">
        <v>4673</v>
      </c>
      <c r="AF1438" t="s">
        <v>45</v>
      </c>
    </row>
    <row r="1439" spans="1:32" hidden="1" x14ac:dyDescent="0.3">
      <c r="A1439" t="s">
        <v>5391</v>
      </c>
      <c r="B1439" t="s">
        <v>4667</v>
      </c>
      <c r="C1439" t="s">
        <v>4668</v>
      </c>
      <c r="D1439" t="s">
        <v>4669</v>
      </c>
      <c r="E1439" t="s">
        <v>5392</v>
      </c>
      <c r="F1439">
        <v>262</v>
      </c>
      <c r="G1439">
        <v>262</v>
      </c>
      <c r="H1439" t="s">
        <v>5393</v>
      </c>
      <c r="I1439" t="s">
        <v>5394</v>
      </c>
      <c r="J1439" t="s">
        <v>702</v>
      </c>
      <c r="K1439" t="s">
        <v>696</v>
      </c>
      <c r="L1439" t="s">
        <v>1616</v>
      </c>
      <c r="M1439" t="s">
        <v>686</v>
      </c>
      <c r="X1439" t="s">
        <v>59</v>
      </c>
      <c r="Y1439" t="s">
        <v>688</v>
      </c>
      <c r="Z1439" t="s">
        <v>786</v>
      </c>
      <c r="AA1439" t="s">
        <v>787</v>
      </c>
      <c r="AB1439" t="s">
        <v>45</v>
      </c>
      <c r="AC1439" t="s">
        <v>45</v>
      </c>
      <c r="AD1439" t="s">
        <v>4672</v>
      </c>
      <c r="AE1439" t="s">
        <v>4673</v>
      </c>
      <c r="AF1439" t="s">
        <v>45</v>
      </c>
    </row>
    <row r="1440" spans="1:32" hidden="1" x14ac:dyDescent="0.3">
      <c r="A1440" t="s">
        <v>5395</v>
      </c>
      <c r="B1440" t="s">
        <v>4667</v>
      </c>
      <c r="C1440" t="s">
        <v>4668</v>
      </c>
      <c r="D1440" t="s">
        <v>4669</v>
      </c>
      <c r="E1440" t="s">
        <v>5396</v>
      </c>
      <c r="F1440">
        <v>263</v>
      </c>
      <c r="G1440">
        <v>263</v>
      </c>
      <c r="H1440" t="s">
        <v>5397</v>
      </c>
      <c r="I1440" t="s">
        <v>5398</v>
      </c>
      <c r="J1440" t="s">
        <v>702</v>
      </c>
      <c r="K1440" t="s">
        <v>696</v>
      </c>
      <c r="L1440" t="s">
        <v>1301</v>
      </c>
      <c r="M1440" t="s">
        <v>1616</v>
      </c>
      <c r="X1440" t="s">
        <v>59</v>
      </c>
      <c r="Y1440" t="s">
        <v>1243</v>
      </c>
      <c r="Z1440" t="s">
        <v>689</v>
      </c>
      <c r="AA1440" t="s">
        <v>690</v>
      </c>
      <c r="AB1440" t="s">
        <v>45</v>
      </c>
      <c r="AC1440" t="s">
        <v>45</v>
      </c>
      <c r="AD1440" t="s">
        <v>4672</v>
      </c>
      <c r="AE1440" t="s">
        <v>4673</v>
      </c>
      <c r="AF1440" t="s">
        <v>45</v>
      </c>
    </row>
    <row r="1441" spans="1:32" hidden="1" x14ac:dyDescent="0.3">
      <c r="A1441" t="s">
        <v>5399</v>
      </c>
      <c r="B1441" t="s">
        <v>4667</v>
      </c>
      <c r="C1441" t="s">
        <v>4668</v>
      </c>
      <c r="D1441" t="s">
        <v>4669</v>
      </c>
      <c r="E1441" t="s">
        <v>5400</v>
      </c>
      <c r="F1441">
        <v>264</v>
      </c>
      <c r="G1441">
        <v>264</v>
      </c>
      <c r="H1441" t="s">
        <v>5401</v>
      </c>
      <c r="I1441" t="s">
        <v>5402</v>
      </c>
      <c r="J1441" t="s">
        <v>702</v>
      </c>
      <c r="K1441" t="s">
        <v>686</v>
      </c>
      <c r="L1441" t="s">
        <v>1616</v>
      </c>
      <c r="M1441" t="s">
        <v>1301</v>
      </c>
      <c r="N1441" t="s">
        <v>696</v>
      </c>
      <c r="X1441" t="s">
        <v>59</v>
      </c>
      <c r="Y1441" t="s">
        <v>5268</v>
      </c>
      <c r="Z1441" t="s">
        <v>2980</v>
      </c>
      <c r="AA1441" t="s">
        <v>2981</v>
      </c>
      <c r="AB1441" t="s">
        <v>45</v>
      </c>
      <c r="AC1441" t="s">
        <v>45</v>
      </c>
      <c r="AD1441" t="s">
        <v>4672</v>
      </c>
      <c r="AE1441" t="s">
        <v>4673</v>
      </c>
      <c r="AF1441" t="s">
        <v>45</v>
      </c>
    </row>
    <row r="1442" spans="1:32" x14ac:dyDescent="0.3">
      <c r="A1442" t="s">
        <v>5403</v>
      </c>
      <c r="B1442" t="s">
        <v>4667</v>
      </c>
      <c r="C1442" t="s">
        <v>4668</v>
      </c>
      <c r="D1442" t="s">
        <v>4669</v>
      </c>
      <c r="E1442" t="s">
        <v>5404</v>
      </c>
      <c r="F1442">
        <v>265</v>
      </c>
      <c r="G1442">
        <v>265</v>
      </c>
      <c r="H1442" t="s">
        <v>5405</v>
      </c>
      <c r="I1442" t="s">
        <v>5406</v>
      </c>
      <c r="J1442" t="s">
        <v>58</v>
      </c>
      <c r="K1442" t="s">
        <v>5406</v>
      </c>
      <c r="X1442" t="s">
        <v>59</v>
      </c>
      <c r="Y1442" t="s">
        <v>68</v>
      </c>
      <c r="Z1442" t="s">
        <v>61</v>
      </c>
      <c r="AA1442" t="s">
        <v>62</v>
      </c>
      <c r="AB1442" t="s">
        <v>45</v>
      </c>
      <c r="AC1442" t="s">
        <v>45</v>
      </c>
      <c r="AD1442" t="s">
        <v>4672</v>
      </c>
      <c r="AE1442" t="s">
        <v>4673</v>
      </c>
      <c r="AF1442" t="s">
        <v>45</v>
      </c>
    </row>
    <row r="1443" spans="1:32" hidden="1" x14ac:dyDescent="0.3">
      <c r="A1443" t="s">
        <v>5407</v>
      </c>
      <c r="B1443" t="s">
        <v>4667</v>
      </c>
      <c r="C1443" t="s">
        <v>4668</v>
      </c>
      <c r="D1443" t="s">
        <v>4669</v>
      </c>
      <c r="E1443" t="s">
        <v>5408</v>
      </c>
      <c r="F1443">
        <v>266</v>
      </c>
      <c r="G1443">
        <v>266</v>
      </c>
      <c r="H1443" t="s">
        <v>5409</v>
      </c>
      <c r="I1443" t="s">
        <v>5410</v>
      </c>
      <c r="J1443" t="s">
        <v>702</v>
      </c>
      <c r="K1443" t="s">
        <v>580</v>
      </c>
      <c r="L1443" t="s">
        <v>1736</v>
      </c>
      <c r="M1443" t="s">
        <v>4859</v>
      </c>
      <c r="X1443" t="s">
        <v>59</v>
      </c>
      <c r="Y1443" t="s">
        <v>740</v>
      </c>
      <c r="Z1443" t="s">
        <v>795</v>
      </c>
      <c r="AA1443" t="s">
        <v>796</v>
      </c>
      <c r="AB1443" t="s">
        <v>45</v>
      </c>
      <c r="AC1443" t="s">
        <v>45</v>
      </c>
      <c r="AD1443" t="s">
        <v>4672</v>
      </c>
      <c r="AE1443" t="s">
        <v>4673</v>
      </c>
      <c r="AF1443" t="s">
        <v>45</v>
      </c>
    </row>
    <row r="1444" spans="1:32" hidden="1" x14ac:dyDescent="0.3">
      <c r="A1444" t="s">
        <v>5411</v>
      </c>
      <c r="B1444" t="s">
        <v>4667</v>
      </c>
      <c r="C1444" t="s">
        <v>4668</v>
      </c>
      <c r="D1444" t="s">
        <v>4669</v>
      </c>
      <c r="E1444" t="s">
        <v>5412</v>
      </c>
      <c r="F1444">
        <v>267</v>
      </c>
      <c r="G1444">
        <v>267</v>
      </c>
      <c r="H1444" t="s">
        <v>5413</v>
      </c>
      <c r="I1444" t="s">
        <v>5414</v>
      </c>
      <c r="J1444" t="s">
        <v>702</v>
      </c>
      <c r="K1444" t="s">
        <v>679</v>
      </c>
      <c r="L1444" t="s">
        <v>4718</v>
      </c>
      <c r="X1444" t="s">
        <v>59</v>
      </c>
      <c r="Y1444" t="s">
        <v>162</v>
      </c>
      <c r="Z1444" t="s">
        <v>680</v>
      </c>
      <c r="AA1444" t="s">
        <v>681</v>
      </c>
      <c r="AB1444" t="s">
        <v>45</v>
      </c>
      <c r="AC1444" t="s">
        <v>45</v>
      </c>
      <c r="AD1444" t="s">
        <v>4672</v>
      </c>
      <c r="AE1444" t="s">
        <v>4673</v>
      </c>
      <c r="AF1444" t="s">
        <v>45</v>
      </c>
    </row>
    <row r="1445" spans="1:32" hidden="1" x14ac:dyDescent="0.3">
      <c r="A1445" t="s">
        <v>5415</v>
      </c>
      <c r="B1445" t="s">
        <v>4667</v>
      </c>
      <c r="C1445" t="s">
        <v>4668</v>
      </c>
      <c r="D1445" t="s">
        <v>4669</v>
      </c>
      <c r="E1445" t="s">
        <v>5416</v>
      </c>
      <c r="F1445">
        <v>268</v>
      </c>
      <c r="G1445">
        <v>268</v>
      </c>
      <c r="H1445" t="s">
        <v>5417</v>
      </c>
      <c r="I1445" t="s">
        <v>5418</v>
      </c>
      <c r="J1445" t="s">
        <v>702</v>
      </c>
      <c r="K1445" t="s">
        <v>4702</v>
      </c>
      <c r="L1445" t="s">
        <v>679</v>
      </c>
      <c r="M1445" t="s">
        <v>876</v>
      </c>
      <c r="N1445" t="s">
        <v>4703</v>
      </c>
      <c r="O1445" t="s">
        <v>4718</v>
      </c>
      <c r="X1445" t="s">
        <v>59</v>
      </c>
      <c r="Y1445" t="s">
        <v>1732</v>
      </c>
      <c r="Z1445" t="s">
        <v>1758</v>
      </c>
      <c r="AA1445" t="s">
        <v>1759</v>
      </c>
      <c r="AB1445" t="s">
        <v>45</v>
      </c>
      <c r="AC1445" t="s">
        <v>45</v>
      </c>
      <c r="AD1445" t="s">
        <v>4672</v>
      </c>
      <c r="AE1445" t="s">
        <v>4673</v>
      </c>
      <c r="AF1445" t="s">
        <v>45</v>
      </c>
    </row>
    <row r="1446" spans="1:32" hidden="1" x14ac:dyDescent="0.3">
      <c r="A1446" t="s">
        <v>5419</v>
      </c>
      <c r="B1446" t="s">
        <v>4667</v>
      </c>
      <c r="C1446" t="s">
        <v>4668</v>
      </c>
      <c r="D1446" t="s">
        <v>4669</v>
      </c>
      <c r="E1446" t="s">
        <v>5420</v>
      </c>
      <c r="F1446">
        <v>269</v>
      </c>
      <c r="G1446">
        <v>269</v>
      </c>
      <c r="H1446" t="s">
        <v>5421</v>
      </c>
      <c r="I1446" t="s">
        <v>5422</v>
      </c>
      <c r="J1446" t="s">
        <v>702</v>
      </c>
      <c r="K1446" t="s">
        <v>1261</v>
      </c>
      <c r="L1446" t="s">
        <v>888</v>
      </c>
      <c r="M1446" t="s">
        <v>580</v>
      </c>
      <c r="X1446" t="s">
        <v>59</v>
      </c>
      <c r="Y1446" t="s">
        <v>740</v>
      </c>
      <c r="Z1446" t="s">
        <v>795</v>
      </c>
      <c r="AA1446" t="s">
        <v>796</v>
      </c>
      <c r="AB1446" t="s">
        <v>45</v>
      </c>
      <c r="AC1446" t="s">
        <v>45</v>
      </c>
      <c r="AD1446" t="s">
        <v>4672</v>
      </c>
      <c r="AE1446" t="s">
        <v>4673</v>
      </c>
      <c r="AF1446" t="s">
        <v>45</v>
      </c>
    </row>
    <row r="1447" spans="1:32" x14ac:dyDescent="0.3">
      <c r="A1447" t="s">
        <v>5423</v>
      </c>
      <c r="B1447" t="s">
        <v>4667</v>
      </c>
      <c r="C1447" t="s">
        <v>4668</v>
      </c>
      <c r="D1447" t="s">
        <v>4669</v>
      </c>
      <c r="E1447" t="s">
        <v>5424</v>
      </c>
      <c r="F1447">
        <v>27</v>
      </c>
      <c r="G1447">
        <v>27</v>
      </c>
      <c r="H1447" t="s">
        <v>5425</v>
      </c>
      <c r="I1447" t="s">
        <v>586</v>
      </c>
      <c r="J1447" t="s">
        <v>58</v>
      </c>
      <c r="K1447" t="s">
        <v>586</v>
      </c>
      <c r="X1447" t="s">
        <v>59</v>
      </c>
      <c r="Y1447" t="s">
        <v>60</v>
      </c>
      <c r="Z1447" t="s">
        <v>61</v>
      </c>
      <c r="AA1447" t="s">
        <v>62</v>
      </c>
      <c r="AB1447" t="s">
        <v>45</v>
      </c>
      <c r="AC1447" t="s">
        <v>45</v>
      </c>
      <c r="AD1447" t="s">
        <v>4672</v>
      </c>
      <c r="AE1447" t="s">
        <v>4673</v>
      </c>
      <c r="AF1447" t="s">
        <v>45</v>
      </c>
    </row>
    <row r="1448" spans="1:32" x14ac:dyDescent="0.3">
      <c r="A1448" t="s">
        <v>5426</v>
      </c>
      <c r="B1448" t="s">
        <v>4667</v>
      </c>
      <c r="C1448" t="s">
        <v>4668</v>
      </c>
      <c r="D1448" t="s">
        <v>4669</v>
      </c>
      <c r="E1448" t="s">
        <v>5427</v>
      </c>
      <c r="F1448">
        <v>270</v>
      </c>
      <c r="G1448">
        <v>270</v>
      </c>
      <c r="H1448" t="s">
        <v>5428</v>
      </c>
      <c r="I1448" t="s">
        <v>5429</v>
      </c>
      <c r="J1448" t="s">
        <v>58</v>
      </c>
      <c r="K1448" t="s">
        <v>5429</v>
      </c>
      <c r="X1448" t="s">
        <v>59</v>
      </c>
      <c r="Y1448" t="s">
        <v>68</v>
      </c>
      <c r="Z1448" t="s">
        <v>61</v>
      </c>
      <c r="AA1448" t="s">
        <v>62</v>
      </c>
      <c r="AB1448" t="s">
        <v>45</v>
      </c>
      <c r="AC1448" t="s">
        <v>45</v>
      </c>
      <c r="AD1448" t="s">
        <v>4672</v>
      </c>
      <c r="AE1448" t="s">
        <v>4673</v>
      </c>
      <c r="AF1448" t="s">
        <v>45</v>
      </c>
    </row>
    <row r="1449" spans="1:32" hidden="1" x14ac:dyDescent="0.3">
      <c r="A1449" t="s">
        <v>5430</v>
      </c>
      <c r="B1449" t="s">
        <v>4667</v>
      </c>
      <c r="C1449" t="s">
        <v>4668</v>
      </c>
      <c r="D1449" t="s">
        <v>4669</v>
      </c>
      <c r="E1449" t="s">
        <v>5431</v>
      </c>
      <c r="F1449">
        <v>271</v>
      </c>
      <c r="G1449">
        <v>271</v>
      </c>
      <c r="H1449" t="s">
        <v>5432</v>
      </c>
      <c r="I1449" t="s">
        <v>685</v>
      </c>
      <c r="J1449" t="s">
        <v>702</v>
      </c>
      <c r="K1449" t="s">
        <v>686</v>
      </c>
      <c r="L1449" t="s">
        <v>583</v>
      </c>
      <c r="M1449" t="s">
        <v>687</v>
      </c>
      <c r="X1449" t="s">
        <v>59</v>
      </c>
      <c r="Y1449" t="s">
        <v>853</v>
      </c>
      <c r="Z1449" t="s">
        <v>1934</v>
      </c>
      <c r="AA1449" t="s">
        <v>1935</v>
      </c>
      <c r="AB1449" t="s">
        <v>45</v>
      </c>
      <c r="AC1449" t="s">
        <v>45</v>
      </c>
      <c r="AD1449" t="s">
        <v>4672</v>
      </c>
      <c r="AE1449" t="s">
        <v>4673</v>
      </c>
      <c r="AF1449" t="s">
        <v>45</v>
      </c>
    </row>
    <row r="1450" spans="1:32" hidden="1" x14ac:dyDescent="0.3">
      <c r="A1450" t="s">
        <v>5433</v>
      </c>
      <c r="B1450" t="s">
        <v>4667</v>
      </c>
      <c r="C1450" t="s">
        <v>4668</v>
      </c>
      <c r="D1450" t="s">
        <v>4669</v>
      </c>
      <c r="E1450" t="s">
        <v>5434</v>
      </c>
      <c r="F1450">
        <v>272</v>
      </c>
      <c r="G1450">
        <v>272</v>
      </c>
      <c r="H1450" t="s">
        <v>5435</v>
      </c>
      <c r="I1450" t="s">
        <v>5436</v>
      </c>
      <c r="J1450" t="s">
        <v>702</v>
      </c>
      <c r="K1450" t="s">
        <v>686</v>
      </c>
      <c r="L1450" t="s">
        <v>586</v>
      </c>
      <c r="M1450" t="s">
        <v>583</v>
      </c>
      <c r="N1450" t="s">
        <v>696</v>
      </c>
      <c r="O1450" t="s">
        <v>5437</v>
      </c>
      <c r="X1450" t="s">
        <v>59</v>
      </c>
      <c r="Y1450" t="s">
        <v>5438</v>
      </c>
      <c r="Z1450" t="s">
        <v>5439</v>
      </c>
      <c r="AA1450" t="s">
        <v>5440</v>
      </c>
      <c r="AB1450" t="s">
        <v>45</v>
      </c>
      <c r="AC1450" t="s">
        <v>45</v>
      </c>
      <c r="AD1450" t="s">
        <v>4672</v>
      </c>
      <c r="AE1450" t="s">
        <v>4673</v>
      </c>
      <c r="AF1450" t="s">
        <v>45</v>
      </c>
    </row>
    <row r="1451" spans="1:32" hidden="1" x14ac:dyDescent="0.3">
      <c r="A1451" t="s">
        <v>5441</v>
      </c>
      <c r="B1451" t="s">
        <v>4667</v>
      </c>
      <c r="C1451" t="s">
        <v>4668</v>
      </c>
      <c r="D1451" t="s">
        <v>4669</v>
      </c>
      <c r="E1451" t="s">
        <v>5442</v>
      </c>
      <c r="F1451">
        <v>273</v>
      </c>
      <c r="G1451">
        <v>273</v>
      </c>
      <c r="H1451" t="s">
        <v>5443</v>
      </c>
      <c r="I1451" t="s">
        <v>983</v>
      </c>
      <c r="J1451" t="s">
        <v>702</v>
      </c>
      <c r="K1451" t="s">
        <v>686</v>
      </c>
      <c r="L1451" t="s">
        <v>696</v>
      </c>
      <c r="M1451" t="s">
        <v>586</v>
      </c>
      <c r="X1451" t="s">
        <v>59</v>
      </c>
      <c r="Y1451" t="s">
        <v>853</v>
      </c>
      <c r="Z1451" t="s">
        <v>1934</v>
      </c>
      <c r="AA1451" t="s">
        <v>1935</v>
      </c>
      <c r="AB1451" t="s">
        <v>45</v>
      </c>
      <c r="AC1451" t="s">
        <v>45</v>
      </c>
      <c r="AD1451" t="s">
        <v>4672</v>
      </c>
      <c r="AE1451" t="s">
        <v>4673</v>
      </c>
      <c r="AF1451" t="s">
        <v>45</v>
      </c>
    </row>
    <row r="1452" spans="1:32" hidden="1" x14ac:dyDescent="0.3">
      <c r="A1452" t="s">
        <v>5444</v>
      </c>
      <c r="B1452" t="s">
        <v>4667</v>
      </c>
      <c r="C1452" t="s">
        <v>4668</v>
      </c>
      <c r="D1452" t="s">
        <v>4669</v>
      </c>
      <c r="E1452" t="s">
        <v>5445</v>
      </c>
      <c r="F1452">
        <v>274</v>
      </c>
      <c r="G1452">
        <v>274</v>
      </c>
      <c r="H1452" t="s">
        <v>5446</v>
      </c>
      <c r="I1452" t="s">
        <v>5447</v>
      </c>
      <c r="J1452" t="s">
        <v>702</v>
      </c>
      <c r="K1452" t="s">
        <v>1129</v>
      </c>
      <c r="L1452" t="s">
        <v>583</v>
      </c>
      <c r="X1452" t="s">
        <v>59</v>
      </c>
      <c r="Y1452" t="s">
        <v>949</v>
      </c>
      <c r="Z1452" t="s">
        <v>394</v>
      </c>
      <c r="AA1452" t="s">
        <v>171</v>
      </c>
      <c r="AB1452" t="s">
        <v>45</v>
      </c>
      <c r="AC1452" t="s">
        <v>45</v>
      </c>
      <c r="AD1452" t="s">
        <v>4672</v>
      </c>
      <c r="AE1452" t="s">
        <v>4673</v>
      </c>
      <c r="AF1452" t="s">
        <v>45</v>
      </c>
    </row>
    <row r="1453" spans="1:32" x14ac:dyDescent="0.3">
      <c r="A1453" t="s">
        <v>5448</v>
      </c>
      <c r="B1453" t="s">
        <v>4667</v>
      </c>
      <c r="C1453" t="s">
        <v>4668</v>
      </c>
      <c r="D1453" t="s">
        <v>4669</v>
      </c>
      <c r="E1453" t="s">
        <v>5449</v>
      </c>
      <c r="F1453">
        <v>275</v>
      </c>
      <c r="G1453">
        <v>275</v>
      </c>
      <c r="H1453" t="s">
        <v>45</v>
      </c>
      <c r="I1453" t="s">
        <v>5450</v>
      </c>
      <c r="J1453" t="s">
        <v>58</v>
      </c>
      <c r="K1453" t="s">
        <v>5450</v>
      </c>
      <c r="X1453" t="s">
        <v>59</v>
      </c>
      <c r="Y1453" t="s">
        <v>45</v>
      </c>
      <c r="Z1453" t="s">
        <v>61</v>
      </c>
      <c r="AA1453" t="s">
        <v>62</v>
      </c>
      <c r="AB1453" t="s">
        <v>45</v>
      </c>
      <c r="AC1453" t="s">
        <v>45</v>
      </c>
      <c r="AD1453" t="s">
        <v>4672</v>
      </c>
      <c r="AE1453" t="s">
        <v>4673</v>
      </c>
      <c r="AF1453" t="s">
        <v>45</v>
      </c>
    </row>
    <row r="1454" spans="1:32" hidden="1" x14ac:dyDescent="0.3">
      <c r="A1454" t="s">
        <v>5451</v>
      </c>
      <c r="B1454" t="s">
        <v>4667</v>
      </c>
      <c r="C1454" t="s">
        <v>4668</v>
      </c>
      <c r="D1454" t="s">
        <v>4669</v>
      </c>
      <c r="E1454" t="s">
        <v>5452</v>
      </c>
      <c r="F1454">
        <v>276</v>
      </c>
      <c r="G1454">
        <v>276</v>
      </c>
      <c r="H1454" t="s">
        <v>5453</v>
      </c>
      <c r="I1454" t="s">
        <v>5454</v>
      </c>
      <c r="J1454" t="s">
        <v>702</v>
      </c>
      <c r="K1454" t="s">
        <v>583</v>
      </c>
      <c r="L1454" t="s">
        <v>1804</v>
      </c>
      <c r="X1454" t="s">
        <v>59</v>
      </c>
      <c r="Y1454" t="s">
        <v>724</v>
      </c>
      <c r="Z1454" t="s">
        <v>394</v>
      </c>
      <c r="AA1454" t="s">
        <v>171</v>
      </c>
      <c r="AB1454" t="s">
        <v>45</v>
      </c>
      <c r="AC1454" t="s">
        <v>45</v>
      </c>
      <c r="AD1454" t="s">
        <v>4672</v>
      </c>
      <c r="AE1454" t="s">
        <v>4673</v>
      </c>
      <c r="AF1454" t="s">
        <v>45</v>
      </c>
    </row>
    <row r="1455" spans="1:32" hidden="1" x14ac:dyDescent="0.3">
      <c r="A1455" t="s">
        <v>5455</v>
      </c>
      <c r="B1455" t="s">
        <v>4667</v>
      </c>
      <c r="C1455" t="s">
        <v>4668</v>
      </c>
      <c r="D1455" t="s">
        <v>4669</v>
      </c>
      <c r="E1455" t="s">
        <v>5456</v>
      </c>
      <c r="F1455">
        <v>277</v>
      </c>
      <c r="G1455">
        <v>277</v>
      </c>
      <c r="H1455" t="s">
        <v>5457</v>
      </c>
      <c r="I1455" t="s">
        <v>5458</v>
      </c>
      <c r="J1455" t="s">
        <v>702</v>
      </c>
      <c r="K1455" t="s">
        <v>948</v>
      </c>
      <c r="L1455" t="s">
        <v>316</v>
      </c>
      <c r="M1455" t="s">
        <v>687</v>
      </c>
      <c r="X1455" t="s">
        <v>59</v>
      </c>
      <c r="Y1455" t="s">
        <v>3364</v>
      </c>
      <c r="Z1455" t="s">
        <v>3365</v>
      </c>
      <c r="AA1455" t="s">
        <v>3366</v>
      </c>
      <c r="AB1455" t="s">
        <v>45</v>
      </c>
      <c r="AC1455" t="s">
        <v>45</v>
      </c>
      <c r="AD1455" t="s">
        <v>4672</v>
      </c>
      <c r="AE1455" t="s">
        <v>4673</v>
      </c>
      <c r="AF1455" t="s">
        <v>45</v>
      </c>
    </row>
    <row r="1456" spans="1:32" hidden="1" x14ac:dyDescent="0.3">
      <c r="A1456" t="s">
        <v>5459</v>
      </c>
      <c r="B1456" t="s">
        <v>4667</v>
      </c>
      <c r="C1456" t="s">
        <v>4668</v>
      </c>
      <c r="D1456" t="s">
        <v>4669</v>
      </c>
      <c r="E1456" t="s">
        <v>5460</v>
      </c>
      <c r="F1456">
        <v>278</v>
      </c>
      <c r="G1456">
        <v>278</v>
      </c>
      <c r="H1456" t="s">
        <v>5461</v>
      </c>
      <c r="I1456" t="s">
        <v>5462</v>
      </c>
      <c r="J1456" t="s">
        <v>806</v>
      </c>
      <c r="K1456" t="s">
        <v>316</v>
      </c>
      <c r="L1456" t="s">
        <v>948</v>
      </c>
      <c r="X1456" t="s">
        <v>59</v>
      </c>
      <c r="Y1456" t="s">
        <v>3087</v>
      </c>
      <c r="Z1456" t="s">
        <v>1250</v>
      </c>
      <c r="AA1456" t="s">
        <v>1251</v>
      </c>
      <c r="AB1456" t="s">
        <v>45</v>
      </c>
      <c r="AC1456" t="s">
        <v>45</v>
      </c>
      <c r="AD1456" t="s">
        <v>4672</v>
      </c>
      <c r="AE1456" t="s">
        <v>4673</v>
      </c>
      <c r="AF1456" t="s">
        <v>45</v>
      </c>
    </row>
    <row r="1457" spans="1:32" hidden="1" x14ac:dyDescent="0.3">
      <c r="A1457" t="s">
        <v>5463</v>
      </c>
      <c r="B1457" t="s">
        <v>4667</v>
      </c>
      <c r="C1457" t="s">
        <v>4668</v>
      </c>
      <c r="D1457" t="s">
        <v>4669</v>
      </c>
      <c r="E1457" t="s">
        <v>5464</v>
      </c>
      <c r="F1457">
        <v>279</v>
      </c>
      <c r="G1457">
        <v>279</v>
      </c>
      <c r="H1457" t="s">
        <v>5465</v>
      </c>
      <c r="I1457" t="s">
        <v>5466</v>
      </c>
      <c r="J1457" t="s">
        <v>58</v>
      </c>
      <c r="K1457" t="s">
        <v>161</v>
      </c>
      <c r="L1457" t="s">
        <v>583</v>
      </c>
      <c r="X1457" t="s">
        <v>59</v>
      </c>
      <c r="Y1457" t="s">
        <v>949</v>
      </c>
      <c r="Z1457" t="s">
        <v>394</v>
      </c>
      <c r="AA1457" t="s">
        <v>171</v>
      </c>
      <c r="AB1457" t="s">
        <v>45</v>
      </c>
      <c r="AC1457" t="s">
        <v>45</v>
      </c>
      <c r="AD1457" t="s">
        <v>4672</v>
      </c>
      <c r="AE1457" t="s">
        <v>4673</v>
      </c>
      <c r="AF1457" t="s">
        <v>45</v>
      </c>
    </row>
    <row r="1458" spans="1:32" x14ac:dyDescent="0.3">
      <c r="A1458" t="s">
        <v>5467</v>
      </c>
      <c r="B1458" t="s">
        <v>4667</v>
      </c>
      <c r="C1458" t="s">
        <v>4668</v>
      </c>
      <c r="D1458" t="s">
        <v>4669</v>
      </c>
      <c r="E1458" t="s">
        <v>5468</v>
      </c>
      <c r="F1458">
        <v>28</v>
      </c>
      <c r="G1458">
        <v>28</v>
      </c>
      <c r="H1458" t="s">
        <v>56</v>
      </c>
      <c r="I1458" t="s">
        <v>4771</v>
      </c>
      <c r="J1458" t="s">
        <v>58</v>
      </c>
      <c r="K1458" t="s">
        <v>4771</v>
      </c>
      <c r="X1458" t="s">
        <v>59</v>
      </c>
      <c r="Y1458" t="s">
        <v>60</v>
      </c>
      <c r="Z1458" t="s">
        <v>61</v>
      </c>
      <c r="AA1458" t="s">
        <v>62</v>
      </c>
      <c r="AB1458" t="s">
        <v>45</v>
      </c>
      <c r="AC1458" t="s">
        <v>45</v>
      </c>
      <c r="AD1458" t="s">
        <v>4672</v>
      </c>
      <c r="AE1458" t="s">
        <v>4673</v>
      </c>
      <c r="AF1458" t="s">
        <v>45</v>
      </c>
    </row>
    <row r="1459" spans="1:32" hidden="1" x14ac:dyDescent="0.3">
      <c r="A1459" t="s">
        <v>5469</v>
      </c>
      <c r="B1459" t="s">
        <v>4667</v>
      </c>
      <c r="C1459" t="s">
        <v>4668</v>
      </c>
      <c r="D1459" t="s">
        <v>4669</v>
      </c>
      <c r="E1459" t="s">
        <v>5470</v>
      </c>
      <c r="F1459">
        <v>280</v>
      </c>
      <c r="G1459">
        <v>280</v>
      </c>
      <c r="H1459" t="s">
        <v>5471</v>
      </c>
      <c r="I1459" t="s">
        <v>5472</v>
      </c>
      <c r="J1459" t="s">
        <v>702</v>
      </c>
      <c r="K1459" t="s">
        <v>586</v>
      </c>
      <c r="L1459" t="s">
        <v>687</v>
      </c>
      <c r="X1459" t="s">
        <v>59</v>
      </c>
      <c r="Y1459" t="s">
        <v>169</v>
      </c>
      <c r="Z1459" t="s">
        <v>394</v>
      </c>
      <c r="AA1459" t="s">
        <v>171</v>
      </c>
      <c r="AB1459" t="s">
        <v>45</v>
      </c>
      <c r="AC1459" t="s">
        <v>45</v>
      </c>
      <c r="AD1459" t="s">
        <v>4672</v>
      </c>
      <c r="AE1459" t="s">
        <v>4673</v>
      </c>
      <c r="AF1459" t="s">
        <v>45</v>
      </c>
    </row>
    <row r="1460" spans="1:32" hidden="1" x14ac:dyDescent="0.3">
      <c r="A1460" t="s">
        <v>5473</v>
      </c>
      <c r="B1460" t="s">
        <v>4667</v>
      </c>
      <c r="C1460" t="s">
        <v>4668</v>
      </c>
      <c r="D1460" t="s">
        <v>4669</v>
      </c>
      <c r="E1460" t="s">
        <v>5474</v>
      </c>
      <c r="F1460">
        <v>281</v>
      </c>
      <c r="G1460">
        <v>281</v>
      </c>
      <c r="H1460" t="s">
        <v>5475</v>
      </c>
      <c r="I1460" t="s">
        <v>5476</v>
      </c>
      <c r="J1460" t="s">
        <v>702</v>
      </c>
      <c r="K1460" t="s">
        <v>948</v>
      </c>
      <c r="L1460" t="s">
        <v>1804</v>
      </c>
      <c r="M1460" t="s">
        <v>583</v>
      </c>
      <c r="X1460" t="s">
        <v>59</v>
      </c>
      <c r="Y1460" t="s">
        <v>1384</v>
      </c>
      <c r="Z1460" t="s">
        <v>689</v>
      </c>
      <c r="AA1460" t="s">
        <v>690</v>
      </c>
      <c r="AB1460" t="s">
        <v>45</v>
      </c>
      <c r="AC1460" t="s">
        <v>45</v>
      </c>
      <c r="AD1460" t="s">
        <v>4672</v>
      </c>
      <c r="AE1460" t="s">
        <v>4673</v>
      </c>
      <c r="AF1460" t="s">
        <v>45</v>
      </c>
    </row>
    <row r="1461" spans="1:32" hidden="1" x14ac:dyDescent="0.3">
      <c r="A1461" t="s">
        <v>5477</v>
      </c>
      <c r="B1461" t="s">
        <v>4667</v>
      </c>
      <c r="C1461" t="s">
        <v>4668</v>
      </c>
      <c r="D1461" t="s">
        <v>4669</v>
      </c>
      <c r="E1461" t="s">
        <v>5478</v>
      </c>
      <c r="F1461">
        <v>282</v>
      </c>
      <c r="G1461">
        <v>282</v>
      </c>
      <c r="H1461" t="s">
        <v>5479</v>
      </c>
      <c r="I1461" t="s">
        <v>5480</v>
      </c>
      <c r="J1461" t="s">
        <v>702</v>
      </c>
      <c r="K1461" t="s">
        <v>376</v>
      </c>
      <c r="L1461" t="s">
        <v>369</v>
      </c>
      <c r="M1461" t="s">
        <v>583</v>
      </c>
      <c r="X1461" t="s">
        <v>59</v>
      </c>
      <c r="Y1461" t="s">
        <v>1384</v>
      </c>
      <c r="Z1461" t="s">
        <v>689</v>
      </c>
      <c r="AA1461" t="s">
        <v>690</v>
      </c>
      <c r="AB1461" t="s">
        <v>45</v>
      </c>
      <c r="AC1461" t="s">
        <v>45</v>
      </c>
      <c r="AD1461" t="s">
        <v>4672</v>
      </c>
      <c r="AE1461" t="s">
        <v>4673</v>
      </c>
      <c r="AF1461" t="s">
        <v>45</v>
      </c>
    </row>
    <row r="1462" spans="1:32" hidden="1" x14ac:dyDescent="0.3">
      <c r="A1462" t="s">
        <v>5481</v>
      </c>
      <c r="B1462" t="s">
        <v>4667</v>
      </c>
      <c r="C1462" t="s">
        <v>4668</v>
      </c>
      <c r="D1462" t="s">
        <v>4669</v>
      </c>
      <c r="E1462" t="s">
        <v>5482</v>
      </c>
      <c r="F1462">
        <v>283</v>
      </c>
      <c r="G1462">
        <v>283</v>
      </c>
      <c r="H1462" t="s">
        <v>5483</v>
      </c>
      <c r="I1462" t="s">
        <v>5484</v>
      </c>
      <c r="J1462" t="s">
        <v>806</v>
      </c>
      <c r="K1462" t="s">
        <v>316</v>
      </c>
      <c r="L1462" t="s">
        <v>696</v>
      </c>
      <c r="X1462" t="s">
        <v>59</v>
      </c>
      <c r="Y1462" t="s">
        <v>1249</v>
      </c>
      <c r="Z1462" t="s">
        <v>1250</v>
      </c>
      <c r="AA1462" t="s">
        <v>1251</v>
      </c>
      <c r="AB1462" t="s">
        <v>45</v>
      </c>
      <c r="AC1462" t="s">
        <v>45</v>
      </c>
      <c r="AD1462" t="s">
        <v>4672</v>
      </c>
      <c r="AE1462" t="s">
        <v>4673</v>
      </c>
      <c r="AF1462" t="s">
        <v>45</v>
      </c>
    </row>
    <row r="1463" spans="1:32" hidden="1" x14ac:dyDescent="0.3">
      <c r="A1463" t="s">
        <v>5485</v>
      </c>
      <c r="B1463" t="s">
        <v>4667</v>
      </c>
      <c r="C1463" t="s">
        <v>4668</v>
      </c>
      <c r="D1463" t="s">
        <v>4669</v>
      </c>
      <c r="E1463" t="s">
        <v>5486</v>
      </c>
      <c r="F1463">
        <v>285</v>
      </c>
      <c r="G1463">
        <v>285</v>
      </c>
      <c r="H1463" t="s">
        <v>5487</v>
      </c>
      <c r="I1463" t="s">
        <v>5488</v>
      </c>
      <c r="J1463" t="s">
        <v>806</v>
      </c>
      <c r="K1463" t="s">
        <v>316</v>
      </c>
      <c r="L1463" t="s">
        <v>696</v>
      </c>
      <c r="M1463" t="s">
        <v>686</v>
      </c>
      <c r="X1463" t="s">
        <v>59</v>
      </c>
      <c r="Y1463" t="s">
        <v>1705</v>
      </c>
      <c r="Z1463" t="s">
        <v>5489</v>
      </c>
      <c r="AA1463" t="s">
        <v>5490</v>
      </c>
      <c r="AB1463" t="s">
        <v>45</v>
      </c>
      <c r="AC1463" t="s">
        <v>45</v>
      </c>
      <c r="AD1463" t="s">
        <v>4672</v>
      </c>
      <c r="AE1463" t="s">
        <v>4673</v>
      </c>
      <c r="AF1463" t="s">
        <v>45</v>
      </c>
    </row>
    <row r="1464" spans="1:32" x14ac:dyDescent="0.3">
      <c r="A1464" t="s">
        <v>5491</v>
      </c>
      <c r="B1464" t="s">
        <v>4667</v>
      </c>
      <c r="C1464" t="s">
        <v>4668</v>
      </c>
      <c r="D1464" t="s">
        <v>4669</v>
      </c>
      <c r="E1464" t="s">
        <v>5492</v>
      </c>
      <c r="F1464">
        <v>286</v>
      </c>
      <c r="G1464">
        <v>286</v>
      </c>
      <c r="H1464" t="s">
        <v>5493</v>
      </c>
      <c r="I1464" t="s">
        <v>2128</v>
      </c>
      <c r="J1464" t="s">
        <v>58</v>
      </c>
      <c r="K1464" t="s">
        <v>2128</v>
      </c>
      <c r="X1464" t="s">
        <v>59</v>
      </c>
      <c r="Y1464" t="s">
        <v>68</v>
      </c>
      <c r="Z1464" t="s">
        <v>61</v>
      </c>
      <c r="AA1464" t="s">
        <v>62</v>
      </c>
      <c r="AB1464" t="s">
        <v>45</v>
      </c>
      <c r="AC1464" t="s">
        <v>45</v>
      </c>
      <c r="AD1464" t="s">
        <v>4672</v>
      </c>
      <c r="AE1464" t="s">
        <v>4673</v>
      </c>
      <c r="AF1464" t="s">
        <v>45</v>
      </c>
    </row>
    <row r="1465" spans="1:32" hidden="1" x14ac:dyDescent="0.3">
      <c r="A1465" t="s">
        <v>5494</v>
      </c>
      <c r="B1465" t="s">
        <v>4667</v>
      </c>
      <c r="C1465" t="s">
        <v>4668</v>
      </c>
      <c r="D1465" t="s">
        <v>4669</v>
      </c>
      <c r="E1465" t="s">
        <v>5495</v>
      </c>
      <c r="F1465">
        <v>287</v>
      </c>
      <c r="G1465">
        <v>287</v>
      </c>
      <c r="H1465" t="s">
        <v>5496</v>
      </c>
      <c r="I1465" t="s">
        <v>718</v>
      </c>
      <c r="J1465" t="s">
        <v>702</v>
      </c>
      <c r="K1465" t="s">
        <v>686</v>
      </c>
      <c r="L1465" t="s">
        <v>687</v>
      </c>
      <c r="M1465" t="s">
        <v>586</v>
      </c>
      <c r="X1465" t="s">
        <v>59</v>
      </c>
      <c r="Y1465" t="s">
        <v>853</v>
      </c>
      <c r="Z1465" t="s">
        <v>1934</v>
      </c>
      <c r="AA1465" t="s">
        <v>1935</v>
      </c>
      <c r="AB1465" t="s">
        <v>45</v>
      </c>
      <c r="AC1465" t="s">
        <v>45</v>
      </c>
      <c r="AD1465" t="s">
        <v>4672</v>
      </c>
      <c r="AE1465" t="s">
        <v>4673</v>
      </c>
      <c r="AF1465" t="s">
        <v>45</v>
      </c>
    </row>
    <row r="1466" spans="1:32" x14ac:dyDescent="0.3">
      <c r="A1466" t="s">
        <v>5497</v>
      </c>
      <c r="B1466" t="s">
        <v>4667</v>
      </c>
      <c r="C1466" t="s">
        <v>4668</v>
      </c>
      <c r="D1466" t="s">
        <v>4669</v>
      </c>
      <c r="E1466" t="s">
        <v>5498</v>
      </c>
      <c r="F1466">
        <v>288</v>
      </c>
      <c r="G1466">
        <v>288</v>
      </c>
      <c r="H1466" t="s">
        <v>5499</v>
      </c>
      <c r="I1466" t="s">
        <v>5500</v>
      </c>
      <c r="J1466" t="s">
        <v>80</v>
      </c>
      <c r="K1466" t="s">
        <v>5500</v>
      </c>
      <c r="X1466" t="s">
        <v>43</v>
      </c>
      <c r="Y1466" t="s">
        <v>44</v>
      </c>
      <c r="Z1466" t="s">
        <v>44</v>
      </c>
      <c r="AA1466" t="s">
        <v>44</v>
      </c>
      <c r="AB1466" t="s">
        <v>45</v>
      </c>
      <c r="AC1466" t="s">
        <v>45</v>
      </c>
      <c r="AD1466" t="s">
        <v>4672</v>
      </c>
      <c r="AE1466" t="s">
        <v>4673</v>
      </c>
      <c r="AF1466" t="s">
        <v>45</v>
      </c>
    </row>
    <row r="1467" spans="1:32" hidden="1" x14ac:dyDescent="0.3">
      <c r="A1467" t="s">
        <v>5501</v>
      </c>
      <c r="B1467" t="s">
        <v>4667</v>
      </c>
      <c r="C1467" t="s">
        <v>4668</v>
      </c>
      <c r="D1467" t="s">
        <v>4669</v>
      </c>
      <c r="E1467" t="s">
        <v>5502</v>
      </c>
      <c r="F1467">
        <v>289</v>
      </c>
      <c r="G1467">
        <v>289</v>
      </c>
      <c r="H1467" t="s">
        <v>5503</v>
      </c>
      <c r="I1467" t="s">
        <v>5504</v>
      </c>
      <c r="J1467" t="s">
        <v>702</v>
      </c>
      <c r="K1467" t="s">
        <v>4988</v>
      </c>
      <c r="L1467" t="s">
        <v>4771</v>
      </c>
      <c r="X1467" t="s">
        <v>59</v>
      </c>
      <c r="Y1467" t="s">
        <v>949</v>
      </c>
      <c r="Z1467" t="s">
        <v>394</v>
      </c>
      <c r="AA1467" t="s">
        <v>171</v>
      </c>
      <c r="AB1467" t="s">
        <v>45</v>
      </c>
      <c r="AC1467" t="s">
        <v>45</v>
      </c>
      <c r="AD1467" t="s">
        <v>4672</v>
      </c>
      <c r="AE1467" t="s">
        <v>4673</v>
      </c>
      <c r="AF1467" t="s">
        <v>45</v>
      </c>
    </row>
    <row r="1468" spans="1:32" x14ac:dyDescent="0.3">
      <c r="A1468" t="s">
        <v>5505</v>
      </c>
      <c r="B1468" t="s">
        <v>4667</v>
      </c>
      <c r="C1468" t="s">
        <v>4668</v>
      </c>
      <c r="D1468" t="s">
        <v>4669</v>
      </c>
      <c r="E1468" t="s">
        <v>5506</v>
      </c>
      <c r="F1468">
        <v>29</v>
      </c>
      <c r="G1468">
        <v>29</v>
      </c>
      <c r="H1468" t="s">
        <v>5507</v>
      </c>
      <c r="I1468" t="s">
        <v>820</v>
      </c>
      <c r="J1468" t="s">
        <v>58</v>
      </c>
      <c r="K1468" t="s">
        <v>820</v>
      </c>
      <c r="X1468" t="s">
        <v>59</v>
      </c>
      <c r="Y1468" t="s">
        <v>68</v>
      </c>
      <c r="Z1468" t="s">
        <v>61</v>
      </c>
      <c r="AA1468" t="s">
        <v>62</v>
      </c>
      <c r="AB1468" t="s">
        <v>45</v>
      </c>
      <c r="AC1468" t="s">
        <v>45</v>
      </c>
      <c r="AD1468" t="s">
        <v>4672</v>
      </c>
      <c r="AE1468" t="s">
        <v>4673</v>
      </c>
      <c r="AF1468" t="s">
        <v>45</v>
      </c>
    </row>
    <row r="1469" spans="1:32" hidden="1" x14ac:dyDescent="0.3">
      <c r="A1469" t="s">
        <v>5508</v>
      </c>
      <c r="B1469" t="s">
        <v>4667</v>
      </c>
      <c r="C1469" t="s">
        <v>4668</v>
      </c>
      <c r="D1469" t="s">
        <v>4669</v>
      </c>
      <c r="E1469" t="s">
        <v>5509</v>
      </c>
      <c r="F1469">
        <v>290</v>
      </c>
      <c r="G1469">
        <v>290</v>
      </c>
      <c r="H1469" t="s">
        <v>5510</v>
      </c>
      <c r="I1469" t="s">
        <v>5511</v>
      </c>
      <c r="J1469" t="s">
        <v>702</v>
      </c>
      <c r="K1469" t="s">
        <v>583</v>
      </c>
      <c r="L1469" t="s">
        <v>5141</v>
      </c>
      <c r="M1469" t="s">
        <v>586</v>
      </c>
      <c r="X1469" t="s">
        <v>59</v>
      </c>
      <c r="Y1469" t="s">
        <v>719</v>
      </c>
      <c r="Z1469" t="s">
        <v>689</v>
      </c>
      <c r="AA1469" t="s">
        <v>690</v>
      </c>
      <c r="AB1469" t="s">
        <v>45</v>
      </c>
      <c r="AC1469" t="s">
        <v>45</v>
      </c>
      <c r="AD1469" t="s">
        <v>4672</v>
      </c>
      <c r="AE1469" t="s">
        <v>4673</v>
      </c>
      <c r="AF1469" t="s">
        <v>45</v>
      </c>
    </row>
    <row r="1470" spans="1:32" hidden="1" x14ac:dyDescent="0.3">
      <c r="A1470" t="s">
        <v>5512</v>
      </c>
      <c r="B1470" t="s">
        <v>4667</v>
      </c>
      <c r="C1470" t="s">
        <v>4668</v>
      </c>
      <c r="D1470" t="s">
        <v>4669</v>
      </c>
      <c r="E1470" t="s">
        <v>5513</v>
      </c>
      <c r="F1470">
        <v>291</v>
      </c>
      <c r="G1470">
        <v>291</v>
      </c>
      <c r="H1470" t="s">
        <v>5514</v>
      </c>
      <c r="I1470" t="s">
        <v>5515</v>
      </c>
      <c r="J1470" t="s">
        <v>702</v>
      </c>
      <c r="K1470" t="s">
        <v>4709</v>
      </c>
      <c r="L1470" t="s">
        <v>1736</v>
      </c>
      <c r="M1470" t="s">
        <v>580</v>
      </c>
      <c r="X1470" t="s">
        <v>59</v>
      </c>
      <c r="Y1470" t="s">
        <v>740</v>
      </c>
      <c r="Z1470" t="s">
        <v>795</v>
      </c>
      <c r="AA1470" t="s">
        <v>796</v>
      </c>
      <c r="AB1470" t="s">
        <v>45</v>
      </c>
      <c r="AC1470" t="s">
        <v>45</v>
      </c>
      <c r="AD1470" t="s">
        <v>4672</v>
      </c>
      <c r="AE1470" t="s">
        <v>4673</v>
      </c>
      <c r="AF1470" t="s">
        <v>45</v>
      </c>
    </row>
    <row r="1471" spans="1:32" hidden="1" x14ac:dyDescent="0.3">
      <c r="A1471" t="s">
        <v>5516</v>
      </c>
      <c r="B1471" t="s">
        <v>4667</v>
      </c>
      <c r="C1471" t="s">
        <v>4668</v>
      </c>
      <c r="D1471" t="s">
        <v>4669</v>
      </c>
      <c r="E1471" t="s">
        <v>5517</v>
      </c>
      <c r="F1471">
        <v>292</v>
      </c>
      <c r="G1471">
        <v>292</v>
      </c>
      <c r="H1471" t="s">
        <v>5518</v>
      </c>
      <c r="I1471" t="s">
        <v>5519</v>
      </c>
      <c r="J1471" t="s">
        <v>702</v>
      </c>
      <c r="K1471" t="s">
        <v>580</v>
      </c>
      <c r="L1471" t="s">
        <v>888</v>
      </c>
      <c r="M1471" t="s">
        <v>1261</v>
      </c>
      <c r="X1471" t="s">
        <v>59</v>
      </c>
      <c r="Y1471" t="s">
        <v>740</v>
      </c>
      <c r="Z1471" t="s">
        <v>795</v>
      </c>
      <c r="AA1471" t="s">
        <v>796</v>
      </c>
      <c r="AB1471" t="s">
        <v>45</v>
      </c>
      <c r="AC1471" t="s">
        <v>45</v>
      </c>
      <c r="AD1471" t="s">
        <v>4672</v>
      </c>
      <c r="AE1471" t="s">
        <v>4673</v>
      </c>
      <c r="AF1471" t="s">
        <v>45</v>
      </c>
    </row>
    <row r="1472" spans="1:32" hidden="1" x14ac:dyDescent="0.3">
      <c r="A1472" t="s">
        <v>5520</v>
      </c>
      <c r="B1472" t="s">
        <v>4667</v>
      </c>
      <c r="C1472" t="s">
        <v>4668</v>
      </c>
      <c r="D1472" t="s">
        <v>4669</v>
      </c>
      <c r="E1472" t="s">
        <v>5521</v>
      </c>
      <c r="F1472">
        <v>293</v>
      </c>
      <c r="G1472">
        <v>293</v>
      </c>
      <c r="H1472" t="s">
        <v>5522</v>
      </c>
      <c r="I1472" t="s">
        <v>5523</v>
      </c>
      <c r="J1472" t="s">
        <v>702</v>
      </c>
      <c r="K1472" t="s">
        <v>888</v>
      </c>
      <c r="L1472" t="s">
        <v>1736</v>
      </c>
      <c r="M1472" t="s">
        <v>580</v>
      </c>
      <c r="X1472" t="s">
        <v>59</v>
      </c>
      <c r="Y1472" t="s">
        <v>740</v>
      </c>
      <c r="Z1472" t="s">
        <v>795</v>
      </c>
      <c r="AA1472" t="s">
        <v>796</v>
      </c>
      <c r="AB1472" t="s">
        <v>45</v>
      </c>
      <c r="AC1472" t="s">
        <v>45</v>
      </c>
      <c r="AD1472" t="s">
        <v>4672</v>
      </c>
      <c r="AE1472" t="s">
        <v>4673</v>
      </c>
      <c r="AF1472" t="s">
        <v>45</v>
      </c>
    </row>
    <row r="1473" spans="1:32" hidden="1" x14ac:dyDescent="0.3">
      <c r="A1473" t="s">
        <v>5524</v>
      </c>
      <c r="B1473" t="s">
        <v>4667</v>
      </c>
      <c r="C1473" t="s">
        <v>4668</v>
      </c>
      <c r="D1473" t="s">
        <v>4669</v>
      </c>
      <c r="E1473" t="s">
        <v>5525</v>
      </c>
      <c r="F1473">
        <v>294</v>
      </c>
      <c r="G1473">
        <v>294</v>
      </c>
      <c r="H1473" t="s">
        <v>5526</v>
      </c>
      <c r="I1473" t="s">
        <v>5527</v>
      </c>
      <c r="J1473" t="s">
        <v>702</v>
      </c>
      <c r="K1473" t="s">
        <v>1736</v>
      </c>
      <c r="L1473" t="s">
        <v>1261</v>
      </c>
      <c r="M1473" t="s">
        <v>580</v>
      </c>
      <c r="X1473" t="s">
        <v>59</v>
      </c>
      <c r="Y1473" t="s">
        <v>740</v>
      </c>
      <c r="Z1473" t="s">
        <v>795</v>
      </c>
      <c r="AA1473" t="s">
        <v>796</v>
      </c>
      <c r="AB1473" t="s">
        <v>45</v>
      </c>
      <c r="AC1473" t="s">
        <v>45</v>
      </c>
      <c r="AD1473" t="s">
        <v>4672</v>
      </c>
      <c r="AE1473" t="s">
        <v>4673</v>
      </c>
      <c r="AF1473" t="s">
        <v>45</v>
      </c>
    </row>
    <row r="1474" spans="1:32" hidden="1" x14ac:dyDescent="0.3">
      <c r="A1474" t="s">
        <v>5528</v>
      </c>
      <c r="B1474" t="s">
        <v>4667</v>
      </c>
      <c r="C1474" t="s">
        <v>4668</v>
      </c>
      <c r="D1474" t="s">
        <v>4669</v>
      </c>
      <c r="E1474" t="s">
        <v>5529</v>
      </c>
      <c r="F1474">
        <v>295</v>
      </c>
      <c r="G1474">
        <v>295</v>
      </c>
      <c r="H1474" t="s">
        <v>5530</v>
      </c>
      <c r="I1474" t="s">
        <v>5531</v>
      </c>
      <c r="J1474" t="s">
        <v>702</v>
      </c>
      <c r="K1474" t="s">
        <v>4709</v>
      </c>
      <c r="L1474" t="s">
        <v>4988</v>
      </c>
      <c r="M1474" t="s">
        <v>2068</v>
      </c>
      <c r="X1474" t="s">
        <v>59</v>
      </c>
      <c r="Y1474" t="s">
        <v>740</v>
      </c>
      <c r="Z1474" t="s">
        <v>1934</v>
      </c>
      <c r="AA1474" t="s">
        <v>1935</v>
      </c>
      <c r="AB1474" t="s">
        <v>45</v>
      </c>
      <c r="AC1474" t="s">
        <v>45</v>
      </c>
      <c r="AD1474" t="s">
        <v>4672</v>
      </c>
      <c r="AE1474" t="s">
        <v>4673</v>
      </c>
      <c r="AF1474" t="s">
        <v>45</v>
      </c>
    </row>
    <row r="1475" spans="1:32" hidden="1" x14ac:dyDescent="0.3">
      <c r="A1475" t="s">
        <v>5532</v>
      </c>
      <c r="B1475" t="s">
        <v>4667</v>
      </c>
      <c r="C1475" t="s">
        <v>4668</v>
      </c>
      <c r="D1475" t="s">
        <v>4669</v>
      </c>
      <c r="E1475" t="s">
        <v>5006</v>
      </c>
      <c r="F1475">
        <v>296</v>
      </c>
      <c r="G1475">
        <v>296</v>
      </c>
      <c r="H1475" t="s">
        <v>5007</v>
      </c>
      <c r="I1475" t="s">
        <v>5008</v>
      </c>
      <c r="J1475" t="s">
        <v>702</v>
      </c>
      <c r="K1475" t="s">
        <v>687</v>
      </c>
      <c r="L1475" t="s">
        <v>747</v>
      </c>
      <c r="X1475" t="s">
        <v>59</v>
      </c>
      <c r="Y1475" t="s">
        <v>1221</v>
      </c>
      <c r="Z1475" t="s">
        <v>394</v>
      </c>
      <c r="AA1475" t="s">
        <v>171</v>
      </c>
      <c r="AB1475" t="s">
        <v>45</v>
      </c>
      <c r="AC1475" t="s">
        <v>45</v>
      </c>
      <c r="AD1475" t="s">
        <v>4672</v>
      </c>
      <c r="AE1475" t="s">
        <v>4673</v>
      </c>
      <c r="AF1475" t="s">
        <v>45</v>
      </c>
    </row>
    <row r="1476" spans="1:32" hidden="1" x14ac:dyDescent="0.3">
      <c r="A1476" t="s">
        <v>5533</v>
      </c>
      <c r="B1476" t="s">
        <v>4667</v>
      </c>
      <c r="C1476" t="s">
        <v>4668</v>
      </c>
      <c r="D1476" t="s">
        <v>4669</v>
      </c>
      <c r="E1476" t="s">
        <v>5534</v>
      </c>
      <c r="F1476">
        <v>297</v>
      </c>
      <c r="G1476">
        <v>297</v>
      </c>
      <c r="H1476" t="s">
        <v>5535</v>
      </c>
      <c r="I1476" t="s">
        <v>5536</v>
      </c>
      <c r="J1476" t="s">
        <v>702</v>
      </c>
      <c r="K1476" t="s">
        <v>747</v>
      </c>
      <c r="L1476" t="s">
        <v>687</v>
      </c>
      <c r="X1476" t="s">
        <v>59</v>
      </c>
      <c r="Y1476" t="s">
        <v>1474</v>
      </c>
      <c r="Z1476" t="s">
        <v>394</v>
      </c>
      <c r="AA1476" t="s">
        <v>171</v>
      </c>
      <c r="AB1476" t="s">
        <v>45</v>
      </c>
      <c r="AC1476" t="s">
        <v>45</v>
      </c>
      <c r="AD1476" t="s">
        <v>4672</v>
      </c>
      <c r="AE1476" t="s">
        <v>4673</v>
      </c>
      <c r="AF1476" t="s">
        <v>45</v>
      </c>
    </row>
    <row r="1477" spans="1:32" hidden="1" x14ac:dyDescent="0.3">
      <c r="A1477" t="s">
        <v>5537</v>
      </c>
      <c r="B1477" t="s">
        <v>4667</v>
      </c>
      <c r="C1477" t="s">
        <v>4668</v>
      </c>
      <c r="D1477" t="s">
        <v>4669</v>
      </c>
      <c r="E1477" t="s">
        <v>5538</v>
      </c>
      <c r="F1477">
        <v>298</v>
      </c>
      <c r="G1477">
        <v>298</v>
      </c>
      <c r="H1477" t="s">
        <v>5539</v>
      </c>
      <c r="I1477" t="s">
        <v>5540</v>
      </c>
      <c r="J1477" t="s">
        <v>702</v>
      </c>
      <c r="K1477" t="s">
        <v>1129</v>
      </c>
      <c r="L1477" t="s">
        <v>696</v>
      </c>
      <c r="X1477" t="s">
        <v>59</v>
      </c>
      <c r="Y1477" t="s">
        <v>949</v>
      </c>
      <c r="Z1477" t="s">
        <v>394</v>
      </c>
      <c r="AA1477" t="s">
        <v>171</v>
      </c>
      <c r="AB1477" t="s">
        <v>45</v>
      </c>
      <c r="AC1477" t="s">
        <v>45</v>
      </c>
      <c r="AD1477" t="s">
        <v>4672</v>
      </c>
      <c r="AE1477" t="s">
        <v>4673</v>
      </c>
      <c r="AF1477" t="s">
        <v>45</v>
      </c>
    </row>
    <row r="1478" spans="1:32" hidden="1" x14ac:dyDescent="0.3">
      <c r="A1478" t="s">
        <v>5541</v>
      </c>
      <c r="B1478" t="s">
        <v>4667</v>
      </c>
      <c r="C1478" t="s">
        <v>4668</v>
      </c>
      <c r="D1478" t="s">
        <v>4669</v>
      </c>
      <c r="E1478" t="s">
        <v>5542</v>
      </c>
      <c r="F1478">
        <v>299</v>
      </c>
      <c r="G1478">
        <v>299</v>
      </c>
      <c r="H1478" t="s">
        <v>5543</v>
      </c>
      <c r="I1478" t="s">
        <v>5544</v>
      </c>
      <c r="J1478" t="s">
        <v>702</v>
      </c>
      <c r="K1478" t="s">
        <v>696</v>
      </c>
      <c r="L1478" t="s">
        <v>5303</v>
      </c>
      <c r="M1478" t="s">
        <v>586</v>
      </c>
      <c r="N1478" t="s">
        <v>1301</v>
      </c>
      <c r="X1478" t="s">
        <v>59</v>
      </c>
      <c r="Y1478" t="s">
        <v>5132</v>
      </c>
      <c r="Z1478" t="s">
        <v>814</v>
      </c>
      <c r="AA1478" t="s">
        <v>815</v>
      </c>
      <c r="AB1478" t="s">
        <v>45</v>
      </c>
      <c r="AC1478" t="s">
        <v>45</v>
      </c>
      <c r="AD1478" t="s">
        <v>4672</v>
      </c>
      <c r="AE1478" t="s">
        <v>4673</v>
      </c>
      <c r="AF1478" t="s">
        <v>45</v>
      </c>
    </row>
    <row r="1479" spans="1:32" x14ac:dyDescent="0.3">
      <c r="A1479" t="s">
        <v>5545</v>
      </c>
      <c r="B1479" t="s">
        <v>4667</v>
      </c>
      <c r="C1479" t="s">
        <v>4668</v>
      </c>
      <c r="D1479" t="s">
        <v>4669</v>
      </c>
      <c r="E1479" t="s">
        <v>5286</v>
      </c>
      <c r="F1479">
        <v>3</v>
      </c>
      <c r="G1479">
        <v>3</v>
      </c>
      <c r="H1479" t="s">
        <v>5287</v>
      </c>
      <c r="I1479" t="s">
        <v>4825</v>
      </c>
      <c r="J1479" t="s">
        <v>58</v>
      </c>
      <c r="K1479" t="s">
        <v>4825</v>
      </c>
      <c r="X1479" t="s">
        <v>59</v>
      </c>
      <c r="Y1479" t="s">
        <v>68</v>
      </c>
      <c r="Z1479" t="s">
        <v>101</v>
      </c>
      <c r="AA1479" t="s">
        <v>102</v>
      </c>
      <c r="AB1479" t="s">
        <v>45</v>
      </c>
      <c r="AC1479" t="s">
        <v>45</v>
      </c>
      <c r="AD1479" t="s">
        <v>4672</v>
      </c>
      <c r="AE1479" t="s">
        <v>4673</v>
      </c>
      <c r="AF1479" t="s">
        <v>45</v>
      </c>
    </row>
    <row r="1480" spans="1:32" x14ac:dyDescent="0.3">
      <c r="A1480" t="s">
        <v>5546</v>
      </c>
      <c r="B1480" t="s">
        <v>4667</v>
      </c>
      <c r="C1480" t="s">
        <v>4668</v>
      </c>
      <c r="D1480" t="s">
        <v>4669</v>
      </c>
      <c r="E1480" t="s">
        <v>5547</v>
      </c>
      <c r="F1480">
        <v>30</v>
      </c>
      <c r="G1480">
        <v>30</v>
      </c>
      <c r="H1480" t="s">
        <v>5548</v>
      </c>
      <c r="I1480" t="s">
        <v>5140</v>
      </c>
      <c r="J1480" t="s">
        <v>58</v>
      </c>
      <c r="K1480" t="s">
        <v>5140</v>
      </c>
      <c r="X1480" t="s">
        <v>59</v>
      </c>
      <c r="Y1480" t="s">
        <v>68</v>
      </c>
      <c r="Z1480" t="s">
        <v>61</v>
      </c>
      <c r="AA1480" t="s">
        <v>62</v>
      </c>
      <c r="AB1480" t="s">
        <v>45</v>
      </c>
      <c r="AC1480" t="s">
        <v>45</v>
      </c>
      <c r="AD1480" t="s">
        <v>4672</v>
      </c>
      <c r="AE1480" t="s">
        <v>4673</v>
      </c>
      <c r="AF1480" t="s">
        <v>45</v>
      </c>
    </row>
    <row r="1481" spans="1:32" hidden="1" x14ac:dyDescent="0.3">
      <c r="A1481" t="s">
        <v>5549</v>
      </c>
      <c r="B1481" t="s">
        <v>4667</v>
      </c>
      <c r="C1481" t="s">
        <v>4668</v>
      </c>
      <c r="D1481" t="s">
        <v>4669</v>
      </c>
      <c r="E1481" t="s">
        <v>5550</v>
      </c>
      <c r="F1481">
        <v>300</v>
      </c>
      <c r="G1481">
        <v>300</v>
      </c>
      <c r="H1481" t="s">
        <v>5551</v>
      </c>
      <c r="I1481" t="s">
        <v>5552</v>
      </c>
      <c r="J1481" t="s">
        <v>80</v>
      </c>
      <c r="K1481" t="s">
        <v>5500</v>
      </c>
      <c r="L1481" t="s">
        <v>5553</v>
      </c>
      <c r="X1481" t="s">
        <v>43</v>
      </c>
      <c r="Y1481" t="s">
        <v>808</v>
      </c>
      <c r="Z1481" t="s">
        <v>808</v>
      </c>
      <c r="AA1481" t="s">
        <v>808</v>
      </c>
      <c r="AB1481" t="s">
        <v>45</v>
      </c>
      <c r="AC1481" t="s">
        <v>45</v>
      </c>
      <c r="AD1481" t="s">
        <v>4672</v>
      </c>
      <c r="AE1481" t="s">
        <v>4673</v>
      </c>
      <c r="AF1481" t="s">
        <v>45</v>
      </c>
    </row>
    <row r="1482" spans="1:32" hidden="1" x14ac:dyDescent="0.3">
      <c r="A1482" t="s">
        <v>5554</v>
      </c>
      <c r="B1482" t="s">
        <v>4667</v>
      </c>
      <c r="C1482" t="s">
        <v>4668</v>
      </c>
      <c r="D1482" t="s">
        <v>4669</v>
      </c>
      <c r="E1482" t="s">
        <v>5555</v>
      </c>
      <c r="F1482">
        <v>301</v>
      </c>
      <c r="G1482">
        <v>301</v>
      </c>
      <c r="H1482" t="s">
        <v>5556</v>
      </c>
      <c r="I1482" t="s">
        <v>5557</v>
      </c>
      <c r="J1482" t="s">
        <v>702</v>
      </c>
      <c r="K1482" t="s">
        <v>876</v>
      </c>
      <c r="L1482" t="s">
        <v>4702</v>
      </c>
      <c r="X1482" t="s">
        <v>59</v>
      </c>
      <c r="Y1482" t="s">
        <v>162</v>
      </c>
      <c r="Z1482" t="s">
        <v>680</v>
      </c>
      <c r="AA1482" t="s">
        <v>681</v>
      </c>
      <c r="AB1482" t="s">
        <v>45</v>
      </c>
      <c r="AC1482" t="s">
        <v>45</v>
      </c>
      <c r="AD1482" t="s">
        <v>4672</v>
      </c>
      <c r="AE1482" t="s">
        <v>4673</v>
      </c>
      <c r="AF1482" t="s">
        <v>45</v>
      </c>
    </row>
    <row r="1483" spans="1:32" hidden="1" x14ac:dyDescent="0.3">
      <c r="A1483" t="s">
        <v>5558</v>
      </c>
      <c r="B1483" t="s">
        <v>4667</v>
      </c>
      <c r="C1483" t="s">
        <v>4668</v>
      </c>
      <c r="D1483" t="s">
        <v>4669</v>
      </c>
      <c r="E1483" t="s">
        <v>5314</v>
      </c>
      <c r="F1483">
        <v>302</v>
      </c>
      <c r="G1483">
        <v>302</v>
      </c>
      <c r="H1483" t="s">
        <v>5559</v>
      </c>
      <c r="I1483" t="s">
        <v>5316</v>
      </c>
      <c r="J1483" t="s">
        <v>702</v>
      </c>
      <c r="K1483" t="s">
        <v>696</v>
      </c>
      <c r="L1483" t="s">
        <v>686</v>
      </c>
      <c r="M1483" t="s">
        <v>747</v>
      </c>
      <c r="X1483" t="s">
        <v>59</v>
      </c>
      <c r="Y1483" t="s">
        <v>748</v>
      </c>
      <c r="Z1483" t="s">
        <v>1839</v>
      </c>
      <c r="AA1483" t="s">
        <v>1840</v>
      </c>
      <c r="AB1483" t="s">
        <v>45</v>
      </c>
      <c r="AC1483" t="s">
        <v>45</v>
      </c>
      <c r="AD1483" t="s">
        <v>4672</v>
      </c>
      <c r="AE1483" t="s">
        <v>4673</v>
      </c>
      <c r="AF1483" t="s">
        <v>45</v>
      </c>
    </row>
    <row r="1484" spans="1:32" hidden="1" x14ac:dyDescent="0.3">
      <c r="A1484" t="s">
        <v>5560</v>
      </c>
      <c r="B1484" t="s">
        <v>4667</v>
      </c>
      <c r="C1484" t="s">
        <v>4668</v>
      </c>
      <c r="D1484" t="s">
        <v>4669</v>
      </c>
      <c r="E1484" t="s">
        <v>5561</v>
      </c>
      <c r="F1484">
        <v>303</v>
      </c>
      <c r="G1484">
        <v>303</v>
      </c>
      <c r="H1484" t="s">
        <v>5562</v>
      </c>
      <c r="I1484" t="s">
        <v>5563</v>
      </c>
      <c r="J1484" t="s">
        <v>702</v>
      </c>
      <c r="K1484" t="s">
        <v>583</v>
      </c>
      <c r="L1484" t="s">
        <v>4771</v>
      </c>
      <c r="X1484" t="s">
        <v>59</v>
      </c>
      <c r="Y1484" t="s">
        <v>169</v>
      </c>
      <c r="Z1484" t="s">
        <v>394</v>
      </c>
      <c r="AA1484" t="s">
        <v>171</v>
      </c>
      <c r="AB1484" t="s">
        <v>45</v>
      </c>
      <c r="AC1484" t="s">
        <v>45</v>
      </c>
      <c r="AD1484" t="s">
        <v>4672</v>
      </c>
      <c r="AE1484" t="s">
        <v>4673</v>
      </c>
      <c r="AF1484" t="s">
        <v>45</v>
      </c>
    </row>
    <row r="1485" spans="1:32" hidden="1" x14ac:dyDescent="0.3">
      <c r="A1485" t="s">
        <v>5564</v>
      </c>
      <c r="B1485" t="s">
        <v>4667</v>
      </c>
      <c r="C1485" t="s">
        <v>4668</v>
      </c>
      <c r="D1485" t="s">
        <v>4669</v>
      </c>
      <c r="E1485" t="s">
        <v>5565</v>
      </c>
      <c r="F1485">
        <v>304</v>
      </c>
      <c r="G1485">
        <v>304</v>
      </c>
      <c r="H1485" t="s">
        <v>5566</v>
      </c>
      <c r="I1485" t="s">
        <v>5567</v>
      </c>
      <c r="J1485" t="s">
        <v>702</v>
      </c>
      <c r="K1485" t="s">
        <v>586</v>
      </c>
      <c r="L1485" t="s">
        <v>686</v>
      </c>
      <c r="M1485" t="s">
        <v>747</v>
      </c>
      <c r="X1485" t="s">
        <v>59</v>
      </c>
      <c r="Y1485" t="s">
        <v>748</v>
      </c>
      <c r="Z1485" t="s">
        <v>1839</v>
      </c>
      <c r="AA1485" t="s">
        <v>1840</v>
      </c>
      <c r="AB1485" t="s">
        <v>45</v>
      </c>
      <c r="AC1485" t="s">
        <v>45</v>
      </c>
      <c r="AD1485" t="s">
        <v>4672</v>
      </c>
      <c r="AE1485" t="s">
        <v>4673</v>
      </c>
      <c r="AF1485" t="s">
        <v>45</v>
      </c>
    </row>
    <row r="1486" spans="1:32" x14ac:dyDescent="0.3">
      <c r="A1486" t="s">
        <v>5568</v>
      </c>
      <c r="B1486" t="s">
        <v>4667</v>
      </c>
      <c r="C1486" t="s">
        <v>4668</v>
      </c>
      <c r="D1486" t="s">
        <v>4669</v>
      </c>
      <c r="E1486" t="s">
        <v>5569</v>
      </c>
      <c r="F1486">
        <v>305</v>
      </c>
      <c r="G1486">
        <v>305</v>
      </c>
      <c r="H1486" t="s">
        <v>45</v>
      </c>
      <c r="I1486" t="s">
        <v>45</v>
      </c>
      <c r="J1486" t="s">
        <v>45</v>
      </c>
      <c r="K1486" t="s">
        <v>45</v>
      </c>
      <c r="X1486" t="s">
        <v>59</v>
      </c>
      <c r="Y1486" t="s">
        <v>45</v>
      </c>
      <c r="Z1486" t="s">
        <v>45</v>
      </c>
      <c r="AA1486" t="s">
        <v>45</v>
      </c>
      <c r="AB1486" t="s">
        <v>45</v>
      </c>
      <c r="AC1486" t="s">
        <v>45</v>
      </c>
      <c r="AD1486" t="s">
        <v>5570</v>
      </c>
      <c r="AE1486">
        <v>2018</v>
      </c>
      <c r="AF1486" t="s">
        <v>45</v>
      </c>
    </row>
    <row r="1487" spans="1:32" x14ac:dyDescent="0.3">
      <c r="A1487" t="s">
        <v>5571</v>
      </c>
      <c r="B1487" t="s">
        <v>4667</v>
      </c>
      <c r="C1487" t="s">
        <v>4668</v>
      </c>
      <c r="D1487" t="s">
        <v>4669</v>
      </c>
      <c r="E1487" t="s">
        <v>5572</v>
      </c>
      <c r="F1487">
        <v>306</v>
      </c>
      <c r="G1487">
        <v>306</v>
      </c>
      <c r="H1487" t="s">
        <v>45</v>
      </c>
      <c r="I1487" t="s">
        <v>45</v>
      </c>
      <c r="J1487" t="s">
        <v>45</v>
      </c>
      <c r="K1487" t="s">
        <v>45</v>
      </c>
      <c r="X1487" t="s">
        <v>43</v>
      </c>
      <c r="Y1487" t="s">
        <v>45</v>
      </c>
      <c r="Z1487" t="s">
        <v>45</v>
      </c>
      <c r="AA1487" t="s">
        <v>45</v>
      </c>
      <c r="AB1487" t="s">
        <v>45</v>
      </c>
      <c r="AC1487" t="s">
        <v>45</v>
      </c>
      <c r="AD1487" t="s">
        <v>5570</v>
      </c>
      <c r="AE1487">
        <v>2018</v>
      </c>
      <c r="AF1487" t="s">
        <v>45</v>
      </c>
    </row>
    <row r="1488" spans="1:32" x14ac:dyDescent="0.3">
      <c r="A1488" t="s">
        <v>5573</v>
      </c>
      <c r="B1488" t="s">
        <v>4667</v>
      </c>
      <c r="C1488" t="s">
        <v>4668</v>
      </c>
      <c r="D1488" t="s">
        <v>4669</v>
      </c>
      <c r="E1488" t="s">
        <v>432</v>
      </c>
      <c r="F1488">
        <v>307</v>
      </c>
      <c r="G1488">
        <v>307</v>
      </c>
      <c r="H1488" t="s">
        <v>5574</v>
      </c>
      <c r="I1488" t="s">
        <v>42</v>
      </c>
      <c r="J1488" t="s">
        <v>41</v>
      </c>
      <c r="K1488" t="s">
        <v>42</v>
      </c>
      <c r="X1488" t="s">
        <v>43</v>
      </c>
      <c r="Y1488" t="s">
        <v>44</v>
      </c>
      <c r="Z1488" t="s">
        <v>44</v>
      </c>
      <c r="AA1488" t="s">
        <v>44</v>
      </c>
      <c r="AB1488" t="s">
        <v>45</v>
      </c>
      <c r="AC1488" t="s">
        <v>45</v>
      </c>
      <c r="AD1488" t="s">
        <v>46</v>
      </c>
      <c r="AE1488">
        <v>2019</v>
      </c>
      <c r="AF1488" t="s">
        <v>47</v>
      </c>
    </row>
    <row r="1489" spans="1:32" x14ac:dyDescent="0.3">
      <c r="A1489" t="s">
        <v>5575</v>
      </c>
      <c r="B1489" t="s">
        <v>4667</v>
      </c>
      <c r="C1489" t="s">
        <v>4668</v>
      </c>
      <c r="D1489" t="s">
        <v>4669</v>
      </c>
      <c r="E1489" t="s">
        <v>5576</v>
      </c>
      <c r="F1489">
        <v>31</v>
      </c>
      <c r="G1489">
        <v>31</v>
      </c>
      <c r="H1489" t="s">
        <v>5577</v>
      </c>
      <c r="I1489" t="s">
        <v>5141</v>
      </c>
      <c r="J1489" t="s">
        <v>58</v>
      </c>
      <c r="K1489" t="s">
        <v>5141</v>
      </c>
      <c r="X1489" t="s">
        <v>59</v>
      </c>
      <c r="Y1489" t="s">
        <v>68</v>
      </c>
      <c r="Z1489" t="s">
        <v>61</v>
      </c>
      <c r="AA1489" t="s">
        <v>62</v>
      </c>
      <c r="AB1489" t="s">
        <v>45</v>
      </c>
      <c r="AC1489" t="s">
        <v>45</v>
      </c>
      <c r="AD1489" t="s">
        <v>4672</v>
      </c>
      <c r="AE1489" t="s">
        <v>4673</v>
      </c>
      <c r="AF1489" t="s">
        <v>45</v>
      </c>
    </row>
    <row r="1490" spans="1:32" x14ac:dyDescent="0.3">
      <c r="A1490" t="s">
        <v>5578</v>
      </c>
      <c r="B1490" t="s">
        <v>4667</v>
      </c>
      <c r="C1490" t="s">
        <v>4668</v>
      </c>
      <c r="D1490" t="s">
        <v>4669</v>
      </c>
      <c r="E1490" t="s">
        <v>5579</v>
      </c>
      <c r="F1490">
        <v>32</v>
      </c>
      <c r="G1490">
        <v>32</v>
      </c>
      <c r="H1490" t="s">
        <v>5580</v>
      </c>
      <c r="I1490" t="s">
        <v>876</v>
      </c>
      <c r="J1490" t="s">
        <v>58</v>
      </c>
      <c r="K1490" t="s">
        <v>876</v>
      </c>
      <c r="X1490" t="s">
        <v>59</v>
      </c>
      <c r="Y1490" t="s">
        <v>68</v>
      </c>
      <c r="Z1490" t="s">
        <v>101</v>
      </c>
      <c r="AA1490" t="s">
        <v>102</v>
      </c>
      <c r="AB1490" t="s">
        <v>45</v>
      </c>
      <c r="AC1490" t="s">
        <v>45</v>
      </c>
      <c r="AD1490" t="s">
        <v>4672</v>
      </c>
      <c r="AE1490" t="s">
        <v>4673</v>
      </c>
      <c r="AF1490" t="s">
        <v>45</v>
      </c>
    </row>
    <row r="1491" spans="1:32" hidden="1" x14ac:dyDescent="0.3">
      <c r="A1491" t="s">
        <v>5581</v>
      </c>
      <c r="B1491" t="s">
        <v>4667</v>
      </c>
      <c r="C1491" t="s">
        <v>4668</v>
      </c>
      <c r="D1491" t="s">
        <v>4669</v>
      </c>
      <c r="E1491" t="s">
        <v>5582</v>
      </c>
      <c r="F1491">
        <v>33</v>
      </c>
      <c r="G1491">
        <v>33</v>
      </c>
      <c r="H1491" t="s">
        <v>5583</v>
      </c>
      <c r="I1491" t="s">
        <v>5584</v>
      </c>
      <c r="J1491" t="s">
        <v>702</v>
      </c>
      <c r="K1491" t="s">
        <v>583</v>
      </c>
      <c r="L1491" t="s">
        <v>687</v>
      </c>
      <c r="M1491" t="s">
        <v>586</v>
      </c>
      <c r="X1491" t="s">
        <v>59</v>
      </c>
      <c r="Y1491" t="s">
        <v>1243</v>
      </c>
      <c r="Z1491" t="s">
        <v>689</v>
      </c>
      <c r="AA1491" t="s">
        <v>690</v>
      </c>
      <c r="AB1491" t="s">
        <v>45</v>
      </c>
      <c r="AC1491" t="s">
        <v>45</v>
      </c>
      <c r="AD1491" t="s">
        <v>4672</v>
      </c>
      <c r="AE1491" t="s">
        <v>4673</v>
      </c>
      <c r="AF1491" t="s">
        <v>45</v>
      </c>
    </row>
    <row r="1492" spans="1:32" x14ac:dyDescent="0.3">
      <c r="A1492" t="s">
        <v>5585</v>
      </c>
      <c r="B1492" t="s">
        <v>4667</v>
      </c>
      <c r="C1492" t="s">
        <v>4668</v>
      </c>
      <c r="D1492" t="s">
        <v>4669</v>
      </c>
      <c r="E1492" t="s">
        <v>5586</v>
      </c>
      <c r="F1492">
        <v>34</v>
      </c>
      <c r="G1492">
        <v>34</v>
      </c>
      <c r="H1492" t="s">
        <v>5587</v>
      </c>
      <c r="I1492" t="s">
        <v>888</v>
      </c>
      <c r="J1492" t="s">
        <v>58</v>
      </c>
      <c r="K1492" t="s">
        <v>888</v>
      </c>
      <c r="X1492" t="s">
        <v>59</v>
      </c>
      <c r="Y1492" t="s">
        <v>68</v>
      </c>
      <c r="Z1492" t="s">
        <v>101</v>
      </c>
      <c r="AA1492" t="s">
        <v>102</v>
      </c>
      <c r="AB1492" t="s">
        <v>45</v>
      </c>
      <c r="AC1492" t="s">
        <v>45</v>
      </c>
      <c r="AD1492" t="s">
        <v>4672</v>
      </c>
      <c r="AE1492" t="s">
        <v>4673</v>
      </c>
      <c r="AF1492" t="s">
        <v>45</v>
      </c>
    </row>
    <row r="1493" spans="1:32" hidden="1" x14ac:dyDescent="0.3">
      <c r="A1493" t="s">
        <v>5588</v>
      </c>
      <c r="B1493" t="s">
        <v>4667</v>
      </c>
      <c r="C1493" t="s">
        <v>4668</v>
      </c>
      <c r="D1493" t="s">
        <v>4669</v>
      </c>
      <c r="E1493" t="s">
        <v>5589</v>
      </c>
      <c r="F1493">
        <v>35</v>
      </c>
      <c r="G1493">
        <v>35</v>
      </c>
      <c r="H1493" t="s">
        <v>5590</v>
      </c>
      <c r="I1493" t="s">
        <v>5591</v>
      </c>
      <c r="J1493" t="s">
        <v>702</v>
      </c>
      <c r="K1493" t="s">
        <v>580</v>
      </c>
      <c r="L1493" t="s">
        <v>4709</v>
      </c>
      <c r="X1493" t="s">
        <v>59</v>
      </c>
      <c r="Y1493" t="s">
        <v>162</v>
      </c>
      <c r="Z1493" t="s">
        <v>680</v>
      </c>
      <c r="AA1493" t="s">
        <v>681</v>
      </c>
      <c r="AB1493" t="s">
        <v>45</v>
      </c>
      <c r="AC1493" t="s">
        <v>45</v>
      </c>
      <c r="AD1493" t="s">
        <v>4672</v>
      </c>
      <c r="AE1493" t="s">
        <v>4673</v>
      </c>
      <c r="AF1493" t="s">
        <v>45</v>
      </c>
    </row>
    <row r="1494" spans="1:32" hidden="1" x14ac:dyDescent="0.3">
      <c r="A1494" t="s">
        <v>5592</v>
      </c>
      <c r="B1494" t="s">
        <v>4667</v>
      </c>
      <c r="C1494" t="s">
        <v>4668</v>
      </c>
      <c r="D1494" t="s">
        <v>4669</v>
      </c>
      <c r="E1494" t="s">
        <v>5593</v>
      </c>
      <c r="F1494">
        <v>36</v>
      </c>
      <c r="G1494">
        <v>36</v>
      </c>
      <c r="H1494" t="s">
        <v>5594</v>
      </c>
      <c r="I1494" t="s">
        <v>5595</v>
      </c>
      <c r="J1494" t="s">
        <v>702</v>
      </c>
      <c r="K1494" t="s">
        <v>4709</v>
      </c>
      <c r="L1494" t="s">
        <v>580</v>
      </c>
      <c r="X1494" t="s">
        <v>59</v>
      </c>
      <c r="Y1494" t="s">
        <v>162</v>
      </c>
      <c r="Z1494" t="s">
        <v>680</v>
      </c>
      <c r="AA1494" t="s">
        <v>681</v>
      </c>
      <c r="AB1494" t="s">
        <v>45</v>
      </c>
      <c r="AC1494" t="s">
        <v>45</v>
      </c>
      <c r="AD1494" t="s">
        <v>4672</v>
      </c>
      <c r="AE1494" t="s">
        <v>4673</v>
      </c>
      <c r="AF1494" t="s">
        <v>45</v>
      </c>
    </row>
    <row r="1495" spans="1:32" x14ac:dyDescent="0.3">
      <c r="A1495" t="s">
        <v>5596</v>
      </c>
      <c r="B1495" t="s">
        <v>4667</v>
      </c>
      <c r="C1495" t="s">
        <v>4668</v>
      </c>
      <c r="D1495" t="s">
        <v>4669</v>
      </c>
      <c r="E1495" t="s">
        <v>5597</v>
      </c>
      <c r="F1495">
        <v>37</v>
      </c>
      <c r="G1495">
        <v>37</v>
      </c>
      <c r="H1495" t="s">
        <v>1692</v>
      </c>
      <c r="I1495" t="s">
        <v>948</v>
      </c>
      <c r="J1495" t="s">
        <v>58</v>
      </c>
      <c r="K1495" t="s">
        <v>948</v>
      </c>
      <c r="X1495" t="s">
        <v>59</v>
      </c>
      <c r="Y1495" t="s">
        <v>68</v>
      </c>
      <c r="Z1495" t="s">
        <v>61</v>
      </c>
      <c r="AA1495" t="s">
        <v>62</v>
      </c>
      <c r="AB1495" t="s">
        <v>45</v>
      </c>
      <c r="AC1495" t="s">
        <v>45</v>
      </c>
      <c r="AD1495" t="s">
        <v>4672</v>
      </c>
      <c r="AE1495" t="s">
        <v>4673</v>
      </c>
      <c r="AF1495" t="s">
        <v>45</v>
      </c>
    </row>
    <row r="1496" spans="1:32" hidden="1" x14ac:dyDescent="0.3">
      <c r="A1496" t="s">
        <v>5598</v>
      </c>
      <c r="B1496" t="s">
        <v>4667</v>
      </c>
      <c r="C1496" t="s">
        <v>4668</v>
      </c>
      <c r="D1496" t="s">
        <v>4669</v>
      </c>
      <c r="E1496" t="s">
        <v>5555</v>
      </c>
      <c r="F1496">
        <v>38</v>
      </c>
      <c r="G1496">
        <v>38</v>
      </c>
      <c r="H1496" t="s">
        <v>5556</v>
      </c>
      <c r="I1496" t="s">
        <v>5557</v>
      </c>
      <c r="J1496" t="s">
        <v>702</v>
      </c>
      <c r="K1496" t="s">
        <v>876</v>
      </c>
      <c r="L1496" t="s">
        <v>4702</v>
      </c>
      <c r="X1496" t="s">
        <v>59</v>
      </c>
      <c r="Y1496" t="s">
        <v>162</v>
      </c>
      <c r="Z1496" t="s">
        <v>680</v>
      </c>
      <c r="AA1496" t="s">
        <v>681</v>
      </c>
      <c r="AB1496" t="s">
        <v>45</v>
      </c>
      <c r="AC1496" t="s">
        <v>45</v>
      </c>
      <c r="AD1496" t="s">
        <v>4672</v>
      </c>
      <c r="AE1496" t="s">
        <v>4673</v>
      </c>
      <c r="AF1496" t="s">
        <v>45</v>
      </c>
    </row>
    <row r="1497" spans="1:32" hidden="1" x14ac:dyDescent="0.3">
      <c r="A1497" t="s">
        <v>5599</v>
      </c>
      <c r="B1497" t="s">
        <v>4667</v>
      </c>
      <c r="C1497" t="s">
        <v>4668</v>
      </c>
      <c r="D1497" t="s">
        <v>4669</v>
      </c>
      <c r="E1497" t="s">
        <v>5600</v>
      </c>
      <c r="F1497">
        <v>39</v>
      </c>
      <c r="G1497">
        <v>39</v>
      </c>
      <c r="H1497" t="s">
        <v>5601</v>
      </c>
      <c r="I1497" t="s">
        <v>5602</v>
      </c>
      <c r="J1497" t="s">
        <v>702</v>
      </c>
      <c r="K1497" t="s">
        <v>888</v>
      </c>
      <c r="L1497" t="s">
        <v>4683</v>
      </c>
      <c r="M1497" t="s">
        <v>4684</v>
      </c>
      <c r="X1497" t="s">
        <v>59</v>
      </c>
      <c r="Y1497" t="s">
        <v>740</v>
      </c>
      <c r="Z1497" t="s">
        <v>795</v>
      </c>
      <c r="AA1497" t="s">
        <v>796</v>
      </c>
      <c r="AB1497" t="s">
        <v>45</v>
      </c>
      <c r="AC1497" t="s">
        <v>45</v>
      </c>
      <c r="AD1497" t="s">
        <v>4672</v>
      </c>
      <c r="AE1497" t="s">
        <v>4673</v>
      </c>
      <c r="AF1497" t="s">
        <v>45</v>
      </c>
    </row>
    <row r="1498" spans="1:32" x14ac:dyDescent="0.3">
      <c r="A1498" t="s">
        <v>5603</v>
      </c>
      <c r="B1498" t="s">
        <v>4667</v>
      </c>
      <c r="C1498" t="s">
        <v>4668</v>
      </c>
      <c r="D1498" t="s">
        <v>4669</v>
      </c>
      <c r="E1498" t="s">
        <v>5604</v>
      </c>
      <c r="F1498">
        <v>4</v>
      </c>
      <c r="G1498">
        <v>4</v>
      </c>
      <c r="H1498" t="s">
        <v>5605</v>
      </c>
      <c r="I1498" t="s">
        <v>583</v>
      </c>
      <c r="J1498" t="s">
        <v>58</v>
      </c>
      <c r="K1498" t="s">
        <v>583</v>
      </c>
      <c r="X1498" t="s">
        <v>59</v>
      </c>
      <c r="Y1498" t="s">
        <v>60</v>
      </c>
      <c r="Z1498" t="s">
        <v>61</v>
      </c>
      <c r="AA1498" t="s">
        <v>62</v>
      </c>
      <c r="AB1498" t="s">
        <v>45</v>
      </c>
      <c r="AC1498" t="s">
        <v>45</v>
      </c>
      <c r="AD1498" t="s">
        <v>4672</v>
      </c>
      <c r="AE1498" t="s">
        <v>4673</v>
      </c>
      <c r="AF1498" t="s">
        <v>45</v>
      </c>
    </row>
    <row r="1499" spans="1:32" hidden="1" x14ac:dyDescent="0.3">
      <c r="A1499" t="s">
        <v>5606</v>
      </c>
      <c r="B1499" t="s">
        <v>4667</v>
      </c>
      <c r="C1499" t="s">
        <v>4668</v>
      </c>
      <c r="D1499" t="s">
        <v>4669</v>
      </c>
      <c r="E1499" t="s">
        <v>5607</v>
      </c>
      <c r="F1499">
        <v>40</v>
      </c>
      <c r="G1499">
        <v>40</v>
      </c>
      <c r="H1499" t="s">
        <v>5608</v>
      </c>
      <c r="I1499" t="s">
        <v>5609</v>
      </c>
      <c r="J1499" t="s">
        <v>702</v>
      </c>
      <c r="K1499" t="s">
        <v>1736</v>
      </c>
      <c r="L1499" t="s">
        <v>979</v>
      </c>
      <c r="X1499" t="s">
        <v>59</v>
      </c>
      <c r="Y1499" t="s">
        <v>162</v>
      </c>
      <c r="Z1499" t="s">
        <v>680</v>
      </c>
      <c r="AA1499" t="s">
        <v>681</v>
      </c>
      <c r="AB1499" t="s">
        <v>45</v>
      </c>
      <c r="AC1499" t="s">
        <v>45</v>
      </c>
      <c r="AD1499" t="s">
        <v>4672</v>
      </c>
      <c r="AE1499" t="s">
        <v>4673</v>
      </c>
      <c r="AF1499" t="s">
        <v>45</v>
      </c>
    </row>
    <row r="1500" spans="1:32" hidden="1" x14ac:dyDescent="0.3">
      <c r="A1500" t="s">
        <v>5610</v>
      </c>
      <c r="B1500" t="s">
        <v>4667</v>
      </c>
      <c r="C1500" t="s">
        <v>4668</v>
      </c>
      <c r="D1500" t="s">
        <v>4669</v>
      </c>
      <c r="E1500" t="s">
        <v>5611</v>
      </c>
      <c r="F1500">
        <v>41</v>
      </c>
      <c r="G1500">
        <v>41</v>
      </c>
      <c r="H1500" t="s">
        <v>5612</v>
      </c>
      <c r="I1500" t="s">
        <v>5613</v>
      </c>
      <c r="J1500" t="s">
        <v>702</v>
      </c>
      <c r="K1500" t="s">
        <v>4709</v>
      </c>
      <c r="L1500" t="s">
        <v>4921</v>
      </c>
      <c r="X1500" t="s">
        <v>59</v>
      </c>
      <c r="Y1500" t="s">
        <v>162</v>
      </c>
      <c r="Z1500" t="s">
        <v>680</v>
      </c>
      <c r="AA1500" t="s">
        <v>681</v>
      </c>
      <c r="AB1500" t="s">
        <v>45</v>
      </c>
      <c r="AC1500" t="s">
        <v>45</v>
      </c>
      <c r="AD1500" t="s">
        <v>4672</v>
      </c>
      <c r="AE1500" t="s">
        <v>4673</v>
      </c>
      <c r="AF1500" t="s">
        <v>45</v>
      </c>
    </row>
    <row r="1501" spans="1:32" x14ac:dyDescent="0.3">
      <c r="A1501" t="s">
        <v>5614</v>
      </c>
      <c r="B1501" t="s">
        <v>4667</v>
      </c>
      <c r="C1501" t="s">
        <v>4668</v>
      </c>
      <c r="D1501" t="s">
        <v>4669</v>
      </c>
      <c r="E1501" t="s">
        <v>5615</v>
      </c>
      <c r="F1501">
        <v>42</v>
      </c>
      <c r="G1501">
        <v>42</v>
      </c>
      <c r="H1501" t="s">
        <v>5616</v>
      </c>
      <c r="I1501" t="s">
        <v>5617</v>
      </c>
      <c r="J1501" t="s">
        <v>58</v>
      </c>
      <c r="K1501" t="s">
        <v>5617</v>
      </c>
      <c r="X1501" t="s">
        <v>59</v>
      </c>
      <c r="Y1501" t="s">
        <v>68</v>
      </c>
      <c r="Z1501" t="s">
        <v>61</v>
      </c>
      <c r="AA1501" t="s">
        <v>62</v>
      </c>
      <c r="AB1501" t="s">
        <v>45</v>
      </c>
      <c r="AC1501" t="s">
        <v>45</v>
      </c>
      <c r="AD1501" t="s">
        <v>4672</v>
      </c>
      <c r="AE1501" t="s">
        <v>4673</v>
      </c>
      <c r="AF1501" t="s">
        <v>45</v>
      </c>
    </row>
    <row r="1502" spans="1:32" hidden="1" x14ac:dyDescent="0.3">
      <c r="A1502" t="s">
        <v>5618</v>
      </c>
      <c r="B1502" t="s">
        <v>4667</v>
      </c>
      <c r="C1502" t="s">
        <v>4668</v>
      </c>
      <c r="D1502" t="s">
        <v>4669</v>
      </c>
      <c r="E1502" t="s">
        <v>5619</v>
      </c>
      <c r="F1502">
        <v>43</v>
      </c>
      <c r="G1502">
        <v>43</v>
      </c>
      <c r="H1502" t="s">
        <v>5620</v>
      </c>
      <c r="I1502" t="s">
        <v>1891</v>
      </c>
      <c r="J1502" t="s">
        <v>702</v>
      </c>
      <c r="K1502" t="s">
        <v>687</v>
      </c>
      <c r="L1502" t="s">
        <v>586</v>
      </c>
      <c r="X1502" t="s">
        <v>59</v>
      </c>
      <c r="Y1502" t="s">
        <v>169</v>
      </c>
      <c r="Z1502" t="s">
        <v>394</v>
      </c>
      <c r="AA1502" t="s">
        <v>171</v>
      </c>
      <c r="AB1502" t="s">
        <v>45</v>
      </c>
      <c r="AC1502" t="s">
        <v>45</v>
      </c>
      <c r="AD1502" t="s">
        <v>4672</v>
      </c>
      <c r="AE1502" t="s">
        <v>4673</v>
      </c>
      <c r="AF1502" t="s">
        <v>45</v>
      </c>
    </row>
    <row r="1503" spans="1:32" hidden="1" x14ac:dyDescent="0.3">
      <c r="A1503" t="s">
        <v>5621</v>
      </c>
      <c r="B1503" t="s">
        <v>4667</v>
      </c>
      <c r="C1503" t="s">
        <v>4668</v>
      </c>
      <c r="D1503" t="s">
        <v>4669</v>
      </c>
      <c r="E1503" t="s">
        <v>5622</v>
      </c>
      <c r="F1503">
        <v>44</v>
      </c>
      <c r="G1503">
        <v>44</v>
      </c>
      <c r="H1503" t="s">
        <v>5623</v>
      </c>
      <c r="I1503" t="s">
        <v>5624</v>
      </c>
      <c r="J1503" t="s">
        <v>702</v>
      </c>
      <c r="K1503" t="s">
        <v>586</v>
      </c>
      <c r="L1503" t="s">
        <v>583</v>
      </c>
      <c r="X1503" t="s">
        <v>59</v>
      </c>
      <c r="Y1503" t="s">
        <v>169</v>
      </c>
      <c r="Z1503" t="s">
        <v>394</v>
      </c>
      <c r="AA1503" t="s">
        <v>171</v>
      </c>
      <c r="AB1503" t="s">
        <v>45</v>
      </c>
      <c r="AC1503" t="s">
        <v>45</v>
      </c>
      <c r="AD1503" t="s">
        <v>4672</v>
      </c>
      <c r="AE1503" t="s">
        <v>4673</v>
      </c>
      <c r="AF1503" t="s">
        <v>45</v>
      </c>
    </row>
    <row r="1504" spans="1:32" hidden="1" x14ac:dyDescent="0.3">
      <c r="A1504" t="s">
        <v>5625</v>
      </c>
      <c r="B1504" t="s">
        <v>4667</v>
      </c>
      <c r="C1504" t="s">
        <v>4668</v>
      </c>
      <c r="D1504" t="s">
        <v>4669</v>
      </c>
      <c r="E1504" t="s">
        <v>5626</v>
      </c>
      <c r="F1504">
        <v>45</v>
      </c>
      <c r="G1504">
        <v>45</v>
      </c>
      <c r="H1504" t="s">
        <v>5627</v>
      </c>
      <c r="I1504" t="s">
        <v>5628</v>
      </c>
      <c r="J1504" t="s">
        <v>702</v>
      </c>
      <c r="K1504" t="s">
        <v>686</v>
      </c>
      <c r="L1504" t="s">
        <v>687</v>
      </c>
      <c r="M1504" t="s">
        <v>747</v>
      </c>
      <c r="N1504" t="s">
        <v>696</v>
      </c>
      <c r="O1504" t="s">
        <v>5629</v>
      </c>
      <c r="P1504" t="s">
        <v>4789</v>
      </c>
      <c r="Q1504" t="s">
        <v>1616</v>
      </c>
      <c r="R1504" t="s">
        <v>586</v>
      </c>
      <c r="S1504" t="s">
        <v>583</v>
      </c>
      <c r="X1504" t="s">
        <v>59</v>
      </c>
      <c r="Y1504" t="s">
        <v>5630</v>
      </c>
      <c r="Z1504" t="s">
        <v>5631</v>
      </c>
      <c r="AA1504" t="s">
        <v>5632</v>
      </c>
      <c r="AB1504" t="s">
        <v>45</v>
      </c>
      <c r="AC1504" t="s">
        <v>45</v>
      </c>
      <c r="AD1504" t="s">
        <v>4672</v>
      </c>
      <c r="AE1504" t="s">
        <v>4673</v>
      </c>
      <c r="AF1504" t="s">
        <v>45</v>
      </c>
    </row>
    <row r="1505" spans="1:32" hidden="1" x14ac:dyDescent="0.3">
      <c r="A1505" t="s">
        <v>5633</v>
      </c>
      <c r="B1505" t="s">
        <v>4667</v>
      </c>
      <c r="C1505" t="s">
        <v>4668</v>
      </c>
      <c r="D1505" t="s">
        <v>4669</v>
      </c>
      <c r="E1505" t="s">
        <v>5634</v>
      </c>
      <c r="F1505">
        <v>46</v>
      </c>
      <c r="G1505">
        <v>46</v>
      </c>
      <c r="H1505" t="s">
        <v>5635</v>
      </c>
      <c r="I1505" t="s">
        <v>5636</v>
      </c>
      <c r="J1505" t="s">
        <v>702</v>
      </c>
      <c r="K1505" t="s">
        <v>1261</v>
      </c>
      <c r="L1505" t="s">
        <v>1736</v>
      </c>
      <c r="M1505" t="s">
        <v>580</v>
      </c>
      <c r="X1505" t="s">
        <v>59</v>
      </c>
      <c r="Y1505" t="s">
        <v>740</v>
      </c>
      <c r="Z1505" t="s">
        <v>795</v>
      </c>
      <c r="AA1505" t="s">
        <v>796</v>
      </c>
      <c r="AB1505" t="s">
        <v>45</v>
      </c>
      <c r="AC1505" t="s">
        <v>45</v>
      </c>
      <c r="AD1505" t="s">
        <v>4672</v>
      </c>
      <c r="AE1505" t="s">
        <v>4673</v>
      </c>
      <c r="AF1505" t="s">
        <v>45</v>
      </c>
    </row>
    <row r="1506" spans="1:32" hidden="1" x14ac:dyDescent="0.3">
      <c r="A1506" t="s">
        <v>5637</v>
      </c>
      <c r="B1506" t="s">
        <v>4667</v>
      </c>
      <c r="C1506" t="s">
        <v>4668</v>
      </c>
      <c r="D1506" t="s">
        <v>4669</v>
      </c>
      <c r="E1506" t="s">
        <v>5638</v>
      </c>
      <c r="F1506">
        <v>47</v>
      </c>
      <c r="G1506">
        <v>47</v>
      </c>
      <c r="H1506" t="s">
        <v>5639</v>
      </c>
      <c r="I1506" t="s">
        <v>5640</v>
      </c>
      <c r="J1506" t="s">
        <v>702</v>
      </c>
      <c r="K1506" t="s">
        <v>1261</v>
      </c>
      <c r="L1506" t="s">
        <v>580</v>
      </c>
      <c r="X1506" t="s">
        <v>59</v>
      </c>
      <c r="Y1506" t="s">
        <v>162</v>
      </c>
      <c r="Z1506" t="s">
        <v>680</v>
      </c>
      <c r="AA1506" t="s">
        <v>681</v>
      </c>
      <c r="AB1506" t="s">
        <v>45</v>
      </c>
      <c r="AC1506" t="s">
        <v>45</v>
      </c>
      <c r="AD1506" t="s">
        <v>4672</v>
      </c>
      <c r="AE1506" t="s">
        <v>4673</v>
      </c>
      <c r="AF1506" t="s">
        <v>45</v>
      </c>
    </row>
    <row r="1507" spans="1:32" hidden="1" x14ac:dyDescent="0.3">
      <c r="A1507" t="s">
        <v>5641</v>
      </c>
      <c r="B1507" t="s">
        <v>4667</v>
      </c>
      <c r="C1507" t="s">
        <v>4668</v>
      </c>
      <c r="D1507" t="s">
        <v>4669</v>
      </c>
      <c r="E1507" t="s">
        <v>5642</v>
      </c>
      <c r="F1507">
        <v>48</v>
      </c>
      <c r="G1507">
        <v>48</v>
      </c>
      <c r="H1507" t="s">
        <v>5643</v>
      </c>
      <c r="I1507" t="s">
        <v>5644</v>
      </c>
      <c r="J1507" t="s">
        <v>702</v>
      </c>
      <c r="K1507" t="s">
        <v>1107</v>
      </c>
      <c r="L1507" t="s">
        <v>696</v>
      </c>
      <c r="X1507" t="s">
        <v>59</v>
      </c>
      <c r="Y1507" t="s">
        <v>169</v>
      </c>
      <c r="Z1507" t="s">
        <v>394</v>
      </c>
      <c r="AA1507" t="s">
        <v>171</v>
      </c>
      <c r="AB1507" t="s">
        <v>45</v>
      </c>
      <c r="AC1507" t="s">
        <v>45</v>
      </c>
      <c r="AD1507" t="s">
        <v>4672</v>
      </c>
      <c r="AE1507" t="s">
        <v>4673</v>
      </c>
      <c r="AF1507" t="s">
        <v>45</v>
      </c>
    </row>
    <row r="1508" spans="1:32" hidden="1" x14ac:dyDescent="0.3">
      <c r="A1508" t="s">
        <v>5645</v>
      </c>
      <c r="B1508" t="s">
        <v>4667</v>
      </c>
      <c r="C1508" t="s">
        <v>4668</v>
      </c>
      <c r="D1508" t="s">
        <v>4669</v>
      </c>
      <c r="E1508" t="s">
        <v>5646</v>
      </c>
      <c r="F1508">
        <v>49</v>
      </c>
      <c r="G1508">
        <v>49</v>
      </c>
      <c r="H1508" t="s">
        <v>5647</v>
      </c>
      <c r="I1508" t="s">
        <v>5648</v>
      </c>
      <c r="J1508" t="s">
        <v>702</v>
      </c>
      <c r="K1508" t="s">
        <v>820</v>
      </c>
      <c r="L1508" t="s">
        <v>5649</v>
      </c>
      <c r="X1508" t="s">
        <v>59</v>
      </c>
      <c r="Y1508" t="s">
        <v>162</v>
      </c>
      <c r="Z1508" t="s">
        <v>394</v>
      </c>
      <c r="AA1508" t="s">
        <v>171</v>
      </c>
      <c r="AB1508" t="s">
        <v>45</v>
      </c>
      <c r="AC1508" t="s">
        <v>45</v>
      </c>
      <c r="AD1508" t="s">
        <v>4672</v>
      </c>
      <c r="AE1508" t="s">
        <v>4673</v>
      </c>
      <c r="AF1508" t="s">
        <v>45</v>
      </c>
    </row>
    <row r="1509" spans="1:32" x14ac:dyDescent="0.3">
      <c r="A1509" t="s">
        <v>5650</v>
      </c>
      <c r="B1509" t="s">
        <v>4667</v>
      </c>
      <c r="C1509" t="s">
        <v>4668</v>
      </c>
      <c r="D1509" t="s">
        <v>4669</v>
      </c>
      <c r="E1509" t="s">
        <v>5651</v>
      </c>
      <c r="F1509">
        <v>5</v>
      </c>
      <c r="G1509">
        <v>5</v>
      </c>
      <c r="H1509" t="s">
        <v>5652</v>
      </c>
      <c r="I1509" t="s">
        <v>687</v>
      </c>
      <c r="J1509" t="s">
        <v>58</v>
      </c>
      <c r="K1509" t="s">
        <v>687</v>
      </c>
      <c r="X1509" t="s">
        <v>59</v>
      </c>
      <c r="Y1509" t="s">
        <v>60</v>
      </c>
      <c r="Z1509" t="s">
        <v>61</v>
      </c>
      <c r="AA1509" t="s">
        <v>62</v>
      </c>
      <c r="AB1509" t="s">
        <v>45</v>
      </c>
      <c r="AC1509" t="s">
        <v>45</v>
      </c>
      <c r="AD1509" t="s">
        <v>4672</v>
      </c>
      <c r="AE1509" t="s">
        <v>4673</v>
      </c>
      <c r="AF1509" t="s">
        <v>45</v>
      </c>
    </row>
    <row r="1510" spans="1:32" x14ac:dyDescent="0.3">
      <c r="A1510" t="s">
        <v>5653</v>
      </c>
      <c r="B1510" t="s">
        <v>4667</v>
      </c>
      <c r="C1510" t="s">
        <v>4668</v>
      </c>
      <c r="D1510" t="s">
        <v>4669</v>
      </c>
      <c r="E1510" t="s">
        <v>5654</v>
      </c>
      <c r="F1510">
        <v>50</v>
      </c>
      <c r="G1510">
        <v>50</v>
      </c>
      <c r="H1510" t="s">
        <v>5655</v>
      </c>
      <c r="I1510" t="s">
        <v>84</v>
      </c>
      <c r="J1510" t="s">
        <v>58</v>
      </c>
      <c r="K1510" t="s">
        <v>84</v>
      </c>
      <c r="X1510" t="s">
        <v>59</v>
      </c>
      <c r="Y1510" t="s">
        <v>60</v>
      </c>
      <c r="Z1510" t="s">
        <v>61</v>
      </c>
      <c r="AA1510" t="s">
        <v>62</v>
      </c>
      <c r="AB1510" t="s">
        <v>45</v>
      </c>
      <c r="AC1510" t="s">
        <v>45</v>
      </c>
      <c r="AD1510" t="s">
        <v>4672</v>
      </c>
      <c r="AE1510" t="s">
        <v>4673</v>
      </c>
      <c r="AF1510" t="s">
        <v>45</v>
      </c>
    </row>
    <row r="1511" spans="1:32" hidden="1" x14ac:dyDescent="0.3">
      <c r="A1511" t="s">
        <v>5656</v>
      </c>
      <c r="B1511" t="s">
        <v>4667</v>
      </c>
      <c r="C1511" t="s">
        <v>4668</v>
      </c>
      <c r="D1511" t="s">
        <v>4669</v>
      </c>
      <c r="E1511" t="s">
        <v>5657</v>
      </c>
      <c r="F1511">
        <v>51</v>
      </c>
      <c r="G1511">
        <v>51</v>
      </c>
      <c r="H1511" t="s">
        <v>5658</v>
      </c>
      <c r="I1511" t="s">
        <v>5659</v>
      </c>
      <c r="J1511" t="s">
        <v>702</v>
      </c>
      <c r="K1511" t="s">
        <v>586</v>
      </c>
      <c r="L1511" t="s">
        <v>696</v>
      </c>
      <c r="M1511" t="s">
        <v>747</v>
      </c>
      <c r="X1511" t="s">
        <v>59</v>
      </c>
      <c r="Y1511" t="s">
        <v>5187</v>
      </c>
      <c r="Z1511" t="s">
        <v>689</v>
      </c>
      <c r="AA1511" t="s">
        <v>690</v>
      </c>
      <c r="AB1511" t="s">
        <v>45</v>
      </c>
      <c r="AC1511" t="s">
        <v>45</v>
      </c>
      <c r="AD1511" t="s">
        <v>4672</v>
      </c>
      <c r="AE1511" t="s">
        <v>4673</v>
      </c>
      <c r="AF1511" t="s">
        <v>45</v>
      </c>
    </row>
    <row r="1512" spans="1:32" hidden="1" x14ac:dyDescent="0.3">
      <c r="A1512" t="s">
        <v>5660</v>
      </c>
      <c r="B1512" t="s">
        <v>4667</v>
      </c>
      <c r="C1512" t="s">
        <v>4668</v>
      </c>
      <c r="D1512" t="s">
        <v>4669</v>
      </c>
      <c r="E1512" t="s">
        <v>5661</v>
      </c>
      <c r="F1512">
        <v>52</v>
      </c>
      <c r="G1512">
        <v>52</v>
      </c>
      <c r="H1512" t="s">
        <v>5662</v>
      </c>
      <c r="I1512" t="s">
        <v>2754</v>
      </c>
      <c r="J1512" t="s">
        <v>702</v>
      </c>
      <c r="K1512" t="s">
        <v>1736</v>
      </c>
      <c r="L1512" t="s">
        <v>1261</v>
      </c>
      <c r="X1512" t="s">
        <v>59</v>
      </c>
      <c r="Y1512" t="s">
        <v>162</v>
      </c>
      <c r="Z1512" t="s">
        <v>680</v>
      </c>
      <c r="AA1512" t="s">
        <v>681</v>
      </c>
      <c r="AB1512" t="s">
        <v>45</v>
      </c>
      <c r="AC1512" t="s">
        <v>45</v>
      </c>
      <c r="AD1512" t="s">
        <v>4672</v>
      </c>
      <c r="AE1512" t="s">
        <v>4673</v>
      </c>
      <c r="AF1512" t="s">
        <v>45</v>
      </c>
    </row>
    <row r="1513" spans="1:32" hidden="1" x14ac:dyDescent="0.3">
      <c r="A1513" t="s">
        <v>5663</v>
      </c>
      <c r="B1513" t="s">
        <v>4667</v>
      </c>
      <c r="C1513" t="s">
        <v>4668</v>
      </c>
      <c r="D1513" t="s">
        <v>4669</v>
      </c>
      <c r="E1513" t="s">
        <v>5664</v>
      </c>
      <c r="F1513">
        <v>53</v>
      </c>
      <c r="G1513">
        <v>53</v>
      </c>
      <c r="H1513" t="s">
        <v>5665</v>
      </c>
      <c r="I1513" t="s">
        <v>5666</v>
      </c>
      <c r="J1513" t="s">
        <v>702</v>
      </c>
      <c r="K1513" t="s">
        <v>4709</v>
      </c>
      <c r="L1513" t="s">
        <v>580</v>
      </c>
      <c r="M1513" t="s">
        <v>1736</v>
      </c>
      <c r="N1513" t="s">
        <v>1453</v>
      </c>
      <c r="X1513" t="s">
        <v>59</v>
      </c>
      <c r="Y1513" t="s">
        <v>762</v>
      </c>
      <c r="Z1513" t="s">
        <v>5667</v>
      </c>
      <c r="AA1513" t="s">
        <v>5668</v>
      </c>
      <c r="AB1513" t="s">
        <v>45</v>
      </c>
      <c r="AC1513" t="s">
        <v>45</v>
      </c>
      <c r="AD1513" t="s">
        <v>4672</v>
      </c>
      <c r="AE1513" t="s">
        <v>4673</v>
      </c>
      <c r="AF1513" t="s">
        <v>45</v>
      </c>
    </row>
    <row r="1514" spans="1:32" x14ac:dyDescent="0.3">
      <c r="A1514" t="s">
        <v>5669</v>
      </c>
      <c r="B1514" t="s">
        <v>4667</v>
      </c>
      <c r="C1514" t="s">
        <v>4668</v>
      </c>
      <c r="D1514" t="s">
        <v>4669</v>
      </c>
      <c r="E1514" t="s">
        <v>5670</v>
      </c>
      <c r="F1514">
        <v>54</v>
      </c>
      <c r="G1514">
        <v>54</v>
      </c>
      <c r="H1514" t="s">
        <v>5671</v>
      </c>
      <c r="I1514" t="s">
        <v>4701</v>
      </c>
      <c r="J1514" t="s">
        <v>58</v>
      </c>
      <c r="K1514" t="s">
        <v>4701</v>
      </c>
      <c r="X1514" t="s">
        <v>59</v>
      </c>
      <c r="Y1514" t="s">
        <v>68</v>
      </c>
      <c r="Z1514" t="s">
        <v>101</v>
      </c>
      <c r="AA1514" t="s">
        <v>102</v>
      </c>
      <c r="AB1514" t="s">
        <v>45</v>
      </c>
      <c r="AC1514" t="s">
        <v>45</v>
      </c>
      <c r="AD1514" t="s">
        <v>4672</v>
      </c>
      <c r="AE1514" t="s">
        <v>4673</v>
      </c>
      <c r="AF1514" t="s">
        <v>45</v>
      </c>
    </row>
    <row r="1515" spans="1:32" hidden="1" x14ac:dyDescent="0.3">
      <c r="A1515" t="s">
        <v>5672</v>
      </c>
      <c r="B1515" t="s">
        <v>4667</v>
      </c>
      <c r="C1515" t="s">
        <v>4668</v>
      </c>
      <c r="D1515" t="s">
        <v>4669</v>
      </c>
      <c r="E1515" t="s">
        <v>5673</v>
      </c>
      <c r="F1515">
        <v>55</v>
      </c>
      <c r="G1515">
        <v>55</v>
      </c>
      <c r="H1515" t="s">
        <v>5674</v>
      </c>
      <c r="I1515" t="s">
        <v>5675</v>
      </c>
      <c r="J1515" t="s">
        <v>702</v>
      </c>
      <c r="K1515" t="s">
        <v>4899</v>
      </c>
      <c r="L1515" t="s">
        <v>4708</v>
      </c>
      <c r="X1515" t="s">
        <v>59</v>
      </c>
      <c r="Y1515" t="s">
        <v>162</v>
      </c>
      <c r="Z1515" t="s">
        <v>680</v>
      </c>
      <c r="AA1515" t="s">
        <v>681</v>
      </c>
      <c r="AB1515" t="s">
        <v>45</v>
      </c>
      <c r="AC1515" t="s">
        <v>45</v>
      </c>
      <c r="AD1515" t="s">
        <v>4672</v>
      </c>
      <c r="AE1515" t="s">
        <v>4673</v>
      </c>
      <c r="AF1515" t="s">
        <v>45</v>
      </c>
    </row>
    <row r="1516" spans="1:32" hidden="1" x14ac:dyDescent="0.3">
      <c r="A1516" t="s">
        <v>5676</v>
      </c>
      <c r="B1516" t="s">
        <v>4667</v>
      </c>
      <c r="C1516" t="s">
        <v>4668</v>
      </c>
      <c r="D1516" t="s">
        <v>4669</v>
      </c>
      <c r="E1516" t="s">
        <v>5677</v>
      </c>
      <c r="F1516">
        <v>56</v>
      </c>
      <c r="G1516">
        <v>56</v>
      </c>
      <c r="H1516" t="s">
        <v>5678</v>
      </c>
      <c r="I1516" t="s">
        <v>5679</v>
      </c>
      <c r="J1516" t="s">
        <v>702</v>
      </c>
      <c r="K1516" t="s">
        <v>580</v>
      </c>
      <c r="L1516" t="s">
        <v>888</v>
      </c>
      <c r="X1516" t="s">
        <v>59</v>
      </c>
      <c r="Y1516" t="s">
        <v>162</v>
      </c>
      <c r="Z1516" t="s">
        <v>680</v>
      </c>
      <c r="AA1516" t="s">
        <v>681</v>
      </c>
      <c r="AB1516" t="s">
        <v>45</v>
      </c>
      <c r="AC1516" t="s">
        <v>45</v>
      </c>
      <c r="AD1516" t="s">
        <v>4672</v>
      </c>
      <c r="AE1516" t="s">
        <v>4673</v>
      </c>
      <c r="AF1516" t="s">
        <v>45</v>
      </c>
    </row>
    <row r="1517" spans="1:32" x14ac:dyDescent="0.3">
      <c r="A1517" t="s">
        <v>5680</v>
      </c>
      <c r="B1517" t="s">
        <v>4667</v>
      </c>
      <c r="C1517" t="s">
        <v>4668</v>
      </c>
      <c r="D1517" t="s">
        <v>4669</v>
      </c>
      <c r="E1517" t="s">
        <v>5681</v>
      </c>
      <c r="F1517">
        <v>57</v>
      </c>
      <c r="G1517">
        <v>57</v>
      </c>
      <c r="H1517" t="s">
        <v>5682</v>
      </c>
      <c r="I1517" t="s">
        <v>1616</v>
      </c>
      <c r="J1517" t="s">
        <v>58</v>
      </c>
      <c r="K1517" t="s">
        <v>1616</v>
      </c>
      <c r="X1517" t="s">
        <v>59</v>
      </c>
      <c r="Y1517" t="s">
        <v>60</v>
      </c>
      <c r="Z1517" t="s">
        <v>61</v>
      </c>
      <c r="AA1517" t="s">
        <v>62</v>
      </c>
      <c r="AB1517" t="s">
        <v>45</v>
      </c>
      <c r="AC1517" t="s">
        <v>45</v>
      </c>
      <c r="AD1517" t="s">
        <v>4672</v>
      </c>
      <c r="AE1517" t="s">
        <v>4673</v>
      </c>
      <c r="AF1517" t="s">
        <v>45</v>
      </c>
    </row>
    <row r="1518" spans="1:32" hidden="1" x14ac:dyDescent="0.3">
      <c r="A1518" t="s">
        <v>5683</v>
      </c>
      <c r="B1518" t="s">
        <v>4667</v>
      </c>
      <c r="C1518" t="s">
        <v>4668</v>
      </c>
      <c r="D1518" t="s">
        <v>4669</v>
      </c>
      <c r="E1518" t="s">
        <v>5684</v>
      </c>
      <c r="F1518">
        <v>58</v>
      </c>
      <c r="G1518">
        <v>58</v>
      </c>
      <c r="H1518" t="s">
        <v>5685</v>
      </c>
      <c r="I1518" t="s">
        <v>5686</v>
      </c>
      <c r="J1518" t="s">
        <v>702</v>
      </c>
      <c r="K1518" t="s">
        <v>586</v>
      </c>
      <c r="L1518" t="s">
        <v>696</v>
      </c>
      <c r="X1518" t="s">
        <v>59</v>
      </c>
      <c r="Y1518" t="s">
        <v>169</v>
      </c>
      <c r="Z1518" t="s">
        <v>394</v>
      </c>
      <c r="AA1518" t="s">
        <v>171</v>
      </c>
      <c r="AB1518" t="s">
        <v>45</v>
      </c>
      <c r="AC1518" t="s">
        <v>45</v>
      </c>
      <c r="AD1518" t="s">
        <v>4672</v>
      </c>
      <c r="AE1518" t="s">
        <v>4673</v>
      </c>
      <c r="AF1518" t="s">
        <v>45</v>
      </c>
    </row>
    <row r="1519" spans="1:32" x14ac:dyDescent="0.3">
      <c r="A1519" t="s">
        <v>5687</v>
      </c>
      <c r="B1519" t="s">
        <v>4667</v>
      </c>
      <c r="C1519" t="s">
        <v>4668</v>
      </c>
      <c r="D1519" t="s">
        <v>4669</v>
      </c>
      <c r="E1519" t="s">
        <v>5688</v>
      </c>
      <c r="F1519">
        <v>59</v>
      </c>
      <c r="G1519">
        <v>59</v>
      </c>
      <c r="H1519" t="s">
        <v>185</v>
      </c>
      <c r="I1519" t="s">
        <v>161</v>
      </c>
      <c r="J1519" t="s">
        <v>58</v>
      </c>
      <c r="K1519" t="s">
        <v>161</v>
      </c>
      <c r="X1519" t="s">
        <v>59</v>
      </c>
      <c r="Y1519" t="s">
        <v>68</v>
      </c>
      <c r="Z1519" t="s">
        <v>61</v>
      </c>
      <c r="AA1519" t="s">
        <v>62</v>
      </c>
      <c r="AB1519" t="s">
        <v>45</v>
      </c>
      <c r="AC1519" t="s">
        <v>45</v>
      </c>
      <c r="AD1519" t="s">
        <v>4672</v>
      </c>
      <c r="AE1519" t="s">
        <v>4673</v>
      </c>
      <c r="AF1519" t="s">
        <v>45</v>
      </c>
    </row>
    <row r="1520" spans="1:32" hidden="1" x14ac:dyDescent="0.3">
      <c r="A1520" t="s">
        <v>5689</v>
      </c>
      <c r="B1520" t="s">
        <v>4667</v>
      </c>
      <c r="C1520" t="s">
        <v>4668</v>
      </c>
      <c r="D1520" t="s">
        <v>4669</v>
      </c>
      <c r="E1520" t="s">
        <v>5690</v>
      </c>
      <c r="F1520">
        <v>6</v>
      </c>
      <c r="G1520">
        <v>6</v>
      </c>
      <c r="H1520" t="s">
        <v>5691</v>
      </c>
      <c r="I1520" t="s">
        <v>5692</v>
      </c>
      <c r="J1520" t="s">
        <v>702</v>
      </c>
      <c r="K1520" t="s">
        <v>1036</v>
      </c>
      <c r="L1520" t="s">
        <v>5693</v>
      </c>
      <c r="X1520" t="s">
        <v>59</v>
      </c>
      <c r="Y1520" t="s">
        <v>2213</v>
      </c>
      <c r="Z1520" t="s">
        <v>394</v>
      </c>
      <c r="AA1520" t="s">
        <v>171</v>
      </c>
      <c r="AB1520" t="s">
        <v>45</v>
      </c>
      <c r="AC1520" t="s">
        <v>45</v>
      </c>
      <c r="AD1520" t="s">
        <v>4672</v>
      </c>
      <c r="AE1520" t="s">
        <v>4673</v>
      </c>
      <c r="AF1520" t="s">
        <v>45</v>
      </c>
    </row>
    <row r="1521" spans="1:32" hidden="1" x14ac:dyDescent="0.3">
      <c r="A1521" t="s">
        <v>5694</v>
      </c>
      <c r="B1521" t="s">
        <v>4667</v>
      </c>
      <c r="C1521" t="s">
        <v>4668</v>
      </c>
      <c r="D1521" t="s">
        <v>4669</v>
      </c>
      <c r="E1521" t="s">
        <v>5695</v>
      </c>
      <c r="F1521">
        <v>60</v>
      </c>
      <c r="G1521">
        <v>60</v>
      </c>
      <c r="H1521" t="s">
        <v>5696</v>
      </c>
      <c r="I1521" t="s">
        <v>5697</v>
      </c>
      <c r="J1521" t="s">
        <v>702</v>
      </c>
      <c r="K1521" t="s">
        <v>1107</v>
      </c>
      <c r="L1521" t="s">
        <v>687</v>
      </c>
      <c r="M1521" t="s">
        <v>586</v>
      </c>
      <c r="X1521" t="s">
        <v>59</v>
      </c>
      <c r="Y1521" t="s">
        <v>1243</v>
      </c>
      <c r="Z1521" t="s">
        <v>689</v>
      </c>
      <c r="AA1521" t="s">
        <v>690</v>
      </c>
      <c r="AB1521" t="s">
        <v>45</v>
      </c>
      <c r="AC1521" t="s">
        <v>45</v>
      </c>
      <c r="AD1521" t="s">
        <v>4672</v>
      </c>
      <c r="AE1521" t="s">
        <v>4673</v>
      </c>
      <c r="AF1521" t="s">
        <v>45</v>
      </c>
    </row>
    <row r="1522" spans="1:32" x14ac:dyDescent="0.3">
      <c r="A1522" t="s">
        <v>5698</v>
      </c>
      <c r="B1522" t="s">
        <v>4667</v>
      </c>
      <c r="C1522" t="s">
        <v>4668</v>
      </c>
      <c r="D1522" t="s">
        <v>4669</v>
      </c>
      <c r="E1522" t="s">
        <v>5699</v>
      </c>
      <c r="F1522">
        <v>61</v>
      </c>
      <c r="G1522">
        <v>61</v>
      </c>
      <c r="H1522" t="s">
        <v>2486</v>
      </c>
      <c r="I1522" t="s">
        <v>1911</v>
      </c>
      <c r="J1522" t="s">
        <v>58</v>
      </c>
      <c r="K1522" t="s">
        <v>1911</v>
      </c>
      <c r="X1522" t="s">
        <v>59</v>
      </c>
      <c r="Y1522" t="s">
        <v>68</v>
      </c>
      <c r="Z1522" t="s">
        <v>101</v>
      </c>
      <c r="AA1522" t="s">
        <v>102</v>
      </c>
      <c r="AB1522" t="s">
        <v>45</v>
      </c>
      <c r="AC1522" t="s">
        <v>45</v>
      </c>
      <c r="AD1522" t="s">
        <v>4672</v>
      </c>
      <c r="AE1522" t="s">
        <v>4673</v>
      </c>
      <c r="AF1522" t="s">
        <v>45</v>
      </c>
    </row>
    <row r="1523" spans="1:32" x14ac:dyDescent="0.3">
      <c r="A1523" t="s">
        <v>5700</v>
      </c>
      <c r="B1523" t="s">
        <v>4667</v>
      </c>
      <c r="C1523" t="s">
        <v>4668</v>
      </c>
      <c r="D1523" t="s">
        <v>4669</v>
      </c>
      <c r="E1523" t="s">
        <v>5701</v>
      </c>
      <c r="F1523">
        <v>62</v>
      </c>
      <c r="G1523">
        <v>62</v>
      </c>
      <c r="H1523" t="s">
        <v>120</v>
      </c>
      <c r="I1523" t="s">
        <v>4684</v>
      </c>
      <c r="J1523" t="s">
        <v>58</v>
      </c>
      <c r="K1523" t="s">
        <v>4684</v>
      </c>
      <c r="X1523" t="s">
        <v>59</v>
      </c>
      <c r="Y1523" t="s">
        <v>68</v>
      </c>
      <c r="Z1523" t="s">
        <v>101</v>
      </c>
      <c r="AA1523" t="s">
        <v>102</v>
      </c>
      <c r="AB1523" t="s">
        <v>45</v>
      </c>
      <c r="AC1523" t="s">
        <v>45</v>
      </c>
      <c r="AD1523" t="s">
        <v>4672</v>
      </c>
      <c r="AE1523" t="s">
        <v>4673</v>
      </c>
      <c r="AF1523" t="s">
        <v>45</v>
      </c>
    </row>
    <row r="1524" spans="1:32" hidden="1" x14ac:dyDescent="0.3">
      <c r="A1524" t="s">
        <v>5702</v>
      </c>
      <c r="B1524" t="s">
        <v>4667</v>
      </c>
      <c r="C1524" t="s">
        <v>4668</v>
      </c>
      <c r="D1524" t="s">
        <v>4669</v>
      </c>
      <c r="E1524" t="s">
        <v>5703</v>
      </c>
      <c r="F1524">
        <v>63</v>
      </c>
      <c r="G1524">
        <v>63</v>
      </c>
      <c r="H1524" t="s">
        <v>5704</v>
      </c>
      <c r="I1524" t="s">
        <v>5705</v>
      </c>
      <c r="J1524" t="s">
        <v>702</v>
      </c>
      <c r="K1524" t="s">
        <v>888</v>
      </c>
      <c r="L1524" t="s">
        <v>4683</v>
      </c>
      <c r="X1524" t="s">
        <v>59</v>
      </c>
      <c r="Y1524" t="s">
        <v>162</v>
      </c>
      <c r="Z1524" t="s">
        <v>680</v>
      </c>
      <c r="AA1524" t="s">
        <v>681</v>
      </c>
      <c r="AB1524" t="s">
        <v>45</v>
      </c>
      <c r="AC1524" t="s">
        <v>45</v>
      </c>
      <c r="AD1524" t="s">
        <v>4672</v>
      </c>
      <c r="AE1524" t="s">
        <v>4673</v>
      </c>
      <c r="AF1524" t="s">
        <v>45</v>
      </c>
    </row>
    <row r="1525" spans="1:32" hidden="1" x14ac:dyDescent="0.3">
      <c r="A1525" t="s">
        <v>5706</v>
      </c>
      <c r="B1525" t="s">
        <v>4667</v>
      </c>
      <c r="C1525" t="s">
        <v>4668</v>
      </c>
      <c r="D1525" t="s">
        <v>4669</v>
      </c>
      <c r="E1525" t="s">
        <v>5707</v>
      </c>
      <c r="F1525">
        <v>64</v>
      </c>
      <c r="G1525">
        <v>64</v>
      </c>
      <c r="H1525" t="s">
        <v>5242</v>
      </c>
      <c r="I1525" t="s">
        <v>5708</v>
      </c>
      <c r="J1525" t="s">
        <v>702</v>
      </c>
      <c r="K1525" t="s">
        <v>5244</v>
      </c>
      <c r="L1525" t="s">
        <v>5162</v>
      </c>
      <c r="X1525" t="s">
        <v>59</v>
      </c>
      <c r="Y1525" t="s">
        <v>162</v>
      </c>
      <c r="Z1525" t="s">
        <v>808</v>
      </c>
      <c r="AA1525" t="s">
        <v>808</v>
      </c>
      <c r="AB1525" t="s">
        <v>45</v>
      </c>
      <c r="AC1525" t="s">
        <v>45</v>
      </c>
      <c r="AD1525" t="s">
        <v>4672</v>
      </c>
      <c r="AE1525" t="s">
        <v>4673</v>
      </c>
      <c r="AF1525" t="s">
        <v>45</v>
      </c>
    </row>
    <row r="1526" spans="1:32" hidden="1" x14ac:dyDescent="0.3">
      <c r="A1526" t="s">
        <v>5709</v>
      </c>
      <c r="B1526" t="s">
        <v>4667</v>
      </c>
      <c r="C1526" t="s">
        <v>4668</v>
      </c>
      <c r="D1526" t="s">
        <v>4669</v>
      </c>
      <c r="E1526" t="s">
        <v>5710</v>
      </c>
      <c r="F1526">
        <v>65</v>
      </c>
      <c r="G1526">
        <v>65</v>
      </c>
      <c r="H1526" t="s">
        <v>5711</v>
      </c>
      <c r="I1526" t="s">
        <v>5712</v>
      </c>
      <c r="J1526" t="s">
        <v>702</v>
      </c>
      <c r="K1526" t="s">
        <v>586</v>
      </c>
      <c r="L1526" t="s">
        <v>687</v>
      </c>
      <c r="M1526" t="s">
        <v>686</v>
      </c>
      <c r="X1526" t="s">
        <v>59</v>
      </c>
      <c r="Y1526" t="s">
        <v>688</v>
      </c>
      <c r="Z1526" t="s">
        <v>786</v>
      </c>
      <c r="AA1526" t="s">
        <v>787</v>
      </c>
      <c r="AB1526" t="s">
        <v>45</v>
      </c>
      <c r="AC1526" t="s">
        <v>45</v>
      </c>
      <c r="AD1526" t="s">
        <v>4672</v>
      </c>
      <c r="AE1526" t="s">
        <v>4673</v>
      </c>
      <c r="AF1526" t="s">
        <v>45</v>
      </c>
    </row>
    <row r="1527" spans="1:32" hidden="1" x14ac:dyDescent="0.3">
      <c r="A1527" t="s">
        <v>5713</v>
      </c>
      <c r="B1527" t="s">
        <v>4667</v>
      </c>
      <c r="C1527" t="s">
        <v>4668</v>
      </c>
      <c r="D1527" t="s">
        <v>4669</v>
      </c>
      <c r="E1527" t="s">
        <v>5714</v>
      </c>
      <c r="F1527">
        <v>66</v>
      </c>
      <c r="G1527">
        <v>66</v>
      </c>
      <c r="H1527" t="s">
        <v>5715</v>
      </c>
      <c r="I1527" t="s">
        <v>5716</v>
      </c>
      <c r="J1527" t="s">
        <v>702</v>
      </c>
      <c r="K1527" t="s">
        <v>4766</v>
      </c>
      <c r="L1527" t="s">
        <v>4771</v>
      </c>
      <c r="X1527" t="s">
        <v>59</v>
      </c>
      <c r="Y1527" t="s">
        <v>949</v>
      </c>
      <c r="Z1527" t="s">
        <v>394</v>
      </c>
      <c r="AA1527" t="s">
        <v>171</v>
      </c>
      <c r="AB1527" t="s">
        <v>45</v>
      </c>
      <c r="AC1527" t="s">
        <v>45</v>
      </c>
      <c r="AD1527" t="s">
        <v>4672</v>
      </c>
      <c r="AE1527" t="s">
        <v>4673</v>
      </c>
      <c r="AF1527" t="s">
        <v>45</v>
      </c>
    </row>
    <row r="1528" spans="1:32" hidden="1" x14ac:dyDescent="0.3">
      <c r="A1528" t="s">
        <v>5717</v>
      </c>
      <c r="B1528" t="s">
        <v>4667</v>
      </c>
      <c r="C1528" t="s">
        <v>4668</v>
      </c>
      <c r="D1528" t="s">
        <v>4669</v>
      </c>
      <c r="E1528" t="s">
        <v>5718</v>
      </c>
      <c r="F1528">
        <v>67</v>
      </c>
      <c r="G1528">
        <v>67</v>
      </c>
      <c r="H1528" t="s">
        <v>5719</v>
      </c>
      <c r="I1528" t="s">
        <v>5720</v>
      </c>
      <c r="J1528" t="s">
        <v>702</v>
      </c>
      <c r="K1528" t="s">
        <v>696</v>
      </c>
      <c r="L1528" t="s">
        <v>1036</v>
      </c>
      <c r="M1528" t="s">
        <v>687</v>
      </c>
      <c r="X1528" t="s">
        <v>59</v>
      </c>
      <c r="Y1528" t="s">
        <v>719</v>
      </c>
      <c r="Z1528" t="s">
        <v>689</v>
      </c>
      <c r="AA1528" t="s">
        <v>690</v>
      </c>
      <c r="AB1528" t="s">
        <v>45</v>
      </c>
      <c r="AC1528" t="s">
        <v>45</v>
      </c>
      <c r="AD1528" t="s">
        <v>4672</v>
      </c>
      <c r="AE1528" t="s">
        <v>4673</v>
      </c>
      <c r="AF1528" t="s">
        <v>45</v>
      </c>
    </row>
    <row r="1529" spans="1:32" x14ac:dyDescent="0.3">
      <c r="A1529" t="s">
        <v>5721</v>
      </c>
      <c r="B1529" t="s">
        <v>4667</v>
      </c>
      <c r="C1529" t="s">
        <v>4668</v>
      </c>
      <c r="D1529" t="s">
        <v>4669</v>
      </c>
      <c r="E1529" t="s">
        <v>5722</v>
      </c>
      <c r="F1529">
        <v>68</v>
      </c>
      <c r="G1529">
        <v>68</v>
      </c>
      <c r="H1529" t="s">
        <v>5161</v>
      </c>
      <c r="I1529" t="s">
        <v>5244</v>
      </c>
      <c r="J1529" t="s">
        <v>58</v>
      </c>
      <c r="K1529" t="s">
        <v>5244</v>
      </c>
      <c r="X1529" t="s">
        <v>59</v>
      </c>
      <c r="Y1529" t="s">
        <v>68</v>
      </c>
      <c r="Z1529" t="s">
        <v>44</v>
      </c>
      <c r="AA1529" t="s">
        <v>44</v>
      </c>
      <c r="AB1529" t="s">
        <v>45</v>
      </c>
      <c r="AC1529" t="s">
        <v>45</v>
      </c>
      <c r="AD1529" t="s">
        <v>4672</v>
      </c>
      <c r="AE1529" t="s">
        <v>4673</v>
      </c>
      <c r="AF1529" t="s">
        <v>45</v>
      </c>
    </row>
    <row r="1530" spans="1:32" hidden="1" x14ac:dyDescent="0.3">
      <c r="A1530" t="s">
        <v>5723</v>
      </c>
      <c r="B1530" t="s">
        <v>4667</v>
      </c>
      <c r="C1530" t="s">
        <v>4668</v>
      </c>
      <c r="D1530" t="s">
        <v>4669</v>
      </c>
      <c r="E1530" t="s">
        <v>5724</v>
      </c>
      <c r="F1530">
        <v>69</v>
      </c>
      <c r="G1530">
        <v>69</v>
      </c>
      <c r="H1530" t="s">
        <v>5725</v>
      </c>
      <c r="I1530" t="s">
        <v>1080</v>
      </c>
      <c r="J1530" t="s">
        <v>702</v>
      </c>
      <c r="K1530" t="s">
        <v>696</v>
      </c>
      <c r="L1530" t="s">
        <v>586</v>
      </c>
      <c r="X1530" t="s">
        <v>59</v>
      </c>
      <c r="Y1530" t="s">
        <v>169</v>
      </c>
      <c r="Z1530" t="s">
        <v>394</v>
      </c>
      <c r="AA1530" t="s">
        <v>171</v>
      </c>
      <c r="AB1530" t="s">
        <v>45</v>
      </c>
      <c r="AC1530" t="s">
        <v>45</v>
      </c>
      <c r="AD1530" t="s">
        <v>4672</v>
      </c>
      <c r="AE1530" t="s">
        <v>4673</v>
      </c>
      <c r="AF1530" t="s">
        <v>45</v>
      </c>
    </row>
    <row r="1531" spans="1:32" x14ac:dyDescent="0.3">
      <c r="A1531" t="s">
        <v>5726</v>
      </c>
      <c r="B1531" t="s">
        <v>4667</v>
      </c>
      <c r="C1531" t="s">
        <v>4668</v>
      </c>
      <c r="D1531" t="s">
        <v>4669</v>
      </c>
      <c r="E1531" t="s">
        <v>5727</v>
      </c>
      <c r="F1531">
        <v>7</v>
      </c>
      <c r="G1531">
        <v>7</v>
      </c>
      <c r="H1531" t="s">
        <v>5728</v>
      </c>
      <c r="I1531" t="s">
        <v>1129</v>
      </c>
      <c r="J1531" t="s">
        <v>58</v>
      </c>
      <c r="K1531" t="s">
        <v>1129</v>
      </c>
      <c r="X1531" t="s">
        <v>59</v>
      </c>
      <c r="Y1531" t="s">
        <v>68</v>
      </c>
      <c r="Z1531" t="s">
        <v>61</v>
      </c>
      <c r="AA1531" t="s">
        <v>62</v>
      </c>
      <c r="AB1531" t="s">
        <v>45</v>
      </c>
      <c r="AC1531" t="s">
        <v>45</v>
      </c>
      <c r="AD1531" t="s">
        <v>4672</v>
      </c>
      <c r="AE1531" t="s">
        <v>4673</v>
      </c>
      <c r="AF1531" t="s">
        <v>45</v>
      </c>
    </row>
    <row r="1532" spans="1:32" hidden="1" x14ac:dyDescent="0.3">
      <c r="A1532" t="s">
        <v>5729</v>
      </c>
      <c r="B1532" t="s">
        <v>4667</v>
      </c>
      <c r="C1532" t="s">
        <v>4668</v>
      </c>
      <c r="D1532" t="s">
        <v>4669</v>
      </c>
      <c r="E1532" t="s">
        <v>5730</v>
      </c>
      <c r="F1532">
        <v>70</v>
      </c>
      <c r="G1532">
        <v>70</v>
      </c>
      <c r="H1532" t="s">
        <v>5731</v>
      </c>
      <c r="I1532" t="s">
        <v>5732</v>
      </c>
      <c r="J1532" t="s">
        <v>702</v>
      </c>
      <c r="K1532" t="s">
        <v>5733</v>
      </c>
      <c r="L1532" t="s">
        <v>5162</v>
      </c>
      <c r="M1532" t="s">
        <v>5244</v>
      </c>
      <c r="X1532" t="s">
        <v>59</v>
      </c>
      <c r="Y1532" t="s">
        <v>740</v>
      </c>
      <c r="Z1532" t="s">
        <v>5734</v>
      </c>
      <c r="AA1532" t="s">
        <v>5734</v>
      </c>
      <c r="AB1532" t="s">
        <v>45</v>
      </c>
      <c r="AC1532" t="s">
        <v>45</v>
      </c>
      <c r="AD1532" t="s">
        <v>4672</v>
      </c>
      <c r="AE1532" t="s">
        <v>4673</v>
      </c>
      <c r="AF1532" t="s">
        <v>45</v>
      </c>
    </row>
    <row r="1533" spans="1:32" hidden="1" x14ac:dyDescent="0.3">
      <c r="A1533" t="s">
        <v>5735</v>
      </c>
      <c r="B1533" t="s">
        <v>4667</v>
      </c>
      <c r="C1533" t="s">
        <v>4668</v>
      </c>
      <c r="D1533" t="s">
        <v>4669</v>
      </c>
      <c r="E1533" t="s">
        <v>5736</v>
      </c>
      <c r="F1533">
        <v>71</v>
      </c>
      <c r="G1533">
        <v>71</v>
      </c>
      <c r="H1533" t="s">
        <v>5737</v>
      </c>
      <c r="I1533" t="s">
        <v>5738</v>
      </c>
      <c r="J1533" t="s">
        <v>702</v>
      </c>
      <c r="K1533" t="s">
        <v>5733</v>
      </c>
      <c r="L1533" t="s">
        <v>5244</v>
      </c>
      <c r="X1533" t="s">
        <v>59</v>
      </c>
      <c r="Y1533" t="s">
        <v>162</v>
      </c>
      <c r="Z1533" t="s">
        <v>808</v>
      </c>
      <c r="AA1533" t="s">
        <v>808</v>
      </c>
      <c r="AB1533" t="s">
        <v>45</v>
      </c>
      <c r="AC1533" t="s">
        <v>45</v>
      </c>
      <c r="AD1533" t="s">
        <v>4672</v>
      </c>
      <c r="AE1533" t="s">
        <v>4673</v>
      </c>
      <c r="AF1533" t="s">
        <v>45</v>
      </c>
    </row>
    <row r="1534" spans="1:32" x14ac:dyDescent="0.3">
      <c r="A1534" t="s">
        <v>5739</v>
      </c>
      <c r="B1534" t="s">
        <v>4667</v>
      </c>
      <c r="C1534" t="s">
        <v>4668</v>
      </c>
      <c r="D1534" t="s">
        <v>4669</v>
      </c>
      <c r="E1534" t="s">
        <v>5740</v>
      </c>
      <c r="F1534">
        <v>72</v>
      </c>
      <c r="G1534">
        <v>72</v>
      </c>
      <c r="H1534" t="s">
        <v>5741</v>
      </c>
      <c r="I1534" t="s">
        <v>4683</v>
      </c>
      <c r="J1534" t="s">
        <v>58</v>
      </c>
      <c r="K1534" t="s">
        <v>4683</v>
      </c>
      <c r="X1534" t="s">
        <v>59</v>
      </c>
      <c r="Y1534" t="s">
        <v>68</v>
      </c>
      <c r="Z1534" t="s">
        <v>101</v>
      </c>
      <c r="AA1534" t="s">
        <v>102</v>
      </c>
      <c r="AB1534" t="s">
        <v>45</v>
      </c>
      <c r="AC1534" t="s">
        <v>45</v>
      </c>
      <c r="AD1534" t="s">
        <v>4672</v>
      </c>
      <c r="AE1534" t="s">
        <v>4673</v>
      </c>
      <c r="AF1534" t="s">
        <v>45</v>
      </c>
    </row>
    <row r="1535" spans="1:32" x14ac:dyDescent="0.3">
      <c r="A1535" t="s">
        <v>5742</v>
      </c>
      <c r="B1535" t="s">
        <v>4667</v>
      </c>
      <c r="C1535" t="s">
        <v>4668</v>
      </c>
      <c r="D1535" t="s">
        <v>4669</v>
      </c>
      <c r="E1535" t="s">
        <v>4619</v>
      </c>
      <c r="F1535">
        <v>7215</v>
      </c>
      <c r="G1535">
        <v>7215</v>
      </c>
      <c r="H1535" t="s">
        <v>45</v>
      </c>
      <c r="I1535" t="s">
        <v>45</v>
      </c>
      <c r="J1535" t="s">
        <v>45</v>
      </c>
      <c r="K1535" t="s">
        <v>45</v>
      </c>
      <c r="X1535" t="s">
        <v>43</v>
      </c>
      <c r="Y1535" t="s">
        <v>44</v>
      </c>
      <c r="Z1535" t="s">
        <v>44</v>
      </c>
      <c r="AA1535" t="s">
        <v>44</v>
      </c>
      <c r="AB1535" t="s">
        <v>45</v>
      </c>
      <c r="AC1535" t="s">
        <v>45</v>
      </c>
      <c r="AD1535" t="s">
        <v>50</v>
      </c>
      <c r="AE1535" t="s">
        <v>45</v>
      </c>
      <c r="AF1535" t="s">
        <v>45</v>
      </c>
    </row>
    <row r="1536" spans="1:32" hidden="1" x14ac:dyDescent="0.3">
      <c r="A1536" t="s">
        <v>5743</v>
      </c>
      <c r="B1536" t="s">
        <v>4667</v>
      </c>
      <c r="C1536" t="s">
        <v>4668</v>
      </c>
      <c r="D1536" t="s">
        <v>4669</v>
      </c>
      <c r="E1536" t="s">
        <v>5744</v>
      </c>
      <c r="F1536">
        <v>73</v>
      </c>
      <c r="G1536">
        <v>73</v>
      </c>
      <c r="H1536" t="s">
        <v>5745</v>
      </c>
      <c r="I1536" t="s">
        <v>5746</v>
      </c>
      <c r="J1536" t="s">
        <v>702</v>
      </c>
      <c r="K1536" t="s">
        <v>580</v>
      </c>
      <c r="L1536" t="s">
        <v>4709</v>
      </c>
      <c r="M1536" t="s">
        <v>1261</v>
      </c>
      <c r="N1536" t="s">
        <v>1736</v>
      </c>
      <c r="X1536" t="s">
        <v>59</v>
      </c>
      <c r="Y1536" t="s">
        <v>889</v>
      </c>
      <c r="Z1536" t="s">
        <v>1794</v>
      </c>
      <c r="AA1536" t="s">
        <v>1795</v>
      </c>
      <c r="AB1536" t="s">
        <v>45</v>
      </c>
      <c r="AC1536" t="s">
        <v>45</v>
      </c>
      <c r="AD1536" t="s">
        <v>4672</v>
      </c>
      <c r="AE1536" t="s">
        <v>4673</v>
      </c>
      <c r="AF1536" t="s">
        <v>45</v>
      </c>
    </row>
    <row r="1537" spans="1:32" hidden="1" x14ac:dyDescent="0.3">
      <c r="A1537" t="s">
        <v>5747</v>
      </c>
      <c r="B1537" t="s">
        <v>4667</v>
      </c>
      <c r="C1537" t="s">
        <v>4668</v>
      </c>
      <c r="D1537" t="s">
        <v>4669</v>
      </c>
      <c r="E1537" t="s">
        <v>5748</v>
      </c>
      <c r="F1537">
        <v>74</v>
      </c>
      <c r="G1537">
        <v>74</v>
      </c>
      <c r="H1537" t="s">
        <v>5749</v>
      </c>
      <c r="I1537" t="s">
        <v>2497</v>
      </c>
      <c r="J1537" t="s">
        <v>702</v>
      </c>
      <c r="K1537" t="s">
        <v>888</v>
      </c>
      <c r="L1537" t="s">
        <v>1261</v>
      </c>
      <c r="X1537" t="s">
        <v>59</v>
      </c>
      <c r="Y1537" t="s">
        <v>162</v>
      </c>
      <c r="Z1537" t="s">
        <v>680</v>
      </c>
      <c r="AA1537" t="s">
        <v>681</v>
      </c>
      <c r="AB1537" t="s">
        <v>45</v>
      </c>
      <c r="AC1537" t="s">
        <v>45</v>
      </c>
      <c r="AD1537" t="s">
        <v>4672</v>
      </c>
      <c r="AE1537" t="s">
        <v>4673</v>
      </c>
      <c r="AF1537" t="s">
        <v>45</v>
      </c>
    </row>
    <row r="1538" spans="1:32" hidden="1" x14ac:dyDescent="0.3">
      <c r="A1538" t="s">
        <v>5750</v>
      </c>
      <c r="B1538" t="s">
        <v>4667</v>
      </c>
      <c r="C1538" t="s">
        <v>4668</v>
      </c>
      <c r="D1538" t="s">
        <v>4669</v>
      </c>
      <c r="E1538" t="s">
        <v>5751</v>
      </c>
      <c r="F1538">
        <v>75</v>
      </c>
      <c r="G1538">
        <v>75</v>
      </c>
      <c r="H1538" t="s">
        <v>5752</v>
      </c>
      <c r="I1538" t="s">
        <v>5753</v>
      </c>
      <c r="J1538" t="s">
        <v>702</v>
      </c>
      <c r="K1538" t="s">
        <v>583</v>
      </c>
      <c r="L1538" t="s">
        <v>1301</v>
      </c>
      <c r="X1538" t="s">
        <v>59</v>
      </c>
      <c r="Y1538" t="s">
        <v>169</v>
      </c>
      <c r="Z1538" t="s">
        <v>394</v>
      </c>
      <c r="AA1538" t="s">
        <v>171</v>
      </c>
      <c r="AB1538" t="s">
        <v>45</v>
      </c>
      <c r="AC1538" t="s">
        <v>45</v>
      </c>
      <c r="AD1538" t="s">
        <v>4672</v>
      </c>
      <c r="AE1538" t="s">
        <v>4673</v>
      </c>
      <c r="AF1538" t="s">
        <v>45</v>
      </c>
    </row>
    <row r="1539" spans="1:32" hidden="1" x14ac:dyDescent="0.3">
      <c r="A1539" t="s">
        <v>5754</v>
      </c>
      <c r="B1539" t="s">
        <v>4667</v>
      </c>
      <c r="C1539" t="s">
        <v>4668</v>
      </c>
      <c r="D1539" t="s">
        <v>4669</v>
      </c>
      <c r="E1539" t="s">
        <v>5755</v>
      </c>
      <c r="F1539">
        <v>76</v>
      </c>
      <c r="G1539">
        <v>76</v>
      </c>
      <c r="H1539" t="s">
        <v>5756</v>
      </c>
      <c r="I1539" t="s">
        <v>5757</v>
      </c>
      <c r="J1539" t="s">
        <v>702</v>
      </c>
      <c r="K1539" t="s">
        <v>4683</v>
      </c>
      <c r="L1539" t="s">
        <v>1736</v>
      </c>
      <c r="M1539" t="s">
        <v>580</v>
      </c>
      <c r="X1539" t="s">
        <v>59</v>
      </c>
      <c r="Y1539" t="s">
        <v>740</v>
      </c>
      <c r="Z1539" t="s">
        <v>795</v>
      </c>
      <c r="AA1539" t="s">
        <v>796</v>
      </c>
      <c r="AB1539" t="s">
        <v>45</v>
      </c>
      <c r="AC1539" t="s">
        <v>45</v>
      </c>
      <c r="AD1539" t="s">
        <v>4672</v>
      </c>
      <c r="AE1539" t="s">
        <v>4673</v>
      </c>
      <c r="AF1539" t="s">
        <v>45</v>
      </c>
    </row>
    <row r="1540" spans="1:32" hidden="1" x14ac:dyDescent="0.3">
      <c r="A1540" t="s">
        <v>5758</v>
      </c>
      <c r="B1540" t="s">
        <v>4667</v>
      </c>
      <c r="C1540" t="s">
        <v>4668</v>
      </c>
      <c r="D1540" t="s">
        <v>4669</v>
      </c>
      <c r="E1540" t="s">
        <v>5759</v>
      </c>
      <c r="F1540">
        <v>77</v>
      </c>
      <c r="G1540">
        <v>77</v>
      </c>
      <c r="H1540" t="s">
        <v>5760</v>
      </c>
      <c r="I1540" t="s">
        <v>5761</v>
      </c>
      <c r="J1540" t="s">
        <v>702</v>
      </c>
      <c r="K1540" t="s">
        <v>580</v>
      </c>
      <c r="L1540" t="s">
        <v>4709</v>
      </c>
      <c r="M1540" t="s">
        <v>888</v>
      </c>
      <c r="N1540" t="s">
        <v>1736</v>
      </c>
      <c r="X1540" t="s">
        <v>59</v>
      </c>
      <c r="Y1540" t="s">
        <v>889</v>
      </c>
      <c r="Z1540" t="s">
        <v>1794</v>
      </c>
      <c r="AA1540" t="s">
        <v>1795</v>
      </c>
      <c r="AB1540" t="s">
        <v>45</v>
      </c>
      <c r="AC1540" t="s">
        <v>45</v>
      </c>
      <c r="AD1540" t="s">
        <v>4672</v>
      </c>
      <c r="AE1540" t="s">
        <v>4673</v>
      </c>
      <c r="AF1540" t="s">
        <v>45</v>
      </c>
    </row>
    <row r="1541" spans="1:32" hidden="1" x14ac:dyDescent="0.3">
      <c r="A1541" t="s">
        <v>5762</v>
      </c>
      <c r="B1541" t="s">
        <v>4667</v>
      </c>
      <c r="C1541" t="s">
        <v>4668</v>
      </c>
      <c r="D1541" t="s">
        <v>4669</v>
      </c>
      <c r="E1541" t="s">
        <v>5763</v>
      </c>
      <c r="F1541">
        <v>78</v>
      </c>
      <c r="G1541">
        <v>78</v>
      </c>
      <c r="H1541" t="s">
        <v>5764</v>
      </c>
      <c r="I1541" t="s">
        <v>5765</v>
      </c>
      <c r="J1541" t="s">
        <v>702</v>
      </c>
      <c r="K1541" t="s">
        <v>5025</v>
      </c>
      <c r="L1541" t="s">
        <v>583</v>
      </c>
      <c r="X1541" t="s">
        <v>59</v>
      </c>
      <c r="Y1541" t="s">
        <v>169</v>
      </c>
      <c r="Z1541" t="s">
        <v>394</v>
      </c>
      <c r="AA1541" t="s">
        <v>171</v>
      </c>
      <c r="AB1541" t="s">
        <v>45</v>
      </c>
      <c r="AC1541" t="s">
        <v>45</v>
      </c>
      <c r="AD1541" t="s">
        <v>4672</v>
      </c>
      <c r="AE1541" t="s">
        <v>4673</v>
      </c>
      <c r="AF1541" t="s">
        <v>45</v>
      </c>
    </row>
    <row r="1542" spans="1:32" hidden="1" x14ac:dyDescent="0.3">
      <c r="A1542" t="s">
        <v>5766</v>
      </c>
      <c r="B1542" t="s">
        <v>4667</v>
      </c>
      <c r="C1542" t="s">
        <v>4668</v>
      </c>
      <c r="D1542" t="s">
        <v>4669</v>
      </c>
      <c r="E1542" t="s">
        <v>5767</v>
      </c>
      <c r="F1542">
        <v>79</v>
      </c>
      <c r="G1542">
        <v>79</v>
      </c>
      <c r="H1542" t="s">
        <v>5768</v>
      </c>
      <c r="I1542" t="s">
        <v>5769</v>
      </c>
      <c r="J1542" t="s">
        <v>702</v>
      </c>
      <c r="K1542" t="s">
        <v>4701</v>
      </c>
      <c r="L1542" t="s">
        <v>1261</v>
      </c>
      <c r="X1542" t="s">
        <v>59</v>
      </c>
      <c r="Y1542" t="s">
        <v>162</v>
      </c>
      <c r="Z1542" t="s">
        <v>680</v>
      </c>
      <c r="AA1542" t="s">
        <v>681</v>
      </c>
      <c r="AB1542" t="s">
        <v>45</v>
      </c>
      <c r="AC1542" t="s">
        <v>45</v>
      </c>
      <c r="AD1542" t="s">
        <v>4672</v>
      </c>
      <c r="AE1542" t="s">
        <v>4673</v>
      </c>
      <c r="AF1542" t="s">
        <v>45</v>
      </c>
    </row>
    <row r="1543" spans="1:32" hidden="1" x14ac:dyDescent="0.3">
      <c r="A1543" t="s">
        <v>5770</v>
      </c>
      <c r="B1543" t="s">
        <v>4667</v>
      </c>
      <c r="C1543" t="s">
        <v>4668</v>
      </c>
      <c r="D1543" t="s">
        <v>4669</v>
      </c>
      <c r="E1543" t="s">
        <v>5771</v>
      </c>
      <c r="F1543">
        <v>8</v>
      </c>
      <c r="G1543">
        <v>8</v>
      </c>
      <c r="H1543" t="s">
        <v>5772</v>
      </c>
      <c r="I1543" t="s">
        <v>1364</v>
      </c>
      <c r="J1543" t="s">
        <v>702</v>
      </c>
      <c r="K1543" t="s">
        <v>583</v>
      </c>
      <c r="L1543" t="s">
        <v>687</v>
      </c>
      <c r="X1543" t="s">
        <v>59</v>
      </c>
      <c r="Y1543" t="s">
        <v>169</v>
      </c>
      <c r="Z1543" t="s">
        <v>394</v>
      </c>
      <c r="AA1543" t="s">
        <v>171</v>
      </c>
      <c r="AB1543" t="s">
        <v>45</v>
      </c>
      <c r="AC1543" t="s">
        <v>45</v>
      </c>
      <c r="AD1543" t="s">
        <v>4672</v>
      </c>
      <c r="AE1543" t="s">
        <v>4673</v>
      </c>
      <c r="AF1543" t="s">
        <v>45</v>
      </c>
    </row>
    <row r="1544" spans="1:32" x14ac:dyDescent="0.3">
      <c r="A1544" t="s">
        <v>5773</v>
      </c>
      <c r="B1544" t="s">
        <v>4667</v>
      </c>
      <c r="C1544" t="s">
        <v>4668</v>
      </c>
      <c r="D1544" t="s">
        <v>4669</v>
      </c>
      <c r="E1544" t="s">
        <v>5774</v>
      </c>
      <c r="F1544">
        <v>80</v>
      </c>
      <c r="G1544">
        <v>80</v>
      </c>
      <c r="H1544" t="s">
        <v>5775</v>
      </c>
      <c r="I1544" t="s">
        <v>4899</v>
      </c>
      <c r="J1544" t="s">
        <v>58</v>
      </c>
      <c r="K1544" t="s">
        <v>4899</v>
      </c>
      <c r="X1544" t="s">
        <v>59</v>
      </c>
      <c r="Y1544" t="s">
        <v>68</v>
      </c>
      <c r="Z1544" t="s">
        <v>101</v>
      </c>
      <c r="AA1544" t="s">
        <v>102</v>
      </c>
      <c r="AB1544" t="s">
        <v>45</v>
      </c>
      <c r="AC1544" t="s">
        <v>45</v>
      </c>
      <c r="AD1544" t="s">
        <v>4672</v>
      </c>
      <c r="AE1544" t="s">
        <v>4673</v>
      </c>
      <c r="AF1544" t="s">
        <v>45</v>
      </c>
    </row>
    <row r="1545" spans="1:32" x14ac:dyDescent="0.3">
      <c r="A1545" t="s">
        <v>5776</v>
      </c>
      <c r="B1545" t="s">
        <v>4667</v>
      </c>
      <c r="C1545" t="s">
        <v>4668</v>
      </c>
      <c r="D1545" t="s">
        <v>4669</v>
      </c>
      <c r="E1545" t="s">
        <v>5777</v>
      </c>
      <c r="F1545">
        <v>81</v>
      </c>
      <c r="G1545">
        <v>81</v>
      </c>
      <c r="H1545" t="s">
        <v>5778</v>
      </c>
      <c r="I1545" t="s">
        <v>4708</v>
      </c>
      <c r="J1545" t="s">
        <v>58</v>
      </c>
      <c r="K1545" t="s">
        <v>4708</v>
      </c>
      <c r="X1545" t="s">
        <v>59</v>
      </c>
      <c r="Y1545" t="s">
        <v>68</v>
      </c>
      <c r="Z1545" t="s">
        <v>101</v>
      </c>
      <c r="AA1545" t="s">
        <v>102</v>
      </c>
      <c r="AB1545" t="s">
        <v>45</v>
      </c>
      <c r="AC1545" t="s">
        <v>45</v>
      </c>
      <c r="AD1545" t="s">
        <v>4672</v>
      </c>
      <c r="AE1545" t="s">
        <v>4673</v>
      </c>
      <c r="AF1545" t="s">
        <v>45</v>
      </c>
    </row>
    <row r="1546" spans="1:32" hidden="1" x14ac:dyDescent="0.3">
      <c r="A1546" t="s">
        <v>5779</v>
      </c>
      <c r="B1546" t="s">
        <v>4667</v>
      </c>
      <c r="C1546" t="s">
        <v>4668</v>
      </c>
      <c r="D1546" t="s">
        <v>4669</v>
      </c>
      <c r="E1546" t="s">
        <v>5780</v>
      </c>
      <c r="F1546">
        <v>82</v>
      </c>
      <c r="G1546">
        <v>82</v>
      </c>
      <c r="H1546" t="s">
        <v>5781</v>
      </c>
      <c r="I1546" t="s">
        <v>5782</v>
      </c>
      <c r="J1546" t="s">
        <v>702</v>
      </c>
      <c r="K1546" t="s">
        <v>2068</v>
      </c>
      <c r="L1546" t="s">
        <v>4988</v>
      </c>
      <c r="X1546" t="s">
        <v>59</v>
      </c>
      <c r="Y1546" t="s">
        <v>162</v>
      </c>
      <c r="Z1546" t="s">
        <v>394</v>
      </c>
      <c r="AA1546" t="s">
        <v>171</v>
      </c>
      <c r="AB1546" t="s">
        <v>45</v>
      </c>
      <c r="AC1546" t="s">
        <v>45</v>
      </c>
      <c r="AD1546" t="s">
        <v>4672</v>
      </c>
      <c r="AE1546" t="s">
        <v>4673</v>
      </c>
      <c r="AF1546" t="s">
        <v>45</v>
      </c>
    </row>
    <row r="1547" spans="1:32" hidden="1" x14ac:dyDescent="0.3">
      <c r="A1547" t="s">
        <v>5783</v>
      </c>
      <c r="B1547" t="s">
        <v>4667</v>
      </c>
      <c r="C1547" t="s">
        <v>4668</v>
      </c>
      <c r="D1547" t="s">
        <v>4669</v>
      </c>
      <c r="E1547" t="s">
        <v>5784</v>
      </c>
      <c r="F1547">
        <v>83</v>
      </c>
      <c r="G1547">
        <v>83</v>
      </c>
      <c r="H1547" t="s">
        <v>5785</v>
      </c>
      <c r="I1547" t="s">
        <v>5786</v>
      </c>
      <c r="J1547" t="s">
        <v>702</v>
      </c>
      <c r="K1547" t="s">
        <v>1261</v>
      </c>
      <c r="L1547" t="s">
        <v>4708</v>
      </c>
      <c r="X1547" t="s">
        <v>59</v>
      </c>
      <c r="Y1547" t="s">
        <v>162</v>
      </c>
      <c r="Z1547" t="s">
        <v>680</v>
      </c>
      <c r="AA1547" t="s">
        <v>681</v>
      </c>
      <c r="AB1547" t="s">
        <v>45</v>
      </c>
      <c r="AC1547" t="s">
        <v>45</v>
      </c>
      <c r="AD1547" t="s">
        <v>4672</v>
      </c>
      <c r="AE1547" t="s">
        <v>4673</v>
      </c>
      <c r="AF1547" t="s">
        <v>45</v>
      </c>
    </row>
    <row r="1548" spans="1:32" hidden="1" x14ac:dyDescent="0.3">
      <c r="A1548" t="s">
        <v>5787</v>
      </c>
      <c r="B1548" t="s">
        <v>4667</v>
      </c>
      <c r="C1548" t="s">
        <v>4668</v>
      </c>
      <c r="D1548" t="s">
        <v>4669</v>
      </c>
      <c r="E1548" t="s">
        <v>5788</v>
      </c>
      <c r="F1548">
        <v>84</v>
      </c>
      <c r="G1548">
        <v>84</v>
      </c>
      <c r="H1548" t="s">
        <v>5789</v>
      </c>
      <c r="I1548" t="s">
        <v>5790</v>
      </c>
      <c r="J1548" t="s">
        <v>702</v>
      </c>
      <c r="K1548" t="s">
        <v>1261</v>
      </c>
      <c r="L1548" t="s">
        <v>4709</v>
      </c>
      <c r="X1548" t="s">
        <v>59</v>
      </c>
      <c r="Y1548" t="s">
        <v>162</v>
      </c>
      <c r="Z1548" t="s">
        <v>680</v>
      </c>
      <c r="AA1548" t="s">
        <v>681</v>
      </c>
      <c r="AB1548" t="s">
        <v>45</v>
      </c>
      <c r="AC1548" t="s">
        <v>45</v>
      </c>
      <c r="AD1548" t="s">
        <v>4672</v>
      </c>
      <c r="AE1548" t="s">
        <v>4673</v>
      </c>
      <c r="AF1548" t="s">
        <v>45</v>
      </c>
    </row>
    <row r="1549" spans="1:32" x14ac:dyDescent="0.3">
      <c r="A1549" t="s">
        <v>5791</v>
      </c>
      <c r="B1549" t="s">
        <v>4667</v>
      </c>
      <c r="C1549" t="s">
        <v>4668</v>
      </c>
      <c r="D1549" t="s">
        <v>4669</v>
      </c>
      <c r="E1549" t="s">
        <v>5498</v>
      </c>
      <c r="F1549">
        <v>85</v>
      </c>
      <c r="G1549">
        <v>85</v>
      </c>
      <c r="H1549" t="s">
        <v>5499</v>
      </c>
      <c r="I1549" t="s">
        <v>5500</v>
      </c>
      <c r="J1549" t="s">
        <v>80</v>
      </c>
      <c r="K1549" t="s">
        <v>5500</v>
      </c>
      <c r="X1549" t="s">
        <v>43</v>
      </c>
      <c r="Y1549" t="s">
        <v>44</v>
      </c>
      <c r="Z1549" t="s">
        <v>44</v>
      </c>
      <c r="AA1549" t="s">
        <v>44</v>
      </c>
      <c r="AB1549" t="s">
        <v>45</v>
      </c>
      <c r="AC1549" t="s">
        <v>45</v>
      </c>
      <c r="AD1549" t="s">
        <v>4672</v>
      </c>
      <c r="AE1549" t="s">
        <v>4673</v>
      </c>
      <c r="AF1549" t="s">
        <v>45</v>
      </c>
    </row>
    <row r="1550" spans="1:32" hidden="1" x14ac:dyDescent="0.3">
      <c r="A1550" t="s">
        <v>5792</v>
      </c>
      <c r="B1550" t="s">
        <v>4667</v>
      </c>
      <c r="C1550" t="s">
        <v>4668</v>
      </c>
      <c r="D1550" t="s">
        <v>4669</v>
      </c>
      <c r="E1550" t="s">
        <v>5793</v>
      </c>
      <c r="F1550">
        <v>86</v>
      </c>
      <c r="G1550">
        <v>86</v>
      </c>
      <c r="H1550" t="s">
        <v>5794</v>
      </c>
      <c r="I1550" t="s">
        <v>5795</v>
      </c>
      <c r="J1550" t="s">
        <v>702</v>
      </c>
      <c r="K1550" t="s">
        <v>1261</v>
      </c>
      <c r="L1550" t="s">
        <v>1736</v>
      </c>
      <c r="X1550" t="s">
        <v>59</v>
      </c>
      <c r="Y1550" t="s">
        <v>162</v>
      </c>
      <c r="Z1550" t="s">
        <v>680</v>
      </c>
      <c r="AA1550" t="s">
        <v>681</v>
      </c>
      <c r="AB1550" t="s">
        <v>45</v>
      </c>
      <c r="AC1550" t="s">
        <v>45</v>
      </c>
      <c r="AD1550" t="s">
        <v>4672</v>
      </c>
      <c r="AE1550" t="s">
        <v>4673</v>
      </c>
      <c r="AF1550" t="s">
        <v>45</v>
      </c>
    </row>
    <row r="1551" spans="1:32" x14ac:dyDescent="0.3">
      <c r="A1551" t="s">
        <v>5796</v>
      </c>
      <c r="B1551" t="s">
        <v>4667</v>
      </c>
      <c r="C1551" t="s">
        <v>4668</v>
      </c>
      <c r="D1551" t="s">
        <v>4669</v>
      </c>
      <c r="E1551" t="s">
        <v>5797</v>
      </c>
      <c r="F1551">
        <v>87</v>
      </c>
      <c r="G1551">
        <v>87</v>
      </c>
      <c r="H1551" t="s">
        <v>5798</v>
      </c>
      <c r="I1551" t="s">
        <v>4921</v>
      </c>
      <c r="J1551" t="s">
        <v>58</v>
      </c>
      <c r="K1551" t="s">
        <v>4921</v>
      </c>
      <c r="X1551" t="s">
        <v>59</v>
      </c>
      <c r="Y1551" t="s">
        <v>68</v>
      </c>
      <c r="Z1551" t="s">
        <v>101</v>
      </c>
      <c r="AA1551" t="s">
        <v>102</v>
      </c>
      <c r="AB1551" t="s">
        <v>45</v>
      </c>
      <c r="AC1551" t="s">
        <v>45</v>
      </c>
      <c r="AD1551" t="s">
        <v>4672</v>
      </c>
      <c r="AE1551" t="s">
        <v>4673</v>
      </c>
      <c r="AF1551" t="s">
        <v>45</v>
      </c>
    </row>
    <row r="1552" spans="1:32" hidden="1" x14ac:dyDescent="0.3">
      <c r="A1552" t="s">
        <v>5799</v>
      </c>
      <c r="B1552" t="s">
        <v>4667</v>
      </c>
      <c r="C1552" t="s">
        <v>4668</v>
      </c>
      <c r="D1552" t="s">
        <v>4669</v>
      </c>
      <c r="E1552" t="s">
        <v>5800</v>
      </c>
      <c r="F1552">
        <v>88</v>
      </c>
      <c r="G1552">
        <v>88</v>
      </c>
      <c r="H1552" t="s">
        <v>5801</v>
      </c>
      <c r="I1552" t="s">
        <v>5802</v>
      </c>
      <c r="J1552" t="s">
        <v>702</v>
      </c>
      <c r="K1552" t="s">
        <v>580</v>
      </c>
      <c r="L1552" t="s">
        <v>4709</v>
      </c>
      <c r="M1552" t="s">
        <v>1736</v>
      </c>
      <c r="X1552" t="s">
        <v>59</v>
      </c>
      <c r="Y1552" t="s">
        <v>740</v>
      </c>
      <c r="Z1552" t="s">
        <v>795</v>
      </c>
      <c r="AA1552" t="s">
        <v>796</v>
      </c>
      <c r="AB1552" t="s">
        <v>45</v>
      </c>
      <c r="AC1552" t="s">
        <v>45</v>
      </c>
      <c r="AD1552" t="s">
        <v>4672</v>
      </c>
      <c r="AE1552" t="s">
        <v>4673</v>
      </c>
      <c r="AF1552" t="s">
        <v>45</v>
      </c>
    </row>
    <row r="1553" spans="1:32" hidden="1" x14ac:dyDescent="0.3">
      <c r="A1553" t="s">
        <v>5803</v>
      </c>
      <c r="B1553" t="s">
        <v>4667</v>
      </c>
      <c r="C1553" t="s">
        <v>4668</v>
      </c>
      <c r="D1553" t="s">
        <v>4669</v>
      </c>
      <c r="E1553" t="s">
        <v>5804</v>
      </c>
      <c r="F1553">
        <v>89</v>
      </c>
      <c r="G1553">
        <v>89</v>
      </c>
      <c r="H1553" t="s">
        <v>5805</v>
      </c>
      <c r="I1553" t="s">
        <v>5806</v>
      </c>
      <c r="J1553" t="s">
        <v>702</v>
      </c>
      <c r="K1553" t="s">
        <v>580</v>
      </c>
      <c r="L1553" t="s">
        <v>1261</v>
      </c>
      <c r="M1553" t="s">
        <v>1736</v>
      </c>
      <c r="X1553" t="s">
        <v>59</v>
      </c>
      <c r="Y1553" t="s">
        <v>740</v>
      </c>
      <c r="Z1553" t="s">
        <v>795</v>
      </c>
      <c r="AA1553" t="s">
        <v>796</v>
      </c>
      <c r="AB1553" t="s">
        <v>45</v>
      </c>
      <c r="AC1553" t="s">
        <v>45</v>
      </c>
      <c r="AD1553" t="s">
        <v>4672</v>
      </c>
      <c r="AE1553" t="s">
        <v>4673</v>
      </c>
      <c r="AF1553" t="s">
        <v>45</v>
      </c>
    </row>
    <row r="1554" spans="1:32" x14ac:dyDescent="0.3">
      <c r="A1554" t="s">
        <v>5807</v>
      </c>
      <c r="B1554" t="s">
        <v>4667</v>
      </c>
      <c r="C1554" t="s">
        <v>4668</v>
      </c>
      <c r="D1554" t="s">
        <v>4669</v>
      </c>
      <c r="E1554" t="s">
        <v>5808</v>
      </c>
      <c r="F1554">
        <v>9</v>
      </c>
      <c r="G1554">
        <v>9</v>
      </c>
      <c r="H1554" t="s">
        <v>2684</v>
      </c>
      <c r="I1554" t="s">
        <v>696</v>
      </c>
      <c r="J1554" t="s">
        <v>58</v>
      </c>
      <c r="K1554" t="s">
        <v>696</v>
      </c>
      <c r="X1554" t="s">
        <v>59</v>
      </c>
      <c r="Y1554" t="s">
        <v>60</v>
      </c>
      <c r="Z1554" t="s">
        <v>61</v>
      </c>
      <c r="AA1554" t="s">
        <v>62</v>
      </c>
      <c r="AB1554" t="s">
        <v>45</v>
      </c>
      <c r="AC1554" t="s">
        <v>45</v>
      </c>
      <c r="AD1554" t="s">
        <v>4672</v>
      </c>
      <c r="AE1554" t="s">
        <v>4673</v>
      </c>
      <c r="AF1554" t="s">
        <v>45</v>
      </c>
    </row>
    <row r="1555" spans="1:32" hidden="1" x14ac:dyDescent="0.3">
      <c r="A1555" t="s">
        <v>5809</v>
      </c>
      <c r="B1555" t="s">
        <v>4667</v>
      </c>
      <c r="C1555" t="s">
        <v>4668</v>
      </c>
      <c r="D1555" t="s">
        <v>4669</v>
      </c>
      <c r="E1555" t="s">
        <v>5810</v>
      </c>
      <c r="F1555">
        <v>90</v>
      </c>
      <c r="G1555">
        <v>90</v>
      </c>
      <c r="H1555" t="s">
        <v>5811</v>
      </c>
      <c r="I1555" t="s">
        <v>5812</v>
      </c>
      <c r="J1555" t="s">
        <v>702</v>
      </c>
      <c r="K1555" t="s">
        <v>1107</v>
      </c>
      <c r="L1555" t="s">
        <v>696</v>
      </c>
      <c r="M1555" t="s">
        <v>687</v>
      </c>
      <c r="N1555" t="s">
        <v>586</v>
      </c>
      <c r="X1555" t="s">
        <v>59</v>
      </c>
      <c r="Y1555" t="s">
        <v>4758</v>
      </c>
      <c r="Z1555" t="s">
        <v>814</v>
      </c>
      <c r="AA1555" t="s">
        <v>815</v>
      </c>
      <c r="AB1555" t="s">
        <v>45</v>
      </c>
      <c r="AC1555" t="s">
        <v>45</v>
      </c>
      <c r="AD1555" t="s">
        <v>4672</v>
      </c>
      <c r="AE1555" t="s">
        <v>4673</v>
      </c>
      <c r="AF1555" t="s">
        <v>45</v>
      </c>
    </row>
    <row r="1556" spans="1:32" hidden="1" x14ac:dyDescent="0.3">
      <c r="A1556" t="s">
        <v>5813</v>
      </c>
      <c r="B1556" t="s">
        <v>4667</v>
      </c>
      <c r="C1556" t="s">
        <v>4668</v>
      </c>
      <c r="D1556" t="s">
        <v>4669</v>
      </c>
      <c r="E1556" t="s">
        <v>5814</v>
      </c>
      <c r="F1556">
        <v>91</v>
      </c>
      <c r="G1556">
        <v>91</v>
      </c>
      <c r="H1556" t="s">
        <v>5815</v>
      </c>
      <c r="I1556" t="s">
        <v>5816</v>
      </c>
      <c r="J1556" t="s">
        <v>702</v>
      </c>
      <c r="K1556" t="s">
        <v>948</v>
      </c>
      <c r="L1556" t="s">
        <v>586</v>
      </c>
      <c r="X1556" t="s">
        <v>59</v>
      </c>
      <c r="Y1556" t="s">
        <v>949</v>
      </c>
      <c r="Z1556" t="s">
        <v>394</v>
      </c>
      <c r="AA1556" t="s">
        <v>171</v>
      </c>
      <c r="AB1556" t="s">
        <v>45</v>
      </c>
      <c r="AC1556" t="s">
        <v>45</v>
      </c>
      <c r="AD1556" t="s">
        <v>4672</v>
      </c>
      <c r="AE1556" t="s">
        <v>4673</v>
      </c>
      <c r="AF1556" t="s">
        <v>45</v>
      </c>
    </row>
    <row r="1557" spans="1:32" x14ac:dyDescent="0.3">
      <c r="A1557" t="s">
        <v>5817</v>
      </c>
      <c r="B1557" t="s">
        <v>4667</v>
      </c>
      <c r="C1557" t="s">
        <v>4668</v>
      </c>
      <c r="D1557" t="s">
        <v>4669</v>
      </c>
      <c r="E1557" t="s">
        <v>5818</v>
      </c>
      <c r="F1557">
        <v>92</v>
      </c>
      <c r="G1557">
        <v>92</v>
      </c>
      <c r="H1557" t="s">
        <v>5819</v>
      </c>
      <c r="I1557" t="s">
        <v>572</v>
      </c>
      <c r="J1557" t="s">
        <v>58</v>
      </c>
      <c r="K1557" t="s">
        <v>572</v>
      </c>
      <c r="X1557" t="s">
        <v>59</v>
      </c>
      <c r="Y1557" t="s">
        <v>68</v>
      </c>
      <c r="Z1557" t="s">
        <v>61</v>
      </c>
      <c r="AA1557" t="s">
        <v>62</v>
      </c>
      <c r="AB1557" t="s">
        <v>45</v>
      </c>
      <c r="AC1557" t="s">
        <v>45</v>
      </c>
      <c r="AD1557" t="s">
        <v>4672</v>
      </c>
      <c r="AE1557" t="s">
        <v>4673</v>
      </c>
      <c r="AF1557" t="s">
        <v>45</v>
      </c>
    </row>
    <row r="1558" spans="1:32" x14ac:dyDescent="0.3">
      <c r="A1558" t="s">
        <v>5820</v>
      </c>
      <c r="B1558" t="s">
        <v>4667</v>
      </c>
      <c r="C1558" t="s">
        <v>4668</v>
      </c>
      <c r="D1558" t="s">
        <v>4669</v>
      </c>
      <c r="E1558" t="s">
        <v>5821</v>
      </c>
      <c r="F1558">
        <v>93</v>
      </c>
      <c r="G1558">
        <v>93</v>
      </c>
      <c r="H1558" t="s">
        <v>5822</v>
      </c>
      <c r="I1558" t="s">
        <v>1804</v>
      </c>
      <c r="J1558" t="s">
        <v>58</v>
      </c>
      <c r="K1558" t="s">
        <v>1804</v>
      </c>
      <c r="X1558" t="s">
        <v>59</v>
      </c>
      <c r="Y1558" t="s">
        <v>68</v>
      </c>
      <c r="Z1558" t="s">
        <v>61</v>
      </c>
      <c r="AA1558" t="s">
        <v>62</v>
      </c>
      <c r="AB1558" t="s">
        <v>45</v>
      </c>
      <c r="AC1558" t="s">
        <v>45</v>
      </c>
      <c r="AD1558" t="s">
        <v>4672</v>
      </c>
      <c r="AE1558" t="s">
        <v>4673</v>
      </c>
      <c r="AF1558" t="s">
        <v>45</v>
      </c>
    </row>
    <row r="1559" spans="1:32" x14ac:dyDescent="0.3">
      <c r="A1559" t="s">
        <v>5823</v>
      </c>
      <c r="B1559" t="s">
        <v>4667</v>
      </c>
      <c r="C1559" t="s">
        <v>4668</v>
      </c>
      <c r="D1559" t="s">
        <v>4669</v>
      </c>
      <c r="E1559" t="s">
        <v>5824</v>
      </c>
      <c r="F1559">
        <v>94</v>
      </c>
      <c r="G1559">
        <v>94</v>
      </c>
      <c r="H1559" t="s">
        <v>5499</v>
      </c>
      <c r="I1559" t="s">
        <v>5825</v>
      </c>
      <c r="J1559" t="s">
        <v>80</v>
      </c>
      <c r="K1559" t="s">
        <v>5825</v>
      </c>
      <c r="X1559" t="s">
        <v>43</v>
      </c>
      <c r="Y1559" t="s">
        <v>44</v>
      </c>
      <c r="Z1559" t="s">
        <v>44</v>
      </c>
      <c r="AA1559" t="s">
        <v>44</v>
      </c>
      <c r="AB1559" t="s">
        <v>45</v>
      </c>
      <c r="AC1559" t="s">
        <v>45</v>
      </c>
      <c r="AD1559" t="s">
        <v>4672</v>
      </c>
      <c r="AE1559" t="s">
        <v>4673</v>
      </c>
      <c r="AF1559" t="s">
        <v>45</v>
      </c>
    </row>
    <row r="1560" spans="1:32" hidden="1" x14ac:dyDescent="0.3">
      <c r="A1560" t="s">
        <v>5826</v>
      </c>
      <c r="B1560" t="s">
        <v>4667</v>
      </c>
      <c r="C1560" t="s">
        <v>4668</v>
      </c>
      <c r="D1560" t="s">
        <v>4669</v>
      </c>
      <c r="E1560" t="s">
        <v>5827</v>
      </c>
      <c r="F1560">
        <v>95</v>
      </c>
      <c r="G1560">
        <v>95</v>
      </c>
      <c r="H1560" t="s">
        <v>5828</v>
      </c>
      <c r="I1560" t="s">
        <v>1657</v>
      </c>
      <c r="J1560" t="s">
        <v>702</v>
      </c>
      <c r="K1560" t="s">
        <v>820</v>
      </c>
      <c r="L1560" t="s">
        <v>586</v>
      </c>
      <c r="X1560" t="s">
        <v>59</v>
      </c>
      <c r="Y1560" t="s">
        <v>949</v>
      </c>
      <c r="Z1560" t="s">
        <v>394</v>
      </c>
      <c r="AA1560" t="s">
        <v>171</v>
      </c>
      <c r="AB1560" t="s">
        <v>45</v>
      </c>
      <c r="AC1560" t="s">
        <v>45</v>
      </c>
      <c r="AD1560" t="s">
        <v>4672</v>
      </c>
      <c r="AE1560" t="s">
        <v>4673</v>
      </c>
      <c r="AF1560" t="s">
        <v>45</v>
      </c>
    </row>
    <row r="1561" spans="1:32" x14ac:dyDescent="0.3">
      <c r="A1561" t="s">
        <v>5829</v>
      </c>
      <c r="B1561" t="s">
        <v>4667</v>
      </c>
      <c r="C1561" t="s">
        <v>4668</v>
      </c>
      <c r="D1561" t="s">
        <v>4669</v>
      </c>
      <c r="E1561" t="s">
        <v>5830</v>
      </c>
      <c r="F1561">
        <v>96</v>
      </c>
      <c r="G1561">
        <v>96</v>
      </c>
      <c r="H1561" t="s">
        <v>120</v>
      </c>
      <c r="I1561" t="s">
        <v>121</v>
      </c>
      <c r="J1561" t="s">
        <v>58</v>
      </c>
      <c r="K1561" t="s">
        <v>121</v>
      </c>
      <c r="X1561" t="s">
        <v>59</v>
      </c>
      <c r="Y1561" t="s">
        <v>68</v>
      </c>
      <c r="Z1561" t="s">
        <v>101</v>
      </c>
      <c r="AA1561" t="s">
        <v>102</v>
      </c>
      <c r="AB1561" t="s">
        <v>45</v>
      </c>
      <c r="AC1561" t="s">
        <v>45</v>
      </c>
      <c r="AD1561" t="s">
        <v>4672</v>
      </c>
      <c r="AE1561" t="s">
        <v>4673</v>
      </c>
      <c r="AF1561" t="s">
        <v>45</v>
      </c>
    </row>
    <row r="1562" spans="1:32" hidden="1" x14ac:dyDescent="0.3">
      <c r="A1562" t="s">
        <v>5831</v>
      </c>
      <c r="B1562" t="s">
        <v>4667</v>
      </c>
      <c r="C1562" t="s">
        <v>4668</v>
      </c>
      <c r="D1562" t="s">
        <v>4669</v>
      </c>
      <c r="E1562" t="s">
        <v>5832</v>
      </c>
      <c r="F1562">
        <v>97</v>
      </c>
      <c r="G1562">
        <v>97</v>
      </c>
      <c r="H1562" t="s">
        <v>5833</v>
      </c>
      <c r="I1562" t="s">
        <v>5834</v>
      </c>
      <c r="J1562" t="s">
        <v>702</v>
      </c>
      <c r="K1562" t="s">
        <v>1911</v>
      </c>
      <c r="L1562" t="s">
        <v>580</v>
      </c>
      <c r="X1562" t="s">
        <v>59</v>
      </c>
      <c r="Y1562" t="s">
        <v>162</v>
      </c>
      <c r="Z1562" t="s">
        <v>680</v>
      </c>
      <c r="AA1562" t="s">
        <v>681</v>
      </c>
      <c r="AB1562" t="s">
        <v>45</v>
      </c>
      <c r="AC1562" t="s">
        <v>45</v>
      </c>
      <c r="AD1562" t="s">
        <v>4672</v>
      </c>
      <c r="AE1562" t="s">
        <v>4673</v>
      </c>
      <c r="AF1562" t="s">
        <v>45</v>
      </c>
    </row>
    <row r="1563" spans="1:32" hidden="1" x14ac:dyDescent="0.3">
      <c r="A1563" t="s">
        <v>5835</v>
      </c>
      <c r="B1563" t="s">
        <v>4667</v>
      </c>
      <c r="C1563" t="s">
        <v>4668</v>
      </c>
      <c r="D1563" t="s">
        <v>4669</v>
      </c>
      <c r="E1563" t="s">
        <v>5836</v>
      </c>
      <c r="F1563">
        <v>98</v>
      </c>
      <c r="G1563">
        <v>98</v>
      </c>
      <c r="H1563" t="s">
        <v>5837</v>
      </c>
      <c r="I1563" t="s">
        <v>5838</v>
      </c>
      <c r="J1563" t="s">
        <v>702</v>
      </c>
      <c r="K1563" t="s">
        <v>586</v>
      </c>
      <c r="L1563" t="s">
        <v>583</v>
      </c>
      <c r="M1563" t="s">
        <v>747</v>
      </c>
      <c r="N1563" t="s">
        <v>696</v>
      </c>
      <c r="X1563" t="s">
        <v>59</v>
      </c>
      <c r="Y1563" t="s">
        <v>1294</v>
      </c>
      <c r="Z1563" t="s">
        <v>814</v>
      </c>
      <c r="AA1563" t="s">
        <v>815</v>
      </c>
      <c r="AB1563" t="s">
        <v>45</v>
      </c>
      <c r="AC1563" t="s">
        <v>45</v>
      </c>
      <c r="AD1563" t="s">
        <v>4672</v>
      </c>
      <c r="AE1563" t="s">
        <v>4673</v>
      </c>
      <c r="AF1563" t="s">
        <v>45</v>
      </c>
    </row>
    <row r="1564" spans="1:32" hidden="1" x14ac:dyDescent="0.3">
      <c r="A1564" t="s">
        <v>5839</v>
      </c>
      <c r="B1564" t="s">
        <v>4667</v>
      </c>
      <c r="C1564" t="s">
        <v>4668</v>
      </c>
      <c r="D1564" t="s">
        <v>4669</v>
      </c>
      <c r="E1564" t="s">
        <v>5840</v>
      </c>
      <c r="F1564">
        <v>99</v>
      </c>
      <c r="G1564">
        <v>99</v>
      </c>
      <c r="H1564" t="s">
        <v>5841</v>
      </c>
      <c r="I1564" t="s">
        <v>5842</v>
      </c>
      <c r="J1564" t="s">
        <v>702</v>
      </c>
      <c r="K1564" t="s">
        <v>696</v>
      </c>
      <c r="L1564" t="s">
        <v>747</v>
      </c>
      <c r="X1564" t="s">
        <v>59</v>
      </c>
      <c r="Y1564" t="s">
        <v>1221</v>
      </c>
      <c r="Z1564" t="s">
        <v>394</v>
      </c>
      <c r="AA1564" t="s">
        <v>171</v>
      </c>
      <c r="AB1564" t="s">
        <v>45</v>
      </c>
      <c r="AC1564" t="s">
        <v>45</v>
      </c>
      <c r="AD1564" t="s">
        <v>4672</v>
      </c>
      <c r="AE1564" t="s">
        <v>4673</v>
      </c>
      <c r="AF1564" t="s">
        <v>45</v>
      </c>
    </row>
    <row r="1565" spans="1:32" x14ac:dyDescent="0.3">
      <c r="A1565" t="s">
        <v>5843</v>
      </c>
      <c r="B1565" t="s">
        <v>5844</v>
      </c>
      <c r="C1565" t="s">
        <v>5845</v>
      </c>
      <c r="D1565" t="s">
        <v>5846</v>
      </c>
      <c r="E1565" t="s">
        <v>234</v>
      </c>
      <c r="F1565">
        <v>6</v>
      </c>
      <c r="G1565">
        <v>6</v>
      </c>
      <c r="H1565" t="s">
        <v>45</v>
      </c>
      <c r="I1565" t="s">
        <v>45</v>
      </c>
      <c r="J1565" t="s">
        <v>45</v>
      </c>
      <c r="K1565" t="s">
        <v>45</v>
      </c>
      <c r="X1565" t="s">
        <v>59</v>
      </c>
      <c r="Y1565" t="s">
        <v>45</v>
      </c>
      <c r="Z1565" t="s">
        <v>45</v>
      </c>
      <c r="AA1565" t="s">
        <v>45</v>
      </c>
      <c r="AB1565" t="s">
        <v>45</v>
      </c>
      <c r="AC1565" t="s">
        <v>45</v>
      </c>
      <c r="AD1565" t="s">
        <v>232</v>
      </c>
      <c r="AE1565">
        <v>2013</v>
      </c>
      <c r="AF1565" t="s">
        <v>208</v>
      </c>
    </row>
    <row r="1566" spans="1:32" x14ac:dyDescent="0.3">
      <c r="A1566" t="s">
        <v>5847</v>
      </c>
      <c r="B1566" t="s">
        <v>5844</v>
      </c>
      <c r="C1566" t="s">
        <v>5845</v>
      </c>
      <c r="D1566" t="s">
        <v>5846</v>
      </c>
      <c r="E1566" t="s">
        <v>49</v>
      </c>
      <c r="F1566">
        <v>7215</v>
      </c>
      <c r="G1566">
        <v>7215</v>
      </c>
      <c r="H1566" t="s">
        <v>45</v>
      </c>
      <c r="I1566" t="s">
        <v>45</v>
      </c>
      <c r="J1566" t="s">
        <v>45</v>
      </c>
      <c r="K1566" t="s">
        <v>45</v>
      </c>
      <c r="X1566" t="s">
        <v>43</v>
      </c>
      <c r="Y1566" t="s">
        <v>44</v>
      </c>
      <c r="Z1566" t="s">
        <v>44</v>
      </c>
      <c r="AA1566" t="s">
        <v>44</v>
      </c>
      <c r="AB1566" t="s">
        <v>45</v>
      </c>
      <c r="AC1566" t="s">
        <v>45</v>
      </c>
      <c r="AD1566" t="s">
        <v>50</v>
      </c>
      <c r="AE1566" t="s">
        <v>51</v>
      </c>
      <c r="AF1566" t="s">
        <v>52</v>
      </c>
    </row>
    <row r="1567" spans="1:32" x14ac:dyDescent="0.3">
      <c r="A1567" t="s">
        <v>5848</v>
      </c>
      <c r="B1567" t="s">
        <v>5849</v>
      </c>
      <c r="C1567" t="s">
        <v>5850</v>
      </c>
      <c r="D1567" t="s">
        <v>5851</v>
      </c>
      <c r="E1567" t="s">
        <v>40</v>
      </c>
      <c r="F1567">
        <v>1</v>
      </c>
      <c r="G1567">
        <v>1</v>
      </c>
      <c r="H1567" t="s">
        <v>41</v>
      </c>
      <c r="I1567" t="s">
        <v>42</v>
      </c>
      <c r="J1567" t="s">
        <v>41</v>
      </c>
      <c r="K1567" t="s">
        <v>42</v>
      </c>
      <c r="X1567" t="s">
        <v>43</v>
      </c>
      <c r="Y1567" t="s">
        <v>44</v>
      </c>
      <c r="Z1567" t="s">
        <v>44</v>
      </c>
      <c r="AA1567" t="s">
        <v>44</v>
      </c>
      <c r="AB1567" t="s">
        <v>45</v>
      </c>
      <c r="AC1567" t="s">
        <v>45</v>
      </c>
      <c r="AD1567" t="s">
        <v>46</v>
      </c>
      <c r="AE1567">
        <v>2019</v>
      </c>
      <c r="AF1567" t="s">
        <v>47</v>
      </c>
    </row>
    <row r="1568" spans="1:32" x14ac:dyDescent="0.3">
      <c r="A1568" t="s">
        <v>5852</v>
      </c>
      <c r="B1568" t="s">
        <v>5849</v>
      </c>
      <c r="C1568" t="s">
        <v>5850</v>
      </c>
      <c r="D1568" t="s">
        <v>5851</v>
      </c>
      <c r="E1568" t="s">
        <v>5853</v>
      </c>
      <c r="F1568">
        <v>11</v>
      </c>
      <c r="G1568">
        <v>11</v>
      </c>
      <c r="H1568" t="s">
        <v>45</v>
      </c>
      <c r="I1568" t="s">
        <v>45</v>
      </c>
      <c r="J1568" t="s">
        <v>45</v>
      </c>
      <c r="K1568" t="s">
        <v>45</v>
      </c>
      <c r="X1568" t="s">
        <v>59</v>
      </c>
      <c r="Y1568" t="s">
        <v>45</v>
      </c>
      <c r="Z1568" t="s">
        <v>45</v>
      </c>
      <c r="AA1568" t="s">
        <v>45</v>
      </c>
      <c r="AB1568" t="s">
        <v>45</v>
      </c>
      <c r="AC1568" t="s">
        <v>45</v>
      </c>
      <c r="AD1568" t="s">
        <v>5854</v>
      </c>
      <c r="AE1568">
        <v>2014</v>
      </c>
      <c r="AF1568" t="s">
        <v>47</v>
      </c>
    </row>
    <row r="1569" spans="1:32" x14ac:dyDescent="0.3">
      <c r="A1569" t="s">
        <v>5855</v>
      </c>
      <c r="B1569" t="s">
        <v>5849</v>
      </c>
      <c r="C1569" t="s">
        <v>5850</v>
      </c>
      <c r="D1569" t="s">
        <v>5851</v>
      </c>
      <c r="E1569" t="s">
        <v>5856</v>
      </c>
      <c r="F1569">
        <v>21</v>
      </c>
      <c r="G1569">
        <v>21</v>
      </c>
      <c r="H1569" t="s">
        <v>45</v>
      </c>
      <c r="I1569" t="s">
        <v>45</v>
      </c>
      <c r="J1569" t="s">
        <v>45</v>
      </c>
      <c r="K1569" t="s">
        <v>45</v>
      </c>
      <c r="X1569" t="s">
        <v>59</v>
      </c>
      <c r="Y1569" t="s">
        <v>45</v>
      </c>
      <c r="Z1569" t="s">
        <v>45</v>
      </c>
      <c r="AA1569" t="s">
        <v>45</v>
      </c>
      <c r="AB1569" t="s">
        <v>323</v>
      </c>
      <c r="AC1569" t="s">
        <v>45</v>
      </c>
      <c r="AD1569" t="s">
        <v>5854</v>
      </c>
      <c r="AE1569">
        <v>2014</v>
      </c>
      <c r="AF1569" t="s">
        <v>47</v>
      </c>
    </row>
    <row r="1570" spans="1:32" x14ac:dyDescent="0.3">
      <c r="A1570" t="s">
        <v>5857</v>
      </c>
      <c r="B1570" t="s">
        <v>5849</v>
      </c>
      <c r="C1570" t="s">
        <v>5850</v>
      </c>
      <c r="D1570" t="s">
        <v>5851</v>
      </c>
      <c r="E1570" t="s">
        <v>49</v>
      </c>
      <c r="F1570">
        <v>7215</v>
      </c>
      <c r="G1570">
        <v>7215</v>
      </c>
      <c r="H1570" t="s">
        <v>45</v>
      </c>
      <c r="I1570" t="s">
        <v>45</v>
      </c>
      <c r="J1570" t="s">
        <v>45</v>
      </c>
      <c r="K1570" t="s">
        <v>45</v>
      </c>
      <c r="X1570" t="s">
        <v>43</v>
      </c>
      <c r="Y1570" t="s">
        <v>44</v>
      </c>
      <c r="Z1570" t="s">
        <v>44</v>
      </c>
      <c r="AA1570" t="s">
        <v>44</v>
      </c>
      <c r="AB1570" t="s">
        <v>45</v>
      </c>
      <c r="AC1570" t="s">
        <v>45</v>
      </c>
      <c r="AD1570" t="s">
        <v>50</v>
      </c>
      <c r="AE1570" t="s">
        <v>51</v>
      </c>
      <c r="AF1570" t="s">
        <v>52</v>
      </c>
    </row>
    <row r="1571" spans="1:32" x14ac:dyDescent="0.3">
      <c r="A1571" t="s">
        <v>5858</v>
      </c>
      <c r="B1571" t="s">
        <v>5849</v>
      </c>
      <c r="C1571" t="s">
        <v>5850</v>
      </c>
      <c r="D1571" t="s">
        <v>5851</v>
      </c>
      <c r="E1571" t="s">
        <v>315</v>
      </c>
      <c r="F1571">
        <v>9</v>
      </c>
      <c r="G1571">
        <v>9</v>
      </c>
      <c r="H1571" t="s">
        <v>315</v>
      </c>
      <c r="I1571" t="s">
        <v>316</v>
      </c>
      <c r="J1571" t="s">
        <v>315</v>
      </c>
      <c r="K1571" t="s">
        <v>316</v>
      </c>
      <c r="X1571" t="s">
        <v>43</v>
      </c>
      <c r="Y1571" t="s">
        <v>44</v>
      </c>
      <c r="Z1571" t="s">
        <v>44</v>
      </c>
      <c r="AA1571" t="s">
        <v>44</v>
      </c>
      <c r="AB1571" t="s">
        <v>45</v>
      </c>
      <c r="AC1571" t="s">
        <v>45</v>
      </c>
      <c r="AD1571" t="s">
        <v>4478</v>
      </c>
      <c r="AE1571" t="s">
        <v>4479</v>
      </c>
      <c r="AF1571" t="s">
        <v>4480</v>
      </c>
    </row>
    <row r="1572" spans="1:32" x14ac:dyDescent="0.3">
      <c r="A1572" t="s">
        <v>5859</v>
      </c>
      <c r="B1572" t="s">
        <v>5860</v>
      </c>
      <c r="C1572" t="s">
        <v>5861</v>
      </c>
      <c r="D1572" t="s">
        <v>5862</v>
      </c>
      <c r="E1572" t="s">
        <v>198</v>
      </c>
      <c r="F1572">
        <v>31</v>
      </c>
      <c r="G1572">
        <v>31</v>
      </c>
      <c r="H1572" t="s">
        <v>45</v>
      </c>
      <c r="I1572" t="s">
        <v>45</v>
      </c>
      <c r="J1572" t="s">
        <v>45</v>
      </c>
      <c r="K1572" t="s">
        <v>45</v>
      </c>
      <c r="X1572" t="s">
        <v>59</v>
      </c>
      <c r="Y1572" t="s">
        <v>44</v>
      </c>
      <c r="Z1572" t="s">
        <v>44</v>
      </c>
      <c r="AA1572" t="s">
        <v>44</v>
      </c>
      <c r="AB1572" t="s">
        <v>45</v>
      </c>
      <c r="AC1572" t="s">
        <v>45</v>
      </c>
      <c r="AD1572" t="s">
        <v>199</v>
      </c>
      <c r="AE1572">
        <v>2015</v>
      </c>
      <c r="AF1572" t="s">
        <v>47</v>
      </c>
    </row>
    <row r="1573" spans="1:32" x14ac:dyDescent="0.3">
      <c r="A1573" t="s">
        <v>5863</v>
      </c>
      <c r="B1573" t="s">
        <v>5860</v>
      </c>
      <c r="C1573" t="s">
        <v>5861</v>
      </c>
      <c r="D1573" t="s">
        <v>5862</v>
      </c>
      <c r="E1573" t="s">
        <v>49</v>
      </c>
      <c r="F1573">
        <v>7215</v>
      </c>
      <c r="G1573">
        <v>7215</v>
      </c>
      <c r="H1573" t="s">
        <v>45</v>
      </c>
      <c r="I1573" t="s">
        <v>45</v>
      </c>
      <c r="J1573" t="s">
        <v>45</v>
      </c>
      <c r="K1573" t="s">
        <v>45</v>
      </c>
      <c r="X1573" t="s">
        <v>43</v>
      </c>
      <c r="Y1573" t="s">
        <v>44</v>
      </c>
      <c r="Z1573" t="s">
        <v>44</v>
      </c>
      <c r="AA1573" t="s">
        <v>44</v>
      </c>
      <c r="AB1573" t="s">
        <v>45</v>
      </c>
      <c r="AC1573" t="s">
        <v>45</v>
      </c>
      <c r="AD1573" t="s">
        <v>50</v>
      </c>
      <c r="AE1573" t="s">
        <v>51</v>
      </c>
      <c r="AF1573" t="s">
        <v>52</v>
      </c>
    </row>
    <row r="1574" spans="1:32" x14ac:dyDescent="0.3">
      <c r="A1574" t="s">
        <v>5864</v>
      </c>
      <c r="B1574" t="s">
        <v>5865</v>
      </c>
      <c r="C1574" t="s">
        <v>5866</v>
      </c>
      <c r="D1574" t="s">
        <v>5867</v>
      </c>
      <c r="E1574" t="s">
        <v>219</v>
      </c>
      <c r="F1574">
        <v>32</v>
      </c>
      <c r="G1574">
        <v>32</v>
      </c>
      <c r="H1574" t="s">
        <v>45</v>
      </c>
      <c r="I1574" t="s">
        <v>45</v>
      </c>
      <c r="J1574" t="s">
        <v>58</v>
      </c>
      <c r="K1574" t="s">
        <v>45</v>
      </c>
      <c r="X1574" t="s">
        <v>59</v>
      </c>
      <c r="Y1574" t="s">
        <v>44</v>
      </c>
      <c r="Z1574" t="s">
        <v>44</v>
      </c>
      <c r="AA1574" t="s">
        <v>44</v>
      </c>
      <c r="AB1574" t="s">
        <v>45</v>
      </c>
      <c r="AC1574" t="s">
        <v>45</v>
      </c>
      <c r="AD1574" t="s">
        <v>199</v>
      </c>
      <c r="AE1574">
        <v>2015</v>
      </c>
      <c r="AF1574" t="s">
        <v>47</v>
      </c>
    </row>
    <row r="1575" spans="1:32" x14ac:dyDescent="0.3">
      <c r="A1575" t="s">
        <v>5868</v>
      </c>
      <c r="B1575" t="s">
        <v>5865</v>
      </c>
      <c r="C1575" t="s">
        <v>5866</v>
      </c>
      <c r="D1575" t="s">
        <v>5867</v>
      </c>
      <c r="E1575" t="s">
        <v>49</v>
      </c>
      <c r="F1575">
        <v>7215</v>
      </c>
      <c r="G1575">
        <v>7215</v>
      </c>
      <c r="H1575" t="s">
        <v>45</v>
      </c>
      <c r="I1575" t="s">
        <v>45</v>
      </c>
      <c r="J1575" t="s">
        <v>45</v>
      </c>
      <c r="K1575" t="s">
        <v>45</v>
      </c>
      <c r="X1575" t="s">
        <v>43</v>
      </c>
      <c r="Y1575" t="s">
        <v>44</v>
      </c>
      <c r="Z1575" t="s">
        <v>44</v>
      </c>
      <c r="AA1575" t="s">
        <v>44</v>
      </c>
      <c r="AB1575" t="s">
        <v>45</v>
      </c>
      <c r="AC1575" t="s">
        <v>45</v>
      </c>
      <c r="AD1575" t="s">
        <v>50</v>
      </c>
      <c r="AE1575" t="s">
        <v>51</v>
      </c>
      <c r="AF1575" t="s">
        <v>52</v>
      </c>
    </row>
    <row r="1576" spans="1:32" x14ac:dyDescent="0.3">
      <c r="A1576" t="s">
        <v>5869</v>
      </c>
      <c r="B1576" t="s">
        <v>5870</v>
      </c>
      <c r="C1576" t="s">
        <v>5871</v>
      </c>
      <c r="D1576" t="s">
        <v>5872</v>
      </c>
      <c r="E1576" t="s">
        <v>234</v>
      </c>
      <c r="F1576">
        <v>6</v>
      </c>
      <c r="G1576">
        <v>6</v>
      </c>
      <c r="H1576" t="s">
        <v>45</v>
      </c>
      <c r="I1576" t="s">
        <v>45</v>
      </c>
      <c r="J1576" t="s">
        <v>45</v>
      </c>
      <c r="K1576" t="s">
        <v>45</v>
      </c>
      <c r="X1576" t="s">
        <v>59</v>
      </c>
      <c r="Y1576" t="s">
        <v>45</v>
      </c>
      <c r="Z1576" t="s">
        <v>45</v>
      </c>
      <c r="AA1576" t="s">
        <v>45</v>
      </c>
      <c r="AB1576" t="s">
        <v>45</v>
      </c>
      <c r="AC1576" t="s">
        <v>45</v>
      </c>
      <c r="AD1576" t="s">
        <v>232</v>
      </c>
      <c r="AE1576">
        <v>2013</v>
      </c>
      <c r="AF1576" t="s">
        <v>208</v>
      </c>
    </row>
    <row r="1577" spans="1:32" x14ac:dyDescent="0.3">
      <c r="A1577" t="s">
        <v>5873</v>
      </c>
      <c r="B1577" t="s">
        <v>5870</v>
      </c>
      <c r="C1577" t="s">
        <v>5871</v>
      </c>
      <c r="D1577" t="s">
        <v>5872</v>
      </c>
      <c r="E1577" t="s">
        <v>49</v>
      </c>
      <c r="F1577">
        <v>7215</v>
      </c>
      <c r="G1577">
        <v>7215</v>
      </c>
      <c r="H1577" t="s">
        <v>45</v>
      </c>
      <c r="I1577" t="s">
        <v>45</v>
      </c>
      <c r="J1577" t="s">
        <v>45</v>
      </c>
      <c r="K1577" t="s">
        <v>45</v>
      </c>
      <c r="X1577" t="s">
        <v>43</v>
      </c>
      <c r="Y1577" t="s">
        <v>44</v>
      </c>
      <c r="Z1577" t="s">
        <v>44</v>
      </c>
      <c r="AA1577" t="s">
        <v>44</v>
      </c>
      <c r="AB1577" t="s">
        <v>45</v>
      </c>
      <c r="AC1577" t="s">
        <v>45</v>
      </c>
      <c r="AD1577" t="s">
        <v>50</v>
      </c>
      <c r="AE1577" t="s">
        <v>51</v>
      </c>
      <c r="AF1577" t="s">
        <v>52</v>
      </c>
    </row>
    <row r="1578" spans="1:32" x14ac:dyDescent="0.3">
      <c r="A1578" t="s">
        <v>5874</v>
      </c>
      <c r="B1578" t="s">
        <v>5875</v>
      </c>
      <c r="C1578" t="s">
        <v>5876</v>
      </c>
      <c r="D1578" t="s">
        <v>5877</v>
      </c>
      <c r="E1578" t="s">
        <v>5878</v>
      </c>
      <c r="F1578">
        <v>1</v>
      </c>
      <c r="G1578">
        <v>1</v>
      </c>
      <c r="H1578" t="s">
        <v>45</v>
      </c>
      <c r="I1578" t="s">
        <v>45</v>
      </c>
      <c r="J1578" t="s">
        <v>45</v>
      </c>
      <c r="K1578" t="s">
        <v>45</v>
      </c>
      <c r="X1578" t="s">
        <v>59</v>
      </c>
      <c r="Y1578" t="s">
        <v>45</v>
      </c>
      <c r="Z1578" t="s">
        <v>45</v>
      </c>
      <c r="AA1578" t="s">
        <v>45</v>
      </c>
      <c r="AB1578" t="s">
        <v>45</v>
      </c>
      <c r="AC1578" t="s">
        <v>45</v>
      </c>
      <c r="AD1578" t="s">
        <v>5879</v>
      </c>
      <c r="AE1578" t="s">
        <v>5880</v>
      </c>
      <c r="AF1578" t="s">
        <v>5881</v>
      </c>
    </row>
    <row r="1579" spans="1:32" x14ac:dyDescent="0.3">
      <c r="A1579" t="s">
        <v>5882</v>
      </c>
      <c r="B1579" t="s">
        <v>5875</v>
      </c>
      <c r="C1579" t="s">
        <v>5876</v>
      </c>
      <c r="D1579" t="s">
        <v>5877</v>
      </c>
      <c r="E1579" t="s">
        <v>49</v>
      </c>
      <c r="F1579">
        <v>7215</v>
      </c>
      <c r="G1579">
        <v>7215</v>
      </c>
      <c r="H1579" t="s">
        <v>45</v>
      </c>
      <c r="I1579" t="s">
        <v>45</v>
      </c>
      <c r="J1579" t="s">
        <v>45</v>
      </c>
      <c r="K1579" t="s">
        <v>45</v>
      </c>
      <c r="X1579" t="s">
        <v>43</v>
      </c>
      <c r="Y1579" t="s">
        <v>44</v>
      </c>
      <c r="Z1579" t="s">
        <v>44</v>
      </c>
      <c r="AA1579" t="s">
        <v>44</v>
      </c>
      <c r="AB1579" t="s">
        <v>45</v>
      </c>
      <c r="AC1579" t="s">
        <v>45</v>
      </c>
      <c r="AD1579" t="s">
        <v>50</v>
      </c>
      <c r="AE1579" t="s">
        <v>51</v>
      </c>
      <c r="AF1579" t="s">
        <v>52</v>
      </c>
    </row>
    <row r="1580" spans="1:32" x14ac:dyDescent="0.3">
      <c r="A1580" t="s">
        <v>5883</v>
      </c>
      <c r="B1580" t="s">
        <v>5884</v>
      </c>
      <c r="C1580" t="s">
        <v>5885</v>
      </c>
      <c r="D1580" t="s">
        <v>5886</v>
      </c>
      <c r="E1580" t="s">
        <v>40</v>
      </c>
      <c r="F1580">
        <v>1</v>
      </c>
      <c r="G1580">
        <v>1</v>
      </c>
      <c r="H1580" t="s">
        <v>41</v>
      </c>
      <c r="I1580" t="s">
        <v>42</v>
      </c>
      <c r="J1580" t="s">
        <v>41</v>
      </c>
      <c r="K1580" t="s">
        <v>42</v>
      </c>
      <c r="X1580" t="s">
        <v>43</v>
      </c>
      <c r="Y1580" t="s">
        <v>44</v>
      </c>
      <c r="Z1580" t="s">
        <v>44</v>
      </c>
      <c r="AA1580" t="s">
        <v>44</v>
      </c>
      <c r="AB1580" t="s">
        <v>45</v>
      </c>
      <c r="AC1580" t="s">
        <v>45</v>
      </c>
      <c r="AD1580" t="s">
        <v>5887</v>
      </c>
      <c r="AE1580">
        <v>2016</v>
      </c>
      <c r="AF1580" t="s">
        <v>47</v>
      </c>
    </row>
    <row r="1581" spans="1:32" x14ac:dyDescent="0.3">
      <c r="A1581" t="s">
        <v>5888</v>
      </c>
      <c r="B1581" t="s">
        <v>5884</v>
      </c>
      <c r="C1581" t="s">
        <v>5885</v>
      </c>
      <c r="D1581" t="s">
        <v>5886</v>
      </c>
      <c r="E1581" t="s">
        <v>4028</v>
      </c>
      <c r="F1581">
        <v>102</v>
      </c>
      <c r="G1581">
        <v>102</v>
      </c>
      <c r="H1581" t="s">
        <v>41</v>
      </c>
      <c r="I1581" t="s">
        <v>42</v>
      </c>
      <c r="J1581" t="s">
        <v>41</v>
      </c>
      <c r="K1581" t="s">
        <v>42</v>
      </c>
      <c r="X1581" t="s">
        <v>43</v>
      </c>
      <c r="Y1581" t="s">
        <v>44</v>
      </c>
      <c r="Z1581" t="s">
        <v>44</v>
      </c>
      <c r="AA1581" t="s">
        <v>44</v>
      </c>
      <c r="AB1581" t="s">
        <v>279</v>
      </c>
      <c r="AC1581" t="s">
        <v>45</v>
      </c>
      <c r="AD1581" t="s">
        <v>274</v>
      </c>
      <c r="AE1581" t="s">
        <v>275</v>
      </c>
      <c r="AF1581" t="s">
        <v>276</v>
      </c>
    </row>
    <row r="1582" spans="1:32" x14ac:dyDescent="0.3">
      <c r="A1582" t="s">
        <v>5889</v>
      </c>
      <c r="B1582" t="s">
        <v>5884</v>
      </c>
      <c r="C1582" t="s">
        <v>5885</v>
      </c>
      <c r="D1582" t="s">
        <v>5886</v>
      </c>
      <c r="E1582" t="s">
        <v>278</v>
      </c>
      <c r="F1582">
        <v>121</v>
      </c>
      <c r="G1582">
        <v>121</v>
      </c>
      <c r="H1582" t="s">
        <v>45</v>
      </c>
      <c r="I1582" t="s">
        <v>45</v>
      </c>
      <c r="J1582" t="s">
        <v>45</v>
      </c>
      <c r="K1582" t="s">
        <v>45</v>
      </c>
      <c r="X1582" t="s">
        <v>59</v>
      </c>
      <c r="Y1582" t="s">
        <v>45</v>
      </c>
      <c r="Z1582" t="s">
        <v>45</v>
      </c>
      <c r="AA1582" t="s">
        <v>45</v>
      </c>
      <c r="AB1582" t="s">
        <v>279</v>
      </c>
      <c r="AC1582" t="s">
        <v>45</v>
      </c>
      <c r="AD1582" t="s">
        <v>274</v>
      </c>
      <c r="AE1582" t="s">
        <v>275</v>
      </c>
      <c r="AF1582" t="s">
        <v>276</v>
      </c>
    </row>
    <row r="1583" spans="1:32" x14ac:dyDescent="0.3">
      <c r="A1583" t="s">
        <v>5890</v>
      </c>
      <c r="B1583" t="s">
        <v>5884</v>
      </c>
      <c r="C1583" t="s">
        <v>5885</v>
      </c>
      <c r="D1583" t="s">
        <v>5886</v>
      </c>
      <c r="E1583" t="s">
        <v>4069</v>
      </c>
      <c r="F1583">
        <v>122</v>
      </c>
      <c r="G1583">
        <v>122</v>
      </c>
      <c r="H1583" t="s">
        <v>56</v>
      </c>
      <c r="I1583" t="s">
        <v>57</v>
      </c>
      <c r="J1583" t="s">
        <v>58</v>
      </c>
      <c r="K1583" t="s">
        <v>57</v>
      </c>
      <c r="X1583" t="s">
        <v>59</v>
      </c>
      <c r="Y1583" t="s">
        <v>60</v>
      </c>
      <c r="Z1583" t="s">
        <v>61</v>
      </c>
      <c r="AA1583" t="s">
        <v>62</v>
      </c>
      <c r="AB1583" t="s">
        <v>287</v>
      </c>
      <c r="AC1583" t="s">
        <v>45</v>
      </c>
      <c r="AD1583" t="s">
        <v>274</v>
      </c>
      <c r="AE1583" t="s">
        <v>275</v>
      </c>
      <c r="AF1583" t="s">
        <v>276</v>
      </c>
    </row>
    <row r="1584" spans="1:32" x14ac:dyDescent="0.3">
      <c r="A1584" t="s">
        <v>5891</v>
      </c>
      <c r="B1584" t="s">
        <v>5884</v>
      </c>
      <c r="C1584" t="s">
        <v>5885</v>
      </c>
      <c r="D1584" t="s">
        <v>5886</v>
      </c>
      <c r="E1584" t="s">
        <v>5892</v>
      </c>
      <c r="F1584">
        <v>124</v>
      </c>
      <c r="G1584">
        <v>124</v>
      </c>
      <c r="H1584" t="s">
        <v>4074</v>
      </c>
      <c r="I1584" t="s">
        <v>4075</v>
      </c>
      <c r="J1584" t="s">
        <v>80</v>
      </c>
      <c r="K1584" t="s">
        <v>4075</v>
      </c>
      <c r="X1584" t="s">
        <v>43</v>
      </c>
      <c r="Y1584" t="s">
        <v>44</v>
      </c>
      <c r="Z1584" t="s">
        <v>44</v>
      </c>
      <c r="AA1584" t="s">
        <v>44</v>
      </c>
      <c r="AB1584" t="s">
        <v>287</v>
      </c>
      <c r="AC1584" t="s">
        <v>45</v>
      </c>
      <c r="AD1584" t="s">
        <v>274</v>
      </c>
      <c r="AE1584" t="s">
        <v>275</v>
      </c>
      <c r="AF1584" t="s">
        <v>276</v>
      </c>
    </row>
    <row r="1585" spans="1:32" hidden="1" x14ac:dyDescent="0.3">
      <c r="A1585" t="s">
        <v>5893</v>
      </c>
      <c r="B1585" t="s">
        <v>5884</v>
      </c>
      <c r="C1585" t="s">
        <v>5885</v>
      </c>
      <c r="D1585" t="s">
        <v>5886</v>
      </c>
      <c r="E1585" t="s">
        <v>4077</v>
      </c>
      <c r="F1585">
        <v>126</v>
      </c>
      <c r="G1585">
        <v>126</v>
      </c>
      <c r="H1585" t="s">
        <v>4078</v>
      </c>
      <c r="I1585" t="s">
        <v>4079</v>
      </c>
      <c r="J1585" t="s">
        <v>1248</v>
      </c>
      <c r="K1585" t="s">
        <v>257</v>
      </c>
      <c r="L1585" t="s">
        <v>4075</v>
      </c>
      <c r="X1585" t="s">
        <v>43</v>
      </c>
      <c r="Y1585" t="s">
        <v>44</v>
      </c>
      <c r="Z1585" t="s">
        <v>44</v>
      </c>
      <c r="AA1585" t="s">
        <v>44</v>
      </c>
      <c r="AB1585" t="s">
        <v>287</v>
      </c>
      <c r="AC1585" t="s">
        <v>45</v>
      </c>
      <c r="AD1585" t="s">
        <v>274</v>
      </c>
      <c r="AE1585" t="s">
        <v>275</v>
      </c>
      <c r="AF1585" t="s">
        <v>276</v>
      </c>
    </row>
    <row r="1586" spans="1:32" hidden="1" x14ac:dyDescent="0.3">
      <c r="A1586" t="s">
        <v>5894</v>
      </c>
      <c r="B1586" t="s">
        <v>5884</v>
      </c>
      <c r="C1586" t="s">
        <v>5885</v>
      </c>
      <c r="D1586" t="s">
        <v>5886</v>
      </c>
      <c r="E1586" t="s">
        <v>4081</v>
      </c>
      <c r="F1586">
        <v>127</v>
      </c>
      <c r="G1586">
        <v>127</v>
      </c>
      <c r="H1586" t="s">
        <v>4082</v>
      </c>
      <c r="I1586" t="s">
        <v>4083</v>
      </c>
      <c r="J1586" t="s">
        <v>806</v>
      </c>
      <c r="K1586" t="s">
        <v>316</v>
      </c>
      <c r="L1586" t="s">
        <v>4075</v>
      </c>
      <c r="X1586" t="s">
        <v>43</v>
      </c>
      <c r="Y1586" t="s">
        <v>44</v>
      </c>
      <c r="Z1586" t="s">
        <v>44</v>
      </c>
      <c r="AA1586" t="s">
        <v>44</v>
      </c>
      <c r="AB1586" t="s">
        <v>287</v>
      </c>
      <c r="AC1586" t="s">
        <v>45</v>
      </c>
      <c r="AD1586" t="s">
        <v>274</v>
      </c>
      <c r="AE1586" t="s">
        <v>275</v>
      </c>
      <c r="AF1586" t="s">
        <v>276</v>
      </c>
    </row>
    <row r="1587" spans="1:32" hidden="1" x14ac:dyDescent="0.3">
      <c r="A1587" t="s">
        <v>5895</v>
      </c>
      <c r="B1587" t="s">
        <v>5884</v>
      </c>
      <c r="C1587" t="s">
        <v>5885</v>
      </c>
      <c r="D1587" t="s">
        <v>5886</v>
      </c>
      <c r="E1587" t="s">
        <v>4085</v>
      </c>
      <c r="F1587">
        <v>128</v>
      </c>
      <c r="G1587">
        <v>128</v>
      </c>
      <c r="H1587" t="s">
        <v>4086</v>
      </c>
      <c r="I1587" t="s">
        <v>4087</v>
      </c>
      <c r="J1587" t="s">
        <v>4019</v>
      </c>
      <c r="K1587" t="s">
        <v>42</v>
      </c>
      <c r="L1587" t="s">
        <v>4075</v>
      </c>
      <c r="X1587" t="s">
        <v>43</v>
      </c>
      <c r="Y1587" t="s">
        <v>44</v>
      </c>
      <c r="Z1587" t="s">
        <v>44</v>
      </c>
      <c r="AA1587" t="s">
        <v>44</v>
      </c>
      <c r="AB1587" t="s">
        <v>287</v>
      </c>
      <c r="AC1587" t="s">
        <v>45</v>
      </c>
      <c r="AD1587" t="s">
        <v>274</v>
      </c>
      <c r="AE1587" t="s">
        <v>275</v>
      </c>
      <c r="AF1587" t="s">
        <v>276</v>
      </c>
    </row>
    <row r="1588" spans="1:32" x14ac:dyDescent="0.3">
      <c r="A1588" t="s">
        <v>5896</v>
      </c>
      <c r="B1588" t="s">
        <v>5884</v>
      </c>
      <c r="C1588" t="s">
        <v>5885</v>
      </c>
      <c r="D1588" t="s">
        <v>5886</v>
      </c>
      <c r="E1588" t="s">
        <v>4091</v>
      </c>
      <c r="F1588">
        <v>131</v>
      </c>
      <c r="G1588">
        <v>131</v>
      </c>
      <c r="H1588" t="s">
        <v>256</v>
      </c>
      <c r="I1588" t="s">
        <v>257</v>
      </c>
      <c r="J1588" t="s">
        <v>80</v>
      </c>
      <c r="K1588" t="s">
        <v>257</v>
      </c>
      <c r="X1588" t="s">
        <v>43</v>
      </c>
      <c r="Y1588" t="s">
        <v>44</v>
      </c>
      <c r="Z1588" t="s">
        <v>44</v>
      </c>
      <c r="AA1588" t="s">
        <v>44</v>
      </c>
      <c r="AB1588" t="s">
        <v>287</v>
      </c>
      <c r="AC1588" t="s">
        <v>45</v>
      </c>
      <c r="AD1588" t="s">
        <v>274</v>
      </c>
      <c r="AE1588" t="s">
        <v>275</v>
      </c>
      <c r="AF1588" t="s">
        <v>276</v>
      </c>
    </row>
    <row r="1589" spans="1:32" hidden="1" x14ac:dyDescent="0.3">
      <c r="A1589" t="s">
        <v>5897</v>
      </c>
      <c r="B1589" t="s">
        <v>5884</v>
      </c>
      <c r="C1589" t="s">
        <v>5885</v>
      </c>
      <c r="D1589" t="s">
        <v>5886</v>
      </c>
      <c r="E1589" t="s">
        <v>4101</v>
      </c>
      <c r="F1589">
        <v>135</v>
      </c>
      <c r="G1589">
        <v>135</v>
      </c>
      <c r="H1589" t="s">
        <v>4102</v>
      </c>
      <c r="I1589" t="s">
        <v>4103</v>
      </c>
      <c r="J1589" t="s">
        <v>806</v>
      </c>
      <c r="K1589" t="s">
        <v>316</v>
      </c>
      <c r="L1589" t="s">
        <v>257</v>
      </c>
      <c r="X1589" t="s">
        <v>43</v>
      </c>
      <c r="Y1589" t="s">
        <v>44</v>
      </c>
      <c r="Z1589" t="s">
        <v>44</v>
      </c>
      <c r="AA1589" t="s">
        <v>44</v>
      </c>
      <c r="AB1589" t="s">
        <v>287</v>
      </c>
      <c r="AC1589" t="s">
        <v>45</v>
      </c>
      <c r="AD1589" t="s">
        <v>274</v>
      </c>
      <c r="AE1589" t="s">
        <v>275</v>
      </c>
      <c r="AF1589" t="s">
        <v>276</v>
      </c>
    </row>
    <row r="1590" spans="1:32" hidden="1" x14ac:dyDescent="0.3">
      <c r="A1590" t="s">
        <v>5898</v>
      </c>
      <c r="B1590" t="s">
        <v>5884</v>
      </c>
      <c r="C1590" t="s">
        <v>5885</v>
      </c>
      <c r="D1590" t="s">
        <v>5886</v>
      </c>
      <c r="E1590" t="s">
        <v>4105</v>
      </c>
      <c r="F1590">
        <v>136</v>
      </c>
      <c r="G1590">
        <v>136</v>
      </c>
      <c r="H1590" t="s">
        <v>4106</v>
      </c>
      <c r="I1590" t="s">
        <v>4107</v>
      </c>
      <c r="J1590" t="s">
        <v>4019</v>
      </c>
      <c r="K1590" t="s">
        <v>42</v>
      </c>
      <c r="L1590" t="s">
        <v>257</v>
      </c>
      <c r="X1590" t="s">
        <v>43</v>
      </c>
      <c r="Y1590" t="s">
        <v>44</v>
      </c>
      <c r="Z1590" t="s">
        <v>44</v>
      </c>
      <c r="AA1590" t="s">
        <v>44</v>
      </c>
      <c r="AB1590" t="s">
        <v>287</v>
      </c>
      <c r="AC1590" t="s">
        <v>45</v>
      </c>
      <c r="AD1590" t="s">
        <v>274</v>
      </c>
      <c r="AE1590" t="s">
        <v>275</v>
      </c>
      <c r="AF1590" t="s">
        <v>276</v>
      </c>
    </row>
    <row r="1591" spans="1:32" x14ac:dyDescent="0.3">
      <c r="A1591" t="s">
        <v>5899</v>
      </c>
      <c r="B1591" t="s">
        <v>5884</v>
      </c>
      <c r="C1591" t="s">
        <v>5885</v>
      </c>
      <c r="D1591" t="s">
        <v>5886</v>
      </c>
      <c r="E1591" t="s">
        <v>4131</v>
      </c>
      <c r="F1591">
        <v>144</v>
      </c>
      <c r="G1591">
        <v>144</v>
      </c>
      <c r="H1591" t="s">
        <v>80</v>
      </c>
      <c r="I1591" t="s">
        <v>45</v>
      </c>
      <c r="J1591" t="s">
        <v>80</v>
      </c>
      <c r="K1591" t="s">
        <v>45</v>
      </c>
      <c r="X1591" t="s">
        <v>43</v>
      </c>
      <c r="Y1591" t="s">
        <v>44</v>
      </c>
      <c r="Z1591" t="s">
        <v>44</v>
      </c>
      <c r="AA1591" t="s">
        <v>44</v>
      </c>
      <c r="AB1591" t="s">
        <v>287</v>
      </c>
      <c r="AC1591" t="s">
        <v>45</v>
      </c>
      <c r="AD1591" t="s">
        <v>274</v>
      </c>
      <c r="AE1591" t="s">
        <v>275</v>
      </c>
      <c r="AF1591" t="s">
        <v>276</v>
      </c>
    </row>
    <row r="1592" spans="1:32" hidden="1" x14ac:dyDescent="0.3">
      <c r="A1592" t="s">
        <v>5900</v>
      </c>
      <c r="B1592" t="s">
        <v>5884</v>
      </c>
      <c r="C1592" t="s">
        <v>5885</v>
      </c>
      <c r="D1592" t="s">
        <v>5886</v>
      </c>
      <c r="E1592" t="s">
        <v>5901</v>
      </c>
      <c r="F1592">
        <v>145</v>
      </c>
      <c r="G1592">
        <v>145</v>
      </c>
      <c r="H1592" t="s">
        <v>5902</v>
      </c>
      <c r="I1592" t="s">
        <v>5903</v>
      </c>
      <c r="J1592" t="s">
        <v>1248</v>
      </c>
      <c r="K1592" t="s">
        <v>45</v>
      </c>
      <c r="L1592" t="s">
        <v>4075</v>
      </c>
      <c r="X1592" t="s">
        <v>43</v>
      </c>
      <c r="Y1592" t="s">
        <v>44</v>
      </c>
      <c r="Z1592" t="s">
        <v>44</v>
      </c>
      <c r="AA1592" t="s">
        <v>44</v>
      </c>
      <c r="AB1592" t="s">
        <v>287</v>
      </c>
      <c r="AC1592" t="s">
        <v>45</v>
      </c>
      <c r="AD1592" t="s">
        <v>274</v>
      </c>
      <c r="AE1592" t="s">
        <v>275</v>
      </c>
      <c r="AF1592" t="s">
        <v>276</v>
      </c>
    </row>
    <row r="1593" spans="1:32" hidden="1" x14ac:dyDescent="0.3">
      <c r="A1593" t="s">
        <v>5904</v>
      </c>
      <c r="B1593" t="s">
        <v>5884</v>
      </c>
      <c r="C1593" t="s">
        <v>5885</v>
      </c>
      <c r="D1593" t="s">
        <v>5886</v>
      </c>
      <c r="E1593" t="s">
        <v>4137</v>
      </c>
      <c r="F1593">
        <v>148</v>
      </c>
      <c r="G1593">
        <v>148</v>
      </c>
      <c r="H1593" t="s">
        <v>4124</v>
      </c>
      <c r="I1593" t="s">
        <v>4125</v>
      </c>
      <c r="J1593" t="s">
        <v>806</v>
      </c>
      <c r="K1593" t="s">
        <v>316</v>
      </c>
      <c r="L1593" t="s">
        <v>45</v>
      </c>
      <c r="X1593" t="s">
        <v>43</v>
      </c>
      <c r="Y1593" t="s">
        <v>44</v>
      </c>
      <c r="Z1593" t="s">
        <v>44</v>
      </c>
      <c r="AA1593" t="s">
        <v>44</v>
      </c>
      <c r="AB1593" t="s">
        <v>287</v>
      </c>
      <c r="AC1593" t="s">
        <v>45</v>
      </c>
      <c r="AD1593" t="s">
        <v>274</v>
      </c>
      <c r="AE1593" t="s">
        <v>275</v>
      </c>
      <c r="AF1593" t="s">
        <v>276</v>
      </c>
    </row>
    <row r="1594" spans="1:32" hidden="1" x14ac:dyDescent="0.3">
      <c r="A1594" t="s">
        <v>5905</v>
      </c>
      <c r="B1594" t="s">
        <v>5884</v>
      </c>
      <c r="C1594" t="s">
        <v>5885</v>
      </c>
      <c r="D1594" t="s">
        <v>5886</v>
      </c>
      <c r="E1594" t="s">
        <v>4139</v>
      </c>
      <c r="F1594">
        <v>149</v>
      </c>
      <c r="G1594">
        <v>149</v>
      </c>
      <c r="H1594" t="s">
        <v>4039</v>
      </c>
      <c r="I1594" t="s">
        <v>4040</v>
      </c>
      <c r="J1594" t="s">
        <v>4019</v>
      </c>
      <c r="K1594" t="s">
        <v>42</v>
      </c>
      <c r="L1594" t="s">
        <v>45</v>
      </c>
      <c r="X1594" t="s">
        <v>43</v>
      </c>
      <c r="Y1594" t="s">
        <v>44</v>
      </c>
      <c r="Z1594" t="s">
        <v>44</v>
      </c>
      <c r="AA1594" t="s">
        <v>44</v>
      </c>
      <c r="AB1594" t="s">
        <v>287</v>
      </c>
      <c r="AC1594" t="s">
        <v>45</v>
      </c>
      <c r="AD1594" t="s">
        <v>274</v>
      </c>
      <c r="AE1594" t="s">
        <v>275</v>
      </c>
      <c r="AF1594" t="s">
        <v>276</v>
      </c>
    </row>
    <row r="1595" spans="1:32" x14ac:dyDescent="0.3">
      <c r="A1595" t="s">
        <v>5906</v>
      </c>
      <c r="B1595" t="s">
        <v>5884</v>
      </c>
      <c r="C1595" t="s">
        <v>5885</v>
      </c>
      <c r="D1595" t="s">
        <v>5886</v>
      </c>
      <c r="E1595" t="s">
        <v>4155</v>
      </c>
      <c r="F1595">
        <v>156</v>
      </c>
      <c r="G1595">
        <v>156</v>
      </c>
      <c r="H1595" t="s">
        <v>315</v>
      </c>
      <c r="I1595" t="s">
        <v>316</v>
      </c>
      <c r="J1595" t="s">
        <v>315</v>
      </c>
      <c r="K1595" t="s">
        <v>316</v>
      </c>
      <c r="X1595" t="s">
        <v>43</v>
      </c>
      <c r="Y1595" t="s">
        <v>44</v>
      </c>
      <c r="Z1595" t="s">
        <v>44</v>
      </c>
      <c r="AA1595" t="s">
        <v>44</v>
      </c>
      <c r="AB1595" t="s">
        <v>287</v>
      </c>
      <c r="AC1595" t="s">
        <v>45</v>
      </c>
      <c r="AD1595" t="s">
        <v>274</v>
      </c>
      <c r="AE1595" t="s">
        <v>275</v>
      </c>
      <c r="AF1595" t="s">
        <v>276</v>
      </c>
    </row>
    <row r="1596" spans="1:32" hidden="1" x14ac:dyDescent="0.3">
      <c r="A1596" t="s">
        <v>5907</v>
      </c>
      <c r="B1596" t="s">
        <v>5884</v>
      </c>
      <c r="C1596" t="s">
        <v>5885</v>
      </c>
      <c r="D1596" t="s">
        <v>5886</v>
      </c>
      <c r="E1596" t="s">
        <v>4161</v>
      </c>
      <c r="F1596">
        <v>163</v>
      </c>
      <c r="G1596">
        <v>163</v>
      </c>
      <c r="H1596" t="s">
        <v>4162</v>
      </c>
      <c r="I1596" t="s">
        <v>4163</v>
      </c>
      <c r="J1596" t="s">
        <v>4019</v>
      </c>
      <c r="K1596" t="s">
        <v>42</v>
      </c>
      <c r="L1596" t="s">
        <v>316</v>
      </c>
      <c r="X1596" t="s">
        <v>43</v>
      </c>
      <c r="Y1596" t="s">
        <v>44</v>
      </c>
      <c r="Z1596" t="s">
        <v>44</v>
      </c>
      <c r="AA1596" t="s">
        <v>44</v>
      </c>
      <c r="AB1596" t="s">
        <v>287</v>
      </c>
      <c r="AC1596" t="s">
        <v>45</v>
      </c>
      <c r="AD1596" t="s">
        <v>274</v>
      </c>
      <c r="AE1596" t="s">
        <v>275</v>
      </c>
      <c r="AF1596" t="s">
        <v>276</v>
      </c>
    </row>
    <row r="1597" spans="1:32" x14ac:dyDescent="0.3">
      <c r="A1597" t="s">
        <v>5908</v>
      </c>
      <c r="B1597" t="s">
        <v>5884</v>
      </c>
      <c r="C1597" t="s">
        <v>5885</v>
      </c>
      <c r="D1597" t="s">
        <v>5886</v>
      </c>
      <c r="E1597" t="s">
        <v>4167</v>
      </c>
      <c r="F1597">
        <v>166</v>
      </c>
      <c r="G1597">
        <v>166</v>
      </c>
      <c r="H1597" t="s">
        <v>41</v>
      </c>
      <c r="I1597" t="s">
        <v>42</v>
      </c>
      <c r="J1597" t="s">
        <v>41</v>
      </c>
      <c r="K1597" t="s">
        <v>42</v>
      </c>
      <c r="X1597" t="s">
        <v>43</v>
      </c>
      <c r="Y1597" t="s">
        <v>44</v>
      </c>
      <c r="Z1597" t="s">
        <v>44</v>
      </c>
      <c r="AA1597" t="s">
        <v>44</v>
      </c>
      <c r="AB1597" t="s">
        <v>287</v>
      </c>
      <c r="AC1597" t="s">
        <v>45</v>
      </c>
      <c r="AD1597" t="s">
        <v>274</v>
      </c>
      <c r="AE1597" t="s">
        <v>275</v>
      </c>
      <c r="AF1597" t="s">
        <v>276</v>
      </c>
    </row>
    <row r="1598" spans="1:32" x14ac:dyDescent="0.3">
      <c r="A1598" t="s">
        <v>5909</v>
      </c>
      <c r="B1598" t="s">
        <v>5884</v>
      </c>
      <c r="C1598" t="s">
        <v>5885</v>
      </c>
      <c r="D1598" t="s">
        <v>5886</v>
      </c>
      <c r="E1598" t="s">
        <v>300</v>
      </c>
      <c r="F1598">
        <v>18</v>
      </c>
      <c r="G1598">
        <v>18</v>
      </c>
      <c r="H1598" t="s">
        <v>256</v>
      </c>
      <c r="I1598" t="s">
        <v>257</v>
      </c>
      <c r="J1598" t="s">
        <v>80</v>
      </c>
      <c r="K1598" t="s">
        <v>257</v>
      </c>
      <c r="X1598" t="s">
        <v>43</v>
      </c>
      <c r="Y1598" t="s">
        <v>44</v>
      </c>
      <c r="Z1598" t="s">
        <v>44</v>
      </c>
      <c r="AA1598" t="s">
        <v>44</v>
      </c>
      <c r="AB1598" t="s">
        <v>273</v>
      </c>
      <c r="AC1598" t="s">
        <v>45</v>
      </c>
      <c r="AD1598" t="s">
        <v>274</v>
      </c>
      <c r="AE1598" t="s">
        <v>275</v>
      </c>
      <c r="AF1598" t="s">
        <v>276</v>
      </c>
    </row>
    <row r="1599" spans="1:32" x14ac:dyDescent="0.3">
      <c r="A1599" t="s">
        <v>5910</v>
      </c>
      <c r="B1599" t="s">
        <v>5884</v>
      </c>
      <c r="C1599" t="s">
        <v>5885</v>
      </c>
      <c r="D1599" t="s">
        <v>5886</v>
      </c>
      <c r="E1599" t="s">
        <v>4191</v>
      </c>
      <c r="F1599">
        <v>182</v>
      </c>
      <c r="G1599">
        <v>182</v>
      </c>
      <c r="H1599" t="s">
        <v>41</v>
      </c>
      <c r="I1599" t="s">
        <v>42</v>
      </c>
      <c r="J1599" t="s">
        <v>41</v>
      </c>
      <c r="K1599" t="s">
        <v>42</v>
      </c>
      <c r="X1599" t="s">
        <v>43</v>
      </c>
      <c r="Y1599" t="s">
        <v>44</v>
      </c>
      <c r="Z1599" t="s">
        <v>44</v>
      </c>
      <c r="AA1599" t="s">
        <v>44</v>
      </c>
      <c r="AB1599" t="s">
        <v>45</v>
      </c>
      <c r="AC1599" t="s">
        <v>45</v>
      </c>
      <c r="AD1599" t="s">
        <v>4192</v>
      </c>
      <c r="AE1599">
        <v>2015</v>
      </c>
      <c r="AF1599" t="s">
        <v>276</v>
      </c>
    </row>
    <row r="1600" spans="1:32" x14ac:dyDescent="0.3">
      <c r="A1600" t="s">
        <v>5911</v>
      </c>
      <c r="B1600" t="s">
        <v>5884</v>
      </c>
      <c r="C1600" t="s">
        <v>5885</v>
      </c>
      <c r="D1600" t="s">
        <v>5886</v>
      </c>
      <c r="E1600" t="s">
        <v>4194</v>
      </c>
      <c r="F1600">
        <v>183</v>
      </c>
      <c r="G1600">
        <v>183</v>
      </c>
      <c r="H1600" t="s">
        <v>45</v>
      </c>
      <c r="I1600" t="s">
        <v>45</v>
      </c>
      <c r="J1600" t="s">
        <v>58</v>
      </c>
      <c r="K1600" t="s">
        <v>45</v>
      </c>
      <c r="X1600" t="s">
        <v>59</v>
      </c>
      <c r="Y1600" t="s">
        <v>45</v>
      </c>
      <c r="Z1600" t="s">
        <v>45</v>
      </c>
      <c r="AA1600" t="s">
        <v>45</v>
      </c>
      <c r="AB1600" t="s">
        <v>45</v>
      </c>
      <c r="AC1600" t="s">
        <v>45</v>
      </c>
      <c r="AD1600" t="s">
        <v>4192</v>
      </c>
      <c r="AE1600">
        <v>2015</v>
      </c>
      <c r="AF1600" t="s">
        <v>276</v>
      </c>
    </row>
    <row r="1601" spans="1:32" x14ac:dyDescent="0.3">
      <c r="A1601" t="s">
        <v>5912</v>
      </c>
      <c r="B1601" t="s">
        <v>5884</v>
      </c>
      <c r="C1601" t="s">
        <v>5885</v>
      </c>
      <c r="D1601" t="s">
        <v>5886</v>
      </c>
      <c r="E1601" t="s">
        <v>4196</v>
      </c>
      <c r="F1601">
        <v>184</v>
      </c>
      <c r="G1601">
        <v>184</v>
      </c>
      <c r="H1601" t="s">
        <v>45</v>
      </c>
      <c r="I1601" t="s">
        <v>45</v>
      </c>
      <c r="J1601" t="s">
        <v>45</v>
      </c>
      <c r="K1601" t="s">
        <v>45</v>
      </c>
      <c r="X1601" t="s">
        <v>59</v>
      </c>
      <c r="Y1601" t="s">
        <v>45</v>
      </c>
      <c r="Z1601" t="s">
        <v>45</v>
      </c>
      <c r="AA1601" t="s">
        <v>45</v>
      </c>
      <c r="AB1601" t="s">
        <v>45</v>
      </c>
      <c r="AC1601" t="s">
        <v>45</v>
      </c>
      <c r="AD1601" t="s">
        <v>4192</v>
      </c>
      <c r="AE1601">
        <v>2015</v>
      </c>
      <c r="AF1601" t="s">
        <v>276</v>
      </c>
    </row>
    <row r="1602" spans="1:32" x14ac:dyDescent="0.3">
      <c r="A1602" t="s">
        <v>5913</v>
      </c>
      <c r="B1602" t="s">
        <v>5884</v>
      </c>
      <c r="C1602" t="s">
        <v>5885</v>
      </c>
      <c r="D1602" t="s">
        <v>5886</v>
      </c>
      <c r="E1602" t="s">
        <v>4198</v>
      </c>
      <c r="F1602">
        <v>185</v>
      </c>
      <c r="G1602">
        <v>185</v>
      </c>
      <c r="H1602" t="s">
        <v>41</v>
      </c>
      <c r="I1602" t="s">
        <v>42</v>
      </c>
      <c r="J1602" t="s">
        <v>41</v>
      </c>
      <c r="K1602" t="s">
        <v>42</v>
      </c>
      <c r="X1602" t="s">
        <v>43</v>
      </c>
      <c r="Y1602" t="s">
        <v>44</v>
      </c>
      <c r="Z1602" t="s">
        <v>44</v>
      </c>
      <c r="AA1602" t="s">
        <v>44</v>
      </c>
      <c r="AB1602" t="s">
        <v>45</v>
      </c>
      <c r="AC1602" t="s">
        <v>45</v>
      </c>
      <c r="AD1602" t="s">
        <v>4199</v>
      </c>
      <c r="AE1602">
        <v>2015</v>
      </c>
      <c r="AF1602" t="s">
        <v>276</v>
      </c>
    </row>
    <row r="1603" spans="1:32" x14ac:dyDescent="0.3">
      <c r="A1603" t="s">
        <v>5914</v>
      </c>
      <c r="B1603" t="s">
        <v>5884</v>
      </c>
      <c r="C1603" t="s">
        <v>5885</v>
      </c>
      <c r="D1603" t="s">
        <v>5886</v>
      </c>
      <c r="E1603" t="s">
        <v>4201</v>
      </c>
      <c r="F1603">
        <v>186</v>
      </c>
      <c r="G1603">
        <v>186</v>
      </c>
      <c r="H1603" t="s">
        <v>45</v>
      </c>
      <c r="I1603" t="s">
        <v>45</v>
      </c>
      <c r="J1603" t="s">
        <v>58</v>
      </c>
      <c r="K1603" t="s">
        <v>45</v>
      </c>
      <c r="X1603" t="s">
        <v>59</v>
      </c>
      <c r="Y1603" t="s">
        <v>45</v>
      </c>
      <c r="Z1603" t="s">
        <v>45</v>
      </c>
      <c r="AA1603" t="s">
        <v>45</v>
      </c>
      <c r="AB1603" t="s">
        <v>45</v>
      </c>
      <c r="AC1603" t="s">
        <v>45</v>
      </c>
      <c r="AD1603" t="s">
        <v>4199</v>
      </c>
      <c r="AE1603">
        <v>2015</v>
      </c>
      <c r="AF1603" t="s">
        <v>276</v>
      </c>
    </row>
    <row r="1604" spans="1:32" x14ac:dyDescent="0.3">
      <c r="A1604" t="s">
        <v>5915</v>
      </c>
      <c r="B1604" t="s">
        <v>5884</v>
      </c>
      <c r="C1604" t="s">
        <v>5885</v>
      </c>
      <c r="D1604" t="s">
        <v>5886</v>
      </c>
      <c r="E1604" t="s">
        <v>5916</v>
      </c>
      <c r="F1604">
        <v>187</v>
      </c>
      <c r="G1604">
        <v>187</v>
      </c>
      <c r="H1604" t="s">
        <v>41</v>
      </c>
      <c r="I1604" t="s">
        <v>42</v>
      </c>
      <c r="J1604" t="s">
        <v>41</v>
      </c>
      <c r="K1604" t="s">
        <v>42</v>
      </c>
      <c r="X1604" t="s">
        <v>43</v>
      </c>
      <c r="Y1604" t="s">
        <v>44</v>
      </c>
      <c r="Z1604" t="s">
        <v>44</v>
      </c>
      <c r="AA1604" t="s">
        <v>44</v>
      </c>
      <c r="AB1604" t="s">
        <v>45</v>
      </c>
      <c r="AC1604" t="s">
        <v>45</v>
      </c>
      <c r="AD1604" t="s">
        <v>5917</v>
      </c>
      <c r="AE1604">
        <v>2010</v>
      </c>
      <c r="AF1604" t="s">
        <v>276</v>
      </c>
    </row>
    <row r="1605" spans="1:32" x14ac:dyDescent="0.3">
      <c r="A1605" t="s">
        <v>5918</v>
      </c>
      <c r="B1605" t="s">
        <v>5884</v>
      </c>
      <c r="C1605" t="s">
        <v>5885</v>
      </c>
      <c r="D1605" t="s">
        <v>5886</v>
      </c>
      <c r="E1605" t="s">
        <v>40</v>
      </c>
      <c r="F1605">
        <v>1</v>
      </c>
      <c r="G1605">
        <v>2</v>
      </c>
      <c r="H1605" t="s">
        <v>41</v>
      </c>
      <c r="I1605" t="s">
        <v>42</v>
      </c>
      <c r="J1605" t="s">
        <v>41</v>
      </c>
      <c r="K1605" t="s">
        <v>42</v>
      </c>
      <c r="X1605" t="s">
        <v>43</v>
      </c>
      <c r="Y1605" t="s">
        <v>44</v>
      </c>
      <c r="Z1605" t="s">
        <v>44</v>
      </c>
      <c r="AA1605" t="s">
        <v>44</v>
      </c>
      <c r="AB1605" t="s">
        <v>45</v>
      </c>
      <c r="AC1605" t="s">
        <v>45</v>
      </c>
      <c r="AD1605" t="s">
        <v>46</v>
      </c>
      <c r="AE1605">
        <v>2019</v>
      </c>
      <c r="AF1605" t="s">
        <v>47</v>
      </c>
    </row>
    <row r="1606" spans="1:32" x14ac:dyDescent="0.3">
      <c r="A1606" t="s">
        <v>5919</v>
      </c>
      <c r="B1606" t="s">
        <v>5884</v>
      </c>
      <c r="C1606" t="s">
        <v>5885</v>
      </c>
      <c r="D1606" t="s">
        <v>5886</v>
      </c>
      <c r="E1606" t="s">
        <v>310</v>
      </c>
      <c r="F1606">
        <v>25</v>
      </c>
      <c r="G1606">
        <v>25</v>
      </c>
      <c r="H1606" t="s">
        <v>80</v>
      </c>
      <c r="I1606" t="s">
        <v>45</v>
      </c>
      <c r="J1606" t="s">
        <v>80</v>
      </c>
      <c r="K1606" t="s">
        <v>45</v>
      </c>
      <c r="X1606" t="s">
        <v>43</v>
      </c>
      <c r="Y1606" t="s">
        <v>44</v>
      </c>
      <c r="Z1606" t="s">
        <v>44</v>
      </c>
      <c r="AA1606" t="s">
        <v>44</v>
      </c>
      <c r="AB1606" t="s">
        <v>273</v>
      </c>
      <c r="AC1606" t="s">
        <v>45</v>
      </c>
      <c r="AD1606" t="s">
        <v>274</v>
      </c>
      <c r="AE1606" t="s">
        <v>275</v>
      </c>
      <c r="AF1606" t="s">
        <v>276</v>
      </c>
    </row>
    <row r="1607" spans="1:32" x14ac:dyDescent="0.3">
      <c r="A1607" t="s">
        <v>5920</v>
      </c>
      <c r="B1607" t="s">
        <v>5884</v>
      </c>
      <c r="C1607" t="s">
        <v>5885</v>
      </c>
      <c r="D1607" t="s">
        <v>5886</v>
      </c>
      <c r="E1607" t="s">
        <v>314</v>
      </c>
      <c r="F1607">
        <v>29</v>
      </c>
      <c r="G1607">
        <v>29</v>
      </c>
      <c r="H1607" t="s">
        <v>315</v>
      </c>
      <c r="I1607" t="s">
        <v>316</v>
      </c>
      <c r="J1607" t="s">
        <v>315</v>
      </c>
      <c r="K1607" t="s">
        <v>316</v>
      </c>
      <c r="X1607" t="s">
        <v>43</v>
      </c>
      <c r="Y1607" t="s">
        <v>44</v>
      </c>
      <c r="Z1607" t="s">
        <v>44</v>
      </c>
      <c r="AA1607" t="s">
        <v>44</v>
      </c>
      <c r="AB1607" t="s">
        <v>273</v>
      </c>
      <c r="AC1607" t="s">
        <v>45</v>
      </c>
      <c r="AD1607" t="s">
        <v>274</v>
      </c>
      <c r="AE1607" t="s">
        <v>275</v>
      </c>
      <c r="AF1607" t="s">
        <v>276</v>
      </c>
    </row>
    <row r="1608" spans="1:32" x14ac:dyDescent="0.3">
      <c r="A1608" t="s">
        <v>5921</v>
      </c>
      <c r="B1608" t="s">
        <v>5884</v>
      </c>
      <c r="C1608" t="s">
        <v>5885</v>
      </c>
      <c r="D1608" t="s">
        <v>5886</v>
      </c>
      <c r="E1608" t="s">
        <v>318</v>
      </c>
      <c r="F1608">
        <v>38</v>
      </c>
      <c r="G1608">
        <v>38</v>
      </c>
      <c r="H1608" t="s">
        <v>41</v>
      </c>
      <c r="I1608" t="s">
        <v>42</v>
      </c>
      <c r="J1608" t="s">
        <v>41</v>
      </c>
      <c r="K1608" t="s">
        <v>42</v>
      </c>
      <c r="X1608" t="s">
        <v>43</v>
      </c>
      <c r="Y1608" t="s">
        <v>44</v>
      </c>
      <c r="Z1608" t="s">
        <v>44</v>
      </c>
      <c r="AA1608" t="s">
        <v>44</v>
      </c>
      <c r="AB1608" t="s">
        <v>273</v>
      </c>
      <c r="AC1608" t="s">
        <v>45</v>
      </c>
      <c r="AD1608" t="s">
        <v>274</v>
      </c>
      <c r="AE1608" t="s">
        <v>275</v>
      </c>
      <c r="AF1608" t="s">
        <v>276</v>
      </c>
    </row>
    <row r="1609" spans="1:32" x14ac:dyDescent="0.3">
      <c r="A1609" t="s">
        <v>5922</v>
      </c>
      <c r="B1609" t="s">
        <v>5884</v>
      </c>
      <c r="C1609" t="s">
        <v>5885</v>
      </c>
      <c r="D1609" t="s">
        <v>5886</v>
      </c>
      <c r="E1609" t="s">
        <v>322</v>
      </c>
      <c r="F1609">
        <v>5</v>
      </c>
      <c r="G1609">
        <v>5</v>
      </c>
      <c r="H1609" t="s">
        <v>45</v>
      </c>
      <c r="I1609" t="s">
        <v>45</v>
      </c>
      <c r="J1609" t="s">
        <v>45</v>
      </c>
      <c r="K1609" t="s">
        <v>45</v>
      </c>
      <c r="X1609" t="s">
        <v>59</v>
      </c>
      <c r="Y1609" t="s">
        <v>45</v>
      </c>
      <c r="Z1609" t="s">
        <v>45</v>
      </c>
      <c r="AA1609" t="s">
        <v>45</v>
      </c>
      <c r="AB1609" t="s">
        <v>323</v>
      </c>
      <c r="AC1609" t="s">
        <v>45</v>
      </c>
      <c r="AD1609" t="s">
        <v>274</v>
      </c>
      <c r="AE1609" t="s">
        <v>275</v>
      </c>
      <c r="AF1609" t="s">
        <v>276</v>
      </c>
    </row>
    <row r="1610" spans="1:32" x14ac:dyDescent="0.3">
      <c r="A1610" t="s">
        <v>5923</v>
      </c>
      <c r="B1610" t="s">
        <v>5884</v>
      </c>
      <c r="C1610" t="s">
        <v>5885</v>
      </c>
      <c r="D1610" t="s">
        <v>5886</v>
      </c>
      <c r="E1610" t="s">
        <v>325</v>
      </c>
      <c r="F1610">
        <v>51</v>
      </c>
      <c r="G1610">
        <v>51</v>
      </c>
      <c r="H1610" t="s">
        <v>45</v>
      </c>
      <c r="I1610" t="s">
        <v>45</v>
      </c>
      <c r="J1610" t="s">
        <v>45</v>
      </c>
      <c r="K1610" t="s">
        <v>45</v>
      </c>
      <c r="X1610" t="s">
        <v>59</v>
      </c>
      <c r="Y1610" t="s">
        <v>45</v>
      </c>
      <c r="Z1610" t="s">
        <v>45</v>
      </c>
      <c r="AA1610" t="s">
        <v>45</v>
      </c>
      <c r="AB1610" t="s">
        <v>273</v>
      </c>
      <c r="AC1610" t="s">
        <v>45</v>
      </c>
      <c r="AD1610" t="s">
        <v>274</v>
      </c>
      <c r="AE1610" t="s">
        <v>275</v>
      </c>
      <c r="AF1610" t="s">
        <v>276</v>
      </c>
    </row>
    <row r="1611" spans="1:32" x14ac:dyDescent="0.3">
      <c r="A1611" t="s">
        <v>5924</v>
      </c>
      <c r="B1611" t="s">
        <v>5884</v>
      </c>
      <c r="C1611" t="s">
        <v>5885</v>
      </c>
      <c r="D1611" t="s">
        <v>5886</v>
      </c>
      <c r="E1611" t="s">
        <v>4272</v>
      </c>
      <c r="F1611">
        <v>52</v>
      </c>
      <c r="G1611">
        <v>52</v>
      </c>
      <c r="H1611" t="s">
        <v>56</v>
      </c>
      <c r="I1611" t="s">
        <v>57</v>
      </c>
      <c r="J1611" t="s">
        <v>58</v>
      </c>
      <c r="K1611" t="s">
        <v>57</v>
      </c>
      <c r="X1611" t="s">
        <v>59</v>
      </c>
      <c r="Y1611" t="s">
        <v>60</v>
      </c>
      <c r="Z1611" t="s">
        <v>61</v>
      </c>
      <c r="AA1611" t="s">
        <v>62</v>
      </c>
      <c r="AB1611" t="s">
        <v>279</v>
      </c>
      <c r="AC1611" t="s">
        <v>45</v>
      </c>
      <c r="AD1611" t="s">
        <v>274</v>
      </c>
      <c r="AE1611" t="s">
        <v>275</v>
      </c>
      <c r="AF1611" t="s">
        <v>276</v>
      </c>
    </row>
    <row r="1612" spans="1:32" x14ac:dyDescent="0.3">
      <c r="A1612" t="s">
        <v>5925</v>
      </c>
      <c r="B1612" t="s">
        <v>5884</v>
      </c>
      <c r="C1612" t="s">
        <v>5885</v>
      </c>
      <c r="D1612" t="s">
        <v>5886</v>
      </c>
      <c r="E1612" t="s">
        <v>5926</v>
      </c>
      <c r="F1612">
        <v>58</v>
      </c>
      <c r="G1612">
        <v>58</v>
      </c>
      <c r="H1612" t="s">
        <v>4074</v>
      </c>
      <c r="I1612" t="s">
        <v>4075</v>
      </c>
      <c r="J1612" t="s">
        <v>80</v>
      </c>
      <c r="K1612" t="s">
        <v>4075</v>
      </c>
      <c r="X1612" t="s">
        <v>43</v>
      </c>
      <c r="Y1612" t="s">
        <v>44</v>
      </c>
      <c r="Z1612" t="s">
        <v>44</v>
      </c>
      <c r="AA1612" t="s">
        <v>44</v>
      </c>
      <c r="AB1612" t="s">
        <v>279</v>
      </c>
      <c r="AC1612" t="s">
        <v>45</v>
      </c>
      <c r="AD1612" t="s">
        <v>274</v>
      </c>
      <c r="AE1612" t="s">
        <v>275</v>
      </c>
      <c r="AF1612" t="s">
        <v>276</v>
      </c>
    </row>
    <row r="1613" spans="1:32" hidden="1" x14ac:dyDescent="0.3">
      <c r="A1613" t="s">
        <v>5927</v>
      </c>
      <c r="B1613" t="s">
        <v>5884</v>
      </c>
      <c r="C1613" t="s">
        <v>5885</v>
      </c>
      <c r="D1613" t="s">
        <v>5886</v>
      </c>
      <c r="E1613" t="s">
        <v>4290</v>
      </c>
      <c r="F1613">
        <v>59</v>
      </c>
      <c r="G1613">
        <v>59</v>
      </c>
      <c r="H1613" t="s">
        <v>4078</v>
      </c>
      <c r="I1613" t="s">
        <v>4079</v>
      </c>
      <c r="J1613" t="s">
        <v>1248</v>
      </c>
      <c r="K1613" t="s">
        <v>257</v>
      </c>
      <c r="L1613" t="s">
        <v>4075</v>
      </c>
      <c r="X1613" t="s">
        <v>43</v>
      </c>
      <c r="Y1613" t="s">
        <v>44</v>
      </c>
      <c r="Z1613" t="s">
        <v>44</v>
      </c>
      <c r="AA1613" t="s">
        <v>44</v>
      </c>
      <c r="AB1613" t="s">
        <v>279</v>
      </c>
      <c r="AC1613" t="s">
        <v>45</v>
      </c>
      <c r="AD1613" t="s">
        <v>274</v>
      </c>
      <c r="AE1613" t="s">
        <v>275</v>
      </c>
      <c r="AF1613" t="s">
        <v>276</v>
      </c>
    </row>
    <row r="1614" spans="1:32" hidden="1" x14ac:dyDescent="0.3">
      <c r="A1614" t="s">
        <v>5928</v>
      </c>
      <c r="B1614" t="s">
        <v>5884</v>
      </c>
      <c r="C1614" t="s">
        <v>5885</v>
      </c>
      <c r="D1614" t="s">
        <v>5886</v>
      </c>
      <c r="E1614" t="s">
        <v>5929</v>
      </c>
      <c r="F1614">
        <v>60</v>
      </c>
      <c r="G1614">
        <v>60</v>
      </c>
      <c r="H1614" t="s">
        <v>5902</v>
      </c>
      <c r="I1614" t="s">
        <v>5903</v>
      </c>
      <c r="J1614" t="s">
        <v>1248</v>
      </c>
      <c r="K1614" t="s">
        <v>45</v>
      </c>
      <c r="L1614" t="s">
        <v>4075</v>
      </c>
      <c r="X1614" t="s">
        <v>43</v>
      </c>
      <c r="Y1614" t="s">
        <v>44</v>
      </c>
      <c r="Z1614" t="s">
        <v>44</v>
      </c>
      <c r="AA1614" t="s">
        <v>44</v>
      </c>
      <c r="AB1614" t="s">
        <v>279</v>
      </c>
      <c r="AC1614" t="s">
        <v>45</v>
      </c>
      <c r="AD1614" t="s">
        <v>274</v>
      </c>
      <c r="AE1614" t="s">
        <v>275</v>
      </c>
      <c r="AF1614" t="s">
        <v>276</v>
      </c>
    </row>
    <row r="1615" spans="1:32" hidden="1" x14ac:dyDescent="0.3">
      <c r="A1615" t="s">
        <v>5930</v>
      </c>
      <c r="B1615" t="s">
        <v>5884</v>
      </c>
      <c r="C1615" t="s">
        <v>5885</v>
      </c>
      <c r="D1615" t="s">
        <v>5886</v>
      </c>
      <c r="E1615" t="s">
        <v>5931</v>
      </c>
      <c r="F1615">
        <v>61</v>
      </c>
      <c r="G1615">
        <v>61</v>
      </c>
      <c r="H1615" t="s">
        <v>4082</v>
      </c>
      <c r="I1615" t="s">
        <v>4083</v>
      </c>
      <c r="J1615" t="s">
        <v>806</v>
      </c>
      <c r="K1615" t="s">
        <v>316</v>
      </c>
      <c r="L1615" t="s">
        <v>4075</v>
      </c>
      <c r="X1615" t="s">
        <v>43</v>
      </c>
      <c r="Y1615" t="s">
        <v>44</v>
      </c>
      <c r="Z1615" t="s">
        <v>44</v>
      </c>
      <c r="AA1615" t="s">
        <v>44</v>
      </c>
      <c r="AB1615" t="s">
        <v>279</v>
      </c>
      <c r="AC1615" t="s">
        <v>45</v>
      </c>
      <c r="AD1615" t="s">
        <v>274</v>
      </c>
      <c r="AE1615" t="s">
        <v>275</v>
      </c>
      <c r="AF1615" t="s">
        <v>276</v>
      </c>
    </row>
    <row r="1616" spans="1:32" hidden="1" x14ac:dyDescent="0.3">
      <c r="A1616" t="s">
        <v>5932</v>
      </c>
      <c r="B1616" t="s">
        <v>5884</v>
      </c>
      <c r="C1616" t="s">
        <v>5885</v>
      </c>
      <c r="D1616" t="s">
        <v>5886</v>
      </c>
      <c r="E1616" t="s">
        <v>4294</v>
      </c>
      <c r="F1616">
        <v>62</v>
      </c>
      <c r="G1616">
        <v>62</v>
      </c>
      <c r="H1616" t="s">
        <v>4086</v>
      </c>
      <c r="I1616" t="s">
        <v>4087</v>
      </c>
      <c r="J1616" t="s">
        <v>4019</v>
      </c>
      <c r="K1616" t="s">
        <v>42</v>
      </c>
      <c r="L1616" t="s">
        <v>4075</v>
      </c>
      <c r="X1616" t="s">
        <v>43</v>
      </c>
      <c r="Y1616" t="s">
        <v>44</v>
      </c>
      <c r="Z1616" t="s">
        <v>44</v>
      </c>
      <c r="AA1616" t="s">
        <v>44</v>
      </c>
      <c r="AB1616" t="s">
        <v>279</v>
      </c>
      <c r="AC1616" t="s">
        <v>45</v>
      </c>
      <c r="AD1616" t="s">
        <v>274</v>
      </c>
      <c r="AE1616" t="s">
        <v>275</v>
      </c>
      <c r="AF1616" t="s">
        <v>276</v>
      </c>
    </row>
    <row r="1617" spans="1:32" x14ac:dyDescent="0.3">
      <c r="A1617" t="s">
        <v>5933</v>
      </c>
      <c r="B1617" t="s">
        <v>5884</v>
      </c>
      <c r="C1617" t="s">
        <v>5885</v>
      </c>
      <c r="D1617" t="s">
        <v>5886</v>
      </c>
      <c r="E1617" t="s">
        <v>332</v>
      </c>
      <c r="F1617">
        <v>68</v>
      </c>
      <c r="G1617">
        <v>68</v>
      </c>
      <c r="H1617" t="s">
        <v>256</v>
      </c>
      <c r="I1617" t="s">
        <v>257</v>
      </c>
      <c r="J1617" t="s">
        <v>80</v>
      </c>
      <c r="K1617" t="s">
        <v>257</v>
      </c>
      <c r="X1617" t="s">
        <v>43</v>
      </c>
      <c r="Y1617" t="s">
        <v>44</v>
      </c>
      <c r="Z1617" t="s">
        <v>44</v>
      </c>
      <c r="AA1617" t="s">
        <v>44</v>
      </c>
      <c r="AB1617" t="s">
        <v>279</v>
      </c>
      <c r="AC1617" t="s">
        <v>45</v>
      </c>
      <c r="AD1617" t="s">
        <v>274</v>
      </c>
      <c r="AE1617" t="s">
        <v>275</v>
      </c>
      <c r="AF1617" t="s">
        <v>276</v>
      </c>
    </row>
    <row r="1618" spans="1:32" hidden="1" x14ac:dyDescent="0.3">
      <c r="A1618" t="s">
        <v>5934</v>
      </c>
      <c r="B1618" t="s">
        <v>5884</v>
      </c>
      <c r="C1618" t="s">
        <v>5885</v>
      </c>
      <c r="D1618" t="s">
        <v>5886</v>
      </c>
      <c r="E1618" t="s">
        <v>4307</v>
      </c>
      <c r="F1618">
        <v>71</v>
      </c>
      <c r="G1618">
        <v>71</v>
      </c>
      <c r="H1618" t="s">
        <v>4102</v>
      </c>
      <c r="I1618" t="s">
        <v>4103</v>
      </c>
      <c r="J1618" t="s">
        <v>806</v>
      </c>
      <c r="K1618" t="s">
        <v>316</v>
      </c>
      <c r="L1618" t="s">
        <v>257</v>
      </c>
      <c r="X1618" t="s">
        <v>43</v>
      </c>
      <c r="Y1618" t="s">
        <v>44</v>
      </c>
      <c r="Z1618" t="s">
        <v>44</v>
      </c>
      <c r="AA1618" t="s">
        <v>44</v>
      </c>
      <c r="AB1618" t="s">
        <v>279</v>
      </c>
      <c r="AC1618" t="s">
        <v>45</v>
      </c>
      <c r="AD1618" t="s">
        <v>274</v>
      </c>
      <c r="AE1618" t="s">
        <v>275</v>
      </c>
      <c r="AF1618" t="s">
        <v>276</v>
      </c>
    </row>
    <row r="1619" spans="1:32" hidden="1" x14ac:dyDescent="0.3">
      <c r="A1619" t="s">
        <v>5935</v>
      </c>
      <c r="B1619" t="s">
        <v>5884</v>
      </c>
      <c r="C1619" t="s">
        <v>5885</v>
      </c>
      <c r="D1619" t="s">
        <v>5886</v>
      </c>
      <c r="E1619" t="s">
        <v>4309</v>
      </c>
      <c r="F1619">
        <v>72</v>
      </c>
      <c r="G1619">
        <v>72</v>
      </c>
      <c r="H1619" t="s">
        <v>4106</v>
      </c>
      <c r="I1619" t="s">
        <v>4107</v>
      </c>
      <c r="J1619" t="s">
        <v>4019</v>
      </c>
      <c r="K1619" t="s">
        <v>42</v>
      </c>
      <c r="L1619" t="s">
        <v>257</v>
      </c>
      <c r="X1619" t="s">
        <v>43</v>
      </c>
      <c r="Y1619" t="s">
        <v>44</v>
      </c>
      <c r="Z1619" t="s">
        <v>44</v>
      </c>
      <c r="AA1619" t="s">
        <v>44</v>
      </c>
      <c r="AB1619" t="s">
        <v>279</v>
      </c>
      <c r="AC1619" t="s">
        <v>45</v>
      </c>
      <c r="AD1619" t="s">
        <v>274</v>
      </c>
      <c r="AE1619" t="s">
        <v>275</v>
      </c>
      <c r="AF1619" t="s">
        <v>276</v>
      </c>
    </row>
    <row r="1620" spans="1:32" x14ac:dyDescent="0.3">
      <c r="A1620" t="s">
        <v>5936</v>
      </c>
      <c r="B1620" t="s">
        <v>5884</v>
      </c>
      <c r="C1620" t="s">
        <v>5885</v>
      </c>
      <c r="D1620" t="s">
        <v>5886</v>
      </c>
      <c r="E1620" t="s">
        <v>49</v>
      </c>
      <c r="F1620">
        <v>7215</v>
      </c>
      <c r="G1620">
        <v>7215</v>
      </c>
      <c r="H1620" t="s">
        <v>45</v>
      </c>
      <c r="I1620" t="s">
        <v>45</v>
      </c>
      <c r="J1620" t="s">
        <v>45</v>
      </c>
      <c r="K1620" t="s">
        <v>45</v>
      </c>
      <c r="X1620" t="s">
        <v>43</v>
      </c>
      <c r="Y1620" t="s">
        <v>44</v>
      </c>
      <c r="Z1620" t="s">
        <v>44</v>
      </c>
      <c r="AA1620" t="s">
        <v>44</v>
      </c>
      <c r="AB1620" t="s">
        <v>45</v>
      </c>
      <c r="AC1620" t="s">
        <v>45</v>
      </c>
      <c r="AD1620" t="s">
        <v>50</v>
      </c>
      <c r="AE1620" t="s">
        <v>51</v>
      </c>
      <c r="AF1620" t="s">
        <v>52</v>
      </c>
    </row>
    <row r="1621" spans="1:32" x14ac:dyDescent="0.3">
      <c r="A1621" t="s">
        <v>5937</v>
      </c>
      <c r="B1621" t="s">
        <v>5884</v>
      </c>
      <c r="C1621" t="s">
        <v>5885</v>
      </c>
      <c r="D1621" t="s">
        <v>5886</v>
      </c>
      <c r="E1621" t="s">
        <v>337</v>
      </c>
      <c r="F1621">
        <v>80</v>
      </c>
      <c r="G1621">
        <v>80</v>
      </c>
      <c r="H1621" t="s">
        <v>80</v>
      </c>
      <c r="I1621" t="s">
        <v>45</v>
      </c>
      <c r="J1621" t="s">
        <v>80</v>
      </c>
      <c r="K1621" t="s">
        <v>45</v>
      </c>
      <c r="X1621" t="s">
        <v>43</v>
      </c>
      <c r="Y1621" t="s">
        <v>44</v>
      </c>
      <c r="Z1621" t="s">
        <v>44</v>
      </c>
      <c r="AA1621" t="s">
        <v>44</v>
      </c>
      <c r="AB1621" t="s">
        <v>279</v>
      </c>
      <c r="AC1621" t="s">
        <v>45</v>
      </c>
      <c r="AD1621" t="s">
        <v>274</v>
      </c>
      <c r="AE1621" t="s">
        <v>275</v>
      </c>
      <c r="AF1621" t="s">
        <v>276</v>
      </c>
    </row>
    <row r="1622" spans="1:32" hidden="1" x14ac:dyDescent="0.3">
      <c r="A1622" t="s">
        <v>5938</v>
      </c>
      <c r="B1622" t="s">
        <v>5884</v>
      </c>
      <c r="C1622" t="s">
        <v>5885</v>
      </c>
      <c r="D1622" t="s">
        <v>5886</v>
      </c>
      <c r="E1622" t="s">
        <v>5939</v>
      </c>
      <c r="F1622">
        <v>83</v>
      </c>
      <c r="G1622">
        <v>83</v>
      </c>
      <c r="H1622" t="s">
        <v>4124</v>
      </c>
      <c r="I1622" t="s">
        <v>4125</v>
      </c>
      <c r="J1622" t="s">
        <v>806</v>
      </c>
      <c r="K1622" t="s">
        <v>316</v>
      </c>
      <c r="L1622" t="s">
        <v>45</v>
      </c>
      <c r="X1622" t="s">
        <v>43</v>
      </c>
      <c r="Y1622" t="s">
        <v>44</v>
      </c>
      <c r="Z1622" t="s">
        <v>44</v>
      </c>
      <c r="AA1622" t="s">
        <v>44</v>
      </c>
      <c r="AB1622" t="s">
        <v>279</v>
      </c>
      <c r="AC1622" t="s">
        <v>45</v>
      </c>
      <c r="AD1622" t="s">
        <v>274</v>
      </c>
      <c r="AE1622" t="s">
        <v>275</v>
      </c>
      <c r="AF1622" t="s">
        <v>276</v>
      </c>
    </row>
    <row r="1623" spans="1:32" hidden="1" x14ac:dyDescent="0.3">
      <c r="A1623" t="s">
        <v>5940</v>
      </c>
      <c r="B1623" t="s">
        <v>5884</v>
      </c>
      <c r="C1623" t="s">
        <v>5885</v>
      </c>
      <c r="D1623" t="s">
        <v>5886</v>
      </c>
      <c r="E1623" t="s">
        <v>4333</v>
      </c>
      <c r="F1623">
        <v>84</v>
      </c>
      <c r="G1623">
        <v>84</v>
      </c>
      <c r="H1623" t="s">
        <v>4039</v>
      </c>
      <c r="I1623" t="s">
        <v>4040</v>
      </c>
      <c r="J1623" t="s">
        <v>4019</v>
      </c>
      <c r="K1623" t="s">
        <v>42</v>
      </c>
      <c r="L1623" t="s">
        <v>45</v>
      </c>
      <c r="X1623" t="s">
        <v>43</v>
      </c>
      <c r="Y1623" t="s">
        <v>44</v>
      </c>
      <c r="Z1623" t="s">
        <v>44</v>
      </c>
      <c r="AA1623" t="s">
        <v>44</v>
      </c>
      <c r="AB1623" t="s">
        <v>279</v>
      </c>
      <c r="AC1623" t="s">
        <v>45</v>
      </c>
      <c r="AD1623" t="s">
        <v>274</v>
      </c>
      <c r="AE1623" t="s">
        <v>275</v>
      </c>
      <c r="AF1623" t="s">
        <v>276</v>
      </c>
    </row>
    <row r="1624" spans="1:32" x14ac:dyDescent="0.3">
      <c r="A1624" t="s">
        <v>5941</v>
      </c>
      <c r="B1624" t="s">
        <v>5884</v>
      </c>
      <c r="C1624" t="s">
        <v>5885</v>
      </c>
      <c r="D1624" t="s">
        <v>5886</v>
      </c>
      <c r="E1624" t="s">
        <v>341</v>
      </c>
      <c r="F1624">
        <v>9</v>
      </c>
      <c r="G1624">
        <v>9</v>
      </c>
      <c r="H1624" t="s">
        <v>56</v>
      </c>
      <c r="I1624" t="s">
        <v>57</v>
      </c>
      <c r="J1624" t="s">
        <v>58</v>
      </c>
      <c r="K1624" t="s">
        <v>57</v>
      </c>
      <c r="X1624" t="s">
        <v>59</v>
      </c>
      <c r="Y1624" t="s">
        <v>60</v>
      </c>
      <c r="Z1624" t="s">
        <v>61</v>
      </c>
      <c r="AA1624" t="s">
        <v>62</v>
      </c>
      <c r="AB1624" t="s">
        <v>273</v>
      </c>
      <c r="AC1624" t="s">
        <v>45</v>
      </c>
      <c r="AD1624" t="s">
        <v>274</v>
      </c>
      <c r="AE1624" t="s">
        <v>275</v>
      </c>
      <c r="AF1624" t="s">
        <v>276</v>
      </c>
    </row>
    <row r="1625" spans="1:32" x14ac:dyDescent="0.3">
      <c r="A1625" t="s">
        <v>5942</v>
      </c>
      <c r="B1625" t="s">
        <v>5884</v>
      </c>
      <c r="C1625" t="s">
        <v>5885</v>
      </c>
      <c r="D1625" t="s">
        <v>5886</v>
      </c>
      <c r="E1625" t="s">
        <v>343</v>
      </c>
      <c r="F1625">
        <v>90</v>
      </c>
      <c r="G1625">
        <v>90</v>
      </c>
      <c r="H1625" t="s">
        <v>315</v>
      </c>
      <c r="I1625" t="s">
        <v>316</v>
      </c>
      <c r="J1625" t="s">
        <v>315</v>
      </c>
      <c r="K1625" t="s">
        <v>316</v>
      </c>
      <c r="X1625" t="s">
        <v>43</v>
      </c>
      <c r="Y1625" t="s">
        <v>44</v>
      </c>
      <c r="Z1625" t="s">
        <v>44</v>
      </c>
      <c r="AA1625" t="s">
        <v>44</v>
      </c>
      <c r="AB1625" t="s">
        <v>279</v>
      </c>
      <c r="AC1625" t="s">
        <v>45</v>
      </c>
      <c r="AD1625" t="s">
        <v>274</v>
      </c>
      <c r="AE1625" t="s">
        <v>275</v>
      </c>
      <c r="AF1625" t="s">
        <v>276</v>
      </c>
    </row>
    <row r="1626" spans="1:32" hidden="1" x14ac:dyDescent="0.3">
      <c r="A1626" t="s">
        <v>5943</v>
      </c>
      <c r="B1626" t="s">
        <v>5884</v>
      </c>
      <c r="C1626" t="s">
        <v>5885</v>
      </c>
      <c r="D1626" t="s">
        <v>5886</v>
      </c>
      <c r="E1626" t="s">
        <v>4345</v>
      </c>
      <c r="F1626">
        <v>98</v>
      </c>
      <c r="G1626">
        <v>98</v>
      </c>
      <c r="H1626" t="s">
        <v>4162</v>
      </c>
      <c r="I1626" t="s">
        <v>4163</v>
      </c>
      <c r="J1626" t="s">
        <v>4019</v>
      </c>
      <c r="K1626" t="s">
        <v>42</v>
      </c>
      <c r="L1626" t="s">
        <v>316</v>
      </c>
      <c r="X1626" t="s">
        <v>43</v>
      </c>
      <c r="Y1626" t="s">
        <v>44</v>
      </c>
      <c r="Z1626" t="s">
        <v>44</v>
      </c>
      <c r="AA1626" t="s">
        <v>44</v>
      </c>
      <c r="AB1626" t="s">
        <v>279</v>
      </c>
      <c r="AC1626" t="s">
        <v>45</v>
      </c>
      <c r="AD1626" t="s">
        <v>274</v>
      </c>
      <c r="AE1626" t="s">
        <v>275</v>
      </c>
      <c r="AF1626" t="s">
        <v>276</v>
      </c>
    </row>
    <row r="1627" spans="1:32" x14ac:dyDescent="0.3">
      <c r="A1627" t="s">
        <v>5944</v>
      </c>
      <c r="B1627" t="s">
        <v>5945</v>
      </c>
      <c r="C1627" t="s">
        <v>5946</v>
      </c>
      <c r="D1627" t="s">
        <v>5947</v>
      </c>
      <c r="E1627" t="s">
        <v>219</v>
      </c>
      <c r="F1627">
        <v>32</v>
      </c>
      <c r="G1627">
        <v>32</v>
      </c>
      <c r="H1627" t="s">
        <v>45</v>
      </c>
      <c r="I1627" t="s">
        <v>45</v>
      </c>
      <c r="J1627" t="s">
        <v>58</v>
      </c>
      <c r="K1627" t="s">
        <v>45</v>
      </c>
      <c r="X1627" t="s">
        <v>59</v>
      </c>
      <c r="Y1627" t="s">
        <v>44</v>
      </c>
      <c r="Z1627" t="s">
        <v>44</v>
      </c>
      <c r="AA1627" t="s">
        <v>44</v>
      </c>
      <c r="AB1627" t="s">
        <v>45</v>
      </c>
      <c r="AC1627" t="s">
        <v>45</v>
      </c>
      <c r="AD1627" t="s">
        <v>199</v>
      </c>
      <c r="AE1627">
        <v>2015</v>
      </c>
      <c r="AF1627" t="s">
        <v>47</v>
      </c>
    </row>
    <row r="1628" spans="1:32" x14ac:dyDescent="0.3">
      <c r="A1628" t="s">
        <v>5948</v>
      </c>
      <c r="B1628" t="s">
        <v>5945</v>
      </c>
      <c r="C1628" t="s">
        <v>5946</v>
      </c>
      <c r="D1628" t="s">
        <v>5947</v>
      </c>
      <c r="E1628" t="s">
        <v>49</v>
      </c>
      <c r="F1628">
        <v>7215</v>
      </c>
      <c r="G1628">
        <v>7215</v>
      </c>
      <c r="H1628" t="s">
        <v>45</v>
      </c>
      <c r="I1628" t="s">
        <v>45</v>
      </c>
      <c r="J1628" t="s">
        <v>45</v>
      </c>
      <c r="K1628" t="s">
        <v>45</v>
      </c>
      <c r="X1628" t="s">
        <v>43</v>
      </c>
      <c r="Y1628" t="s">
        <v>44</v>
      </c>
      <c r="Z1628" t="s">
        <v>44</v>
      </c>
      <c r="AA1628" t="s">
        <v>44</v>
      </c>
      <c r="AB1628" t="s">
        <v>45</v>
      </c>
      <c r="AC1628" t="s">
        <v>45</v>
      </c>
      <c r="AD1628" t="s">
        <v>50</v>
      </c>
      <c r="AE1628" t="s">
        <v>51</v>
      </c>
      <c r="AF1628" t="s">
        <v>52</v>
      </c>
    </row>
    <row r="1629" spans="1:32" x14ac:dyDescent="0.3">
      <c r="A1629" t="s">
        <v>5949</v>
      </c>
      <c r="B1629" t="s">
        <v>5950</v>
      </c>
      <c r="C1629" t="s">
        <v>5951</v>
      </c>
      <c r="D1629" t="s">
        <v>5952</v>
      </c>
      <c r="E1629" t="s">
        <v>432</v>
      </c>
      <c r="G1629">
        <v>0</v>
      </c>
      <c r="H1629" t="s">
        <v>41</v>
      </c>
      <c r="I1629" t="s">
        <v>42</v>
      </c>
      <c r="J1629" t="s">
        <v>41</v>
      </c>
      <c r="K1629" t="s">
        <v>42</v>
      </c>
      <c r="X1629" t="s">
        <v>43</v>
      </c>
      <c r="Y1629" t="s">
        <v>44</v>
      </c>
      <c r="Z1629" t="s">
        <v>44</v>
      </c>
      <c r="AA1629" t="s">
        <v>44</v>
      </c>
      <c r="AB1629" t="s">
        <v>45</v>
      </c>
      <c r="AC1629" t="s">
        <v>45</v>
      </c>
      <c r="AD1629" t="s">
        <v>433</v>
      </c>
      <c r="AE1629" t="s">
        <v>434</v>
      </c>
      <c r="AF1629" t="s">
        <v>253</v>
      </c>
    </row>
    <row r="1630" spans="1:32" x14ac:dyDescent="0.3">
      <c r="A1630" t="s">
        <v>5953</v>
      </c>
      <c r="B1630" t="s">
        <v>5950</v>
      </c>
      <c r="C1630" t="s">
        <v>5951</v>
      </c>
      <c r="D1630" t="s">
        <v>5952</v>
      </c>
      <c r="E1630" t="s">
        <v>40</v>
      </c>
      <c r="F1630">
        <v>1</v>
      </c>
      <c r="G1630">
        <v>1</v>
      </c>
      <c r="H1630" t="s">
        <v>41</v>
      </c>
      <c r="I1630" t="s">
        <v>42</v>
      </c>
      <c r="J1630" t="s">
        <v>41</v>
      </c>
      <c r="K1630" t="s">
        <v>42</v>
      </c>
      <c r="X1630" t="s">
        <v>43</v>
      </c>
      <c r="Y1630" t="s">
        <v>44</v>
      </c>
      <c r="Z1630" t="s">
        <v>44</v>
      </c>
      <c r="AA1630" t="s">
        <v>44</v>
      </c>
      <c r="AB1630" t="s">
        <v>45</v>
      </c>
      <c r="AC1630" t="s">
        <v>45</v>
      </c>
      <c r="AD1630" t="s">
        <v>46</v>
      </c>
      <c r="AE1630">
        <v>2019</v>
      </c>
      <c r="AF1630" t="s">
        <v>47</v>
      </c>
    </row>
    <row r="1631" spans="1:32" x14ac:dyDescent="0.3">
      <c r="A1631" t="s">
        <v>5954</v>
      </c>
      <c r="B1631" t="s">
        <v>5950</v>
      </c>
      <c r="C1631" t="s">
        <v>5951</v>
      </c>
      <c r="D1631" t="s">
        <v>5952</v>
      </c>
      <c r="E1631" t="s">
        <v>432</v>
      </c>
      <c r="F1631">
        <v>20</v>
      </c>
      <c r="G1631">
        <v>20</v>
      </c>
      <c r="H1631" t="s">
        <v>41</v>
      </c>
      <c r="I1631" t="s">
        <v>42</v>
      </c>
      <c r="J1631" t="s">
        <v>41</v>
      </c>
      <c r="K1631" t="s">
        <v>42</v>
      </c>
      <c r="X1631" t="s">
        <v>43</v>
      </c>
      <c r="Y1631" t="s">
        <v>44</v>
      </c>
      <c r="Z1631" t="s">
        <v>44</v>
      </c>
      <c r="AA1631" t="s">
        <v>44</v>
      </c>
      <c r="AB1631" t="s">
        <v>45</v>
      </c>
      <c r="AC1631" t="s">
        <v>45</v>
      </c>
      <c r="AD1631" t="s">
        <v>232</v>
      </c>
      <c r="AE1631">
        <v>2013</v>
      </c>
      <c r="AF1631" t="s">
        <v>208</v>
      </c>
    </row>
    <row r="1632" spans="1:32" x14ac:dyDescent="0.3">
      <c r="A1632" t="s">
        <v>5955</v>
      </c>
      <c r="B1632" t="s">
        <v>5950</v>
      </c>
      <c r="C1632" t="s">
        <v>5951</v>
      </c>
      <c r="D1632" t="s">
        <v>5952</v>
      </c>
      <c r="E1632" t="s">
        <v>640</v>
      </c>
      <c r="F1632">
        <v>6</v>
      </c>
      <c r="G1632">
        <v>6</v>
      </c>
      <c r="H1632" t="s">
        <v>45</v>
      </c>
      <c r="I1632" t="s">
        <v>45</v>
      </c>
      <c r="J1632" t="s">
        <v>45</v>
      </c>
      <c r="K1632" t="s">
        <v>45</v>
      </c>
      <c r="X1632" t="s">
        <v>59</v>
      </c>
      <c r="Y1632" t="s">
        <v>45</v>
      </c>
      <c r="Z1632" t="s">
        <v>45</v>
      </c>
      <c r="AA1632" t="s">
        <v>45</v>
      </c>
      <c r="AB1632" t="s">
        <v>45</v>
      </c>
      <c r="AC1632" t="s">
        <v>45</v>
      </c>
      <c r="AD1632" t="s">
        <v>232</v>
      </c>
      <c r="AE1632">
        <v>2013</v>
      </c>
      <c r="AF1632" t="s">
        <v>208</v>
      </c>
    </row>
    <row r="1633" spans="1:32" x14ac:dyDescent="0.3">
      <c r="A1633" t="s">
        <v>5956</v>
      </c>
      <c r="B1633" t="s">
        <v>5950</v>
      </c>
      <c r="C1633" t="s">
        <v>5951</v>
      </c>
      <c r="D1633" t="s">
        <v>5952</v>
      </c>
      <c r="E1633" t="s">
        <v>49</v>
      </c>
      <c r="F1633">
        <v>7215</v>
      </c>
      <c r="G1633">
        <v>7215</v>
      </c>
      <c r="H1633" t="s">
        <v>45</v>
      </c>
      <c r="I1633" t="s">
        <v>45</v>
      </c>
      <c r="J1633" t="s">
        <v>45</v>
      </c>
      <c r="K1633" t="s">
        <v>45</v>
      </c>
      <c r="X1633" t="s">
        <v>43</v>
      </c>
      <c r="Y1633" t="s">
        <v>44</v>
      </c>
      <c r="Z1633" t="s">
        <v>44</v>
      </c>
      <c r="AA1633" t="s">
        <v>44</v>
      </c>
      <c r="AB1633" t="s">
        <v>45</v>
      </c>
      <c r="AC1633" t="s">
        <v>45</v>
      </c>
      <c r="AD1633" t="s">
        <v>50</v>
      </c>
      <c r="AE1633" t="s">
        <v>51</v>
      </c>
      <c r="AF1633" t="s">
        <v>52</v>
      </c>
    </row>
    <row r="1634" spans="1:32" x14ac:dyDescent="0.3">
      <c r="A1634" t="s">
        <v>5957</v>
      </c>
      <c r="B1634" t="s">
        <v>5958</v>
      </c>
      <c r="C1634" t="s">
        <v>5959</v>
      </c>
      <c r="D1634" t="s">
        <v>5960</v>
      </c>
      <c r="E1634" t="s">
        <v>432</v>
      </c>
      <c r="F1634">
        <v>1</v>
      </c>
      <c r="G1634">
        <v>1</v>
      </c>
      <c r="H1634" t="s">
        <v>41</v>
      </c>
      <c r="I1634" t="s">
        <v>42</v>
      </c>
      <c r="J1634" t="s">
        <v>41</v>
      </c>
      <c r="K1634" t="s">
        <v>42</v>
      </c>
      <c r="X1634" t="s">
        <v>43</v>
      </c>
      <c r="Y1634" t="s">
        <v>44</v>
      </c>
      <c r="Z1634" t="s">
        <v>44</v>
      </c>
      <c r="AA1634" t="s">
        <v>44</v>
      </c>
      <c r="AB1634" t="s">
        <v>45</v>
      </c>
      <c r="AC1634" t="s">
        <v>45</v>
      </c>
      <c r="AD1634" t="s">
        <v>507</v>
      </c>
      <c r="AE1634">
        <v>2014</v>
      </c>
      <c r="AF1634" t="s">
        <v>47</v>
      </c>
    </row>
    <row r="1635" spans="1:32" x14ac:dyDescent="0.3">
      <c r="A1635" t="s">
        <v>5961</v>
      </c>
      <c r="B1635" t="s">
        <v>5958</v>
      </c>
      <c r="C1635" t="s">
        <v>5959</v>
      </c>
      <c r="D1635" t="s">
        <v>5960</v>
      </c>
      <c r="E1635" t="s">
        <v>40</v>
      </c>
      <c r="F1635">
        <v>1</v>
      </c>
      <c r="G1635">
        <v>2</v>
      </c>
      <c r="H1635" t="s">
        <v>41</v>
      </c>
      <c r="I1635" t="s">
        <v>42</v>
      </c>
      <c r="J1635" t="s">
        <v>41</v>
      </c>
      <c r="K1635" t="s">
        <v>42</v>
      </c>
      <c r="X1635" t="s">
        <v>43</v>
      </c>
      <c r="Y1635" t="s">
        <v>44</v>
      </c>
      <c r="Z1635" t="s">
        <v>44</v>
      </c>
      <c r="AA1635" t="s">
        <v>44</v>
      </c>
      <c r="AB1635" t="s">
        <v>45</v>
      </c>
      <c r="AC1635" t="s">
        <v>45</v>
      </c>
      <c r="AD1635" t="s">
        <v>46</v>
      </c>
      <c r="AE1635">
        <v>2019</v>
      </c>
      <c r="AF1635" t="s">
        <v>47</v>
      </c>
    </row>
    <row r="1636" spans="1:32" x14ac:dyDescent="0.3">
      <c r="A1636" t="s">
        <v>5962</v>
      </c>
      <c r="B1636" t="s">
        <v>5958</v>
      </c>
      <c r="C1636" t="s">
        <v>5959</v>
      </c>
      <c r="D1636" t="s">
        <v>5960</v>
      </c>
      <c r="E1636" t="s">
        <v>49</v>
      </c>
      <c r="F1636">
        <v>7215</v>
      </c>
      <c r="G1636">
        <v>7215</v>
      </c>
      <c r="H1636" t="s">
        <v>45</v>
      </c>
      <c r="I1636" t="s">
        <v>45</v>
      </c>
      <c r="J1636" t="s">
        <v>45</v>
      </c>
      <c r="K1636" t="s">
        <v>45</v>
      </c>
      <c r="X1636" t="s">
        <v>43</v>
      </c>
      <c r="Y1636" t="s">
        <v>44</v>
      </c>
      <c r="Z1636" t="s">
        <v>44</v>
      </c>
      <c r="AA1636" t="s">
        <v>44</v>
      </c>
      <c r="AB1636" t="s">
        <v>45</v>
      </c>
      <c r="AC1636" t="s">
        <v>45</v>
      </c>
      <c r="AD1636" t="s">
        <v>50</v>
      </c>
      <c r="AE1636" t="s">
        <v>51</v>
      </c>
      <c r="AF1636" t="s">
        <v>52</v>
      </c>
    </row>
    <row r="1637" spans="1:32" x14ac:dyDescent="0.3">
      <c r="A1637" t="s">
        <v>5963</v>
      </c>
      <c r="B1637" t="s">
        <v>5964</v>
      </c>
      <c r="C1637" t="s">
        <v>5965</v>
      </c>
      <c r="D1637" t="s">
        <v>5966</v>
      </c>
      <c r="E1637" t="s">
        <v>640</v>
      </c>
      <c r="F1637">
        <v>1</v>
      </c>
      <c r="G1637">
        <v>1</v>
      </c>
      <c r="H1637" t="s">
        <v>45</v>
      </c>
      <c r="I1637" t="s">
        <v>45</v>
      </c>
      <c r="J1637" t="s">
        <v>45</v>
      </c>
      <c r="K1637" t="s">
        <v>45</v>
      </c>
      <c r="X1637" t="s">
        <v>59</v>
      </c>
      <c r="Y1637" t="s">
        <v>45</v>
      </c>
      <c r="Z1637" t="s">
        <v>45</v>
      </c>
      <c r="AA1637" t="s">
        <v>45</v>
      </c>
      <c r="AB1637" t="s">
        <v>45</v>
      </c>
      <c r="AC1637" t="s">
        <v>45</v>
      </c>
      <c r="AD1637" t="s">
        <v>5967</v>
      </c>
      <c r="AE1637">
        <v>2015</v>
      </c>
      <c r="AF1637" t="s">
        <v>253</v>
      </c>
    </row>
    <row r="1638" spans="1:32" x14ac:dyDescent="0.3">
      <c r="A1638" t="s">
        <v>5968</v>
      </c>
      <c r="B1638" t="s">
        <v>5964</v>
      </c>
      <c r="C1638" t="s">
        <v>5965</v>
      </c>
      <c r="D1638" t="s">
        <v>5966</v>
      </c>
      <c r="E1638" t="s">
        <v>49</v>
      </c>
      <c r="F1638">
        <v>7215</v>
      </c>
      <c r="G1638">
        <v>7215</v>
      </c>
      <c r="H1638" t="s">
        <v>45</v>
      </c>
      <c r="I1638" t="s">
        <v>45</v>
      </c>
      <c r="J1638" t="s">
        <v>45</v>
      </c>
      <c r="K1638" t="s">
        <v>45</v>
      </c>
      <c r="X1638" t="s">
        <v>43</v>
      </c>
      <c r="Y1638" t="s">
        <v>44</v>
      </c>
      <c r="Z1638" t="s">
        <v>44</v>
      </c>
      <c r="AA1638" t="s">
        <v>44</v>
      </c>
      <c r="AB1638" t="s">
        <v>45</v>
      </c>
      <c r="AC1638" t="s">
        <v>45</v>
      </c>
      <c r="AD1638" t="s">
        <v>50</v>
      </c>
      <c r="AE1638" t="s">
        <v>51</v>
      </c>
      <c r="AF1638" t="s">
        <v>52</v>
      </c>
    </row>
    <row r="1639" spans="1:32" x14ac:dyDescent="0.3">
      <c r="A1639" t="s">
        <v>5969</v>
      </c>
      <c r="B1639" t="s">
        <v>5970</v>
      </c>
      <c r="C1639" t="s">
        <v>5971</v>
      </c>
      <c r="D1639" t="s">
        <v>5972</v>
      </c>
      <c r="E1639" t="s">
        <v>5973</v>
      </c>
      <c r="F1639">
        <v>72</v>
      </c>
      <c r="G1639">
        <v>72</v>
      </c>
      <c r="H1639" t="s">
        <v>45</v>
      </c>
      <c r="I1639" t="s">
        <v>45</v>
      </c>
      <c r="J1639" t="s">
        <v>45</v>
      </c>
      <c r="K1639" t="s">
        <v>45</v>
      </c>
      <c r="X1639" t="s">
        <v>59</v>
      </c>
      <c r="Y1639" t="s">
        <v>45</v>
      </c>
      <c r="Z1639" t="s">
        <v>45</v>
      </c>
      <c r="AA1639" t="s">
        <v>45</v>
      </c>
      <c r="AB1639" t="s">
        <v>45</v>
      </c>
      <c r="AC1639" t="s">
        <v>45</v>
      </c>
      <c r="AD1639" t="s">
        <v>5974</v>
      </c>
      <c r="AE1639" t="s">
        <v>5975</v>
      </c>
      <c r="AF1639" t="s">
        <v>47</v>
      </c>
    </row>
    <row r="1640" spans="1:32" x14ac:dyDescent="0.3">
      <c r="A1640" t="s">
        <v>5976</v>
      </c>
      <c r="B1640" t="s">
        <v>5970</v>
      </c>
      <c r="C1640" t="s">
        <v>5971</v>
      </c>
      <c r="D1640" t="s">
        <v>5972</v>
      </c>
      <c r="E1640" t="s">
        <v>49</v>
      </c>
      <c r="F1640">
        <v>7215</v>
      </c>
      <c r="G1640">
        <v>7215</v>
      </c>
      <c r="H1640" t="s">
        <v>45</v>
      </c>
      <c r="I1640" t="s">
        <v>45</v>
      </c>
      <c r="J1640" t="s">
        <v>45</v>
      </c>
      <c r="K1640" t="s">
        <v>45</v>
      </c>
      <c r="X1640" t="s">
        <v>43</v>
      </c>
      <c r="Y1640" t="s">
        <v>44</v>
      </c>
      <c r="Z1640" t="s">
        <v>44</v>
      </c>
      <c r="AA1640" t="s">
        <v>44</v>
      </c>
      <c r="AB1640" t="s">
        <v>45</v>
      </c>
      <c r="AC1640" t="s">
        <v>45</v>
      </c>
      <c r="AD1640" t="s">
        <v>50</v>
      </c>
      <c r="AE1640" t="s">
        <v>51</v>
      </c>
      <c r="AF1640" t="s">
        <v>52</v>
      </c>
    </row>
    <row r="1641" spans="1:32" x14ac:dyDescent="0.3">
      <c r="A1641" t="s">
        <v>5977</v>
      </c>
      <c r="B1641" t="s">
        <v>5970</v>
      </c>
      <c r="C1641" t="s">
        <v>5971</v>
      </c>
      <c r="D1641" t="s">
        <v>5972</v>
      </c>
      <c r="E1641" t="s">
        <v>5978</v>
      </c>
      <c r="F1641">
        <v>73</v>
      </c>
      <c r="G1641">
        <v>73</v>
      </c>
      <c r="H1641" t="s">
        <v>45</v>
      </c>
      <c r="I1641" t="s">
        <v>45</v>
      </c>
      <c r="J1641" t="s">
        <v>45</v>
      </c>
      <c r="K1641" t="s">
        <v>45</v>
      </c>
      <c r="X1641" t="s">
        <v>59</v>
      </c>
      <c r="Y1641" t="s">
        <v>45</v>
      </c>
      <c r="Z1641" t="s">
        <v>45</v>
      </c>
      <c r="AA1641" t="s">
        <v>45</v>
      </c>
      <c r="AB1641" t="s">
        <v>45</v>
      </c>
      <c r="AC1641" t="s">
        <v>45</v>
      </c>
      <c r="AD1641" t="s">
        <v>5974</v>
      </c>
      <c r="AE1641" t="s">
        <v>5975</v>
      </c>
      <c r="AF1641" t="s">
        <v>47</v>
      </c>
    </row>
    <row r="1642" spans="1:32" x14ac:dyDescent="0.3">
      <c r="A1642" t="s">
        <v>5979</v>
      </c>
      <c r="B1642" t="s">
        <v>5980</v>
      </c>
      <c r="C1642" t="s">
        <v>5981</v>
      </c>
      <c r="D1642" t="s">
        <v>5982</v>
      </c>
      <c r="E1642" t="s">
        <v>198</v>
      </c>
      <c r="F1642">
        <v>31</v>
      </c>
      <c r="G1642">
        <v>31</v>
      </c>
      <c r="H1642" t="s">
        <v>45</v>
      </c>
      <c r="I1642" t="s">
        <v>45</v>
      </c>
      <c r="J1642" t="s">
        <v>45</v>
      </c>
      <c r="K1642" t="s">
        <v>45</v>
      </c>
      <c r="X1642" t="s">
        <v>59</v>
      </c>
      <c r="Y1642" t="s">
        <v>44</v>
      </c>
      <c r="Z1642" t="s">
        <v>44</v>
      </c>
      <c r="AA1642" t="s">
        <v>44</v>
      </c>
      <c r="AB1642" t="s">
        <v>45</v>
      </c>
      <c r="AC1642" t="s">
        <v>45</v>
      </c>
      <c r="AD1642" t="s">
        <v>199</v>
      </c>
      <c r="AE1642">
        <v>2015</v>
      </c>
      <c r="AF1642" t="s">
        <v>47</v>
      </c>
    </row>
    <row r="1643" spans="1:32" x14ac:dyDescent="0.3">
      <c r="A1643" t="s">
        <v>5983</v>
      </c>
      <c r="B1643" t="s">
        <v>5980</v>
      </c>
      <c r="C1643" t="s">
        <v>5981</v>
      </c>
      <c r="D1643" t="s">
        <v>5982</v>
      </c>
      <c r="E1643" t="s">
        <v>219</v>
      </c>
      <c r="F1643">
        <v>32</v>
      </c>
      <c r="G1643">
        <v>32</v>
      </c>
      <c r="H1643" t="s">
        <v>45</v>
      </c>
      <c r="I1643" t="s">
        <v>45</v>
      </c>
      <c r="J1643" t="s">
        <v>58</v>
      </c>
      <c r="K1643" t="s">
        <v>45</v>
      </c>
      <c r="X1643" t="s">
        <v>59</v>
      </c>
      <c r="Y1643" t="s">
        <v>44</v>
      </c>
      <c r="Z1643" t="s">
        <v>44</v>
      </c>
      <c r="AA1643" t="s">
        <v>44</v>
      </c>
      <c r="AB1643" t="s">
        <v>45</v>
      </c>
      <c r="AC1643" t="s">
        <v>45</v>
      </c>
      <c r="AD1643" t="s">
        <v>199</v>
      </c>
      <c r="AE1643">
        <v>2015</v>
      </c>
      <c r="AF1643" t="s">
        <v>47</v>
      </c>
    </row>
    <row r="1644" spans="1:32" x14ac:dyDescent="0.3">
      <c r="A1644" t="s">
        <v>5984</v>
      </c>
      <c r="B1644" t="s">
        <v>5980</v>
      </c>
      <c r="C1644" t="s">
        <v>5981</v>
      </c>
      <c r="D1644" t="s">
        <v>5982</v>
      </c>
      <c r="E1644" t="s">
        <v>49</v>
      </c>
      <c r="F1644">
        <v>7215</v>
      </c>
      <c r="G1644">
        <v>7215</v>
      </c>
      <c r="H1644" t="s">
        <v>45</v>
      </c>
      <c r="I1644" t="s">
        <v>45</v>
      </c>
      <c r="J1644" t="s">
        <v>45</v>
      </c>
      <c r="K1644" t="s">
        <v>45</v>
      </c>
      <c r="X1644" t="s">
        <v>43</v>
      </c>
      <c r="Y1644" t="s">
        <v>44</v>
      </c>
      <c r="Z1644" t="s">
        <v>44</v>
      </c>
      <c r="AA1644" t="s">
        <v>44</v>
      </c>
      <c r="AB1644" t="s">
        <v>45</v>
      </c>
      <c r="AC1644" t="s">
        <v>45</v>
      </c>
      <c r="AD1644" t="s">
        <v>50</v>
      </c>
      <c r="AE1644" t="s">
        <v>51</v>
      </c>
      <c r="AF1644" t="s">
        <v>52</v>
      </c>
    </row>
    <row r="1645" spans="1:32" x14ac:dyDescent="0.3">
      <c r="A1645" t="s">
        <v>5985</v>
      </c>
      <c r="B1645" t="s">
        <v>5986</v>
      </c>
      <c r="C1645" t="s">
        <v>5987</v>
      </c>
      <c r="D1645" t="s">
        <v>5988</v>
      </c>
      <c r="E1645" t="s">
        <v>5989</v>
      </c>
      <c r="F1645">
        <v>1</v>
      </c>
      <c r="G1645">
        <v>1</v>
      </c>
      <c r="H1645" t="s">
        <v>45</v>
      </c>
      <c r="I1645" t="s">
        <v>45</v>
      </c>
      <c r="J1645" t="s">
        <v>45</v>
      </c>
      <c r="K1645" t="s">
        <v>45</v>
      </c>
      <c r="X1645" t="s">
        <v>59</v>
      </c>
      <c r="Y1645" t="s">
        <v>45</v>
      </c>
      <c r="Z1645" t="s">
        <v>45</v>
      </c>
      <c r="AA1645" t="s">
        <v>45</v>
      </c>
      <c r="AB1645" t="s">
        <v>45</v>
      </c>
      <c r="AC1645" t="s">
        <v>45</v>
      </c>
      <c r="AD1645" t="s">
        <v>5990</v>
      </c>
      <c r="AE1645">
        <v>2015</v>
      </c>
      <c r="AF1645" t="s">
        <v>253</v>
      </c>
    </row>
    <row r="1646" spans="1:32" x14ac:dyDescent="0.3">
      <c r="A1646" t="s">
        <v>5991</v>
      </c>
      <c r="B1646" t="s">
        <v>5986</v>
      </c>
      <c r="C1646" t="s">
        <v>5987</v>
      </c>
      <c r="D1646" t="s">
        <v>5988</v>
      </c>
      <c r="E1646" t="s">
        <v>49</v>
      </c>
      <c r="F1646">
        <v>7215</v>
      </c>
      <c r="G1646">
        <v>7215</v>
      </c>
      <c r="H1646" t="s">
        <v>45</v>
      </c>
      <c r="I1646" t="s">
        <v>45</v>
      </c>
      <c r="J1646" t="s">
        <v>45</v>
      </c>
      <c r="K1646" t="s">
        <v>45</v>
      </c>
      <c r="X1646" t="s">
        <v>43</v>
      </c>
      <c r="Y1646" t="s">
        <v>44</v>
      </c>
      <c r="Z1646" t="s">
        <v>44</v>
      </c>
      <c r="AA1646" t="s">
        <v>44</v>
      </c>
      <c r="AB1646" t="s">
        <v>45</v>
      </c>
      <c r="AC1646" t="s">
        <v>45</v>
      </c>
      <c r="AD1646" t="s">
        <v>50</v>
      </c>
      <c r="AE1646" t="s">
        <v>51</v>
      </c>
      <c r="AF1646" t="s">
        <v>52</v>
      </c>
    </row>
    <row r="1647" spans="1:32" x14ac:dyDescent="0.3">
      <c r="A1647" t="s">
        <v>5992</v>
      </c>
      <c r="B1647" t="s">
        <v>5993</v>
      </c>
      <c r="C1647" t="s">
        <v>5994</v>
      </c>
      <c r="D1647" t="s">
        <v>5995</v>
      </c>
      <c r="E1647" t="s">
        <v>432</v>
      </c>
      <c r="F1647">
        <v>16</v>
      </c>
      <c r="G1647">
        <v>1</v>
      </c>
      <c r="H1647" t="s">
        <v>41</v>
      </c>
      <c r="I1647" t="s">
        <v>42</v>
      </c>
      <c r="J1647" t="s">
        <v>41</v>
      </c>
      <c r="K1647" t="s">
        <v>42</v>
      </c>
      <c r="X1647" t="s">
        <v>43</v>
      </c>
      <c r="Y1647" t="s">
        <v>44</v>
      </c>
      <c r="Z1647" t="s">
        <v>44</v>
      </c>
      <c r="AA1647" t="s">
        <v>44</v>
      </c>
      <c r="AB1647" t="s">
        <v>45</v>
      </c>
      <c r="AC1647" t="s">
        <v>45</v>
      </c>
      <c r="AD1647" t="s">
        <v>5996</v>
      </c>
      <c r="AE1647">
        <v>2021</v>
      </c>
      <c r="AF1647" t="s">
        <v>45</v>
      </c>
    </row>
    <row r="1648" spans="1:32" x14ac:dyDescent="0.3">
      <c r="A1648" t="s">
        <v>5997</v>
      </c>
      <c r="B1648" t="s">
        <v>5993</v>
      </c>
      <c r="C1648" t="s">
        <v>5994</v>
      </c>
      <c r="D1648" t="s">
        <v>5995</v>
      </c>
      <c r="E1648" t="s">
        <v>303</v>
      </c>
      <c r="F1648">
        <v>14</v>
      </c>
      <c r="G1648">
        <v>14</v>
      </c>
      <c r="H1648" t="s">
        <v>303</v>
      </c>
      <c r="I1648" t="s">
        <v>304</v>
      </c>
      <c r="J1648" t="s">
        <v>80</v>
      </c>
      <c r="K1648" t="s">
        <v>304</v>
      </c>
      <c r="X1648" t="s">
        <v>43</v>
      </c>
      <c r="Y1648" t="s">
        <v>44</v>
      </c>
      <c r="Z1648" t="s">
        <v>44</v>
      </c>
      <c r="AA1648" t="s">
        <v>44</v>
      </c>
      <c r="AB1648" t="s">
        <v>45</v>
      </c>
      <c r="AC1648" t="s">
        <v>45</v>
      </c>
      <c r="AD1648" t="s">
        <v>5996</v>
      </c>
      <c r="AE1648">
        <v>2021</v>
      </c>
      <c r="AF1648" t="s">
        <v>45</v>
      </c>
    </row>
    <row r="1649" spans="1:32" x14ac:dyDescent="0.3">
      <c r="A1649" t="s">
        <v>5998</v>
      </c>
      <c r="B1649" t="s">
        <v>5993</v>
      </c>
      <c r="C1649" t="s">
        <v>5994</v>
      </c>
      <c r="D1649" t="s">
        <v>5995</v>
      </c>
      <c r="E1649" t="s">
        <v>259</v>
      </c>
      <c r="F1649">
        <v>15</v>
      </c>
      <c r="G1649">
        <v>15</v>
      </c>
      <c r="H1649" t="s">
        <v>259</v>
      </c>
      <c r="I1649" t="s">
        <v>260</v>
      </c>
      <c r="J1649" t="s">
        <v>80</v>
      </c>
      <c r="K1649" t="s">
        <v>260</v>
      </c>
      <c r="X1649" t="s">
        <v>43</v>
      </c>
      <c r="Y1649" t="s">
        <v>44</v>
      </c>
      <c r="Z1649" t="s">
        <v>44</v>
      </c>
      <c r="AA1649" t="s">
        <v>44</v>
      </c>
      <c r="AB1649" t="s">
        <v>45</v>
      </c>
      <c r="AC1649" t="s">
        <v>45</v>
      </c>
      <c r="AD1649" t="s">
        <v>5996</v>
      </c>
      <c r="AE1649">
        <v>2021</v>
      </c>
      <c r="AF1649" t="s">
        <v>45</v>
      </c>
    </row>
    <row r="1650" spans="1:32" x14ac:dyDescent="0.3">
      <c r="A1650" t="s">
        <v>5999</v>
      </c>
      <c r="B1650" t="s">
        <v>5993</v>
      </c>
      <c r="C1650" t="s">
        <v>5994</v>
      </c>
      <c r="D1650" t="s">
        <v>5995</v>
      </c>
      <c r="E1650" t="s">
        <v>6000</v>
      </c>
      <c r="F1650">
        <v>17</v>
      </c>
      <c r="G1650">
        <v>17</v>
      </c>
      <c r="H1650" t="s">
        <v>6001</v>
      </c>
      <c r="I1650" t="s">
        <v>45</v>
      </c>
      <c r="J1650" t="s">
        <v>80</v>
      </c>
      <c r="K1650" t="s">
        <v>45</v>
      </c>
      <c r="X1650" t="s">
        <v>43</v>
      </c>
      <c r="Y1650" t="s">
        <v>44</v>
      </c>
      <c r="Z1650" t="s">
        <v>44</v>
      </c>
      <c r="AA1650" t="s">
        <v>44</v>
      </c>
      <c r="AB1650" t="s">
        <v>45</v>
      </c>
      <c r="AC1650" t="s">
        <v>45</v>
      </c>
      <c r="AD1650" t="s">
        <v>5996</v>
      </c>
      <c r="AE1650">
        <v>2021</v>
      </c>
      <c r="AF1650" t="s">
        <v>45</v>
      </c>
    </row>
    <row r="1651" spans="1:32" x14ac:dyDescent="0.3">
      <c r="A1651" t="s">
        <v>6002</v>
      </c>
      <c r="B1651" t="s">
        <v>5993</v>
      </c>
      <c r="C1651" t="s">
        <v>5994</v>
      </c>
      <c r="D1651" t="s">
        <v>5995</v>
      </c>
      <c r="E1651" t="s">
        <v>40</v>
      </c>
      <c r="F1651">
        <v>1</v>
      </c>
      <c r="G1651">
        <v>2</v>
      </c>
      <c r="H1651" t="s">
        <v>41</v>
      </c>
      <c r="I1651" t="s">
        <v>42</v>
      </c>
      <c r="J1651" t="s">
        <v>41</v>
      </c>
      <c r="K1651" t="s">
        <v>42</v>
      </c>
      <c r="X1651" t="s">
        <v>43</v>
      </c>
      <c r="Y1651" t="s">
        <v>44</v>
      </c>
      <c r="Z1651" t="s">
        <v>44</v>
      </c>
      <c r="AA1651" t="s">
        <v>44</v>
      </c>
      <c r="AB1651" t="s">
        <v>45</v>
      </c>
      <c r="AC1651" t="s">
        <v>45</v>
      </c>
      <c r="AD1651" t="s">
        <v>46</v>
      </c>
      <c r="AE1651">
        <v>2019</v>
      </c>
      <c r="AF1651" t="s">
        <v>47</v>
      </c>
    </row>
    <row r="1652" spans="1:32" x14ac:dyDescent="0.3">
      <c r="A1652" t="s">
        <v>6003</v>
      </c>
      <c r="B1652" t="s">
        <v>5993</v>
      </c>
      <c r="C1652" t="s">
        <v>5994</v>
      </c>
      <c r="D1652" t="s">
        <v>5995</v>
      </c>
      <c r="E1652" t="s">
        <v>6004</v>
      </c>
      <c r="F1652">
        <v>7</v>
      </c>
      <c r="G1652">
        <v>7</v>
      </c>
      <c r="H1652" t="s">
        <v>45</v>
      </c>
      <c r="I1652" t="s">
        <v>45</v>
      </c>
      <c r="J1652" t="s">
        <v>45</v>
      </c>
      <c r="K1652" t="s">
        <v>45</v>
      </c>
      <c r="X1652" t="s">
        <v>59</v>
      </c>
      <c r="Y1652" t="s">
        <v>44</v>
      </c>
      <c r="Z1652" t="s">
        <v>101</v>
      </c>
      <c r="AA1652" t="s">
        <v>102</v>
      </c>
      <c r="AB1652" t="s">
        <v>45</v>
      </c>
      <c r="AC1652" t="s">
        <v>45</v>
      </c>
      <c r="AD1652" t="s">
        <v>5996</v>
      </c>
      <c r="AE1652">
        <v>2021</v>
      </c>
      <c r="AF1652" t="s">
        <v>45</v>
      </c>
    </row>
    <row r="1653" spans="1:32" x14ac:dyDescent="0.3">
      <c r="A1653" t="s">
        <v>6005</v>
      </c>
      <c r="B1653" t="s">
        <v>5993</v>
      </c>
      <c r="C1653" t="s">
        <v>5994</v>
      </c>
      <c r="D1653" t="s">
        <v>5995</v>
      </c>
      <c r="E1653" t="s">
        <v>49</v>
      </c>
      <c r="F1653">
        <v>7215</v>
      </c>
      <c r="G1653">
        <v>7215</v>
      </c>
      <c r="H1653" t="s">
        <v>45</v>
      </c>
      <c r="I1653" t="s">
        <v>45</v>
      </c>
      <c r="J1653" t="s">
        <v>45</v>
      </c>
      <c r="K1653" t="s">
        <v>45</v>
      </c>
      <c r="X1653" t="s">
        <v>43</v>
      </c>
      <c r="Y1653" t="s">
        <v>44</v>
      </c>
      <c r="Z1653" t="s">
        <v>44</v>
      </c>
      <c r="AA1653" t="s">
        <v>44</v>
      </c>
      <c r="AB1653" t="s">
        <v>45</v>
      </c>
      <c r="AC1653" t="s">
        <v>45</v>
      </c>
      <c r="AD1653" t="s">
        <v>50</v>
      </c>
      <c r="AE1653" t="s">
        <v>51</v>
      </c>
      <c r="AF1653" t="s">
        <v>52</v>
      </c>
    </row>
    <row r="1654" spans="1:32" x14ac:dyDescent="0.3">
      <c r="A1654" t="s">
        <v>6006</v>
      </c>
      <c r="B1654" t="s">
        <v>5993</v>
      </c>
      <c r="C1654" t="s">
        <v>5994</v>
      </c>
      <c r="D1654" t="s">
        <v>5995</v>
      </c>
      <c r="E1654" t="s">
        <v>6007</v>
      </c>
      <c r="F1654">
        <v>8</v>
      </c>
      <c r="G1654">
        <v>8</v>
      </c>
      <c r="H1654" t="s">
        <v>45</v>
      </c>
      <c r="I1654" t="s">
        <v>45</v>
      </c>
      <c r="J1654" t="s">
        <v>45</v>
      </c>
      <c r="K1654" t="s">
        <v>45</v>
      </c>
      <c r="X1654" t="s">
        <v>59</v>
      </c>
      <c r="Y1654" t="s">
        <v>60</v>
      </c>
      <c r="Z1654" t="s">
        <v>61</v>
      </c>
      <c r="AA1654" t="s">
        <v>62</v>
      </c>
      <c r="AB1654" t="s">
        <v>45</v>
      </c>
      <c r="AC1654" t="s">
        <v>45</v>
      </c>
      <c r="AD1654" t="s">
        <v>5996</v>
      </c>
      <c r="AE1654">
        <v>2021</v>
      </c>
      <c r="AF1654" t="s">
        <v>45</v>
      </c>
    </row>
    <row r="1655" spans="1:32" x14ac:dyDescent="0.3">
      <c r="A1655" t="s">
        <v>6008</v>
      </c>
      <c r="B1655" t="s">
        <v>6009</v>
      </c>
      <c r="C1655" t="s">
        <v>6010</v>
      </c>
      <c r="D1655" t="s">
        <v>6011</v>
      </c>
      <c r="E1655" t="s">
        <v>40</v>
      </c>
      <c r="F1655">
        <v>1</v>
      </c>
      <c r="G1655">
        <v>1</v>
      </c>
      <c r="H1655" t="s">
        <v>41</v>
      </c>
      <c r="I1655" t="s">
        <v>42</v>
      </c>
      <c r="J1655" t="s">
        <v>41</v>
      </c>
      <c r="K1655" t="s">
        <v>42</v>
      </c>
      <c r="X1655" t="s">
        <v>43</v>
      </c>
      <c r="Y1655" t="s">
        <v>44</v>
      </c>
      <c r="Z1655" t="s">
        <v>44</v>
      </c>
      <c r="AA1655" t="s">
        <v>44</v>
      </c>
      <c r="AB1655" t="s">
        <v>45</v>
      </c>
      <c r="AC1655" t="s">
        <v>45</v>
      </c>
      <c r="AD1655" t="s">
        <v>46</v>
      </c>
      <c r="AE1655">
        <v>2019</v>
      </c>
      <c r="AF1655" t="s">
        <v>47</v>
      </c>
    </row>
    <row r="1656" spans="1:32" x14ac:dyDescent="0.3">
      <c r="A1656" t="s">
        <v>6012</v>
      </c>
      <c r="B1656" t="s">
        <v>6009</v>
      </c>
      <c r="C1656" t="s">
        <v>6010</v>
      </c>
      <c r="D1656" t="s">
        <v>6011</v>
      </c>
      <c r="E1656" t="s">
        <v>4028</v>
      </c>
      <c r="F1656">
        <v>102</v>
      </c>
      <c r="G1656">
        <v>102</v>
      </c>
      <c r="H1656" t="s">
        <v>41</v>
      </c>
      <c r="I1656" t="s">
        <v>42</v>
      </c>
      <c r="J1656" t="s">
        <v>41</v>
      </c>
      <c r="K1656" t="s">
        <v>42</v>
      </c>
      <c r="X1656" t="s">
        <v>43</v>
      </c>
      <c r="Y1656" t="s">
        <v>44</v>
      </c>
      <c r="Z1656" t="s">
        <v>44</v>
      </c>
      <c r="AA1656" t="s">
        <v>44</v>
      </c>
      <c r="AB1656" t="s">
        <v>279</v>
      </c>
      <c r="AC1656" t="s">
        <v>45</v>
      </c>
      <c r="AD1656" t="s">
        <v>274</v>
      </c>
      <c r="AE1656" t="s">
        <v>275</v>
      </c>
      <c r="AF1656" t="s">
        <v>253</v>
      </c>
    </row>
    <row r="1657" spans="1:32" x14ac:dyDescent="0.3">
      <c r="A1657" t="s">
        <v>6013</v>
      </c>
      <c r="B1657" t="s">
        <v>6009</v>
      </c>
      <c r="C1657" t="s">
        <v>6010</v>
      </c>
      <c r="D1657" t="s">
        <v>6011</v>
      </c>
      <c r="E1657" t="s">
        <v>278</v>
      </c>
      <c r="F1657">
        <v>121</v>
      </c>
      <c r="G1657">
        <v>121</v>
      </c>
      <c r="H1657" t="s">
        <v>45</v>
      </c>
      <c r="I1657" t="s">
        <v>45</v>
      </c>
      <c r="J1657" t="s">
        <v>45</v>
      </c>
      <c r="K1657" t="s">
        <v>45</v>
      </c>
      <c r="X1657" t="s">
        <v>59</v>
      </c>
      <c r="Y1657" t="s">
        <v>45</v>
      </c>
      <c r="Z1657" t="s">
        <v>45</v>
      </c>
      <c r="AA1657" t="s">
        <v>45</v>
      </c>
      <c r="AB1657" t="s">
        <v>279</v>
      </c>
      <c r="AC1657" t="s">
        <v>45</v>
      </c>
      <c r="AD1657" t="s">
        <v>274</v>
      </c>
      <c r="AE1657" t="s">
        <v>275</v>
      </c>
      <c r="AF1657" t="s">
        <v>253</v>
      </c>
    </row>
    <row r="1658" spans="1:32" x14ac:dyDescent="0.3">
      <c r="A1658" t="s">
        <v>6014</v>
      </c>
      <c r="B1658" t="s">
        <v>6009</v>
      </c>
      <c r="C1658" t="s">
        <v>6010</v>
      </c>
      <c r="D1658" t="s">
        <v>6011</v>
      </c>
      <c r="E1658" t="s">
        <v>4186</v>
      </c>
      <c r="F1658">
        <v>180</v>
      </c>
      <c r="G1658">
        <v>180</v>
      </c>
      <c r="H1658" t="s">
        <v>45</v>
      </c>
      <c r="I1658" t="s">
        <v>45</v>
      </c>
      <c r="J1658" t="s">
        <v>45</v>
      </c>
      <c r="K1658" t="s">
        <v>45</v>
      </c>
      <c r="X1658" t="s">
        <v>59</v>
      </c>
      <c r="Y1658" t="s">
        <v>45</v>
      </c>
      <c r="Z1658" t="s">
        <v>45</v>
      </c>
      <c r="AA1658" t="s">
        <v>45</v>
      </c>
      <c r="AB1658" t="s">
        <v>287</v>
      </c>
      <c r="AC1658" t="s">
        <v>45</v>
      </c>
      <c r="AD1658" t="s">
        <v>274</v>
      </c>
      <c r="AE1658" t="s">
        <v>275</v>
      </c>
      <c r="AF1658" t="s">
        <v>253</v>
      </c>
    </row>
    <row r="1659" spans="1:32" x14ac:dyDescent="0.3">
      <c r="A1659" t="s">
        <v>6015</v>
      </c>
      <c r="B1659" t="s">
        <v>6009</v>
      </c>
      <c r="C1659" t="s">
        <v>6010</v>
      </c>
      <c r="D1659" t="s">
        <v>6011</v>
      </c>
      <c r="E1659" t="s">
        <v>6016</v>
      </c>
      <c r="F1659">
        <v>24</v>
      </c>
      <c r="G1659">
        <v>24</v>
      </c>
      <c r="H1659" t="s">
        <v>45</v>
      </c>
      <c r="I1659" t="s">
        <v>45</v>
      </c>
      <c r="J1659" t="s">
        <v>45</v>
      </c>
      <c r="K1659" t="s">
        <v>45</v>
      </c>
      <c r="X1659" t="s">
        <v>59</v>
      </c>
      <c r="Y1659" t="s">
        <v>68</v>
      </c>
      <c r="Z1659" t="s">
        <v>101</v>
      </c>
      <c r="AA1659" t="s">
        <v>45</v>
      </c>
      <c r="AB1659" t="s">
        <v>273</v>
      </c>
      <c r="AC1659" t="s">
        <v>45</v>
      </c>
      <c r="AD1659" t="s">
        <v>274</v>
      </c>
      <c r="AE1659" t="s">
        <v>275</v>
      </c>
      <c r="AF1659" t="s">
        <v>253</v>
      </c>
    </row>
    <row r="1660" spans="1:32" x14ac:dyDescent="0.3">
      <c r="A1660" t="s">
        <v>6017</v>
      </c>
      <c r="B1660" t="s">
        <v>6009</v>
      </c>
      <c r="C1660" t="s">
        <v>6010</v>
      </c>
      <c r="D1660" t="s">
        <v>6011</v>
      </c>
      <c r="E1660" t="s">
        <v>310</v>
      </c>
      <c r="F1660">
        <v>25</v>
      </c>
      <c r="G1660">
        <v>25</v>
      </c>
      <c r="H1660" t="s">
        <v>80</v>
      </c>
      <c r="I1660" t="s">
        <v>45</v>
      </c>
      <c r="J1660" t="s">
        <v>80</v>
      </c>
      <c r="K1660" t="s">
        <v>45</v>
      </c>
      <c r="X1660" t="s">
        <v>43</v>
      </c>
      <c r="Y1660" t="s">
        <v>44</v>
      </c>
      <c r="Z1660" t="s">
        <v>44</v>
      </c>
      <c r="AA1660" t="s">
        <v>44</v>
      </c>
      <c r="AB1660" t="s">
        <v>273</v>
      </c>
      <c r="AC1660" t="s">
        <v>45</v>
      </c>
      <c r="AD1660" t="s">
        <v>274</v>
      </c>
      <c r="AE1660" t="s">
        <v>275</v>
      </c>
      <c r="AF1660" t="s">
        <v>253</v>
      </c>
    </row>
    <row r="1661" spans="1:32" x14ac:dyDescent="0.3">
      <c r="A1661" t="s">
        <v>6018</v>
      </c>
      <c r="B1661" t="s">
        <v>6009</v>
      </c>
      <c r="C1661" t="s">
        <v>6010</v>
      </c>
      <c r="D1661" t="s">
        <v>6011</v>
      </c>
      <c r="E1661" t="s">
        <v>318</v>
      </c>
      <c r="F1661">
        <v>38</v>
      </c>
      <c r="G1661">
        <v>38</v>
      </c>
      <c r="H1661" t="s">
        <v>41</v>
      </c>
      <c r="I1661" t="s">
        <v>42</v>
      </c>
      <c r="J1661" t="s">
        <v>41</v>
      </c>
      <c r="K1661" t="s">
        <v>42</v>
      </c>
      <c r="X1661" t="s">
        <v>43</v>
      </c>
      <c r="Y1661" t="s">
        <v>44</v>
      </c>
      <c r="Z1661" t="s">
        <v>44</v>
      </c>
      <c r="AA1661" t="s">
        <v>44</v>
      </c>
      <c r="AB1661" t="s">
        <v>273</v>
      </c>
      <c r="AC1661" t="s">
        <v>45</v>
      </c>
      <c r="AD1661" t="s">
        <v>274</v>
      </c>
      <c r="AE1661" t="s">
        <v>275</v>
      </c>
      <c r="AF1661" t="s">
        <v>253</v>
      </c>
    </row>
    <row r="1662" spans="1:32" x14ac:dyDescent="0.3">
      <c r="A1662" t="s">
        <v>6019</v>
      </c>
      <c r="B1662" t="s">
        <v>6009</v>
      </c>
      <c r="C1662" t="s">
        <v>6010</v>
      </c>
      <c r="D1662" t="s">
        <v>6011</v>
      </c>
      <c r="E1662" t="s">
        <v>320</v>
      </c>
      <c r="F1662">
        <v>46</v>
      </c>
      <c r="G1662">
        <v>46</v>
      </c>
      <c r="H1662" t="s">
        <v>108</v>
      </c>
      <c r="I1662" t="s">
        <v>109</v>
      </c>
      <c r="J1662" t="s">
        <v>58</v>
      </c>
      <c r="K1662" t="s">
        <v>109</v>
      </c>
      <c r="X1662" t="s">
        <v>59</v>
      </c>
      <c r="Y1662" t="s">
        <v>68</v>
      </c>
      <c r="Z1662" t="s">
        <v>101</v>
      </c>
      <c r="AA1662" t="s">
        <v>102</v>
      </c>
      <c r="AB1662" t="s">
        <v>273</v>
      </c>
      <c r="AC1662" t="s">
        <v>45</v>
      </c>
      <c r="AD1662" t="s">
        <v>274</v>
      </c>
      <c r="AE1662" t="s">
        <v>275</v>
      </c>
      <c r="AF1662" t="s">
        <v>253</v>
      </c>
    </row>
    <row r="1663" spans="1:32" x14ac:dyDescent="0.3">
      <c r="A1663" t="s">
        <v>6020</v>
      </c>
      <c r="B1663" t="s">
        <v>6009</v>
      </c>
      <c r="C1663" t="s">
        <v>6010</v>
      </c>
      <c r="D1663" t="s">
        <v>6011</v>
      </c>
      <c r="E1663" t="s">
        <v>322</v>
      </c>
      <c r="F1663">
        <v>5</v>
      </c>
      <c r="G1663">
        <v>5</v>
      </c>
      <c r="H1663" t="s">
        <v>45</v>
      </c>
      <c r="I1663" t="s">
        <v>45</v>
      </c>
      <c r="J1663" t="s">
        <v>45</v>
      </c>
      <c r="K1663" t="s">
        <v>45</v>
      </c>
      <c r="X1663" t="s">
        <v>59</v>
      </c>
      <c r="Y1663" t="s">
        <v>45</v>
      </c>
      <c r="Z1663" t="s">
        <v>45</v>
      </c>
      <c r="AA1663" t="s">
        <v>45</v>
      </c>
      <c r="AB1663" t="s">
        <v>323</v>
      </c>
      <c r="AC1663" t="s">
        <v>45</v>
      </c>
      <c r="AD1663" t="s">
        <v>274</v>
      </c>
      <c r="AE1663" t="s">
        <v>275</v>
      </c>
      <c r="AF1663" t="s">
        <v>253</v>
      </c>
    </row>
    <row r="1664" spans="1:32" x14ac:dyDescent="0.3">
      <c r="A1664" t="s">
        <v>6021</v>
      </c>
      <c r="B1664" t="s">
        <v>6009</v>
      </c>
      <c r="C1664" t="s">
        <v>6010</v>
      </c>
      <c r="D1664" t="s">
        <v>6011</v>
      </c>
      <c r="E1664" t="s">
        <v>325</v>
      </c>
      <c r="F1664">
        <v>51</v>
      </c>
      <c r="G1664">
        <v>51</v>
      </c>
      <c r="H1664" t="s">
        <v>45</v>
      </c>
      <c r="I1664" t="s">
        <v>45</v>
      </c>
      <c r="J1664" t="s">
        <v>45</v>
      </c>
      <c r="K1664" t="s">
        <v>45</v>
      </c>
      <c r="X1664" t="s">
        <v>59</v>
      </c>
      <c r="Y1664" t="s">
        <v>45</v>
      </c>
      <c r="Z1664" t="s">
        <v>45</v>
      </c>
      <c r="AA1664" t="s">
        <v>45</v>
      </c>
      <c r="AB1664" t="s">
        <v>273</v>
      </c>
      <c r="AC1664" t="s">
        <v>45</v>
      </c>
      <c r="AD1664" t="s">
        <v>274</v>
      </c>
      <c r="AE1664" t="s">
        <v>275</v>
      </c>
      <c r="AF1664" t="s">
        <v>253</v>
      </c>
    </row>
    <row r="1665" spans="1:32" x14ac:dyDescent="0.3">
      <c r="A1665" t="s">
        <v>6022</v>
      </c>
      <c r="B1665" t="s">
        <v>6009</v>
      </c>
      <c r="C1665" t="s">
        <v>6010</v>
      </c>
      <c r="D1665" t="s">
        <v>6011</v>
      </c>
      <c r="E1665" t="s">
        <v>49</v>
      </c>
      <c r="F1665">
        <v>7215</v>
      </c>
      <c r="G1665">
        <v>7215</v>
      </c>
      <c r="H1665" t="s">
        <v>45</v>
      </c>
      <c r="I1665" t="s">
        <v>45</v>
      </c>
      <c r="J1665" t="s">
        <v>45</v>
      </c>
      <c r="K1665" t="s">
        <v>45</v>
      </c>
      <c r="X1665" t="s">
        <v>43</v>
      </c>
      <c r="Y1665" t="s">
        <v>44</v>
      </c>
      <c r="Z1665" t="s">
        <v>44</v>
      </c>
      <c r="AA1665" t="s">
        <v>44</v>
      </c>
      <c r="AB1665" t="s">
        <v>45</v>
      </c>
      <c r="AC1665" t="s">
        <v>45</v>
      </c>
      <c r="AD1665" t="s">
        <v>50</v>
      </c>
      <c r="AE1665" t="s">
        <v>51</v>
      </c>
      <c r="AF1665" t="s">
        <v>52</v>
      </c>
    </row>
    <row r="1666" spans="1:32" x14ac:dyDescent="0.3">
      <c r="A1666" t="s">
        <v>6023</v>
      </c>
      <c r="B1666" t="s">
        <v>6024</v>
      </c>
      <c r="C1666" t="s">
        <v>6025</v>
      </c>
      <c r="D1666" t="s">
        <v>6026</v>
      </c>
      <c r="E1666" t="s">
        <v>6027</v>
      </c>
      <c r="G1666">
        <v>1</v>
      </c>
      <c r="H1666" t="s">
        <v>45</v>
      </c>
      <c r="I1666" t="s">
        <v>45</v>
      </c>
      <c r="J1666" t="s">
        <v>45</v>
      </c>
      <c r="K1666" t="s">
        <v>45</v>
      </c>
      <c r="X1666" t="s">
        <v>43</v>
      </c>
      <c r="Y1666" t="s">
        <v>44</v>
      </c>
      <c r="Z1666" t="s">
        <v>44</v>
      </c>
      <c r="AA1666" t="s">
        <v>44</v>
      </c>
      <c r="AB1666" t="s">
        <v>45</v>
      </c>
      <c r="AC1666" t="s">
        <v>45</v>
      </c>
      <c r="AD1666" t="s">
        <v>6028</v>
      </c>
      <c r="AE1666">
        <v>2017</v>
      </c>
      <c r="AF1666" t="s">
        <v>276</v>
      </c>
    </row>
    <row r="1667" spans="1:32" x14ac:dyDescent="0.3">
      <c r="A1667" t="s">
        <v>6029</v>
      </c>
      <c r="B1667" t="s">
        <v>6024</v>
      </c>
      <c r="C1667" t="s">
        <v>6025</v>
      </c>
      <c r="D1667" t="s">
        <v>6026</v>
      </c>
      <c r="E1667" t="s">
        <v>40</v>
      </c>
      <c r="F1667">
        <v>1</v>
      </c>
      <c r="G1667">
        <v>2</v>
      </c>
      <c r="H1667" t="s">
        <v>41</v>
      </c>
      <c r="I1667" t="s">
        <v>42</v>
      </c>
      <c r="J1667" t="s">
        <v>41</v>
      </c>
      <c r="K1667" t="s">
        <v>42</v>
      </c>
      <c r="X1667" t="s">
        <v>43</v>
      </c>
      <c r="Y1667" t="s">
        <v>44</v>
      </c>
      <c r="Z1667" t="s">
        <v>44</v>
      </c>
      <c r="AA1667" t="s">
        <v>44</v>
      </c>
      <c r="AB1667" t="s">
        <v>45</v>
      </c>
      <c r="AC1667" t="s">
        <v>45</v>
      </c>
      <c r="AD1667" t="s">
        <v>46</v>
      </c>
      <c r="AE1667">
        <v>2019</v>
      </c>
      <c r="AF1667" t="s">
        <v>47</v>
      </c>
    </row>
    <row r="1668" spans="1:32" x14ac:dyDescent="0.3">
      <c r="A1668" t="s">
        <v>6030</v>
      </c>
      <c r="B1668" t="s">
        <v>6024</v>
      </c>
      <c r="C1668" t="s">
        <v>6025</v>
      </c>
      <c r="D1668" t="s">
        <v>6026</v>
      </c>
      <c r="E1668" t="s">
        <v>6031</v>
      </c>
      <c r="F1668">
        <v>23</v>
      </c>
      <c r="G1668">
        <v>23</v>
      </c>
      <c r="H1668" t="s">
        <v>6032</v>
      </c>
      <c r="I1668" t="s">
        <v>45</v>
      </c>
      <c r="J1668" t="s">
        <v>58</v>
      </c>
      <c r="K1668" t="s">
        <v>45</v>
      </c>
      <c r="X1668" t="s">
        <v>59</v>
      </c>
      <c r="Y1668" t="s">
        <v>68</v>
      </c>
      <c r="Z1668" t="s">
        <v>61</v>
      </c>
      <c r="AA1668" t="s">
        <v>45</v>
      </c>
      <c r="AB1668" t="s">
        <v>45</v>
      </c>
      <c r="AC1668" t="s">
        <v>45</v>
      </c>
      <c r="AD1668" t="s">
        <v>6028</v>
      </c>
      <c r="AE1668">
        <v>2003</v>
      </c>
      <c r="AF1668" t="s">
        <v>276</v>
      </c>
    </row>
    <row r="1669" spans="1:32" x14ac:dyDescent="0.3">
      <c r="A1669" t="s">
        <v>6033</v>
      </c>
      <c r="B1669" t="s">
        <v>6024</v>
      </c>
      <c r="C1669" t="s">
        <v>6025</v>
      </c>
      <c r="D1669" t="s">
        <v>6026</v>
      </c>
      <c r="E1669" t="s">
        <v>49</v>
      </c>
      <c r="F1669">
        <v>7215</v>
      </c>
      <c r="G1669">
        <v>7215</v>
      </c>
      <c r="H1669" t="s">
        <v>45</v>
      </c>
      <c r="I1669" t="s">
        <v>45</v>
      </c>
      <c r="J1669" t="s">
        <v>45</v>
      </c>
      <c r="K1669" t="s">
        <v>45</v>
      </c>
      <c r="X1669" t="s">
        <v>43</v>
      </c>
      <c r="Y1669" t="s">
        <v>44</v>
      </c>
      <c r="Z1669" t="s">
        <v>44</v>
      </c>
      <c r="AA1669" t="s">
        <v>44</v>
      </c>
      <c r="AB1669" t="s">
        <v>45</v>
      </c>
      <c r="AC1669" t="s">
        <v>45</v>
      </c>
      <c r="AD1669" t="s">
        <v>50</v>
      </c>
      <c r="AE1669" t="s">
        <v>51</v>
      </c>
      <c r="AF1669" t="s">
        <v>52</v>
      </c>
    </row>
    <row r="1670" spans="1:32" x14ac:dyDescent="0.3">
      <c r="A1670" t="s">
        <v>6034</v>
      </c>
      <c r="B1670" t="s">
        <v>6024</v>
      </c>
      <c r="C1670" t="s">
        <v>6025</v>
      </c>
      <c r="D1670" t="s">
        <v>6026</v>
      </c>
      <c r="E1670" t="s">
        <v>6035</v>
      </c>
      <c r="F1670">
        <v>8</v>
      </c>
      <c r="G1670">
        <v>8</v>
      </c>
      <c r="H1670" t="s">
        <v>45</v>
      </c>
      <c r="I1670" t="s">
        <v>45</v>
      </c>
      <c r="J1670" t="s">
        <v>58</v>
      </c>
      <c r="K1670" t="s">
        <v>45</v>
      </c>
      <c r="X1670" t="s">
        <v>59</v>
      </c>
      <c r="Y1670" t="s">
        <v>45</v>
      </c>
      <c r="Z1670" t="s">
        <v>61</v>
      </c>
      <c r="AA1670" t="s">
        <v>45</v>
      </c>
      <c r="AB1670" t="s">
        <v>45</v>
      </c>
      <c r="AC1670" t="s">
        <v>45</v>
      </c>
      <c r="AD1670" t="s">
        <v>6028</v>
      </c>
      <c r="AE1670">
        <v>2003</v>
      </c>
      <c r="AF1670" t="s">
        <v>276</v>
      </c>
    </row>
    <row r="1671" spans="1:32" x14ac:dyDescent="0.3">
      <c r="A1671" t="s">
        <v>6036</v>
      </c>
      <c r="B1671" t="s">
        <v>6024</v>
      </c>
      <c r="C1671" t="s">
        <v>6025</v>
      </c>
      <c r="D1671" t="s">
        <v>6026</v>
      </c>
      <c r="E1671" t="s">
        <v>6037</v>
      </c>
      <c r="F1671">
        <v>9</v>
      </c>
      <c r="G1671">
        <v>9</v>
      </c>
      <c r="H1671" t="s">
        <v>45</v>
      </c>
      <c r="I1671" t="s">
        <v>45</v>
      </c>
      <c r="J1671" t="s">
        <v>45</v>
      </c>
      <c r="K1671" t="s">
        <v>45</v>
      </c>
      <c r="X1671" t="s">
        <v>59</v>
      </c>
      <c r="Y1671" t="s">
        <v>68</v>
      </c>
      <c r="Z1671" t="s">
        <v>101</v>
      </c>
      <c r="AA1671" t="s">
        <v>45</v>
      </c>
      <c r="AB1671" t="s">
        <v>45</v>
      </c>
      <c r="AC1671" t="s">
        <v>45</v>
      </c>
      <c r="AD1671" t="s">
        <v>6028</v>
      </c>
      <c r="AE1671">
        <v>2003</v>
      </c>
      <c r="AF1671" t="s">
        <v>276</v>
      </c>
    </row>
    <row r="1672" spans="1:32" x14ac:dyDescent="0.3">
      <c r="A1672" t="s">
        <v>6038</v>
      </c>
      <c r="B1672" t="s">
        <v>6039</v>
      </c>
      <c r="C1672" t="s">
        <v>6040</v>
      </c>
      <c r="D1672" t="s">
        <v>6041</v>
      </c>
      <c r="E1672" t="s">
        <v>6042</v>
      </c>
      <c r="F1672">
        <v>1</v>
      </c>
      <c r="G1672">
        <v>1</v>
      </c>
      <c r="H1672" t="s">
        <v>41</v>
      </c>
      <c r="I1672" t="s">
        <v>42</v>
      </c>
      <c r="J1672" t="s">
        <v>41</v>
      </c>
      <c r="K1672" t="s">
        <v>42</v>
      </c>
      <c r="X1672" t="s">
        <v>43</v>
      </c>
      <c r="Y1672" t="s">
        <v>44</v>
      </c>
      <c r="Z1672" t="s">
        <v>44</v>
      </c>
      <c r="AA1672" t="s">
        <v>44</v>
      </c>
      <c r="AB1672" t="s">
        <v>6043</v>
      </c>
      <c r="AC1672" t="s">
        <v>45</v>
      </c>
      <c r="AD1672" t="s">
        <v>6044</v>
      </c>
      <c r="AE1672" t="s">
        <v>5880</v>
      </c>
      <c r="AF1672" t="s">
        <v>47</v>
      </c>
    </row>
    <row r="1673" spans="1:32" x14ac:dyDescent="0.3">
      <c r="A1673" t="s">
        <v>6045</v>
      </c>
      <c r="B1673" t="s">
        <v>6039</v>
      </c>
      <c r="C1673" t="s">
        <v>6040</v>
      </c>
      <c r="D1673" t="s">
        <v>6041</v>
      </c>
      <c r="E1673" t="s">
        <v>6046</v>
      </c>
      <c r="F1673">
        <v>2</v>
      </c>
      <c r="G1673">
        <v>2</v>
      </c>
      <c r="H1673" t="s">
        <v>41</v>
      </c>
      <c r="I1673" t="s">
        <v>42</v>
      </c>
      <c r="J1673" t="s">
        <v>41</v>
      </c>
      <c r="K1673" t="s">
        <v>42</v>
      </c>
      <c r="X1673" t="s">
        <v>43</v>
      </c>
      <c r="Y1673" t="s">
        <v>44</v>
      </c>
      <c r="Z1673" t="s">
        <v>44</v>
      </c>
      <c r="AA1673" t="s">
        <v>44</v>
      </c>
      <c r="AB1673" t="s">
        <v>6047</v>
      </c>
      <c r="AC1673" t="s">
        <v>45</v>
      </c>
      <c r="AD1673" t="s">
        <v>6044</v>
      </c>
      <c r="AE1673" t="s">
        <v>5880</v>
      </c>
      <c r="AF1673" t="s">
        <v>47</v>
      </c>
    </row>
    <row r="1674" spans="1:32" x14ac:dyDescent="0.3">
      <c r="A1674" t="s">
        <v>6048</v>
      </c>
      <c r="B1674" t="s">
        <v>6039</v>
      </c>
      <c r="C1674" t="s">
        <v>6040</v>
      </c>
      <c r="D1674" t="s">
        <v>6041</v>
      </c>
      <c r="E1674" t="s">
        <v>6049</v>
      </c>
      <c r="F1674">
        <v>16</v>
      </c>
      <c r="G1674">
        <v>3</v>
      </c>
      <c r="H1674" t="s">
        <v>45</v>
      </c>
      <c r="I1674" t="s">
        <v>45</v>
      </c>
      <c r="J1674" t="s">
        <v>45</v>
      </c>
      <c r="K1674" t="s">
        <v>45</v>
      </c>
      <c r="X1674" t="s">
        <v>59</v>
      </c>
      <c r="Y1674" t="s">
        <v>45</v>
      </c>
      <c r="Z1674" t="s">
        <v>45</v>
      </c>
      <c r="AA1674" t="s">
        <v>45</v>
      </c>
      <c r="AB1674" t="s">
        <v>45</v>
      </c>
      <c r="AC1674" t="s">
        <v>45</v>
      </c>
      <c r="AD1674" t="s">
        <v>6044</v>
      </c>
      <c r="AE1674" t="s">
        <v>5880</v>
      </c>
      <c r="AF1674" t="s">
        <v>47</v>
      </c>
    </row>
    <row r="1675" spans="1:32" x14ac:dyDescent="0.3">
      <c r="A1675" t="s">
        <v>6050</v>
      </c>
      <c r="B1675" t="s">
        <v>6039</v>
      </c>
      <c r="C1675" t="s">
        <v>6040</v>
      </c>
      <c r="D1675" t="s">
        <v>6041</v>
      </c>
      <c r="E1675" t="s">
        <v>6051</v>
      </c>
      <c r="F1675">
        <v>4</v>
      </c>
      <c r="G1675">
        <v>4</v>
      </c>
      <c r="H1675" t="s">
        <v>41</v>
      </c>
      <c r="I1675" t="s">
        <v>42</v>
      </c>
      <c r="J1675" t="s">
        <v>41</v>
      </c>
      <c r="K1675" t="s">
        <v>42</v>
      </c>
      <c r="X1675" t="s">
        <v>43</v>
      </c>
      <c r="Y1675" t="s">
        <v>44</v>
      </c>
      <c r="Z1675" t="s">
        <v>44</v>
      </c>
      <c r="AA1675" t="s">
        <v>44</v>
      </c>
      <c r="AB1675" t="s">
        <v>45</v>
      </c>
      <c r="AC1675" t="s">
        <v>45</v>
      </c>
      <c r="AD1675" t="s">
        <v>6044</v>
      </c>
      <c r="AE1675" t="s">
        <v>5880</v>
      </c>
      <c r="AF1675" t="s">
        <v>47</v>
      </c>
    </row>
    <row r="1676" spans="1:32" x14ac:dyDescent="0.3">
      <c r="A1676" t="s">
        <v>6052</v>
      </c>
      <c r="B1676" t="s">
        <v>6039</v>
      </c>
      <c r="C1676" t="s">
        <v>6040</v>
      </c>
      <c r="D1676" t="s">
        <v>6041</v>
      </c>
      <c r="E1676" t="s">
        <v>40</v>
      </c>
      <c r="F1676">
        <v>1</v>
      </c>
      <c r="G1676">
        <v>5</v>
      </c>
      <c r="H1676" t="s">
        <v>41</v>
      </c>
      <c r="I1676" t="s">
        <v>42</v>
      </c>
      <c r="J1676" t="s">
        <v>41</v>
      </c>
      <c r="K1676" t="s">
        <v>42</v>
      </c>
      <c r="X1676" t="s">
        <v>43</v>
      </c>
      <c r="Y1676" t="s">
        <v>44</v>
      </c>
      <c r="Z1676" t="s">
        <v>44</v>
      </c>
      <c r="AA1676" t="s">
        <v>44</v>
      </c>
      <c r="AB1676" t="s">
        <v>45</v>
      </c>
      <c r="AC1676" t="s">
        <v>45</v>
      </c>
      <c r="AD1676" t="s">
        <v>46</v>
      </c>
      <c r="AE1676">
        <v>2019</v>
      </c>
      <c r="AF1676" t="s">
        <v>47</v>
      </c>
    </row>
    <row r="1677" spans="1:32" x14ac:dyDescent="0.3">
      <c r="A1677" t="s">
        <v>6053</v>
      </c>
      <c r="B1677" t="s">
        <v>6039</v>
      </c>
      <c r="C1677" t="s">
        <v>6040</v>
      </c>
      <c r="D1677" t="s">
        <v>6041</v>
      </c>
      <c r="E1677" t="s">
        <v>49</v>
      </c>
      <c r="F1677">
        <v>7215</v>
      </c>
      <c r="G1677">
        <v>7215</v>
      </c>
      <c r="H1677" t="s">
        <v>45</v>
      </c>
      <c r="I1677" t="s">
        <v>45</v>
      </c>
      <c r="J1677" t="s">
        <v>45</v>
      </c>
      <c r="K1677" t="s">
        <v>45</v>
      </c>
      <c r="X1677" t="s">
        <v>43</v>
      </c>
      <c r="Y1677" t="s">
        <v>44</v>
      </c>
      <c r="Z1677" t="s">
        <v>44</v>
      </c>
      <c r="AA1677" t="s">
        <v>44</v>
      </c>
      <c r="AB1677" t="s">
        <v>45</v>
      </c>
      <c r="AC1677" t="s">
        <v>45</v>
      </c>
      <c r="AD1677" t="s">
        <v>50</v>
      </c>
      <c r="AE1677" t="s">
        <v>51</v>
      </c>
      <c r="AF1677" t="s">
        <v>52</v>
      </c>
    </row>
    <row r="1678" spans="1:32" x14ac:dyDescent="0.3">
      <c r="A1678" t="s">
        <v>6054</v>
      </c>
      <c r="B1678" t="s">
        <v>6055</v>
      </c>
      <c r="C1678" t="s">
        <v>6056</v>
      </c>
      <c r="D1678" t="s">
        <v>6057</v>
      </c>
      <c r="E1678" t="s">
        <v>6058</v>
      </c>
      <c r="F1678">
        <v>0</v>
      </c>
      <c r="G1678">
        <v>0</v>
      </c>
      <c r="H1678" t="s">
        <v>4443</v>
      </c>
      <c r="I1678" t="s">
        <v>4442</v>
      </c>
      <c r="J1678" t="s">
        <v>58</v>
      </c>
      <c r="K1678" t="s">
        <v>4442</v>
      </c>
      <c r="X1678" t="s">
        <v>59</v>
      </c>
      <c r="Y1678" t="s">
        <v>68</v>
      </c>
      <c r="Z1678" t="s">
        <v>101</v>
      </c>
      <c r="AA1678" t="s">
        <v>102</v>
      </c>
      <c r="AB1678" t="s">
        <v>45</v>
      </c>
      <c r="AC1678" t="s">
        <v>45</v>
      </c>
      <c r="AD1678" t="s">
        <v>404</v>
      </c>
      <c r="AE1678" t="s">
        <v>405</v>
      </c>
      <c r="AF1678" t="s">
        <v>47</v>
      </c>
    </row>
    <row r="1679" spans="1:32" x14ac:dyDescent="0.3">
      <c r="A1679" t="s">
        <v>6059</v>
      </c>
      <c r="B1679" t="s">
        <v>6055</v>
      </c>
      <c r="C1679" t="s">
        <v>6056</v>
      </c>
      <c r="D1679" t="s">
        <v>6057</v>
      </c>
      <c r="E1679" t="s">
        <v>109</v>
      </c>
      <c r="F1679">
        <v>10</v>
      </c>
      <c r="G1679">
        <v>10</v>
      </c>
      <c r="H1679" t="s">
        <v>108</v>
      </c>
      <c r="I1679" t="s">
        <v>109</v>
      </c>
      <c r="J1679" t="s">
        <v>58</v>
      </c>
      <c r="K1679" t="s">
        <v>109</v>
      </c>
      <c r="X1679" t="s">
        <v>59</v>
      </c>
      <c r="Y1679" t="s">
        <v>68</v>
      </c>
      <c r="Z1679" t="s">
        <v>101</v>
      </c>
      <c r="AA1679" t="s">
        <v>102</v>
      </c>
      <c r="AB1679" t="s">
        <v>45</v>
      </c>
      <c r="AC1679" t="s">
        <v>45</v>
      </c>
      <c r="AD1679" t="s">
        <v>404</v>
      </c>
      <c r="AE1679" t="s">
        <v>405</v>
      </c>
      <c r="AF1679" t="s">
        <v>47</v>
      </c>
    </row>
    <row r="1680" spans="1:32" x14ac:dyDescent="0.3">
      <c r="A1680" t="s">
        <v>6060</v>
      </c>
      <c r="B1680" t="s">
        <v>6055</v>
      </c>
      <c r="C1680" t="s">
        <v>6056</v>
      </c>
      <c r="D1680" t="s">
        <v>6057</v>
      </c>
      <c r="E1680" t="s">
        <v>409</v>
      </c>
      <c r="F1680">
        <v>12</v>
      </c>
      <c r="G1680">
        <v>12</v>
      </c>
      <c r="H1680" t="s">
        <v>6061</v>
      </c>
      <c r="I1680" t="s">
        <v>409</v>
      </c>
      <c r="J1680" t="s">
        <v>58</v>
      </c>
      <c r="K1680" t="s">
        <v>409</v>
      </c>
      <c r="X1680" t="s">
        <v>59</v>
      </c>
      <c r="Y1680" t="s">
        <v>60</v>
      </c>
      <c r="Z1680" t="s">
        <v>61</v>
      </c>
      <c r="AA1680" t="s">
        <v>62</v>
      </c>
      <c r="AB1680" t="s">
        <v>45</v>
      </c>
      <c r="AC1680" t="s">
        <v>45</v>
      </c>
      <c r="AD1680" t="s">
        <v>404</v>
      </c>
      <c r="AE1680" t="s">
        <v>405</v>
      </c>
      <c r="AF1680" t="s">
        <v>47</v>
      </c>
    </row>
    <row r="1681" spans="1:32" x14ac:dyDescent="0.3">
      <c r="A1681" t="s">
        <v>6062</v>
      </c>
      <c r="B1681" t="s">
        <v>6055</v>
      </c>
      <c r="C1681" t="s">
        <v>6056</v>
      </c>
      <c r="D1681" t="s">
        <v>6057</v>
      </c>
      <c r="E1681" t="s">
        <v>412</v>
      </c>
      <c r="F1681">
        <v>3</v>
      </c>
      <c r="G1681">
        <v>3</v>
      </c>
      <c r="H1681" t="s">
        <v>413</v>
      </c>
      <c r="I1681" t="s">
        <v>412</v>
      </c>
      <c r="J1681" t="s">
        <v>80</v>
      </c>
      <c r="K1681" t="s">
        <v>412</v>
      </c>
      <c r="X1681" t="s">
        <v>43</v>
      </c>
      <c r="Y1681" t="s">
        <v>44</v>
      </c>
      <c r="Z1681" t="s">
        <v>44</v>
      </c>
      <c r="AA1681" t="s">
        <v>44</v>
      </c>
      <c r="AB1681" t="s">
        <v>45</v>
      </c>
      <c r="AC1681" t="s">
        <v>45</v>
      </c>
      <c r="AD1681" t="s">
        <v>404</v>
      </c>
      <c r="AE1681" t="s">
        <v>405</v>
      </c>
      <c r="AF1681" t="s">
        <v>47</v>
      </c>
    </row>
    <row r="1682" spans="1:32" x14ac:dyDescent="0.3">
      <c r="A1682" t="s">
        <v>6063</v>
      </c>
      <c r="B1682" t="s">
        <v>6055</v>
      </c>
      <c r="C1682" t="s">
        <v>6056</v>
      </c>
      <c r="D1682" t="s">
        <v>6057</v>
      </c>
      <c r="E1682" t="s">
        <v>422</v>
      </c>
      <c r="F1682">
        <v>7</v>
      </c>
      <c r="G1682">
        <v>7</v>
      </c>
      <c r="H1682" t="s">
        <v>423</v>
      </c>
      <c r="I1682" t="s">
        <v>422</v>
      </c>
      <c r="J1682" t="s">
        <v>58</v>
      </c>
      <c r="K1682" t="s">
        <v>422</v>
      </c>
      <c r="X1682" t="s">
        <v>59</v>
      </c>
      <c r="Y1682" t="s">
        <v>68</v>
      </c>
      <c r="Z1682" t="s">
        <v>101</v>
      </c>
      <c r="AA1682" t="s">
        <v>102</v>
      </c>
      <c r="AB1682" t="s">
        <v>45</v>
      </c>
      <c r="AC1682" t="s">
        <v>45</v>
      </c>
      <c r="AD1682" t="s">
        <v>404</v>
      </c>
      <c r="AE1682" t="s">
        <v>405</v>
      </c>
      <c r="AF1682" t="s">
        <v>47</v>
      </c>
    </row>
    <row r="1683" spans="1:32" x14ac:dyDescent="0.3">
      <c r="A1683" t="s">
        <v>6064</v>
      </c>
      <c r="B1683" t="s">
        <v>6055</v>
      </c>
      <c r="C1683" t="s">
        <v>6056</v>
      </c>
      <c r="D1683" t="s">
        <v>6057</v>
      </c>
      <c r="E1683" t="s">
        <v>49</v>
      </c>
      <c r="F1683">
        <v>7215</v>
      </c>
      <c r="G1683">
        <v>7215</v>
      </c>
      <c r="H1683" t="s">
        <v>45</v>
      </c>
      <c r="I1683" t="s">
        <v>45</v>
      </c>
      <c r="J1683" t="s">
        <v>45</v>
      </c>
      <c r="K1683" t="s">
        <v>45</v>
      </c>
      <c r="X1683" t="s">
        <v>43</v>
      </c>
      <c r="Y1683" t="s">
        <v>44</v>
      </c>
      <c r="Z1683" t="s">
        <v>44</v>
      </c>
      <c r="AA1683" t="s">
        <v>44</v>
      </c>
      <c r="AB1683" t="s">
        <v>45</v>
      </c>
      <c r="AC1683" t="s">
        <v>45</v>
      </c>
      <c r="AD1683" t="s">
        <v>50</v>
      </c>
      <c r="AE1683" t="s">
        <v>51</v>
      </c>
      <c r="AF1683" t="s">
        <v>52</v>
      </c>
    </row>
    <row r="1684" spans="1:32" x14ac:dyDescent="0.3">
      <c r="A1684" t="s">
        <v>6065</v>
      </c>
      <c r="B1684" t="s">
        <v>6066</v>
      </c>
      <c r="C1684" t="s">
        <v>6067</v>
      </c>
      <c r="D1684" t="s">
        <v>6068</v>
      </c>
      <c r="E1684" t="s">
        <v>219</v>
      </c>
      <c r="F1684">
        <v>32</v>
      </c>
      <c r="G1684">
        <v>32</v>
      </c>
      <c r="H1684" t="s">
        <v>45</v>
      </c>
      <c r="I1684" t="s">
        <v>45</v>
      </c>
      <c r="J1684" t="s">
        <v>58</v>
      </c>
      <c r="K1684" t="s">
        <v>45</v>
      </c>
      <c r="X1684" t="s">
        <v>59</v>
      </c>
      <c r="Y1684" t="s">
        <v>44</v>
      </c>
      <c r="Z1684" t="s">
        <v>44</v>
      </c>
      <c r="AA1684" t="s">
        <v>44</v>
      </c>
      <c r="AB1684" t="s">
        <v>45</v>
      </c>
      <c r="AC1684" t="s">
        <v>45</v>
      </c>
      <c r="AD1684" t="s">
        <v>199</v>
      </c>
      <c r="AE1684">
        <v>2015</v>
      </c>
      <c r="AF1684" t="s">
        <v>47</v>
      </c>
    </row>
    <row r="1685" spans="1:32" x14ac:dyDescent="0.3">
      <c r="A1685" t="s">
        <v>6069</v>
      </c>
      <c r="B1685" t="s">
        <v>6066</v>
      </c>
      <c r="C1685" t="s">
        <v>6067</v>
      </c>
      <c r="D1685" t="s">
        <v>6068</v>
      </c>
      <c r="E1685" t="s">
        <v>49</v>
      </c>
      <c r="F1685">
        <v>7215</v>
      </c>
      <c r="G1685">
        <v>7215</v>
      </c>
      <c r="H1685" t="s">
        <v>45</v>
      </c>
      <c r="I1685" t="s">
        <v>45</v>
      </c>
      <c r="J1685" t="s">
        <v>45</v>
      </c>
      <c r="K1685" t="s">
        <v>45</v>
      </c>
      <c r="X1685" t="s">
        <v>43</v>
      </c>
      <c r="Y1685" t="s">
        <v>44</v>
      </c>
      <c r="Z1685" t="s">
        <v>44</v>
      </c>
      <c r="AA1685" t="s">
        <v>44</v>
      </c>
      <c r="AB1685" t="s">
        <v>45</v>
      </c>
      <c r="AC1685" t="s">
        <v>45</v>
      </c>
      <c r="AD1685" t="s">
        <v>50</v>
      </c>
      <c r="AE1685" t="s">
        <v>51</v>
      </c>
      <c r="AF1685" t="s">
        <v>52</v>
      </c>
    </row>
    <row r="1686" spans="1:32" x14ac:dyDescent="0.3">
      <c r="A1686" t="s">
        <v>6070</v>
      </c>
      <c r="B1686" t="s">
        <v>6071</v>
      </c>
      <c r="C1686" t="s">
        <v>6072</v>
      </c>
      <c r="D1686" t="s">
        <v>6073</v>
      </c>
      <c r="E1686" t="s">
        <v>198</v>
      </c>
      <c r="F1686">
        <v>31</v>
      </c>
      <c r="G1686">
        <v>31</v>
      </c>
      <c r="H1686" t="s">
        <v>45</v>
      </c>
      <c r="I1686" t="s">
        <v>45</v>
      </c>
      <c r="J1686" t="s">
        <v>45</v>
      </c>
      <c r="K1686" t="s">
        <v>45</v>
      </c>
      <c r="X1686" t="s">
        <v>59</v>
      </c>
      <c r="Y1686" t="s">
        <v>44</v>
      </c>
      <c r="Z1686" t="s">
        <v>44</v>
      </c>
      <c r="AA1686" t="s">
        <v>44</v>
      </c>
      <c r="AB1686" t="s">
        <v>45</v>
      </c>
      <c r="AC1686" t="s">
        <v>45</v>
      </c>
      <c r="AD1686" t="s">
        <v>199</v>
      </c>
      <c r="AE1686">
        <v>2015</v>
      </c>
      <c r="AF1686" t="s">
        <v>47</v>
      </c>
    </row>
    <row r="1687" spans="1:32" x14ac:dyDescent="0.3">
      <c r="A1687" t="s">
        <v>6074</v>
      </c>
      <c r="B1687" t="s">
        <v>6071</v>
      </c>
      <c r="C1687" t="s">
        <v>6072</v>
      </c>
      <c r="D1687" t="s">
        <v>6073</v>
      </c>
      <c r="E1687" t="s">
        <v>219</v>
      </c>
      <c r="F1687">
        <v>32</v>
      </c>
      <c r="G1687">
        <v>32</v>
      </c>
      <c r="H1687" t="s">
        <v>45</v>
      </c>
      <c r="I1687" t="s">
        <v>45</v>
      </c>
      <c r="J1687" t="s">
        <v>58</v>
      </c>
      <c r="K1687" t="s">
        <v>45</v>
      </c>
      <c r="X1687" t="s">
        <v>59</v>
      </c>
      <c r="Y1687" t="s">
        <v>44</v>
      </c>
      <c r="Z1687" t="s">
        <v>44</v>
      </c>
      <c r="AA1687" t="s">
        <v>44</v>
      </c>
      <c r="AB1687" t="s">
        <v>45</v>
      </c>
      <c r="AC1687" t="s">
        <v>45</v>
      </c>
      <c r="AD1687" t="s">
        <v>199</v>
      </c>
      <c r="AE1687">
        <v>2015</v>
      </c>
      <c r="AF1687" t="s">
        <v>47</v>
      </c>
    </row>
    <row r="1688" spans="1:32" x14ac:dyDescent="0.3">
      <c r="A1688" t="s">
        <v>6075</v>
      </c>
      <c r="B1688" t="s">
        <v>6071</v>
      </c>
      <c r="C1688" t="s">
        <v>6072</v>
      </c>
      <c r="D1688" t="s">
        <v>6073</v>
      </c>
      <c r="E1688" t="s">
        <v>49</v>
      </c>
      <c r="F1688">
        <v>7215</v>
      </c>
      <c r="G1688">
        <v>7215</v>
      </c>
      <c r="H1688" t="s">
        <v>45</v>
      </c>
      <c r="I1688" t="s">
        <v>45</v>
      </c>
      <c r="J1688" t="s">
        <v>45</v>
      </c>
      <c r="K1688" t="s">
        <v>45</v>
      </c>
      <c r="X1688" t="s">
        <v>43</v>
      </c>
      <c r="Y1688" t="s">
        <v>44</v>
      </c>
      <c r="Z1688" t="s">
        <v>44</v>
      </c>
      <c r="AA1688" t="s">
        <v>44</v>
      </c>
      <c r="AB1688" t="s">
        <v>45</v>
      </c>
      <c r="AC1688" t="s">
        <v>45</v>
      </c>
      <c r="AD1688" t="s">
        <v>50</v>
      </c>
      <c r="AE1688" t="s">
        <v>51</v>
      </c>
      <c r="AF1688" t="s">
        <v>52</v>
      </c>
    </row>
    <row r="1689" spans="1:32" x14ac:dyDescent="0.3">
      <c r="A1689" t="s">
        <v>6076</v>
      </c>
      <c r="B1689" t="s">
        <v>6077</v>
      </c>
      <c r="C1689" t="s">
        <v>6078</v>
      </c>
      <c r="D1689" t="s">
        <v>6079</v>
      </c>
      <c r="E1689" t="s">
        <v>4358</v>
      </c>
      <c r="F1689">
        <v>1</v>
      </c>
      <c r="G1689">
        <v>1</v>
      </c>
      <c r="H1689" t="s">
        <v>566</v>
      </c>
      <c r="I1689" t="s">
        <v>1998</v>
      </c>
      <c r="J1689" t="s">
        <v>58</v>
      </c>
      <c r="K1689" t="s">
        <v>1998</v>
      </c>
      <c r="X1689" t="s">
        <v>59</v>
      </c>
      <c r="Y1689" t="s">
        <v>60</v>
      </c>
      <c r="Z1689" t="s">
        <v>61</v>
      </c>
      <c r="AA1689" t="s">
        <v>62</v>
      </c>
      <c r="AB1689" t="s">
        <v>45</v>
      </c>
      <c r="AC1689" t="s">
        <v>45</v>
      </c>
      <c r="AD1689" t="s">
        <v>6080</v>
      </c>
      <c r="AE1689">
        <v>2008</v>
      </c>
      <c r="AF1689" t="s">
        <v>253</v>
      </c>
    </row>
    <row r="1690" spans="1:32" hidden="1" x14ac:dyDescent="0.3">
      <c r="A1690" t="s">
        <v>6081</v>
      </c>
      <c r="B1690" t="s">
        <v>6077</v>
      </c>
      <c r="C1690" t="s">
        <v>6078</v>
      </c>
      <c r="D1690" t="s">
        <v>6079</v>
      </c>
      <c r="E1690" t="s">
        <v>6082</v>
      </c>
      <c r="F1690">
        <v>103</v>
      </c>
      <c r="G1690">
        <v>103</v>
      </c>
      <c r="H1690" t="s">
        <v>6083</v>
      </c>
      <c r="I1690" t="s">
        <v>6084</v>
      </c>
      <c r="J1690" t="s">
        <v>58</v>
      </c>
      <c r="K1690" t="s">
        <v>161</v>
      </c>
      <c r="L1690" t="s">
        <v>109</v>
      </c>
      <c r="M1690" t="s">
        <v>67</v>
      </c>
      <c r="N1690" t="s">
        <v>45</v>
      </c>
      <c r="X1690" t="s">
        <v>59</v>
      </c>
      <c r="Y1690" t="s">
        <v>889</v>
      </c>
      <c r="Z1690" t="s">
        <v>2919</v>
      </c>
      <c r="AA1690" t="s">
        <v>2920</v>
      </c>
      <c r="AB1690" t="s">
        <v>45</v>
      </c>
      <c r="AC1690" t="s">
        <v>45</v>
      </c>
      <c r="AD1690" t="s">
        <v>6080</v>
      </c>
      <c r="AE1690">
        <v>2008</v>
      </c>
      <c r="AF1690" t="s">
        <v>253</v>
      </c>
    </row>
    <row r="1691" spans="1:32" hidden="1" x14ac:dyDescent="0.3">
      <c r="A1691" t="s">
        <v>6085</v>
      </c>
      <c r="B1691" t="s">
        <v>6077</v>
      </c>
      <c r="C1691" t="s">
        <v>6078</v>
      </c>
      <c r="D1691" t="s">
        <v>6079</v>
      </c>
      <c r="E1691" t="s">
        <v>6086</v>
      </c>
      <c r="F1691">
        <v>119</v>
      </c>
      <c r="G1691">
        <v>119</v>
      </c>
      <c r="H1691" t="s">
        <v>6087</v>
      </c>
      <c r="I1691" t="s">
        <v>6088</v>
      </c>
      <c r="J1691" t="s">
        <v>58</v>
      </c>
      <c r="K1691" t="s">
        <v>67</v>
      </c>
      <c r="L1691" t="s">
        <v>45</v>
      </c>
      <c r="X1691" t="s">
        <v>59</v>
      </c>
      <c r="Y1691" t="s">
        <v>162</v>
      </c>
      <c r="Z1691" t="s">
        <v>163</v>
      </c>
      <c r="AA1691" t="s">
        <v>164</v>
      </c>
      <c r="AB1691" t="s">
        <v>45</v>
      </c>
      <c r="AC1691" t="s">
        <v>45</v>
      </c>
      <c r="AD1691" t="s">
        <v>6080</v>
      </c>
      <c r="AE1691">
        <v>2008</v>
      </c>
      <c r="AF1691" t="s">
        <v>253</v>
      </c>
    </row>
    <row r="1692" spans="1:32" hidden="1" x14ac:dyDescent="0.3">
      <c r="A1692" t="s">
        <v>6089</v>
      </c>
      <c r="B1692" t="s">
        <v>6077</v>
      </c>
      <c r="C1692" t="s">
        <v>6078</v>
      </c>
      <c r="D1692" t="s">
        <v>6079</v>
      </c>
      <c r="E1692" t="s">
        <v>6090</v>
      </c>
      <c r="F1692">
        <v>121</v>
      </c>
      <c r="G1692">
        <v>121</v>
      </c>
      <c r="H1692" t="s">
        <v>6091</v>
      </c>
      <c r="I1692" t="s">
        <v>6092</v>
      </c>
      <c r="J1692" t="s">
        <v>58</v>
      </c>
      <c r="K1692" t="s">
        <v>67</v>
      </c>
      <c r="L1692" t="s">
        <v>6093</v>
      </c>
      <c r="X1692" t="s">
        <v>59</v>
      </c>
      <c r="Y1692" t="s">
        <v>162</v>
      </c>
      <c r="Z1692" t="s">
        <v>163</v>
      </c>
      <c r="AA1692" t="s">
        <v>164</v>
      </c>
      <c r="AB1692" t="s">
        <v>45</v>
      </c>
      <c r="AC1692" t="s">
        <v>45</v>
      </c>
      <c r="AD1692" t="s">
        <v>6080</v>
      </c>
      <c r="AE1692">
        <v>2008</v>
      </c>
      <c r="AF1692" t="s">
        <v>253</v>
      </c>
    </row>
    <row r="1693" spans="1:32" hidden="1" x14ac:dyDescent="0.3">
      <c r="A1693" t="s">
        <v>6094</v>
      </c>
      <c r="B1693" t="s">
        <v>6077</v>
      </c>
      <c r="C1693" t="s">
        <v>6078</v>
      </c>
      <c r="D1693" t="s">
        <v>6079</v>
      </c>
      <c r="E1693" t="s">
        <v>6095</v>
      </c>
      <c r="F1693">
        <v>124</v>
      </c>
      <c r="G1693">
        <v>124</v>
      </c>
      <c r="H1693" t="s">
        <v>6096</v>
      </c>
      <c r="I1693" t="s">
        <v>6097</v>
      </c>
      <c r="J1693" t="s">
        <v>58</v>
      </c>
      <c r="K1693" t="s">
        <v>67</v>
      </c>
      <c r="L1693" t="s">
        <v>109</v>
      </c>
      <c r="X1693" t="s">
        <v>59</v>
      </c>
      <c r="Y1693" t="s">
        <v>162</v>
      </c>
      <c r="Z1693" t="s">
        <v>163</v>
      </c>
      <c r="AA1693" t="s">
        <v>164</v>
      </c>
      <c r="AB1693" t="s">
        <v>45</v>
      </c>
      <c r="AC1693" t="s">
        <v>45</v>
      </c>
      <c r="AD1693" t="s">
        <v>6080</v>
      </c>
      <c r="AE1693">
        <v>2008</v>
      </c>
      <c r="AF1693" t="s">
        <v>253</v>
      </c>
    </row>
    <row r="1694" spans="1:32" hidden="1" x14ac:dyDescent="0.3">
      <c r="A1694" t="s">
        <v>6098</v>
      </c>
      <c r="B1694" t="s">
        <v>6077</v>
      </c>
      <c r="C1694" t="s">
        <v>6078</v>
      </c>
      <c r="D1694" t="s">
        <v>6079</v>
      </c>
      <c r="E1694" t="s">
        <v>6099</v>
      </c>
      <c r="F1694">
        <v>125</v>
      </c>
      <c r="G1694">
        <v>125</v>
      </c>
      <c r="H1694" t="s">
        <v>6100</v>
      </c>
      <c r="I1694" t="s">
        <v>6101</v>
      </c>
      <c r="J1694" t="s">
        <v>58</v>
      </c>
      <c r="K1694" t="s">
        <v>67</v>
      </c>
      <c r="L1694" t="s">
        <v>109</v>
      </c>
      <c r="M1694" t="s">
        <v>6093</v>
      </c>
      <c r="N1694" t="s">
        <v>45</v>
      </c>
      <c r="X1694" t="s">
        <v>59</v>
      </c>
      <c r="Y1694" t="s">
        <v>889</v>
      </c>
      <c r="Z1694" t="s">
        <v>890</v>
      </c>
      <c r="AA1694" t="s">
        <v>891</v>
      </c>
      <c r="AB1694" t="s">
        <v>45</v>
      </c>
      <c r="AC1694" t="s">
        <v>45</v>
      </c>
      <c r="AD1694" t="s">
        <v>6080</v>
      </c>
      <c r="AE1694">
        <v>2008</v>
      </c>
      <c r="AF1694" t="s">
        <v>253</v>
      </c>
    </row>
    <row r="1695" spans="1:32" hidden="1" x14ac:dyDescent="0.3">
      <c r="A1695" t="s">
        <v>6102</v>
      </c>
      <c r="B1695" t="s">
        <v>6077</v>
      </c>
      <c r="C1695" t="s">
        <v>6078</v>
      </c>
      <c r="D1695" t="s">
        <v>6079</v>
      </c>
      <c r="E1695" t="s">
        <v>6103</v>
      </c>
      <c r="F1695">
        <v>126</v>
      </c>
      <c r="G1695">
        <v>126</v>
      </c>
      <c r="H1695" t="s">
        <v>6104</v>
      </c>
      <c r="I1695" t="s">
        <v>6105</v>
      </c>
      <c r="J1695" t="s">
        <v>58</v>
      </c>
      <c r="K1695" t="s">
        <v>75</v>
      </c>
      <c r="L1695" t="s">
        <v>161</v>
      </c>
      <c r="X1695" t="s">
        <v>59</v>
      </c>
      <c r="Y1695" t="s">
        <v>724</v>
      </c>
      <c r="Z1695" t="s">
        <v>394</v>
      </c>
      <c r="AA1695" t="s">
        <v>171</v>
      </c>
      <c r="AB1695" t="s">
        <v>45</v>
      </c>
      <c r="AC1695" t="s">
        <v>45</v>
      </c>
      <c r="AD1695" t="s">
        <v>6080</v>
      </c>
      <c r="AE1695">
        <v>2008</v>
      </c>
      <c r="AF1695" t="s">
        <v>253</v>
      </c>
    </row>
    <row r="1696" spans="1:32" x14ac:dyDescent="0.3">
      <c r="A1696" t="s">
        <v>6106</v>
      </c>
      <c r="B1696" t="s">
        <v>6077</v>
      </c>
      <c r="C1696" t="s">
        <v>6078</v>
      </c>
      <c r="D1696" t="s">
        <v>6079</v>
      </c>
      <c r="E1696" t="s">
        <v>66</v>
      </c>
      <c r="F1696">
        <v>13</v>
      </c>
      <c r="G1696">
        <v>13</v>
      </c>
      <c r="H1696" t="s">
        <v>66</v>
      </c>
      <c r="I1696" t="s">
        <v>67</v>
      </c>
      <c r="J1696" t="s">
        <v>58</v>
      </c>
      <c r="K1696" t="s">
        <v>67</v>
      </c>
      <c r="X1696" t="s">
        <v>59</v>
      </c>
      <c r="Y1696" t="s">
        <v>68</v>
      </c>
      <c r="Z1696" t="s">
        <v>61</v>
      </c>
      <c r="AA1696" t="s">
        <v>62</v>
      </c>
      <c r="AB1696" t="s">
        <v>45</v>
      </c>
      <c r="AC1696" t="s">
        <v>45</v>
      </c>
      <c r="AD1696" t="s">
        <v>6080</v>
      </c>
      <c r="AE1696">
        <v>2008</v>
      </c>
      <c r="AF1696" t="s">
        <v>253</v>
      </c>
    </row>
    <row r="1697" spans="1:32" hidden="1" x14ac:dyDescent="0.3">
      <c r="A1697" t="s">
        <v>6107</v>
      </c>
      <c r="B1697" t="s">
        <v>6077</v>
      </c>
      <c r="C1697" t="s">
        <v>6078</v>
      </c>
      <c r="D1697" t="s">
        <v>6079</v>
      </c>
      <c r="E1697" t="s">
        <v>6108</v>
      </c>
      <c r="F1697">
        <v>137</v>
      </c>
      <c r="G1697">
        <v>137</v>
      </c>
      <c r="H1697" t="s">
        <v>6109</v>
      </c>
      <c r="I1697" t="s">
        <v>6110</v>
      </c>
      <c r="J1697" t="s">
        <v>58</v>
      </c>
      <c r="K1697" t="s">
        <v>109</v>
      </c>
      <c r="L1697" t="s">
        <v>161</v>
      </c>
      <c r="M1697" t="s">
        <v>57</v>
      </c>
      <c r="N1697" t="s">
        <v>45</v>
      </c>
      <c r="X1697" t="s">
        <v>59</v>
      </c>
      <c r="Y1697" t="s">
        <v>3973</v>
      </c>
      <c r="Z1697" t="s">
        <v>2194</v>
      </c>
      <c r="AA1697" t="s">
        <v>2195</v>
      </c>
      <c r="AB1697" t="s">
        <v>45</v>
      </c>
      <c r="AC1697" t="s">
        <v>45</v>
      </c>
      <c r="AD1697" t="s">
        <v>6080</v>
      </c>
      <c r="AE1697">
        <v>2008</v>
      </c>
      <c r="AF1697" t="s">
        <v>253</v>
      </c>
    </row>
    <row r="1698" spans="1:32" hidden="1" x14ac:dyDescent="0.3">
      <c r="A1698" t="s">
        <v>6111</v>
      </c>
      <c r="B1698" t="s">
        <v>6077</v>
      </c>
      <c r="C1698" t="s">
        <v>6078</v>
      </c>
      <c r="D1698" t="s">
        <v>6079</v>
      </c>
      <c r="E1698" t="s">
        <v>6112</v>
      </c>
      <c r="F1698">
        <v>140</v>
      </c>
      <c r="G1698">
        <v>140</v>
      </c>
      <c r="H1698" t="s">
        <v>6113</v>
      </c>
      <c r="I1698" t="s">
        <v>6114</v>
      </c>
      <c r="J1698" t="s">
        <v>58</v>
      </c>
      <c r="K1698" t="s">
        <v>45</v>
      </c>
      <c r="L1698" t="s">
        <v>161</v>
      </c>
      <c r="X1698" t="s">
        <v>59</v>
      </c>
      <c r="Y1698" t="s">
        <v>162</v>
      </c>
      <c r="Z1698" t="s">
        <v>61</v>
      </c>
      <c r="AA1698" t="s">
        <v>2084</v>
      </c>
      <c r="AB1698" t="s">
        <v>45</v>
      </c>
      <c r="AC1698" t="s">
        <v>45</v>
      </c>
      <c r="AD1698" t="s">
        <v>6080</v>
      </c>
      <c r="AE1698">
        <v>2008</v>
      </c>
      <c r="AF1698" t="s">
        <v>253</v>
      </c>
    </row>
    <row r="1699" spans="1:32" x14ac:dyDescent="0.3">
      <c r="A1699" t="s">
        <v>6115</v>
      </c>
      <c r="B1699" t="s">
        <v>6077</v>
      </c>
      <c r="C1699" t="s">
        <v>6078</v>
      </c>
      <c r="D1699" t="s">
        <v>6079</v>
      </c>
      <c r="E1699" t="s">
        <v>6116</v>
      </c>
      <c r="F1699">
        <v>141</v>
      </c>
      <c r="G1699">
        <v>141</v>
      </c>
      <c r="H1699" t="s">
        <v>282</v>
      </c>
      <c r="I1699" t="s">
        <v>45</v>
      </c>
      <c r="J1699" t="s">
        <v>58</v>
      </c>
      <c r="K1699" t="s">
        <v>45</v>
      </c>
      <c r="X1699" t="s">
        <v>59</v>
      </c>
      <c r="Y1699" t="s">
        <v>68</v>
      </c>
      <c r="Z1699" t="s">
        <v>44</v>
      </c>
      <c r="AA1699" t="s">
        <v>44</v>
      </c>
      <c r="AB1699" t="s">
        <v>45</v>
      </c>
      <c r="AC1699" t="s">
        <v>45</v>
      </c>
      <c r="AD1699" t="s">
        <v>6080</v>
      </c>
      <c r="AE1699">
        <v>2008</v>
      </c>
      <c r="AF1699" t="s">
        <v>253</v>
      </c>
    </row>
    <row r="1700" spans="1:32" hidden="1" x14ac:dyDescent="0.3">
      <c r="A1700" t="s">
        <v>6117</v>
      </c>
      <c r="B1700" t="s">
        <v>6077</v>
      </c>
      <c r="C1700" t="s">
        <v>6078</v>
      </c>
      <c r="D1700" t="s">
        <v>6079</v>
      </c>
      <c r="E1700" t="s">
        <v>6118</v>
      </c>
      <c r="F1700">
        <v>143</v>
      </c>
      <c r="G1700">
        <v>143</v>
      </c>
      <c r="H1700" t="s">
        <v>6119</v>
      </c>
      <c r="I1700" t="s">
        <v>6120</v>
      </c>
      <c r="J1700" t="s">
        <v>58</v>
      </c>
      <c r="K1700" t="s">
        <v>161</v>
      </c>
      <c r="L1700" t="s">
        <v>109</v>
      </c>
      <c r="M1700" t="s">
        <v>45</v>
      </c>
      <c r="X1700" t="s">
        <v>59</v>
      </c>
      <c r="Y1700" t="s">
        <v>740</v>
      </c>
      <c r="Z1700" t="s">
        <v>163</v>
      </c>
      <c r="AA1700" t="s">
        <v>6121</v>
      </c>
      <c r="AB1700" t="s">
        <v>45</v>
      </c>
      <c r="AC1700" t="s">
        <v>45</v>
      </c>
      <c r="AD1700" t="s">
        <v>6080</v>
      </c>
      <c r="AE1700">
        <v>2008</v>
      </c>
      <c r="AF1700" t="s">
        <v>253</v>
      </c>
    </row>
    <row r="1701" spans="1:32" hidden="1" x14ac:dyDescent="0.3">
      <c r="A1701" t="s">
        <v>6122</v>
      </c>
      <c r="B1701" t="s">
        <v>6077</v>
      </c>
      <c r="C1701" t="s">
        <v>6078</v>
      </c>
      <c r="D1701" t="s">
        <v>6079</v>
      </c>
      <c r="E1701" t="s">
        <v>6123</v>
      </c>
      <c r="F1701">
        <v>144</v>
      </c>
      <c r="G1701">
        <v>144</v>
      </c>
      <c r="H1701" t="s">
        <v>6124</v>
      </c>
      <c r="I1701" t="s">
        <v>6125</v>
      </c>
      <c r="J1701" t="s">
        <v>58</v>
      </c>
      <c r="K1701" t="s">
        <v>161</v>
      </c>
      <c r="L1701" t="s">
        <v>109</v>
      </c>
      <c r="M1701" t="s">
        <v>45</v>
      </c>
      <c r="N1701" t="s">
        <v>6126</v>
      </c>
      <c r="X1701" t="s">
        <v>59</v>
      </c>
      <c r="Y1701" t="s">
        <v>2979</v>
      </c>
      <c r="Z1701" t="s">
        <v>1075</v>
      </c>
      <c r="AA1701" t="s">
        <v>6127</v>
      </c>
      <c r="AB1701" t="s">
        <v>45</v>
      </c>
      <c r="AC1701" t="s">
        <v>45</v>
      </c>
      <c r="AD1701" t="s">
        <v>6080</v>
      </c>
      <c r="AE1701">
        <v>2008</v>
      </c>
      <c r="AF1701" t="s">
        <v>253</v>
      </c>
    </row>
    <row r="1702" spans="1:32" x14ac:dyDescent="0.3">
      <c r="A1702" t="s">
        <v>6128</v>
      </c>
      <c r="B1702" t="s">
        <v>6077</v>
      </c>
      <c r="C1702" t="s">
        <v>6078</v>
      </c>
      <c r="D1702" t="s">
        <v>6079</v>
      </c>
      <c r="E1702" t="s">
        <v>6129</v>
      </c>
      <c r="F1702">
        <v>145</v>
      </c>
      <c r="G1702">
        <v>145</v>
      </c>
      <c r="H1702" t="s">
        <v>1248</v>
      </c>
      <c r="I1702" t="s">
        <v>4329</v>
      </c>
      <c r="J1702" t="s">
        <v>80</v>
      </c>
      <c r="K1702" t="s">
        <v>4329</v>
      </c>
      <c r="X1702" t="s">
        <v>43</v>
      </c>
      <c r="Y1702" t="s">
        <v>44</v>
      </c>
      <c r="Z1702" t="s">
        <v>44</v>
      </c>
      <c r="AA1702" t="s">
        <v>44</v>
      </c>
      <c r="AB1702" t="s">
        <v>45</v>
      </c>
      <c r="AC1702" t="s">
        <v>45</v>
      </c>
      <c r="AD1702" t="s">
        <v>6080</v>
      </c>
      <c r="AE1702">
        <v>2008</v>
      </c>
      <c r="AF1702" t="s">
        <v>253</v>
      </c>
    </row>
    <row r="1703" spans="1:32" x14ac:dyDescent="0.3">
      <c r="A1703" t="s">
        <v>6130</v>
      </c>
      <c r="B1703" t="s">
        <v>6077</v>
      </c>
      <c r="C1703" t="s">
        <v>6078</v>
      </c>
      <c r="D1703" t="s">
        <v>6079</v>
      </c>
      <c r="E1703" t="s">
        <v>6131</v>
      </c>
      <c r="F1703">
        <v>146</v>
      </c>
      <c r="G1703">
        <v>146</v>
      </c>
      <c r="H1703" t="s">
        <v>6132</v>
      </c>
      <c r="I1703" t="s">
        <v>6133</v>
      </c>
      <c r="J1703" t="s">
        <v>58</v>
      </c>
      <c r="K1703" t="s">
        <v>6133</v>
      </c>
      <c r="X1703" t="s">
        <v>59</v>
      </c>
      <c r="Y1703" t="s">
        <v>60</v>
      </c>
      <c r="Z1703" t="s">
        <v>61</v>
      </c>
      <c r="AA1703" t="s">
        <v>62</v>
      </c>
      <c r="AB1703" t="s">
        <v>45</v>
      </c>
      <c r="AC1703" t="s">
        <v>45</v>
      </c>
      <c r="AD1703" t="s">
        <v>6080</v>
      </c>
      <c r="AE1703">
        <v>2008</v>
      </c>
      <c r="AF1703" t="s">
        <v>253</v>
      </c>
    </row>
    <row r="1704" spans="1:32" hidden="1" x14ac:dyDescent="0.3">
      <c r="A1704" t="s">
        <v>6134</v>
      </c>
      <c r="B1704" t="s">
        <v>6077</v>
      </c>
      <c r="C1704" t="s">
        <v>6078</v>
      </c>
      <c r="D1704" t="s">
        <v>6079</v>
      </c>
      <c r="E1704" t="s">
        <v>6135</v>
      </c>
      <c r="F1704">
        <v>147</v>
      </c>
      <c r="G1704">
        <v>147</v>
      </c>
      <c r="H1704" t="s">
        <v>6136</v>
      </c>
      <c r="I1704" t="s">
        <v>6137</v>
      </c>
      <c r="J1704" t="s">
        <v>58</v>
      </c>
      <c r="K1704" t="s">
        <v>57</v>
      </c>
      <c r="L1704" t="s">
        <v>45</v>
      </c>
      <c r="X1704" t="s">
        <v>59</v>
      </c>
      <c r="Y1704" t="s">
        <v>1221</v>
      </c>
      <c r="Z1704" t="s">
        <v>394</v>
      </c>
      <c r="AA1704" t="s">
        <v>1223</v>
      </c>
      <c r="AB1704" t="s">
        <v>45</v>
      </c>
      <c r="AC1704" t="s">
        <v>45</v>
      </c>
      <c r="AD1704" t="s">
        <v>6080</v>
      </c>
      <c r="AE1704">
        <v>2008</v>
      </c>
      <c r="AF1704" t="s">
        <v>253</v>
      </c>
    </row>
    <row r="1705" spans="1:32" x14ac:dyDescent="0.3">
      <c r="A1705" t="s">
        <v>6138</v>
      </c>
      <c r="B1705" t="s">
        <v>6077</v>
      </c>
      <c r="C1705" t="s">
        <v>6078</v>
      </c>
      <c r="D1705" t="s">
        <v>6079</v>
      </c>
      <c r="E1705" t="s">
        <v>6139</v>
      </c>
      <c r="F1705">
        <v>148</v>
      </c>
      <c r="G1705">
        <v>148</v>
      </c>
      <c r="H1705" t="s">
        <v>56</v>
      </c>
      <c r="I1705" t="s">
        <v>57</v>
      </c>
      <c r="J1705" t="s">
        <v>58</v>
      </c>
      <c r="K1705" t="s">
        <v>57</v>
      </c>
      <c r="X1705" t="s">
        <v>59</v>
      </c>
      <c r="Y1705" t="s">
        <v>60</v>
      </c>
      <c r="Z1705" t="s">
        <v>61</v>
      </c>
      <c r="AA1705" t="s">
        <v>62</v>
      </c>
      <c r="AB1705" t="s">
        <v>45</v>
      </c>
      <c r="AC1705" t="s">
        <v>45</v>
      </c>
      <c r="AD1705" t="s">
        <v>6080</v>
      </c>
      <c r="AE1705">
        <v>2008</v>
      </c>
      <c r="AF1705" t="s">
        <v>253</v>
      </c>
    </row>
    <row r="1706" spans="1:32" x14ac:dyDescent="0.3">
      <c r="A1706" t="s">
        <v>6140</v>
      </c>
      <c r="B1706" t="s">
        <v>6077</v>
      </c>
      <c r="C1706" t="s">
        <v>6078</v>
      </c>
      <c r="D1706" t="s">
        <v>6079</v>
      </c>
      <c r="E1706" t="s">
        <v>74</v>
      </c>
      <c r="F1706">
        <v>15</v>
      </c>
      <c r="G1706">
        <v>15</v>
      </c>
      <c r="H1706" t="s">
        <v>74</v>
      </c>
      <c r="I1706" t="s">
        <v>75</v>
      </c>
      <c r="J1706" t="s">
        <v>58</v>
      </c>
      <c r="K1706" t="s">
        <v>75</v>
      </c>
      <c r="X1706" t="s">
        <v>59</v>
      </c>
      <c r="Y1706" t="s">
        <v>60</v>
      </c>
      <c r="Z1706" t="s">
        <v>61</v>
      </c>
      <c r="AA1706" t="s">
        <v>62</v>
      </c>
      <c r="AB1706" t="s">
        <v>45</v>
      </c>
      <c r="AC1706" t="s">
        <v>45</v>
      </c>
      <c r="AD1706" t="s">
        <v>6080</v>
      </c>
      <c r="AE1706">
        <v>2008</v>
      </c>
      <c r="AF1706" t="s">
        <v>253</v>
      </c>
    </row>
    <row r="1707" spans="1:32" x14ac:dyDescent="0.3">
      <c r="A1707" t="s">
        <v>6141</v>
      </c>
      <c r="B1707" t="s">
        <v>6077</v>
      </c>
      <c r="C1707" t="s">
        <v>6078</v>
      </c>
      <c r="D1707" t="s">
        <v>6079</v>
      </c>
      <c r="E1707" t="s">
        <v>107</v>
      </c>
      <c r="F1707">
        <v>150</v>
      </c>
      <c r="G1707">
        <v>150</v>
      </c>
      <c r="H1707" t="s">
        <v>108</v>
      </c>
      <c r="I1707" t="s">
        <v>109</v>
      </c>
      <c r="J1707" t="s">
        <v>58</v>
      </c>
      <c r="K1707" t="s">
        <v>109</v>
      </c>
      <c r="X1707" t="s">
        <v>59</v>
      </c>
      <c r="Y1707" t="s">
        <v>68</v>
      </c>
      <c r="Z1707" t="s">
        <v>101</v>
      </c>
      <c r="AA1707" t="s">
        <v>102</v>
      </c>
      <c r="AB1707" t="s">
        <v>45</v>
      </c>
      <c r="AC1707" t="s">
        <v>45</v>
      </c>
      <c r="AD1707" t="s">
        <v>6080</v>
      </c>
      <c r="AE1707">
        <v>2008</v>
      </c>
      <c r="AF1707" t="s">
        <v>253</v>
      </c>
    </row>
    <row r="1708" spans="1:32" x14ac:dyDescent="0.3">
      <c r="A1708" t="s">
        <v>6142</v>
      </c>
      <c r="B1708" t="s">
        <v>6077</v>
      </c>
      <c r="C1708" t="s">
        <v>6078</v>
      </c>
      <c r="D1708" t="s">
        <v>6079</v>
      </c>
      <c r="E1708" t="s">
        <v>6143</v>
      </c>
      <c r="F1708">
        <v>16</v>
      </c>
      <c r="G1708">
        <v>16</v>
      </c>
      <c r="H1708" t="s">
        <v>6144</v>
      </c>
      <c r="I1708" t="s">
        <v>6126</v>
      </c>
      <c r="J1708" t="s">
        <v>58</v>
      </c>
      <c r="K1708" t="s">
        <v>6126</v>
      </c>
      <c r="X1708" t="s">
        <v>59</v>
      </c>
      <c r="Y1708" t="s">
        <v>60</v>
      </c>
      <c r="Z1708" t="s">
        <v>61</v>
      </c>
      <c r="AA1708" t="s">
        <v>45</v>
      </c>
      <c r="AB1708" t="s">
        <v>45</v>
      </c>
      <c r="AC1708" t="s">
        <v>45</v>
      </c>
      <c r="AD1708" t="s">
        <v>6080</v>
      </c>
      <c r="AE1708">
        <v>2008</v>
      </c>
      <c r="AF1708" t="s">
        <v>253</v>
      </c>
    </row>
    <row r="1709" spans="1:32" x14ac:dyDescent="0.3">
      <c r="A1709" t="s">
        <v>6145</v>
      </c>
      <c r="B1709" t="s">
        <v>6077</v>
      </c>
      <c r="C1709" t="s">
        <v>6078</v>
      </c>
      <c r="D1709" t="s">
        <v>6079</v>
      </c>
      <c r="E1709" t="s">
        <v>6146</v>
      </c>
      <c r="F1709">
        <v>17</v>
      </c>
      <c r="G1709">
        <v>17</v>
      </c>
      <c r="H1709" t="s">
        <v>6147</v>
      </c>
      <c r="I1709" t="s">
        <v>6148</v>
      </c>
      <c r="J1709" t="s">
        <v>58</v>
      </c>
      <c r="K1709" t="s">
        <v>6148</v>
      </c>
      <c r="X1709" t="s">
        <v>59</v>
      </c>
      <c r="Y1709" t="s">
        <v>68</v>
      </c>
      <c r="Z1709" t="s">
        <v>61</v>
      </c>
      <c r="AA1709" t="s">
        <v>62</v>
      </c>
      <c r="AB1709" t="s">
        <v>45</v>
      </c>
      <c r="AC1709" t="s">
        <v>45</v>
      </c>
      <c r="AD1709" t="s">
        <v>6080</v>
      </c>
      <c r="AE1709">
        <v>2008</v>
      </c>
      <c r="AF1709" t="s">
        <v>253</v>
      </c>
    </row>
    <row r="1710" spans="1:32" hidden="1" x14ac:dyDescent="0.3">
      <c r="A1710" t="s">
        <v>6149</v>
      </c>
      <c r="B1710" t="s">
        <v>6077</v>
      </c>
      <c r="C1710" t="s">
        <v>6078</v>
      </c>
      <c r="D1710" t="s">
        <v>6079</v>
      </c>
      <c r="E1710" t="s">
        <v>6150</v>
      </c>
      <c r="F1710">
        <v>18</v>
      </c>
      <c r="G1710">
        <v>18</v>
      </c>
      <c r="H1710" t="s">
        <v>6151</v>
      </c>
      <c r="I1710" t="s">
        <v>6152</v>
      </c>
      <c r="J1710" t="s">
        <v>58</v>
      </c>
      <c r="K1710" t="s">
        <v>161</v>
      </c>
      <c r="L1710" t="s">
        <v>67</v>
      </c>
      <c r="X1710" t="s">
        <v>59</v>
      </c>
      <c r="Y1710" t="s">
        <v>162</v>
      </c>
      <c r="Z1710" t="s">
        <v>394</v>
      </c>
      <c r="AA1710" t="s">
        <v>171</v>
      </c>
      <c r="AB1710" t="s">
        <v>45</v>
      </c>
      <c r="AC1710" t="s">
        <v>45</v>
      </c>
      <c r="AD1710" t="s">
        <v>6080</v>
      </c>
      <c r="AE1710">
        <v>2008</v>
      </c>
      <c r="AF1710" t="s">
        <v>253</v>
      </c>
    </row>
    <row r="1711" spans="1:32" x14ac:dyDescent="0.3">
      <c r="A1711" t="s">
        <v>6153</v>
      </c>
      <c r="B1711" t="s">
        <v>6077</v>
      </c>
      <c r="C1711" t="s">
        <v>6078</v>
      </c>
      <c r="D1711" t="s">
        <v>6079</v>
      </c>
      <c r="E1711" t="s">
        <v>6154</v>
      </c>
      <c r="F1711">
        <v>19</v>
      </c>
      <c r="G1711">
        <v>19</v>
      </c>
      <c r="H1711" t="s">
        <v>45</v>
      </c>
      <c r="I1711" t="s">
        <v>45</v>
      </c>
      <c r="J1711" t="s">
        <v>45</v>
      </c>
      <c r="K1711" t="s">
        <v>45</v>
      </c>
      <c r="X1711" t="s">
        <v>59</v>
      </c>
      <c r="Y1711" t="s">
        <v>45</v>
      </c>
      <c r="Z1711" t="s">
        <v>45</v>
      </c>
      <c r="AA1711" t="s">
        <v>45</v>
      </c>
      <c r="AB1711" t="s">
        <v>45</v>
      </c>
      <c r="AC1711" t="s">
        <v>45</v>
      </c>
      <c r="AD1711" t="s">
        <v>6080</v>
      </c>
      <c r="AE1711">
        <v>2008</v>
      </c>
      <c r="AF1711" t="s">
        <v>253</v>
      </c>
    </row>
    <row r="1712" spans="1:32" x14ac:dyDescent="0.3">
      <c r="A1712" t="s">
        <v>6155</v>
      </c>
      <c r="B1712" t="s">
        <v>6077</v>
      </c>
      <c r="C1712" t="s">
        <v>6078</v>
      </c>
      <c r="D1712" t="s">
        <v>6079</v>
      </c>
      <c r="E1712" t="s">
        <v>6156</v>
      </c>
      <c r="F1712">
        <v>2</v>
      </c>
      <c r="G1712">
        <v>2</v>
      </c>
      <c r="H1712" t="s">
        <v>45</v>
      </c>
      <c r="I1712" t="s">
        <v>45</v>
      </c>
      <c r="J1712" t="s">
        <v>45</v>
      </c>
      <c r="K1712" t="s">
        <v>45</v>
      </c>
      <c r="X1712" t="s">
        <v>59</v>
      </c>
      <c r="Y1712" t="s">
        <v>45</v>
      </c>
      <c r="Z1712" t="s">
        <v>45</v>
      </c>
      <c r="AA1712" t="s">
        <v>45</v>
      </c>
      <c r="AB1712" t="s">
        <v>45</v>
      </c>
      <c r="AC1712" t="s">
        <v>45</v>
      </c>
      <c r="AD1712" t="s">
        <v>6080</v>
      </c>
      <c r="AE1712">
        <v>2008</v>
      </c>
      <c r="AF1712" t="s">
        <v>253</v>
      </c>
    </row>
    <row r="1713" spans="1:32" hidden="1" x14ac:dyDescent="0.3">
      <c r="A1713" t="s">
        <v>6157</v>
      </c>
      <c r="B1713" t="s">
        <v>6077</v>
      </c>
      <c r="C1713" t="s">
        <v>6078</v>
      </c>
      <c r="D1713" t="s">
        <v>6079</v>
      </c>
      <c r="E1713" t="s">
        <v>6158</v>
      </c>
      <c r="F1713">
        <v>20</v>
      </c>
      <c r="G1713">
        <v>20</v>
      </c>
      <c r="H1713" t="s">
        <v>6159</v>
      </c>
      <c r="I1713" t="s">
        <v>6114</v>
      </c>
      <c r="J1713" t="s">
        <v>58</v>
      </c>
      <c r="K1713" t="s">
        <v>45</v>
      </c>
      <c r="L1713" t="s">
        <v>161</v>
      </c>
      <c r="X1713" t="s">
        <v>59</v>
      </c>
      <c r="Y1713" t="s">
        <v>162</v>
      </c>
      <c r="Z1713" t="s">
        <v>170</v>
      </c>
      <c r="AA1713" t="s">
        <v>389</v>
      </c>
      <c r="AB1713" t="s">
        <v>45</v>
      </c>
      <c r="AC1713" t="s">
        <v>45</v>
      </c>
      <c r="AD1713" t="s">
        <v>6080</v>
      </c>
      <c r="AE1713">
        <v>2008</v>
      </c>
      <c r="AF1713" t="s">
        <v>253</v>
      </c>
    </row>
    <row r="1714" spans="1:32" hidden="1" x14ac:dyDescent="0.3">
      <c r="A1714" t="s">
        <v>6160</v>
      </c>
      <c r="B1714" t="s">
        <v>6077</v>
      </c>
      <c r="C1714" t="s">
        <v>6078</v>
      </c>
      <c r="D1714" t="s">
        <v>6079</v>
      </c>
      <c r="E1714" t="s">
        <v>6161</v>
      </c>
      <c r="F1714">
        <v>21</v>
      </c>
      <c r="G1714">
        <v>21</v>
      </c>
      <c r="H1714" t="s">
        <v>159</v>
      </c>
      <c r="I1714" t="s">
        <v>160</v>
      </c>
      <c r="J1714" t="s">
        <v>58</v>
      </c>
      <c r="K1714" t="s">
        <v>161</v>
      </c>
      <c r="L1714" t="s">
        <v>109</v>
      </c>
      <c r="X1714" t="s">
        <v>59</v>
      </c>
      <c r="Y1714" t="s">
        <v>162</v>
      </c>
      <c r="Z1714" t="s">
        <v>163</v>
      </c>
      <c r="AA1714" t="s">
        <v>164</v>
      </c>
      <c r="AB1714" t="s">
        <v>45</v>
      </c>
      <c r="AC1714" t="s">
        <v>45</v>
      </c>
      <c r="AD1714" t="s">
        <v>6080</v>
      </c>
      <c r="AE1714">
        <v>2008</v>
      </c>
      <c r="AF1714" t="s">
        <v>253</v>
      </c>
    </row>
    <row r="1715" spans="1:32" hidden="1" x14ac:dyDescent="0.3">
      <c r="A1715" t="s">
        <v>6162</v>
      </c>
      <c r="B1715" t="s">
        <v>6077</v>
      </c>
      <c r="C1715" t="s">
        <v>6078</v>
      </c>
      <c r="D1715" t="s">
        <v>6079</v>
      </c>
      <c r="E1715" t="s">
        <v>6163</v>
      </c>
      <c r="F1715">
        <v>22</v>
      </c>
      <c r="G1715">
        <v>22</v>
      </c>
      <c r="H1715" t="s">
        <v>6164</v>
      </c>
      <c r="I1715" t="s">
        <v>6165</v>
      </c>
      <c r="J1715" t="s">
        <v>58</v>
      </c>
      <c r="K1715" t="s">
        <v>161</v>
      </c>
      <c r="L1715" t="s">
        <v>45</v>
      </c>
      <c r="X1715" t="s">
        <v>59</v>
      </c>
      <c r="Y1715" t="s">
        <v>162</v>
      </c>
      <c r="Z1715" t="s">
        <v>61</v>
      </c>
      <c r="AA1715" t="s">
        <v>2084</v>
      </c>
      <c r="AB1715" t="s">
        <v>45</v>
      </c>
      <c r="AC1715" t="s">
        <v>45</v>
      </c>
      <c r="AD1715" t="s">
        <v>6080</v>
      </c>
      <c r="AE1715">
        <v>2008</v>
      </c>
      <c r="AF1715" t="s">
        <v>253</v>
      </c>
    </row>
    <row r="1716" spans="1:32" hidden="1" x14ac:dyDescent="0.3">
      <c r="A1716" t="s">
        <v>6166</v>
      </c>
      <c r="B1716" t="s">
        <v>6077</v>
      </c>
      <c r="C1716" t="s">
        <v>6078</v>
      </c>
      <c r="D1716" t="s">
        <v>6079</v>
      </c>
      <c r="E1716" t="s">
        <v>6167</v>
      </c>
      <c r="F1716">
        <v>23</v>
      </c>
      <c r="G1716">
        <v>23</v>
      </c>
      <c r="H1716" t="s">
        <v>6168</v>
      </c>
      <c r="I1716" t="s">
        <v>6120</v>
      </c>
      <c r="J1716" t="s">
        <v>58</v>
      </c>
      <c r="K1716" t="s">
        <v>161</v>
      </c>
      <c r="L1716" t="s">
        <v>109</v>
      </c>
      <c r="M1716" t="s">
        <v>45</v>
      </c>
      <c r="X1716" t="s">
        <v>59</v>
      </c>
      <c r="Y1716" t="s">
        <v>740</v>
      </c>
      <c r="Z1716" t="s">
        <v>1373</v>
      </c>
      <c r="AA1716" t="s">
        <v>1374</v>
      </c>
      <c r="AB1716" t="s">
        <v>45</v>
      </c>
      <c r="AC1716" t="s">
        <v>45</v>
      </c>
      <c r="AD1716" t="s">
        <v>6080</v>
      </c>
      <c r="AE1716">
        <v>2008</v>
      </c>
      <c r="AF1716" t="s">
        <v>253</v>
      </c>
    </row>
    <row r="1717" spans="1:32" hidden="1" x14ac:dyDescent="0.3">
      <c r="A1717" t="s">
        <v>6169</v>
      </c>
      <c r="B1717" t="s">
        <v>6077</v>
      </c>
      <c r="C1717" t="s">
        <v>6078</v>
      </c>
      <c r="D1717" t="s">
        <v>6079</v>
      </c>
      <c r="E1717" t="s">
        <v>6170</v>
      </c>
      <c r="F1717">
        <v>24</v>
      </c>
      <c r="G1717">
        <v>24</v>
      </c>
      <c r="H1717" t="s">
        <v>6171</v>
      </c>
      <c r="I1717" t="s">
        <v>6172</v>
      </c>
      <c r="J1717" t="s">
        <v>58</v>
      </c>
      <c r="K1717" t="s">
        <v>6093</v>
      </c>
      <c r="L1717" t="s">
        <v>161</v>
      </c>
      <c r="M1717" t="s">
        <v>109</v>
      </c>
      <c r="X1717" t="s">
        <v>59</v>
      </c>
      <c r="Y1717" t="s">
        <v>740</v>
      </c>
      <c r="Z1717" t="s">
        <v>741</v>
      </c>
      <c r="AA1717" t="s">
        <v>742</v>
      </c>
      <c r="AB1717" t="s">
        <v>45</v>
      </c>
      <c r="AC1717" t="s">
        <v>45</v>
      </c>
      <c r="AD1717" t="s">
        <v>6080</v>
      </c>
      <c r="AE1717">
        <v>2008</v>
      </c>
      <c r="AF1717" t="s">
        <v>253</v>
      </c>
    </row>
    <row r="1718" spans="1:32" hidden="1" x14ac:dyDescent="0.3">
      <c r="A1718" t="s">
        <v>6173</v>
      </c>
      <c r="B1718" t="s">
        <v>6077</v>
      </c>
      <c r="C1718" t="s">
        <v>6078</v>
      </c>
      <c r="D1718" t="s">
        <v>6079</v>
      </c>
      <c r="E1718" t="s">
        <v>6174</v>
      </c>
      <c r="F1718">
        <v>26</v>
      </c>
      <c r="G1718">
        <v>26</v>
      </c>
      <c r="H1718" t="s">
        <v>6175</v>
      </c>
      <c r="I1718" t="s">
        <v>6176</v>
      </c>
      <c r="J1718" t="s">
        <v>58</v>
      </c>
      <c r="K1718" t="s">
        <v>4329</v>
      </c>
      <c r="L1718" t="s">
        <v>161</v>
      </c>
      <c r="M1718" t="s">
        <v>6177</v>
      </c>
      <c r="X1718" t="s">
        <v>59</v>
      </c>
      <c r="Y1718" t="s">
        <v>740</v>
      </c>
      <c r="Z1718" t="s">
        <v>1486</v>
      </c>
      <c r="AA1718" t="s">
        <v>1487</v>
      </c>
      <c r="AB1718" t="s">
        <v>45</v>
      </c>
      <c r="AC1718" t="s">
        <v>45</v>
      </c>
      <c r="AD1718" t="s">
        <v>6080</v>
      </c>
      <c r="AE1718">
        <v>2008</v>
      </c>
      <c r="AF1718" t="s">
        <v>253</v>
      </c>
    </row>
    <row r="1719" spans="1:32" hidden="1" x14ac:dyDescent="0.3">
      <c r="A1719" t="s">
        <v>6178</v>
      </c>
      <c r="B1719" t="s">
        <v>6077</v>
      </c>
      <c r="C1719" t="s">
        <v>6078</v>
      </c>
      <c r="D1719" t="s">
        <v>6079</v>
      </c>
      <c r="E1719" t="s">
        <v>6179</v>
      </c>
      <c r="F1719">
        <v>27</v>
      </c>
      <c r="G1719">
        <v>27</v>
      </c>
      <c r="H1719" t="s">
        <v>6180</v>
      </c>
      <c r="I1719" t="s">
        <v>6181</v>
      </c>
      <c r="J1719" t="s">
        <v>58</v>
      </c>
      <c r="K1719" t="s">
        <v>6093</v>
      </c>
      <c r="L1719" t="s">
        <v>161</v>
      </c>
      <c r="X1719" t="s">
        <v>59</v>
      </c>
      <c r="Y1719" t="s">
        <v>162</v>
      </c>
      <c r="Z1719" t="s">
        <v>170</v>
      </c>
      <c r="AA1719" t="s">
        <v>389</v>
      </c>
      <c r="AB1719" t="s">
        <v>45</v>
      </c>
      <c r="AC1719" t="s">
        <v>45</v>
      </c>
      <c r="AD1719" t="s">
        <v>6080</v>
      </c>
      <c r="AE1719">
        <v>2008</v>
      </c>
      <c r="AF1719" t="s">
        <v>253</v>
      </c>
    </row>
    <row r="1720" spans="1:32" hidden="1" x14ac:dyDescent="0.3">
      <c r="A1720" t="s">
        <v>6182</v>
      </c>
      <c r="B1720" t="s">
        <v>6077</v>
      </c>
      <c r="C1720" t="s">
        <v>6078</v>
      </c>
      <c r="D1720" t="s">
        <v>6079</v>
      </c>
      <c r="E1720" t="s">
        <v>6183</v>
      </c>
      <c r="F1720">
        <v>29</v>
      </c>
      <c r="G1720">
        <v>29</v>
      </c>
      <c r="H1720" t="s">
        <v>6184</v>
      </c>
      <c r="I1720" t="s">
        <v>6185</v>
      </c>
      <c r="J1720" t="s">
        <v>58</v>
      </c>
      <c r="K1720" t="s">
        <v>6093</v>
      </c>
      <c r="L1720" t="s">
        <v>109</v>
      </c>
      <c r="X1720" t="s">
        <v>59</v>
      </c>
      <c r="Y1720" t="s">
        <v>162</v>
      </c>
      <c r="Z1720" t="s">
        <v>680</v>
      </c>
      <c r="AA1720" t="s">
        <v>681</v>
      </c>
      <c r="AB1720" t="s">
        <v>45</v>
      </c>
      <c r="AC1720" t="s">
        <v>45</v>
      </c>
      <c r="AD1720" t="s">
        <v>6080</v>
      </c>
      <c r="AE1720">
        <v>2008</v>
      </c>
      <c r="AF1720" t="s">
        <v>253</v>
      </c>
    </row>
    <row r="1721" spans="1:32" x14ac:dyDescent="0.3">
      <c r="A1721" t="s">
        <v>6186</v>
      </c>
      <c r="B1721" t="s">
        <v>6077</v>
      </c>
      <c r="C1721" t="s">
        <v>6078</v>
      </c>
      <c r="D1721" t="s">
        <v>6079</v>
      </c>
      <c r="E1721" t="s">
        <v>282</v>
      </c>
      <c r="F1721">
        <v>3</v>
      </c>
      <c r="G1721">
        <v>3</v>
      </c>
      <c r="H1721" t="s">
        <v>282</v>
      </c>
      <c r="I1721" t="s">
        <v>45</v>
      </c>
      <c r="J1721" t="s">
        <v>58</v>
      </c>
      <c r="K1721" t="s">
        <v>45</v>
      </c>
      <c r="X1721" t="s">
        <v>59</v>
      </c>
      <c r="Y1721" t="s">
        <v>68</v>
      </c>
      <c r="Z1721" t="s">
        <v>44</v>
      </c>
      <c r="AA1721" t="s">
        <v>44</v>
      </c>
      <c r="AB1721" t="s">
        <v>45</v>
      </c>
      <c r="AC1721" t="s">
        <v>45</v>
      </c>
      <c r="AD1721" t="s">
        <v>6080</v>
      </c>
      <c r="AE1721">
        <v>2008</v>
      </c>
      <c r="AF1721" t="s">
        <v>253</v>
      </c>
    </row>
    <row r="1722" spans="1:32" hidden="1" x14ac:dyDescent="0.3">
      <c r="A1722" t="s">
        <v>6187</v>
      </c>
      <c r="B1722" t="s">
        <v>6077</v>
      </c>
      <c r="C1722" t="s">
        <v>6078</v>
      </c>
      <c r="D1722" t="s">
        <v>6079</v>
      </c>
      <c r="E1722" t="s">
        <v>6188</v>
      </c>
      <c r="F1722">
        <v>33</v>
      </c>
      <c r="G1722">
        <v>33</v>
      </c>
      <c r="H1722" t="s">
        <v>6189</v>
      </c>
      <c r="I1722" t="s">
        <v>6190</v>
      </c>
      <c r="J1722" t="s">
        <v>58</v>
      </c>
      <c r="K1722" t="s">
        <v>161</v>
      </c>
      <c r="L1722" t="s">
        <v>109</v>
      </c>
      <c r="M1722" t="s">
        <v>6148</v>
      </c>
      <c r="X1722" t="s">
        <v>59</v>
      </c>
      <c r="Y1722" t="s">
        <v>740</v>
      </c>
      <c r="Z1722" t="s">
        <v>1839</v>
      </c>
      <c r="AA1722" t="s">
        <v>1840</v>
      </c>
      <c r="AB1722" t="s">
        <v>45</v>
      </c>
      <c r="AC1722" t="s">
        <v>45</v>
      </c>
      <c r="AD1722" t="s">
        <v>6080</v>
      </c>
      <c r="AE1722">
        <v>2008</v>
      </c>
      <c r="AF1722" t="s">
        <v>253</v>
      </c>
    </row>
    <row r="1723" spans="1:32" hidden="1" x14ac:dyDescent="0.3">
      <c r="A1723" t="s">
        <v>6191</v>
      </c>
      <c r="B1723" t="s">
        <v>6077</v>
      </c>
      <c r="C1723" t="s">
        <v>6078</v>
      </c>
      <c r="D1723" t="s">
        <v>6079</v>
      </c>
      <c r="E1723" t="s">
        <v>6192</v>
      </c>
      <c r="F1723">
        <v>34</v>
      </c>
      <c r="G1723">
        <v>34</v>
      </c>
      <c r="H1723" t="s">
        <v>6193</v>
      </c>
      <c r="I1723" t="s">
        <v>6194</v>
      </c>
      <c r="J1723" t="s">
        <v>58</v>
      </c>
      <c r="K1723" t="s">
        <v>161</v>
      </c>
      <c r="L1723" t="s">
        <v>6177</v>
      </c>
      <c r="X1723" t="s">
        <v>59</v>
      </c>
      <c r="Y1723" t="s">
        <v>162</v>
      </c>
      <c r="Z1723" t="s">
        <v>394</v>
      </c>
      <c r="AA1723" t="s">
        <v>171</v>
      </c>
      <c r="AB1723" t="s">
        <v>45</v>
      </c>
      <c r="AC1723" t="s">
        <v>45</v>
      </c>
      <c r="AD1723" t="s">
        <v>6080</v>
      </c>
      <c r="AE1723">
        <v>2008</v>
      </c>
      <c r="AF1723" t="s">
        <v>253</v>
      </c>
    </row>
    <row r="1724" spans="1:32" x14ac:dyDescent="0.3">
      <c r="A1724" t="s">
        <v>6195</v>
      </c>
      <c r="B1724" t="s">
        <v>6077</v>
      </c>
      <c r="C1724" t="s">
        <v>6078</v>
      </c>
      <c r="D1724" t="s">
        <v>6079</v>
      </c>
      <c r="E1724" t="s">
        <v>6196</v>
      </c>
      <c r="F1724">
        <v>4</v>
      </c>
      <c r="G1724">
        <v>4</v>
      </c>
      <c r="H1724" t="s">
        <v>56</v>
      </c>
      <c r="I1724" t="s">
        <v>6177</v>
      </c>
      <c r="J1724" t="s">
        <v>58</v>
      </c>
      <c r="K1724" t="s">
        <v>6177</v>
      </c>
      <c r="X1724" t="s">
        <v>59</v>
      </c>
      <c r="Y1724" t="s">
        <v>68</v>
      </c>
      <c r="Z1724" t="s">
        <v>61</v>
      </c>
      <c r="AA1724" t="s">
        <v>62</v>
      </c>
      <c r="AB1724" t="s">
        <v>45</v>
      </c>
      <c r="AC1724" t="s">
        <v>45</v>
      </c>
      <c r="AD1724" t="s">
        <v>6080</v>
      </c>
      <c r="AE1724">
        <v>2008</v>
      </c>
      <c r="AF1724" t="s">
        <v>253</v>
      </c>
    </row>
    <row r="1725" spans="1:32" hidden="1" x14ac:dyDescent="0.3">
      <c r="A1725" t="s">
        <v>6197</v>
      </c>
      <c r="B1725" t="s">
        <v>6077</v>
      </c>
      <c r="C1725" t="s">
        <v>6078</v>
      </c>
      <c r="D1725" t="s">
        <v>6079</v>
      </c>
      <c r="E1725" t="s">
        <v>6198</v>
      </c>
      <c r="F1725">
        <v>44</v>
      </c>
      <c r="G1725">
        <v>44</v>
      </c>
      <c r="H1725" t="s">
        <v>6199</v>
      </c>
      <c r="I1725" t="s">
        <v>6200</v>
      </c>
      <c r="J1725" t="s">
        <v>58</v>
      </c>
      <c r="K1725" t="s">
        <v>161</v>
      </c>
      <c r="L1725" t="s">
        <v>6126</v>
      </c>
      <c r="X1725" t="s">
        <v>59</v>
      </c>
      <c r="Y1725" t="s">
        <v>949</v>
      </c>
      <c r="Z1725" t="s">
        <v>394</v>
      </c>
      <c r="AA1725" t="s">
        <v>1223</v>
      </c>
      <c r="AB1725" t="s">
        <v>45</v>
      </c>
      <c r="AC1725" t="s">
        <v>45</v>
      </c>
      <c r="AD1725" t="s">
        <v>6080</v>
      </c>
      <c r="AE1725">
        <v>2008</v>
      </c>
      <c r="AF1725" t="s">
        <v>253</v>
      </c>
    </row>
    <row r="1726" spans="1:32" hidden="1" x14ac:dyDescent="0.3">
      <c r="A1726" t="s">
        <v>6201</v>
      </c>
      <c r="B1726" t="s">
        <v>6077</v>
      </c>
      <c r="C1726" t="s">
        <v>6078</v>
      </c>
      <c r="D1726" t="s">
        <v>6079</v>
      </c>
      <c r="E1726" t="s">
        <v>6202</v>
      </c>
      <c r="F1726">
        <v>45</v>
      </c>
      <c r="G1726">
        <v>45</v>
      </c>
      <c r="H1726" t="s">
        <v>6203</v>
      </c>
      <c r="I1726" t="s">
        <v>6204</v>
      </c>
      <c r="J1726" t="s">
        <v>58</v>
      </c>
      <c r="K1726" t="s">
        <v>161</v>
      </c>
      <c r="L1726" t="s">
        <v>6126</v>
      </c>
      <c r="M1726" t="s">
        <v>109</v>
      </c>
      <c r="X1726" t="s">
        <v>59</v>
      </c>
      <c r="Y1726" t="s">
        <v>714</v>
      </c>
      <c r="Z1726" t="s">
        <v>786</v>
      </c>
      <c r="AA1726" t="s">
        <v>1900</v>
      </c>
      <c r="AB1726" t="s">
        <v>45</v>
      </c>
      <c r="AC1726" t="s">
        <v>45</v>
      </c>
      <c r="AD1726" t="s">
        <v>6080</v>
      </c>
      <c r="AE1726">
        <v>2008</v>
      </c>
      <c r="AF1726" t="s">
        <v>253</v>
      </c>
    </row>
    <row r="1727" spans="1:32" hidden="1" x14ac:dyDescent="0.3">
      <c r="A1727" t="s">
        <v>6205</v>
      </c>
      <c r="B1727" t="s">
        <v>6077</v>
      </c>
      <c r="C1727" t="s">
        <v>6078</v>
      </c>
      <c r="D1727" t="s">
        <v>6079</v>
      </c>
      <c r="E1727" t="s">
        <v>6206</v>
      </c>
      <c r="F1727">
        <v>46</v>
      </c>
      <c r="G1727">
        <v>46</v>
      </c>
      <c r="H1727" t="s">
        <v>6207</v>
      </c>
      <c r="I1727" t="s">
        <v>6208</v>
      </c>
      <c r="J1727" t="s">
        <v>58</v>
      </c>
      <c r="K1727" t="s">
        <v>161</v>
      </c>
      <c r="L1727" t="s">
        <v>6148</v>
      </c>
      <c r="X1727" t="s">
        <v>59</v>
      </c>
      <c r="Y1727" t="s">
        <v>162</v>
      </c>
      <c r="Z1727" t="s">
        <v>394</v>
      </c>
      <c r="AA1727" t="s">
        <v>171</v>
      </c>
      <c r="AB1727" t="s">
        <v>45</v>
      </c>
      <c r="AC1727" t="s">
        <v>45</v>
      </c>
      <c r="AD1727" t="s">
        <v>6080</v>
      </c>
      <c r="AE1727">
        <v>2008</v>
      </c>
      <c r="AF1727" t="s">
        <v>253</v>
      </c>
    </row>
    <row r="1728" spans="1:32" hidden="1" x14ac:dyDescent="0.3">
      <c r="A1728" t="s">
        <v>6209</v>
      </c>
      <c r="B1728" t="s">
        <v>6077</v>
      </c>
      <c r="C1728" t="s">
        <v>6078</v>
      </c>
      <c r="D1728" t="s">
        <v>6079</v>
      </c>
      <c r="E1728" t="s">
        <v>6210</v>
      </c>
      <c r="F1728">
        <v>47</v>
      </c>
      <c r="G1728">
        <v>47</v>
      </c>
      <c r="H1728" t="s">
        <v>185</v>
      </c>
      <c r="I1728" t="s">
        <v>6211</v>
      </c>
      <c r="J1728" t="s">
        <v>58</v>
      </c>
      <c r="K1728" t="s">
        <v>161</v>
      </c>
      <c r="L1728" t="s">
        <v>45</v>
      </c>
      <c r="X1728" t="s">
        <v>59</v>
      </c>
      <c r="Y1728" t="s">
        <v>68</v>
      </c>
      <c r="Z1728" t="s">
        <v>61</v>
      </c>
      <c r="AA1728" t="s">
        <v>62</v>
      </c>
      <c r="AB1728" t="s">
        <v>45</v>
      </c>
      <c r="AC1728" t="s">
        <v>45</v>
      </c>
      <c r="AD1728" t="s">
        <v>6080</v>
      </c>
      <c r="AE1728">
        <v>2008</v>
      </c>
      <c r="AF1728" t="s">
        <v>253</v>
      </c>
    </row>
    <row r="1729" spans="1:32" x14ac:dyDescent="0.3">
      <c r="A1729" t="s">
        <v>6212</v>
      </c>
      <c r="B1729" t="s">
        <v>6077</v>
      </c>
      <c r="C1729" t="s">
        <v>6078</v>
      </c>
      <c r="D1729" t="s">
        <v>6079</v>
      </c>
      <c r="E1729" t="s">
        <v>6213</v>
      </c>
      <c r="F1729">
        <v>5</v>
      </c>
      <c r="G1729">
        <v>5</v>
      </c>
      <c r="H1729" t="s">
        <v>6214</v>
      </c>
      <c r="I1729" t="s">
        <v>6093</v>
      </c>
      <c r="J1729" t="s">
        <v>58</v>
      </c>
      <c r="K1729" t="s">
        <v>6093</v>
      </c>
      <c r="X1729" t="s">
        <v>59</v>
      </c>
      <c r="Y1729" t="s">
        <v>68</v>
      </c>
      <c r="Z1729" t="s">
        <v>101</v>
      </c>
      <c r="AA1729" t="s">
        <v>102</v>
      </c>
      <c r="AB1729" t="s">
        <v>45</v>
      </c>
      <c r="AC1729" t="s">
        <v>45</v>
      </c>
      <c r="AD1729" t="s">
        <v>6080</v>
      </c>
      <c r="AE1729">
        <v>2008</v>
      </c>
      <c r="AF1729" t="s">
        <v>253</v>
      </c>
    </row>
    <row r="1730" spans="1:32" hidden="1" x14ac:dyDescent="0.3">
      <c r="A1730" t="s">
        <v>6215</v>
      </c>
      <c r="B1730" t="s">
        <v>6077</v>
      </c>
      <c r="C1730" t="s">
        <v>6078</v>
      </c>
      <c r="D1730" t="s">
        <v>6079</v>
      </c>
      <c r="E1730" t="s">
        <v>6216</v>
      </c>
      <c r="F1730">
        <v>51</v>
      </c>
      <c r="G1730">
        <v>51</v>
      </c>
      <c r="H1730" t="s">
        <v>6217</v>
      </c>
      <c r="I1730" t="s">
        <v>6218</v>
      </c>
      <c r="J1730" t="s">
        <v>58</v>
      </c>
      <c r="K1730" t="s">
        <v>161</v>
      </c>
      <c r="L1730" t="s">
        <v>67</v>
      </c>
      <c r="M1730" t="s">
        <v>109</v>
      </c>
      <c r="X1730" t="s">
        <v>59</v>
      </c>
      <c r="Y1730" t="s">
        <v>740</v>
      </c>
      <c r="Z1730" t="s">
        <v>786</v>
      </c>
      <c r="AA1730" t="s">
        <v>787</v>
      </c>
      <c r="AB1730" t="s">
        <v>45</v>
      </c>
      <c r="AC1730" t="s">
        <v>45</v>
      </c>
      <c r="AD1730" t="s">
        <v>6080</v>
      </c>
      <c r="AE1730">
        <v>2008</v>
      </c>
      <c r="AF1730" t="s">
        <v>253</v>
      </c>
    </row>
    <row r="1731" spans="1:32" hidden="1" x14ac:dyDescent="0.3">
      <c r="A1731" t="s">
        <v>6219</v>
      </c>
      <c r="B1731" t="s">
        <v>6077</v>
      </c>
      <c r="C1731" t="s">
        <v>6078</v>
      </c>
      <c r="D1731" t="s">
        <v>6079</v>
      </c>
      <c r="E1731" t="s">
        <v>6220</v>
      </c>
      <c r="F1731">
        <v>52</v>
      </c>
      <c r="G1731">
        <v>52</v>
      </c>
      <c r="H1731" t="s">
        <v>6221</v>
      </c>
      <c r="I1731" t="s">
        <v>6222</v>
      </c>
      <c r="J1731" t="s">
        <v>58</v>
      </c>
      <c r="K1731" t="s">
        <v>161</v>
      </c>
      <c r="L1731" t="s">
        <v>45</v>
      </c>
      <c r="M1731" t="s">
        <v>6126</v>
      </c>
      <c r="X1731" t="s">
        <v>59</v>
      </c>
      <c r="Y1731" t="s">
        <v>1384</v>
      </c>
      <c r="Z1731" t="s">
        <v>689</v>
      </c>
      <c r="AA1731" t="s">
        <v>6223</v>
      </c>
      <c r="AB1731" t="s">
        <v>45</v>
      </c>
      <c r="AC1731" t="s">
        <v>45</v>
      </c>
      <c r="AD1731" t="s">
        <v>6080</v>
      </c>
      <c r="AE1731">
        <v>2008</v>
      </c>
      <c r="AF1731" t="s">
        <v>253</v>
      </c>
    </row>
    <row r="1732" spans="1:32" hidden="1" x14ac:dyDescent="0.3">
      <c r="A1732" t="s">
        <v>6224</v>
      </c>
      <c r="B1732" t="s">
        <v>6077</v>
      </c>
      <c r="C1732" t="s">
        <v>6078</v>
      </c>
      <c r="D1732" t="s">
        <v>6079</v>
      </c>
      <c r="E1732" t="s">
        <v>6225</v>
      </c>
      <c r="F1732">
        <v>56</v>
      </c>
      <c r="G1732">
        <v>56</v>
      </c>
      <c r="H1732" t="s">
        <v>6226</v>
      </c>
      <c r="I1732" t="s">
        <v>6227</v>
      </c>
      <c r="J1732" t="s">
        <v>58</v>
      </c>
      <c r="K1732" t="s">
        <v>161</v>
      </c>
      <c r="L1732" t="s">
        <v>45</v>
      </c>
      <c r="M1732" t="s">
        <v>109</v>
      </c>
      <c r="X1732" t="s">
        <v>59</v>
      </c>
      <c r="Y1732" t="s">
        <v>740</v>
      </c>
      <c r="Z1732" t="s">
        <v>1373</v>
      </c>
      <c r="AA1732" t="s">
        <v>1374</v>
      </c>
      <c r="AB1732" t="s">
        <v>45</v>
      </c>
      <c r="AC1732" t="s">
        <v>45</v>
      </c>
      <c r="AD1732" t="s">
        <v>6080</v>
      </c>
      <c r="AE1732">
        <v>2008</v>
      </c>
      <c r="AF1732" t="s">
        <v>253</v>
      </c>
    </row>
    <row r="1733" spans="1:32" x14ac:dyDescent="0.3">
      <c r="A1733" t="s">
        <v>6228</v>
      </c>
      <c r="B1733" t="s">
        <v>6077</v>
      </c>
      <c r="C1733" t="s">
        <v>6078</v>
      </c>
      <c r="D1733" t="s">
        <v>6079</v>
      </c>
      <c r="E1733" t="s">
        <v>40</v>
      </c>
      <c r="F1733">
        <v>1</v>
      </c>
      <c r="G1733">
        <v>6</v>
      </c>
      <c r="H1733" t="s">
        <v>41</v>
      </c>
      <c r="I1733" t="s">
        <v>42</v>
      </c>
      <c r="J1733" t="s">
        <v>41</v>
      </c>
      <c r="K1733" t="s">
        <v>42</v>
      </c>
      <c r="X1733" t="s">
        <v>43</v>
      </c>
      <c r="Y1733" t="s">
        <v>44</v>
      </c>
      <c r="Z1733" t="s">
        <v>44</v>
      </c>
      <c r="AA1733" t="s">
        <v>44</v>
      </c>
      <c r="AB1733" t="s">
        <v>45</v>
      </c>
      <c r="AC1733" t="s">
        <v>45</v>
      </c>
      <c r="AD1733" t="s">
        <v>46</v>
      </c>
      <c r="AE1733">
        <v>2019</v>
      </c>
      <c r="AF1733" t="s">
        <v>47</v>
      </c>
    </row>
    <row r="1734" spans="1:32" hidden="1" x14ac:dyDescent="0.3">
      <c r="A1734" t="s">
        <v>6229</v>
      </c>
      <c r="B1734" t="s">
        <v>6077</v>
      </c>
      <c r="C1734" t="s">
        <v>6078</v>
      </c>
      <c r="D1734" t="s">
        <v>6079</v>
      </c>
      <c r="E1734" t="s">
        <v>6230</v>
      </c>
      <c r="F1734">
        <v>61</v>
      </c>
      <c r="G1734">
        <v>61</v>
      </c>
      <c r="H1734" t="s">
        <v>6231</v>
      </c>
      <c r="I1734" t="s">
        <v>6232</v>
      </c>
      <c r="J1734" t="s">
        <v>58</v>
      </c>
      <c r="K1734" t="s">
        <v>75</v>
      </c>
      <c r="L1734" t="s">
        <v>161</v>
      </c>
      <c r="M1734" t="s">
        <v>6233</v>
      </c>
      <c r="X1734" t="s">
        <v>59</v>
      </c>
      <c r="Y1734" t="s">
        <v>719</v>
      </c>
      <c r="Z1734" t="s">
        <v>689</v>
      </c>
      <c r="AA1734" t="s">
        <v>6234</v>
      </c>
      <c r="AB1734" t="s">
        <v>45</v>
      </c>
      <c r="AC1734" t="s">
        <v>45</v>
      </c>
      <c r="AD1734" t="s">
        <v>6080</v>
      </c>
      <c r="AE1734">
        <v>2008</v>
      </c>
      <c r="AF1734" t="s">
        <v>253</v>
      </c>
    </row>
    <row r="1735" spans="1:32" hidden="1" x14ac:dyDescent="0.3">
      <c r="A1735" t="s">
        <v>6235</v>
      </c>
      <c r="B1735" t="s">
        <v>6077</v>
      </c>
      <c r="C1735" t="s">
        <v>6078</v>
      </c>
      <c r="D1735" t="s">
        <v>6079</v>
      </c>
      <c r="E1735" t="s">
        <v>6236</v>
      </c>
      <c r="F1735">
        <v>64</v>
      </c>
      <c r="G1735">
        <v>64</v>
      </c>
      <c r="H1735" t="s">
        <v>4150</v>
      </c>
      <c r="I1735" t="s">
        <v>4151</v>
      </c>
      <c r="J1735" t="s">
        <v>58</v>
      </c>
      <c r="K1735" t="s">
        <v>109</v>
      </c>
      <c r="L1735" t="s">
        <v>45</v>
      </c>
      <c r="X1735" t="s">
        <v>59</v>
      </c>
      <c r="Y1735" t="s">
        <v>68</v>
      </c>
      <c r="Z1735" t="s">
        <v>101</v>
      </c>
      <c r="AA1735" t="s">
        <v>102</v>
      </c>
      <c r="AB1735" t="s">
        <v>45</v>
      </c>
      <c r="AC1735" t="s">
        <v>45</v>
      </c>
      <c r="AD1735" t="s">
        <v>6080</v>
      </c>
      <c r="AE1735">
        <v>2008</v>
      </c>
      <c r="AF1735" t="s">
        <v>253</v>
      </c>
    </row>
    <row r="1736" spans="1:32" hidden="1" x14ac:dyDescent="0.3">
      <c r="A1736" t="s">
        <v>6237</v>
      </c>
      <c r="B1736" t="s">
        <v>6077</v>
      </c>
      <c r="C1736" t="s">
        <v>6078</v>
      </c>
      <c r="D1736" t="s">
        <v>6079</v>
      </c>
      <c r="E1736" t="s">
        <v>6238</v>
      </c>
      <c r="F1736">
        <v>66</v>
      </c>
      <c r="G1736">
        <v>66</v>
      </c>
      <c r="H1736" t="s">
        <v>6239</v>
      </c>
      <c r="I1736" t="s">
        <v>6240</v>
      </c>
      <c r="J1736" t="s">
        <v>58</v>
      </c>
      <c r="K1736" t="s">
        <v>67</v>
      </c>
      <c r="L1736" t="s">
        <v>6133</v>
      </c>
      <c r="X1736" t="s">
        <v>59</v>
      </c>
      <c r="Y1736" t="s">
        <v>949</v>
      </c>
      <c r="Z1736" t="s">
        <v>394</v>
      </c>
      <c r="AA1736" t="s">
        <v>171</v>
      </c>
      <c r="AB1736" t="s">
        <v>45</v>
      </c>
      <c r="AC1736" t="s">
        <v>45</v>
      </c>
      <c r="AD1736" t="s">
        <v>6080</v>
      </c>
      <c r="AE1736">
        <v>2008</v>
      </c>
      <c r="AF1736" t="s">
        <v>253</v>
      </c>
    </row>
    <row r="1737" spans="1:32" hidden="1" x14ac:dyDescent="0.3">
      <c r="A1737" t="s">
        <v>6241</v>
      </c>
      <c r="B1737" t="s">
        <v>6077</v>
      </c>
      <c r="C1737" t="s">
        <v>6078</v>
      </c>
      <c r="D1737" t="s">
        <v>6079</v>
      </c>
      <c r="E1737" t="s">
        <v>6242</v>
      </c>
      <c r="F1737">
        <v>67</v>
      </c>
      <c r="G1737">
        <v>67</v>
      </c>
      <c r="H1737" t="s">
        <v>6243</v>
      </c>
      <c r="I1737" t="s">
        <v>6244</v>
      </c>
      <c r="J1737" t="s">
        <v>58</v>
      </c>
      <c r="K1737" t="s">
        <v>67</v>
      </c>
      <c r="L1737" t="s">
        <v>6133</v>
      </c>
      <c r="M1737" t="s">
        <v>45</v>
      </c>
      <c r="X1737" t="s">
        <v>59</v>
      </c>
      <c r="Y1737" t="s">
        <v>949</v>
      </c>
      <c r="Z1737" t="s">
        <v>394</v>
      </c>
      <c r="AA1737" t="s">
        <v>171</v>
      </c>
      <c r="AB1737" t="s">
        <v>45</v>
      </c>
      <c r="AC1737" t="s">
        <v>45</v>
      </c>
      <c r="AD1737" t="s">
        <v>6080</v>
      </c>
      <c r="AE1737">
        <v>2008</v>
      </c>
      <c r="AF1737" t="s">
        <v>253</v>
      </c>
    </row>
    <row r="1738" spans="1:32" x14ac:dyDescent="0.3">
      <c r="A1738" t="s">
        <v>6245</v>
      </c>
      <c r="B1738" t="s">
        <v>6077</v>
      </c>
      <c r="C1738" t="s">
        <v>6078</v>
      </c>
      <c r="D1738" t="s">
        <v>6079</v>
      </c>
      <c r="E1738" t="s">
        <v>6246</v>
      </c>
      <c r="F1738">
        <v>68</v>
      </c>
      <c r="G1738">
        <v>68</v>
      </c>
      <c r="H1738" t="s">
        <v>185</v>
      </c>
      <c r="I1738" t="s">
        <v>6247</v>
      </c>
      <c r="J1738" t="s">
        <v>58</v>
      </c>
      <c r="K1738" t="s">
        <v>6248</v>
      </c>
      <c r="X1738" t="s">
        <v>59</v>
      </c>
      <c r="Y1738" t="s">
        <v>68</v>
      </c>
      <c r="Z1738" t="s">
        <v>61</v>
      </c>
      <c r="AA1738" t="s">
        <v>62</v>
      </c>
      <c r="AB1738" t="s">
        <v>45</v>
      </c>
      <c r="AC1738" t="s">
        <v>45</v>
      </c>
      <c r="AD1738" t="s">
        <v>6080</v>
      </c>
      <c r="AE1738">
        <v>2008</v>
      </c>
      <c r="AF1738" t="s">
        <v>253</v>
      </c>
    </row>
    <row r="1739" spans="1:32" x14ac:dyDescent="0.3">
      <c r="A1739" t="s">
        <v>6249</v>
      </c>
      <c r="B1739" t="s">
        <v>6077</v>
      </c>
      <c r="C1739" t="s">
        <v>6078</v>
      </c>
      <c r="D1739" t="s">
        <v>6079</v>
      </c>
      <c r="E1739" t="s">
        <v>182</v>
      </c>
      <c r="F1739">
        <v>7</v>
      </c>
      <c r="G1739">
        <v>7</v>
      </c>
      <c r="H1739" t="s">
        <v>182</v>
      </c>
      <c r="I1739" t="s">
        <v>45</v>
      </c>
      <c r="J1739" t="s">
        <v>58</v>
      </c>
      <c r="K1739" t="s">
        <v>45</v>
      </c>
      <c r="X1739" t="s">
        <v>59</v>
      </c>
      <c r="Y1739" t="s">
        <v>68</v>
      </c>
      <c r="Z1739" t="s">
        <v>101</v>
      </c>
      <c r="AA1739" t="s">
        <v>102</v>
      </c>
      <c r="AB1739" t="s">
        <v>45</v>
      </c>
      <c r="AC1739" t="s">
        <v>45</v>
      </c>
      <c r="AD1739" t="s">
        <v>6080</v>
      </c>
      <c r="AE1739">
        <v>2008</v>
      </c>
      <c r="AF1739" t="s">
        <v>253</v>
      </c>
    </row>
    <row r="1740" spans="1:32" hidden="1" x14ac:dyDescent="0.3">
      <c r="A1740" t="s">
        <v>6250</v>
      </c>
      <c r="B1740" t="s">
        <v>6077</v>
      </c>
      <c r="C1740" t="s">
        <v>6078</v>
      </c>
      <c r="D1740" t="s">
        <v>6079</v>
      </c>
      <c r="E1740" t="s">
        <v>6251</v>
      </c>
      <c r="F1740">
        <v>72</v>
      </c>
      <c r="G1740">
        <v>72</v>
      </c>
      <c r="H1740" t="s">
        <v>6252</v>
      </c>
      <c r="I1740" t="s">
        <v>6253</v>
      </c>
      <c r="J1740" t="s">
        <v>58</v>
      </c>
      <c r="K1740" t="s">
        <v>161</v>
      </c>
      <c r="L1740" t="s">
        <v>109</v>
      </c>
      <c r="M1740" t="s">
        <v>1998</v>
      </c>
      <c r="X1740" t="s">
        <v>59</v>
      </c>
      <c r="Y1740" t="s">
        <v>1384</v>
      </c>
      <c r="Z1740" t="s">
        <v>1839</v>
      </c>
      <c r="AA1740" t="s">
        <v>1840</v>
      </c>
      <c r="AB1740" t="s">
        <v>45</v>
      </c>
      <c r="AC1740" t="s">
        <v>45</v>
      </c>
      <c r="AD1740" t="s">
        <v>6080</v>
      </c>
      <c r="AE1740">
        <v>2008</v>
      </c>
      <c r="AF1740" t="s">
        <v>253</v>
      </c>
    </row>
    <row r="1741" spans="1:32" x14ac:dyDescent="0.3">
      <c r="A1741" t="s">
        <v>6254</v>
      </c>
      <c r="B1741" t="s">
        <v>6077</v>
      </c>
      <c r="C1741" t="s">
        <v>6078</v>
      </c>
      <c r="D1741" t="s">
        <v>6079</v>
      </c>
      <c r="E1741" t="s">
        <v>49</v>
      </c>
      <c r="F1741">
        <v>7215</v>
      </c>
      <c r="G1741">
        <v>7215</v>
      </c>
      <c r="H1741" t="s">
        <v>45</v>
      </c>
      <c r="I1741" t="s">
        <v>45</v>
      </c>
      <c r="J1741" t="s">
        <v>45</v>
      </c>
      <c r="K1741" t="s">
        <v>45</v>
      </c>
      <c r="X1741" t="s">
        <v>43</v>
      </c>
      <c r="Y1741" t="s">
        <v>44</v>
      </c>
      <c r="Z1741" t="s">
        <v>44</v>
      </c>
      <c r="AA1741" t="s">
        <v>44</v>
      </c>
      <c r="AB1741" t="s">
        <v>45</v>
      </c>
      <c r="AC1741" t="s">
        <v>45</v>
      </c>
      <c r="AD1741" t="s">
        <v>50</v>
      </c>
      <c r="AE1741" t="s">
        <v>51</v>
      </c>
      <c r="AF1741" t="s">
        <v>52</v>
      </c>
    </row>
    <row r="1742" spans="1:32" hidden="1" x14ac:dyDescent="0.3">
      <c r="A1742" t="s">
        <v>6255</v>
      </c>
      <c r="B1742" t="s">
        <v>6077</v>
      </c>
      <c r="C1742" t="s">
        <v>6078</v>
      </c>
      <c r="D1742" t="s">
        <v>6079</v>
      </c>
      <c r="E1742" t="s">
        <v>6256</v>
      </c>
      <c r="F1742">
        <v>74</v>
      </c>
      <c r="G1742">
        <v>74</v>
      </c>
      <c r="H1742" t="s">
        <v>6257</v>
      </c>
      <c r="I1742" t="s">
        <v>6258</v>
      </c>
      <c r="J1742" t="s">
        <v>58</v>
      </c>
      <c r="K1742" t="s">
        <v>57</v>
      </c>
      <c r="L1742" t="s">
        <v>161</v>
      </c>
      <c r="X1742" t="s">
        <v>59</v>
      </c>
      <c r="Y1742" t="s">
        <v>724</v>
      </c>
      <c r="Z1742" t="s">
        <v>394</v>
      </c>
      <c r="AA1742" t="s">
        <v>171</v>
      </c>
      <c r="AB1742" t="s">
        <v>45</v>
      </c>
      <c r="AC1742" t="s">
        <v>45</v>
      </c>
      <c r="AD1742" t="s">
        <v>6080</v>
      </c>
      <c r="AE1742">
        <v>2008</v>
      </c>
      <c r="AF1742" t="s">
        <v>253</v>
      </c>
    </row>
    <row r="1743" spans="1:32" hidden="1" x14ac:dyDescent="0.3">
      <c r="A1743" t="s">
        <v>6259</v>
      </c>
      <c r="B1743" t="s">
        <v>6077</v>
      </c>
      <c r="C1743" t="s">
        <v>6078</v>
      </c>
      <c r="D1743" t="s">
        <v>6079</v>
      </c>
      <c r="E1743" t="s">
        <v>6260</v>
      </c>
      <c r="F1743">
        <v>75</v>
      </c>
      <c r="G1743">
        <v>75</v>
      </c>
      <c r="H1743" t="s">
        <v>6261</v>
      </c>
      <c r="I1743" t="s">
        <v>6262</v>
      </c>
      <c r="J1743" t="s">
        <v>58</v>
      </c>
      <c r="K1743" t="s">
        <v>1998</v>
      </c>
      <c r="L1743" t="s">
        <v>67</v>
      </c>
      <c r="X1743" t="s">
        <v>59</v>
      </c>
      <c r="Y1743" t="s">
        <v>724</v>
      </c>
      <c r="Z1743" t="s">
        <v>394</v>
      </c>
      <c r="AA1743" t="s">
        <v>171</v>
      </c>
      <c r="AB1743" t="s">
        <v>45</v>
      </c>
      <c r="AC1743" t="s">
        <v>45</v>
      </c>
      <c r="AD1743" t="s">
        <v>6080</v>
      </c>
      <c r="AE1743">
        <v>2008</v>
      </c>
      <c r="AF1743" t="s">
        <v>253</v>
      </c>
    </row>
    <row r="1744" spans="1:32" x14ac:dyDescent="0.3">
      <c r="A1744" t="s">
        <v>6263</v>
      </c>
      <c r="B1744" t="s">
        <v>6077</v>
      </c>
      <c r="C1744" t="s">
        <v>6078</v>
      </c>
      <c r="D1744" t="s">
        <v>6079</v>
      </c>
      <c r="E1744" t="s">
        <v>185</v>
      </c>
      <c r="F1744">
        <v>8</v>
      </c>
      <c r="G1744">
        <v>8</v>
      </c>
      <c r="H1744" t="s">
        <v>185</v>
      </c>
      <c r="I1744" t="s">
        <v>161</v>
      </c>
      <c r="J1744" t="s">
        <v>58</v>
      </c>
      <c r="K1744" t="s">
        <v>161</v>
      </c>
      <c r="X1744" t="s">
        <v>59</v>
      </c>
      <c r="Y1744" t="s">
        <v>68</v>
      </c>
      <c r="Z1744" t="s">
        <v>61</v>
      </c>
      <c r="AA1744" t="s">
        <v>62</v>
      </c>
      <c r="AB1744" t="s">
        <v>45</v>
      </c>
      <c r="AC1744" t="s">
        <v>45</v>
      </c>
      <c r="AD1744" t="s">
        <v>6080</v>
      </c>
      <c r="AE1744">
        <v>2008</v>
      </c>
      <c r="AF1744" t="s">
        <v>253</v>
      </c>
    </row>
    <row r="1745" spans="1:32" hidden="1" x14ac:dyDescent="0.3">
      <c r="A1745" t="s">
        <v>6264</v>
      </c>
      <c r="B1745" t="s">
        <v>6077</v>
      </c>
      <c r="C1745" t="s">
        <v>6078</v>
      </c>
      <c r="D1745" t="s">
        <v>6079</v>
      </c>
      <c r="E1745" t="s">
        <v>6265</v>
      </c>
      <c r="F1745">
        <v>80</v>
      </c>
      <c r="G1745">
        <v>80</v>
      </c>
      <c r="H1745" t="s">
        <v>6266</v>
      </c>
      <c r="I1745" t="s">
        <v>6267</v>
      </c>
      <c r="J1745" t="s">
        <v>58</v>
      </c>
      <c r="K1745" t="s">
        <v>45</v>
      </c>
      <c r="L1745" t="s">
        <v>66</v>
      </c>
      <c r="M1745" t="s">
        <v>161</v>
      </c>
      <c r="X1745" t="s">
        <v>59</v>
      </c>
      <c r="Y1745" t="s">
        <v>740</v>
      </c>
      <c r="Z1745" t="s">
        <v>1934</v>
      </c>
      <c r="AA1745" t="s">
        <v>1935</v>
      </c>
      <c r="AB1745" t="s">
        <v>45</v>
      </c>
      <c r="AC1745" t="s">
        <v>45</v>
      </c>
      <c r="AD1745" t="s">
        <v>6080</v>
      </c>
      <c r="AE1745">
        <v>2008</v>
      </c>
      <c r="AF1745" t="s">
        <v>253</v>
      </c>
    </row>
    <row r="1746" spans="1:32" hidden="1" x14ac:dyDescent="0.3">
      <c r="A1746" t="s">
        <v>6268</v>
      </c>
      <c r="B1746" t="s">
        <v>6077</v>
      </c>
      <c r="C1746" t="s">
        <v>6078</v>
      </c>
      <c r="D1746" t="s">
        <v>6079</v>
      </c>
      <c r="E1746" t="s">
        <v>6269</v>
      </c>
      <c r="F1746">
        <v>81</v>
      </c>
      <c r="G1746">
        <v>81</v>
      </c>
      <c r="H1746" t="s">
        <v>6270</v>
      </c>
      <c r="I1746" t="s">
        <v>4329</v>
      </c>
      <c r="J1746" t="s">
        <v>58</v>
      </c>
      <c r="K1746" t="s">
        <v>45</v>
      </c>
      <c r="L1746" t="s">
        <v>45</v>
      </c>
      <c r="X1746" t="s">
        <v>59</v>
      </c>
      <c r="Y1746" t="s">
        <v>68</v>
      </c>
      <c r="Z1746" t="s">
        <v>101</v>
      </c>
      <c r="AA1746" t="s">
        <v>102</v>
      </c>
      <c r="AB1746" t="s">
        <v>45</v>
      </c>
      <c r="AC1746" t="s">
        <v>45</v>
      </c>
      <c r="AD1746" t="s">
        <v>6080</v>
      </c>
      <c r="AE1746">
        <v>2008</v>
      </c>
      <c r="AF1746" t="s">
        <v>253</v>
      </c>
    </row>
    <row r="1747" spans="1:32" hidden="1" x14ac:dyDescent="0.3">
      <c r="A1747" t="s">
        <v>6271</v>
      </c>
      <c r="B1747" t="s">
        <v>6077</v>
      </c>
      <c r="C1747" t="s">
        <v>6078</v>
      </c>
      <c r="D1747" t="s">
        <v>6079</v>
      </c>
      <c r="E1747" t="s">
        <v>6272</v>
      </c>
      <c r="F1747">
        <v>82</v>
      </c>
      <c r="G1747">
        <v>82</v>
      </c>
      <c r="H1747" t="s">
        <v>6273</v>
      </c>
      <c r="I1747" t="s">
        <v>6274</v>
      </c>
      <c r="J1747" t="s">
        <v>58</v>
      </c>
      <c r="K1747" t="s">
        <v>45</v>
      </c>
      <c r="L1747" t="s">
        <v>109</v>
      </c>
      <c r="X1747" t="s">
        <v>59</v>
      </c>
      <c r="Y1747" t="s">
        <v>162</v>
      </c>
      <c r="Z1747" t="s">
        <v>680</v>
      </c>
      <c r="AA1747" t="s">
        <v>681</v>
      </c>
      <c r="AB1747" t="s">
        <v>45</v>
      </c>
      <c r="AC1747" t="s">
        <v>45</v>
      </c>
      <c r="AD1747" t="s">
        <v>6080</v>
      </c>
      <c r="AE1747">
        <v>2008</v>
      </c>
      <c r="AF1747" t="s">
        <v>253</v>
      </c>
    </row>
    <row r="1748" spans="1:32" hidden="1" x14ac:dyDescent="0.3">
      <c r="A1748" t="s">
        <v>6275</v>
      </c>
      <c r="B1748" t="s">
        <v>6077</v>
      </c>
      <c r="C1748" t="s">
        <v>6078</v>
      </c>
      <c r="D1748" t="s">
        <v>6079</v>
      </c>
      <c r="E1748" t="s">
        <v>6276</v>
      </c>
      <c r="F1748">
        <v>94</v>
      </c>
      <c r="G1748">
        <v>94</v>
      </c>
      <c r="H1748" t="s">
        <v>6277</v>
      </c>
      <c r="I1748" t="s">
        <v>6278</v>
      </c>
      <c r="J1748" t="s">
        <v>58</v>
      </c>
      <c r="K1748" t="s">
        <v>161</v>
      </c>
      <c r="L1748" t="s">
        <v>6093</v>
      </c>
      <c r="M1748" t="s">
        <v>45</v>
      </c>
      <c r="X1748" t="s">
        <v>59</v>
      </c>
      <c r="Y1748" t="s">
        <v>740</v>
      </c>
      <c r="Z1748" t="s">
        <v>1373</v>
      </c>
      <c r="AA1748" t="s">
        <v>1374</v>
      </c>
      <c r="AB1748" t="s">
        <v>45</v>
      </c>
      <c r="AC1748" t="s">
        <v>45</v>
      </c>
      <c r="AD1748" t="s">
        <v>6080</v>
      </c>
      <c r="AE1748">
        <v>2008</v>
      </c>
      <c r="AF1748" t="s">
        <v>253</v>
      </c>
    </row>
    <row r="1749" spans="1:32" x14ac:dyDescent="0.3">
      <c r="A1749" t="s">
        <v>6279</v>
      </c>
      <c r="B1749" t="s">
        <v>6280</v>
      </c>
      <c r="C1749" t="s">
        <v>6281</v>
      </c>
      <c r="D1749" t="s">
        <v>6282</v>
      </c>
      <c r="E1749" t="s">
        <v>234</v>
      </c>
      <c r="F1749">
        <v>6</v>
      </c>
      <c r="G1749">
        <v>6</v>
      </c>
      <c r="H1749" t="s">
        <v>45</v>
      </c>
      <c r="I1749" t="s">
        <v>45</v>
      </c>
      <c r="J1749" t="s">
        <v>45</v>
      </c>
      <c r="K1749" t="s">
        <v>45</v>
      </c>
      <c r="X1749" t="s">
        <v>59</v>
      </c>
      <c r="Y1749" t="s">
        <v>45</v>
      </c>
      <c r="Z1749" t="s">
        <v>45</v>
      </c>
      <c r="AA1749" t="s">
        <v>45</v>
      </c>
      <c r="AB1749" t="s">
        <v>45</v>
      </c>
      <c r="AC1749" t="s">
        <v>45</v>
      </c>
      <c r="AD1749" t="s">
        <v>232</v>
      </c>
      <c r="AE1749">
        <v>2013</v>
      </c>
      <c r="AF1749" t="s">
        <v>208</v>
      </c>
    </row>
    <row r="1750" spans="1:32" x14ac:dyDescent="0.3">
      <c r="A1750" t="s">
        <v>6283</v>
      </c>
      <c r="B1750" t="s">
        <v>6280</v>
      </c>
      <c r="C1750" t="s">
        <v>6281</v>
      </c>
      <c r="D1750" t="s">
        <v>6282</v>
      </c>
      <c r="E1750" t="s">
        <v>49</v>
      </c>
      <c r="F1750">
        <v>7215</v>
      </c>
      <c r="G1750">
        <v>7215</v>
      </c>
      <c r="H1750" t="s">
        <v>45</v>
      </c>
      <c r="I1750" t="s">
        <v>45</v>
      </c>
      <c r="J1750" t="s">
        <v>45</v>
      </c>
      <c r="K1750" t="s">
        <v>45</v>
      </c>
      <c r="X1750" t="s">
        <v>43</v>
      </c>
      <c r="Y1750" t="s">
        <v>44</v>
      </c>
      <c r="Z1750" t="s">
        <v>44</v>
      </c>
      <c r="AA1750" t="s">
        <v>44</v>
      </c>
      <c r="AB1750" t="s">
        <v>45</v>
      </c>
      <c r="AC1750" t="s">
        <v>45</v>
      </c>
      <c r="AD1750" t="s">
        <v>50</v>
      </c>
      <c r="AE1750" t="s">
        <v>51</v>
      </c>
      <c r="AF1750" t="s">
        <v>52</v>
      </c>
    </row>
    <row r="1751" spans="1:32" x14ac:dyDescent="0.3">
      <c r="A1751" t="s">
        <v>6284</v>
      </c>
      <c r="B1751" t="s">
        <v>6285</v>
      </c>
      <c r="C1751" t="s">
        <v>6286</v>
      </c>
      <c r="D1751" t="s">
        <v>6287</v>
      </c>
      <c r="E1751" t="s">
        <v>432</v>
      </c>
      <c r="G1751">
        <v>0</v>
      </c>
      <c r="H1751" t="s">
        <v>41</v>
      </c>
      <c r="I1751" t="s">
        <v>42</v>
      </c>
      <c r="J1751" t="s">
        <v>41</v>
      </c>
      <c r="K1751" t="s">
        <v>42</v>
      </c>
      <c r="X1751" t="s">
        <v>43</v>
      </c>
      <c r="Y1751" t="s">
        <v>44</v>
      </c>
      <c r="Z1751" t="s">
        <v>44</v>
      </c>
      <c r="AA1751" t="s">
        <v>44</v>
      </c>
      <c r="AB1751" t="s">
        <v>45</v>
      </c>
      <c r="AC1751" t="s">
        <v>45</v>
      </c>
      <c r="AD1751" t="s">
        <v>433</v>
      </c>
      <c r="AE1751" t="s">
        <v>434</v>
      </c>
      <c r="AF1751" t="s">
        <v>253</v>
      </c>
    </row>
    <row r="1752" spans="1:32" x14ac:dyDescent="0.3">
      <c r="A1752" t="s">
        <v>6288</v>
      </c>
      <c r="B1752" t="s">
        <v>6285</v>
      </c>
      <c r="C1752" t="s">
        <v>6286</v>
      </c>
      <c r="D1752" t="s">
        <v>6287</v>
      </c>
      <c r="E1752" t="s">
        <v>40</v>
      </c>
      <c r="F1752">
        <v>1</v>
      </c>
      <c r="G1752">
        <v>1</v>
      </c>
      <c r="H1752" t="s">
        <v>41</v>
      </c>
      <c r="I1752" t="s">
        <v>42</v>
      </c>
      <c r="J1752" t="s">
        <v>41</v>
      </c>
      <c r="K1752" t="s">
        <v>42</v>
      </c>
      <c r="X1752" t="s">
        <v>43</v>
      </c>
      <c r="Y1752" t="s">
        <v>44</v>
      </c>
      <c r="Z1752" t="s">
        <v>44</v>
      </c>
      <c r="AA1752" t="s">
        <v>44</v>
      </c>
      <c r="AB1752" t="s">
        <v>45</v>
      </c>
      <c r="AC1752" t="s">
        <v>45</v>
      </c>
      <c r="AD1752" t="s">
        <v>46</v>
      </c>
      <c r="AE1752">
        <v>2019</v>
      </c>
      <c r="AF1752" t="s">
        <v>47</v>
      </c>
    </row>
    <row r="1753" spans="1:32" x14ac:dyDescent="0.3">
      <c r="A1753" t="s">
        <v>6289</v>
      </c>
      <c r="B1753" t="s">
        <v>6285</v>
      </c>
      <c r="C1753" t="s">
        <v>6286</v>
      </c>
      <c r="D1753" t="s">
        <v>6287</v>
      </c>
      <c r="E1753" t="s">
        <v>49</v>
      </c>
      <c r="F1753">
        <v>7215</v>
      </c>
      <c r="G1753">
        <v>7215</v>
      </c>
      <c r="H1753" t="s">
        <v>45</v>
      </c>
      <c r="I1753" t="s">
        <v>45</v>
      </c>
      <c r="J1753" t="s">
        <v>45</v>
      </c>
      <c r="K1753" t="s">
        <v>45</v>
      </c>
      <c r="X1753" t="s">
        <v>43</v>
      </c>
      <c r="Y1753" t="s">
        <v>44</v>
      </c>
      <c r="Z1753" t="s">
        <v>44</v>
      </c>
      <c r="AA1753" t="s">
        <v>44</v>
      </c>
      <c r="AB1753" t="s">
        <v>45</v>
      </c>
      <c r="AC1753" t="s">
        <v>45</v>
      </c>
      <c r="AD1753" t="s">
        <v>50</v>
      </c>
      <c r="AE1753" t="s">
        <v>51</v>
      </c>
      <c r="AF1753" t="s">
        <v>52</v>
      </c>
    </row>
    <row r="1754" spans="1:32" x14ac:dyDescent="0.3">
      <c r="A1754" t="s">
        <v>6290</v>
      </c>
      <c r="B1754" t="s">
        <v>6291</v>
      </c>
      <c r="C1754" t="s">
        <v>6292</v>
      </c>
      <c r="D1754" t="s">
        <v>6293</v>
      </c>
      <c r="E1754" t="s">
        <v>40</v>
      </c>
      <c r="F1754">
        <v>1</v>
      </c>
      <c r="G1754">
        <v>1</v>
      </c>
      <c r="H1754" t="s">
        <v>41</v>
      </c>
      <c r="I1754" t="s">
        <v>42</v>
      </c>
      <c r="J1754" t="s">
        <v>41</v>
      </c>
      <c r="K1754" t="s">
        <v>42</v>
      </c>
      <c r="X1754" t="s">
        <v>43</v>
      </c>
      <c r="Y1754" t="s">
        <v>44</v>
      </c>
      <c r="Z1754" t="s">
        <v>44</v>
      </c>
      <c r="AA1754" t="s">
        <v>44</v>
      </c>
      <c r="AB1754" t="s">
        <v>45</v>
      </c>
      <c r="AC1754" t="s">
        <v>45</v>
      </c>
      <c r="AD1754" t="s">
        <v>46</v>
      </c>
      <c r="AE1754">
        <v>2019</v>
      </c>
      <c r="AF1754" t="s">
        <v>47</v>
      </c>
    </row>
    <row r="1755" spans="1:32" x14ac:dyDescent="0.3">
      <c r="A1755" t="s">
        <v>6294</v>
      </c>
      <c r="B1755" t="s">
        <v>6291</v>
      </c>
      <c r="C1755" t="s">
        <v>6292</v>
      </c>
      <c r="D1755" t="s">
        <v>6293</v>
      </c>
      <c r="E1755" t="s">
        <v>234</v>
      </c>
      <c r="F1755">
        <v>6</v>
      </c>
      <c r="G1755">
        <v>6</v>
      </c>
      <c r="H1755" t="s">
        <v>45</v>
      </c>
      <c r="I1755" t="s">
        <v>45</v>
      </c>
      <c r="J1755" t="s">
        <v>45</v>
      </c>
      <c r="K1755" t="s">
        <v>45</v>
      </c>
      <c r="X1755" t="s">
        <v>59</v>
      </c>
      <c r="Y1755" t="s">
        <v>45</v>
      </c>
      <c r="Z1755" t="s">
        <v>45</v>
      </c>
      <c r="AA1755" t="s">
        <v>45</v>
      </c>
      <c r="AB1755" t="s">
        <v>45</v>
      </c>
      <c r="AC1755" t="s">
        <v>45</v>
      </c>
      <c r="AD1755" t="s">
        <v>232</v>
      </c>
      <c r="AE1755">
        <v>2013</v>
      </c>
      <c r="AF1755" t="s">
        <v>208</v>
      </c>
    </row>
    <row r="1756" spans="1:32" x14ac:dyDescent="0.3">
      <c r="A1756" t="s">
        <v>6295</v>
      </c>
      <c r="B1756" t="s">
        <v>6291</v>
      </c>
      <c r="C1756" t="s">
        <v>6292</v>
      </c>
      <c r="D1756" t="s">
        <v>6293</v>
      </c>
      <c r="E1756" t="s">
        <v>49</v>
      </c>
      <c r="F1756">
        <v>7215</v>
      </c>
      <c r="G1756">
        <v>7215</v>
      </c>
      <c r="H1756" t="s">
        <v>45</v>
      </c>
      <c r="I1756" t="s">
        <v>45</v>
      </c>
      <c r="J1756" t="s">
        <v>45</v>
      </c>
      <c r="K1756" t="s">
        <v>45</v>
      </c>
      <c r="X1756" t="s">
        <v>43</v>
      </c>
      <c r="Y1756" t="s">
        <v>44</v>
      </c>
      <c r="Z1756" t="s">
        <v>44</v>
      </c>
      <c r="AA1756" t="s">
        <v>44</v>
      </c>
      <c r="AB1756" t="s">
        <v>45</v>
      </c>
      <c r="AC1756" t="s">
        <v>45</v>
      </c>
      <c r="AD1756" t="s">
        <v>50</v>
      </c>
      <c r="AE1756" t="s">
        <v>51</v>
      </c>
      <c r="AF1756" t="s">
        <v>52</v>
      </c>
    </row>
    <row r="1757" spans="1:32" x14ac:dyDescent="0.3">
      <c r="A1757" t="s">
        <v>6296</v>
      </c>
      <c r="B1757" t="s">
        <v>6297</v>
      </c>
      <c r="C1757" t="s">
        <v>6298</v>
      </c>
      <c r="D1757" t="s">
        <v>6299</v>
      </c>
      <c r="E1757" t="s">
        <v>40</v>
      </c>
      <c r="F1757">
        <v>1</v>
      </c>
      <c r="G1757">
        <v>1</v>
      </c>
      <c r="H1757" t="s">
        <v>41</v>
      </c>
      <c r="I1757" t="s">
        <v>42</v>
      </c>
      <c r="J1757" t="s">
        <v>41</v>
      </c>
      <c r="K1757" t="s">
        <v>42</v>
      </c>
      <c r="X1757" t="s">
        <v>43</v>
      </c>
      <c r="Y1757" t="s">
        <v>44</v>
      </c>
      <c r="Z1757" t="s">
        <v>44</v>
      </c>
      <c r="AA1757" t="s">
        <v>44</v>
      </c>
      <c r="AB1757" t="s">
        <v>45</v>
      </c>
      <c r="AC1757" t="s">
        <v>45</v>
      </c>
      <c r="AD1757" t="s">
        <v>46</v>
      </c>
      <c r="AE1757">
        <v>2019</v>
      </c>
      <c r="AF1757" t="s">
        <v>47</v>
      </c>
    </row>
    <row r="1758" spans="1:32" x14ac:dyDescent="0.3">
      <c r="A1758" t="s">
        <v>6300</v>
      </c>
      <c r="B1758" t="s">
        <v>6297</v>
      </c>
      <c r="C1758" t="s">
        <v>6298</v>
      </c>
      <c r="D1758" t="s">
        <v>6299</v>
      </c>
      <c r="E1758" t="s">
        <v>49</v>
      </c>
      <c r="F1758">
        <v>7215</v>
      </c>
      <c r="G1758">
        <v>7215</v>
      </c>
      <c r="H1758" t="s">
        <v>45</v>
      </c>
      <c r="I1758" t="s">
        <v>45</v>
      </c>
      <c r="J1758" t="s">
        <v>45</v>
      </c>
      <c r="K1758" t="s">
        <v>45</v>
      </c>
      <c r="X1758" t="s">
        <v>43</v>
      </c>
      <c r="Y1758" t="s">
        <v>44</v>
      </c>
      <c r="Z1758" t="s">
        <v>44</v>
      </c>
      <c r="AA1758" t="s">
        <v>44</v>
      </c>
      <c r="AB1758" t="s">
        <v>45</v>
      </c>
      <c r="AC1758" t="s">
        <v>45</v>
      </c>
      <c r="AD1758" t="s">
        <v>50</v>
      </c>
      <c r="AE1758" t="s">
        <v>51</v>
      </c>
      <c r="AF1758" t="s">
        <v>52</v>
      </c>
    </row>
    <row r="1759" spans="1:32" x14ac:dyDescent="0.3">
      <c r="A1759" t="s">
        <v>6301</v>
      </c>
      <c r="B1759" t="s">
        <v>6302</v>
      </c>
      <c r="C1759" t="s">
        <v>6303</v>
      </c>
      <c r="D1759" t="s">
        <v>6304</v>
      </c>
      <c r="E1759" t="s">
        <v>219</v>
      </c>
      <c r="F1759">
        <v>32</v>
      </c>
      <c r="G1759">
        <v>32</v>
      </c>
      <c r="H1759" t="s">
        <v>45</v>
      </c>
      <c r="I1759" t="s">
        <v>45</v>
      </c>
      <c r="J1759" t="s">
        <v>58</v>
      </c>
      <c r="K1759" t="s">
        <v>45</v>
      </c>
      <c r="X1759" t="s">
        <v>59</v>
      </c>
      <c r="Y1759" t="s">
        <v>44</v>
      </c>
      <c r="Z1759" t="s">
        <v>44</v>
      </c>
      <c r="AA1759" t="s">
        <v>44</v>
      </c>
      <c r="AB1759" t="s">
        <v>45</v>
      </c>
      <c r="AC1759" t="s">
        <v>45</v>
      </c>
      <c r="AD1759" t="s">
        <v>199</v>
      </c>
      <c r="AE1759">
        <v>2015</v>
      </c>
      <c r="AF1759" t="s">
        <v>47</v>
      </c>
    </row>
    <row r="1760" spans="1:32" x14ac:dyDescent="0.3">
      <c r="A1760" t="s">
        <v>6305</v>
      </c>
      <c r="B1760" t="s">
        <v>6302</v>
      </c>
      <c r="C1760" t="s">
        <v>6303</v>
      </c>
      <c r="D1760" t="s">
        <v>6304</v>
      </c>
      <c r="E1760" t="s">
        <v>49</v>
      </c>
      <c r="F1760">
        <v>7215</v>
      </c>
      <c r="G1760">
        <v>7215</v>
      </c>
      <c r="H1760" t="s">
        <v>45</v>
      </c>
      <c r="I1760" t="s">
        <v>45</v>
      </c>
      <c r="J1760" t="s">
        <v>45</v>
      </c>
      <c r="K1760" t="s">
        <v>45</v>
      </c>
      <c r="X1760" t="s">
        <v>43</v>
      </c>
      <c r="Y1760" t="s">
        <v>44</v>
      </c>
      <c r="Z1760" t="s">
        <v>44</v>
      </c>
      <c r="AA1760" t="s">
        <v>44</v>
      </c>
      <c r="AB1760" t="s">
        <v>45</v>
      </c>
      <c r="AC1760" t="s">
        <v>45</v>
      </c>
      <c r="AD1760" t="s">
        <v>50</v>
      </c>
      <c r="AE1760" t="s">
        <v>51</v>
      </c>
      <c r="AF1760" t="s">
        <v>52</v>
      </c>
    </row>
    <row r="1761" spans="1:32" x14ac:dyDescent="0.3">
      <c r="A1761" t="s">
        <v>6306</v>
      </c>
      <c r="B1761" t="s">
        <v>6307</v>
      </c>
      <c r="C1761" t="s">
        <v>6308</v>
      </c>
      <c r="D1761" t="s">
        <v>6309</v>
      </c>
      <c r="E1761" t="s">
        <v>219</v>
      </c>
      <c r="F1761">
        <v>32</v>
      </c>
      <c r="G1761">
        <v>32</v>
      </c>
      <c r="H1761" t="s">
        <v>45</v>
      </c>
      <c r="I1761" t="s">
        <v>45</v>
      </c>
      <c r="J1761" t="s">
        <v>58</v>
      </c>
      <c r="K1761" t="s">
        <v>45</v>
      </c>
      <c r="X1761" t="s">
        <v>59</v>
      </c>
      <c r="Y1761" t="s">
        <v>44</v>
      </c>
      <c r="Z1761" t="s">
        <v>44</v>
      </c>
      <c r="AA1761" t="s">
        <v>44</v>
      </c>
      <c r="AB1761" t="s">
        <v>45</v>
      </c>
      <c r="AC1761" t="s">
        <v>45</v>
      </c>
      <c r="AD1761" t="s">
        <v>199</v>
      </c>
      <c r="AE1761">
        <v>2015</v>
      </c>
      <c r="AF1761" t="s">
        <v>47</v>
      </c>
    </row>
    <row r="1762" spans="1:32" x14ac:dyDescent="0.3">
      <c r="A1762" t="s">
        <v>6310</v>
      </c>
      <c r="B1762" t="s">
        <v>6307</v>
      </c>
      <c r="C1762" t="s">
        <v>6308</v>
      </c>
      <c r="D1762" t="s">
        <v>6309</v>
      </c>
      <c r="E1762" t="s">
        <v>49</v>
      </c>
      <c r="F1762">
        <v>7215</v>
      </c>
      <c r="G1762">
        <v>7215</v>
      </c>
      <c r="H1762" t="s">
        <v>45</v>
      </c>
      <c r="I1762" t="s">
        <v>45</v>
      </c>
      <c r="J1762" t="s">
        <v>45</v>
      </c>
      <c r="K1762" t="s">
        <v>45</v>
      </c>
      <c r="X1762" t="s">
        <v>43</v>
      </c>
      <c r="Y1762" t="s">
        <v>44</v>
      </c>
      <c r="Z1762" t="s">
        <v>44</v>
      </c>
      <c r="AA1762" t="s">
        <v>44</v>
      </c>
      <c r="AB1762" t="s">
        <v>45</v>
      </c>
      <c r="AC1762" t="s">
        <v>45</v>
      </c>
      <c r="AD1762" t="s">
        <v>50</v>
      </c>
      <c r="AE1762" t="s">
        <v>51</v>
      </c>
      <c r="AF1762" t="s">
        <v>52</v>
      </c>
    </row>
    <row r="1763" spans="1:32" x14ac:dyDescent="0.3">
      <c r="A1763" t="s">
        <v>6311</v>
      </c>
      <c r="B1763" t="s">
        <v>6312</v>
      </c>
      <c r="C1763" t="s">
        <v>6313</v>
      </c>
      <c r="D1763" t="s">
        <v>6314</v>
      </c>
      <c r="E1763" t="s">
        <v>40</v>
      </c>
      <c r="F1763">
        <v>1</v>
      </c>
      <c r="G1763">
        <v>1</v>
      </c>
      <c r="H1763" t="s">
        <v>41</v>
      </c>
      <c r="I1763" t="s">
        <v>42</v>
      </c>
      <c r="J1763" t="s">
        <v>41</v>
      </c>
      <c r="K1763" t="s">
        <v>42</v>
      </c>
      <c r="X1763" t="s">
        <v>43</v>
      </c>
      <c r="Y1763" t="s">
        <v>44</v>
      </c>
      <c r="Z1763" t="s">
        <v>44</v>
      </c>
      <c r="AA1763" t="s">
        <v>44</v>
      </c>
      <c r="AB1763" t="s">
        <v>45</v>
      </c>
      <c r="AC1763" t="s">
        <v>45</v>
      </c>
      <c r="AD1763" t="s">
        <v>46</v>
      </c>
      <c r="AE1763">
        <v>2019</v>
      </c>
      <c r="AF1763" t="s">
        <v>47</v>
      </c>
    </row>
    <row r="1764" spans="1:32" x14ac:dyDescent="0.3">
      <c r="A1764" t="s">
        <v>6315</v>
      </c>
      <c r="B1764" t="s">
        <v>6312</v>
      </c>
      <c r="C1764" t="s">
        <v>6313</v>
      </c>
      <c r="D1764" t="s">
        <v>6314</v>
      </c>
      <c r="E1764" t="s">
        <v>49</v>
      </c>
      <c r="F1764">
        <v>7215</v>
      </c>
      <c r="G1764">
        <v>7215</v>
      </c>
      <c r="H1764" t="s">
        <v>45</v>
      </c>
      <c r="I1764" t="s">
        <v>45</v>
      </c>
      <c r="J1764" t="s">
        <v>45</v>
      </c>
      <c r="K1764" t="s">
        <v>45</v>
      </c>
      <c r="X1764" t="s">
        <v>43</v>
      </c>
      <c r="Y1764" t="s">
        <v>44</v>
      </c>
      <c r="Z1764" t="s">
        <v>44</v>
      </c>
      <c r="AA1764" t="s">
        <v>44</v>
      </c>
      <c r="AB1764" t="s">
        <v>45</v>
      </c>
      <c r="AC1764" t="s">
        <v>45</v>
      </c>
      <c r="AD1764" t="s">
        <v>50</v>
      </c>
      <c r="AE1764" t="s">
        <v>51</v>
      </c>
      <c r="AF1764" t="s">
        <v>52</v>
      </c>
    </row>
    <row r="1765" spans="1:32" x14ac:dyDescent="0.3">
      <c r="A1765" t="s">
        <v>6316</v>
      </c>
      <c r="B1765" t="s">
        <v>6317</v>
      </c>
      <c r="C1765" t="s">
        <v>6318</v>
      </c>
      <c r="D1765" t="s">
        <v>6319</v>
      </c>
      <c r="E1765" t="s">
        <v>219</v>
      </c>
      <c r="F1765">
        <v>32</v>
      </c>
      <c r="G1765">
        <v>32</v>
      </c>
      <c r="H1765" t="s">
        <v>45</v>
      </c>
      <c r="I1765" t="s">
        <v>45</v>
      </c>
      <c r="J1765" t="s">
        <v>58</v>
      </c>
      <c r="K1765" t="s">
        <v>45</v>
      </c>
      <c r="X1765" t="s">
        <v>59</v>
      </c>
      <c r="Y1765" t="s">
        <v>44</v>
      </c>
      <c r="Z1765" t="s">
        <v>44</v>
      </c>
      <c r="AA1765" t="s">
        <v>44</v>
      </c>
      <c r="AB1765" t="s">
        <v>45</v>
      </c>
      <c r="AC1765" t="s">
        <v>45</v>
      </c>
      <c r="AD1765" t="s">
        <v>199</v>
      </c>
      <c r="AE1765">
        <v>2015</v>
      </c>
      <c r="AF1765" t="s">
        <v>47</v>
      </c>
    </row>
    <row r="1766" spans="1:32" x14ac:dyDescent="0.3">
      <c r="A1766" t="s">
        <v>6320</v>
      </c>
      <c r="B1766" t="s">
        <v>6317</v>
      </c>
      <c r="C1766" t="s">
        <v>6318</v>
      </c>
      <c r="D1766" t="s">
        <v>6319</v>
      </c>
      <c r="E1766" t="s">
        <v>49</v>
      </c>
      <c r="F1766">
        <v>7215</v>
      </c>
      <c r="G1766">
        <v>7215</v>
      </c>
      <c r="H1766" t="s">
        <v>45</v>
      </c>
      <c r="I1766" t="s">
        <v>45</v>
      </c>
      <c r="J1766" t="s">
        <v>45</v>
      </c>
      <c r="K1766" t="s">
        <v>45</v>
      </c>
      <c r="X1766" t="s">
        <v>43</v>
      </c>
      <c r="Y1766" t="s">
        <v>44</v>
      </c>
      <c r="Z1766" t="s">
        <v>44</v>
      </c>
      <c r="AA1766" t="s">
        <v>44</v>
      </c>
      <c r="AB1766" t="s">
        <v>45</v>
      </c>
      <c r="AC1766" t="s">
        <v>45</v>
      </c>
      <c r="AD1766" t="s">
        <v>50</v>
      </c>
      <c r="AE1766" t="s">
        <v>51</v>
      </c>
      <c r="AF1766" t="s">
        <v>52</v>
      </c>
    </row>
    <row r="1767" spans="1:32" x14ac:dyDescent="0.3">
      <c r="A1767" t="s">
        <v>6321</v>
      </c>
      <c r="B1767" t="s">
        <v>6322</v>
      </c>
      <c r="C1767" t="s">
        <v>6323</v>
      </c>
      <c r="D1767" t="s">
        <v>6324</v>
      </c>
      <c r="E1767" t="s">
        <v>219</v>
      </c>
      <c r="F1767">
        <v>32</v>
      </c>
      <c r="G1767">
        <v>32</v>
      </c>
      <c r="H1767" t="s">
        <v>45</v>
      </c>
      <c r="I1767" t="s">
        <v>45</v>
      </c>
      <c r="J1767" t="s">
        <v>58</v>
      </c>
      <c r="K1767" t="s">
        <v>45</v>
      </c>
      <c r="X1767" t="s">
        <v>59</v>
      </c>
      <c r="Y1767" t="s">
        <v>44</v>
      </c>
      <c r="Z1767" t="s">
        <v>44</v>
      </c>
      <c r="AA1767" t="s">
        <v>44</v>
      </c>
      <c r="AB1767" t="s">
        <v>45</v>
      </c>
      <c r="AC1767" t="s">
        <v>45</v>
      </c>
      <c r="AD1767" t="s">
        <v>199</v>
      </c>
      <c r="AE1767">
        <v>2015</v>
      </c>
      <c r="AF1767" t="s">
        <v>47</v>
      </c>
    </row>
    <row r="1768" spans="1:32" x14ac:dyDescent="0.3">
      <c r="A1768" t="s">
        <v>6325</v>
      </c>
      <c r="B1768" t="s">
        <v>6322</v>
      </c>
      <c r="C1768" t="s">
        <v>6323</v>
      </c>
      <c r="D1768" t="s">
        <v>6324</v>
      </c>
      <c r="E1768" t="s">
        <v>49</v>
      </c>
      <c r="F1768">
        <v>7215</v>
      </c>
      <c r="G1768">
        <v>7215</v>
      </c>
      <c r="H1768" t="s">
        <v>45</v>
      </c>
      <c r="I1768" t="s">
        <v>45</v>
      </c>
      <c r="J1768" t="s">
        <v>45</v>
      </c>
      <c r="K1768" t="s">
        <v>45</v>
      </c>
      <c r="X1768" t="s">
        <v>43</v>
      </c>
      <c r="Y1768" t="s">
        <v>44</v>
      </c>
      <c r="Z1768" t="s">
        <v>44</v>
      </c>
      <c r="AA1768" t="s">
        <v>44</v>
      </c>
      <c r="AB1768" t="s">
        <v>45</v>
      </c>
      <c r="AC1768" t="s">
        <v>45</v>
      </c>
      <c r="AD1768" t="s">
        <v>50</v>
      </c>
      <c r="AE1768" t="s">
        <v>51</v>
      </c>
      <c r="AF1768" t="s">
        <v>52</v>
      </c>
    </row>
    <row r="1769" spans="1:32" x14ac:dyDescent="0.3">
      <c r="A1769" t="s">
        <v>6326</v>
      </c>
      <c r="B1769" t="s">
        <v>6327</v>
      </c>
      <c r="C1769" t="s">
        <v>6328</v>
      </c>
      <c r="D1769" t="s">
        <v>6329</v>
      </c>
      <c r="E1769" t="s">
        <v>198</v>
      </c>
      <c r="F1769">
        <v>31</v>
      </c>
      <c r="G1769">
        <v>31</v>
      </c>
      <c r="H1769" t="s">
        <v>45</v>
      </c>
      <c r="I1769" t="s">
        <v>45</v>
      </c>
      <c r="J1769" t="s">
        <v>45</v>
      </c>
      <c r="K1769" t="s">
        <v>45</v>
      </c>
      <c r="X1769" t="s">
        <v>59</v>
      </c>
      <c r="Y1769" t="s">
        <v>44</v>
      </c>
      <c r="Z1769" t="s">
        <v>44</v>
      </c>
      <c r="AA1769" t="s">
        <v>44</v>
      </c>
      <c r="AB1769" t="s">
        <v>45</v>
      </c>
      <c r="AC1769" t="s">
        <v>45</v>
      </c>
      <c r="AD1769" t="s">
        <v>199</v>
      </c>
      <c r="AE1769">
        <v>2015</v>
      </c>
      <c r="AF1769" t="s">
        <v>47</v>
      </c>
    </row>
    <row r="1770" spans="1:32" x14ac:dyDescent="0.3">
      <c r="A1770" t="s">
        <v>6330</v>
      </c>
      <c r="B1770" t="s">
        <v>6327</v>
      </c>
      <c r="C1770" t="s">
        <v>6328</v>
      </c>
      <c r="D1770" t="s">
        <v>6329</v>
      </c>
      <c r="E1770" t="s">
        <v>49</v>
      </c>
      <c r="F1770">
        <v>7215</v>
      </c>
      <c r="G1770">
        <v>7215</v>
      </c>
      <c r="H1770" t="s">
        <v>45</v>
      </c>
      <c r="I1770" t="s">
        <v>45</v>
      </c>
      <c r="J1770" t="s">
        <v>45</v>
      </c>
      <c r="K1770" t="s">
        <v>45</v>
      </c>
      <c r="X1770" t="s">
        <v>43</v>
      </c>
      <c r="Y1770" t="s">
        <v>44</v>
      </c>
      <c r="Z1770" t="s">
        <v>44</v>
      </c>
      <c r="AA1770" t="s">
        <v>44</v>
      </c>
      <c r="AB1770" t="s">
        <v>45</v>
      </c>
      <c r="AC1770" t="s">
        <v>45</v>
      </c>
      <c r="AD1770" t="s">
        <v>50</v>
      </c>
      <c r="AE1770" t="s">
        <v>51</v>
      </c>
      <c r="AF1770" t="s">
        <v>52</v>
      </c>
    </row>
    <row r="1771" spans="1:32" x14ac:dyDescent="0.3">
      <c r="A1771" t="s">
        <v>6331</v>
      </c>
      <c r="B1771" t="s">
        <v>6332</v>
      </c>
      <c r="C1771" t="s">
        <v>6333</v>
      </c>
      <c r="D1771" t="s">
        <v>6334</v>
      </c>
      <c r="E1771" t="s">
        <v>40</v>
      </c>
      <c r="F1771">
        <v>1</v>
      </c>
      <c r="G1771">
        <v>1</v>
      </c>
      <c r="H1771" t="s">
        <v>41</v>
      </c>
      <c r="I1771" t="s">
        <v>42</v>
      </c>
      <c r="J1771" t="s">
        <v>41</v>
      </c>
      <c r="K1771" t="s">
        <v>42</v>
      </c>
      <c r="X1771" t="s">
        <v>43</v>
      </c>
      <c r="Y1771" t="s">
        <v>44</v>
      </c>
      <c r="Z1771" t="s">
        <v>44</v>
      </c>
      <c r="AA1771" t="s">
        <v>44</v>
      </c>
      <c r="AB1771" t="s">
        <v>45</v>
      </c>
      <c r="AC1771" t="s">
        <v>45</v>
      </c>
      <c r="AD1771" t="s">
        <v>46</v>
      </c>
      <c r="AE1771">
        <v>2019</v>
      </c>
      <c r="AF1771" t="s">
        <v>47</v>
      </c>
    </row>
    <row r="1772" spans="1:32" x14ac:dyDescent="0.3">
      <c r="A1772" t="s">
        <v>6335</v>
      </c>
      <c r="B1772" t="s">
        <v>6332</v>
      </c>
      <c r="C1772" t="s">
        <v>6333</v>
      </c>
      <c r="D1772" t="s">
        <v>6334</v>
      </c>
      <c r="E1772" t="s">
        <v>40</v>
      </c>
      <c r="F1772">
        <v>20</v>
      </c>
      <c r="G1772">
        <v>20</v>
      </c>
      <c r="H1772" t="s">
        <v>41</v>
      </c>
      <c r="I1772" t="s">
        <v>42</v>
      </c>
      <c r="J1772" t="s">
        <v>41</v>
      </c>
      <c r="K1772" t="s">
        <v>42</v>
      </c>
      <c r="X1772" t="s">
        <v>43</v>
      </c>
      <c r="Y1772" t="s">
        <v>44</v>
      </c>
      <c r="Z1772" t="s">
        <v>44</v>
      </c>
      <c r="AA1772" t="s">
        <v>44</v>
      </c>
      <c r="AB1772" t="s">
        <v>45</v>
      </c>
      <c r="AC1772" t="s">
        <v>45</v>
      </c>
      <c r="AD1772" t="s">
        <v>232</v>
      </c>
      <c r="AE1772">
        <v>2013</v>
      </c>
      <c r="AF1772" t="s">
        <v>208</v>
      </c>
    </row>
    <row r="1773" spans="1:32" x14ac:dyDescent="0.3">
      <c r="A1773" t="s">
        <v>6336</v>
      </c>
      <c r="B1773" t="s">
        <v>6332</v>
      </c>
      <c r="C1773" t="s">
        <v>6333</v>
      </c>
      <c r="D1773" t="s">
        <v>6334</v>
      </c>
      <c r="E1773" t="s">
        <v>234</v>
      </c>
      <c r="F1773">
        <v>6</v>
      </c>
      <c r="G1773">
        <v>6</v>
      </c>
      <c r="H1773" t="s">
        <v>45</v>
      </c>
      <c r="I1773" t="s">
        <v>45</v>
      </c>
      <c r="J1773" t="s">
        <v>45</v>
      </c>
      <c r="K1773" t="s">
        <v>45</v>
      </c>
      <c r="X1773" t="s">
        <v>59</v>
      </c>
      <c r="Y1773" t="s">
        <v>45</v>
      </c>
      <c r="Z1773" t="s">
        <v>45</v>
      </c>
      <c r="AA1773" t="s">
        <v>45</v>
      </c>
      <c r="AB1773" t="s">
        <v>45</v>
      </c>
      <c r="AC1773" t="s">
        <v>45</v>
      </c>
      <c r="AD1773" t="s">
        <v>232</v>
      </c>
      <c r="AE1773">
        <v>2013</v>
      </c>
      <c r="AF1773" t="s">
        <v>208</v>
      </c>
    </row>
    <row r="1774" spans="1:32" x14ac:dyDescent="0.3">
      <c r="A1774" t="s">
        <v>6337</v>
      </c>
      <c r="B1774" t="s">
        <v>6332</v>
      </c>
      <c r="C1774" t="s">
        <v>6333</v>
      </c>
      <c r="D1774" t="s">
        <v>6334</v>
      </c>
      <c r="E1774" t="s">
        <v>49</v>
      </c>
      <c r="F1774">
        <v>7215</v>
      </c>
      <c r="G1774">
        <v>7215</v>
      </c>
      <c r="H1774" t="s">
        <v>45</v>
      </c>
      <c r="I1774" t="s">
        <v>45</v>
      </c>
      <c r="J1774" t="s">
        <v>45</v>
      </c>
      <c r="K1774" t="s">
        <v>45</v>
      </c>
      <c r="X1774" t="s">
        <v>43</v>
      </c>
      <c r="Y1774" t="s">
        <v>44</v>
      </c>
      <c r="Z1774" t="s">
        <v>44</v>
      </c>
      <c r="AA1774" t="s">
        <v>44</v>
      </c>
      <c r="AB1774" t="s">
        <v>45</v>
      </c>
      <c r="AC1774" t="s">
        <v>45</v>
      </c>
      <c r="AD1774" t="s">
        <v>50</v>
      </c>
      <c r="AE1774" t="s">
        <v>51</v>
      </c>
      <c r="AF1774" t="s">
        <v>52</v>
      </c>
    </row>
    <row r="1775" spans="1:32" x14ac:dyDescent="0.3">
      <c r="A1775" t="s">
        <v>6338</v>
      </c>
      <c r="B1775" t="s">
        <v>6339</v>
      </c>
      <c r="C1775" t="s">
        <v>6340</v>
      </c>
      <c r="D1775" t="s">
        <v>6341</v>
      </c>
      <c r="E1775" t="s">
        <v>40</v>
      </c>
      <c r="F1775">
        <v>1</v>
      </c>
      <c r="G1775">
        <v>1</v>
      </c>
      <c r="H1775" t="s">
        <v>41</v>
      </c>
      <c r="I1775" t="s">
        <v>42</v>
      </c>
      <c r="J1775" t="s">
        <v>41</v>
      </c>
      <c r="K1775" t="s">
        <v>42</v>
      </c>
      <c r="X1775" t="s">
        <v>43</v>
      </c>
      <c r="Y1775" t="s">
        <v>44</v>
      </c>
      <c r="Z1775" t="s">
        <v>44</v>
      </c>
      <c r="AA1775" t="s">
        <v>44</v>
      </c>
      <c r="AB1775" t="s">
        <v>45</v>
      </c>
      <c r="AC1775" t="s">
        <v>45</v>
      </c>
      <c r="AD1775" t="s">
        <v>46</v>
      </c>
      <c r="AE1775">
        <v>2019</v>
      </c>
      <c r="AF1775" t="s">
        <v>47</v>
      </c>
    </row>
    <row r="1776" spans="1:32" x14ac:dyDescent="0.3">
      <c r="A1776" t="s">
        <v>6342</v>
      </c>
      <c r="B1776" t="s">
        <v>6339</v>
      </c>
      <c r="C1776" t="s">
        <v>6340</v>
      </c>
      <c r="D1776" t="s">
        <v>6341</v>
      </c>
      <c r="E1776" t="s">
        <v>234</v>
      </c>
      <c r="F1776">
        <v>131</v>
      </c>
      <c r="G1776">
        <v>131</v>
      </c>
      <c r="H1776" t="s">
        <v>45</v>
      </c>
      <c r="I1776" t="s">
        <v>45</v>
      </c>
      <c r="J1776" t="s">
        <v>45</v>
      </c>
      <c r="K1776" t="s">
        <v>45</v>
      </c>
      <c r="X1776" t="s">
        <v>43</v>
      </c>
      <c r="Y1776" t="s">
        <v>44</v>
      </c>
      <c r="Z1776" t="s">
        <v>44</v>
      </c>
      <c r="AA1776" t="s">
        <v>44</v>
      </c>
      <c r="AB1776" t="s">
        <v>45</v>
      </c>
      <c r="AC1776" t="s">
        <v>45</v>
      </c>
      <c r="AD1776" t="s">
        <v>6343</v>
      </c>
      <c r="AE1776">
        <v>2000</v>
      </c>
      <c r="AF1776" t="s">
        <v>253</v>
      </c>
    </row>
    <row r="1777" spans="1:32" x14ac:dyDescent="0.3">
      <c r="A1777" t="s">
        <v>6344</v>
      </c>
      <c r="B1777" t="s">
        <v>6339</v>
      </c>
      <c r="C1777" t="s">
        <v>6340</v>
      </c>
      <c r="D1777" t="s">
        <v>6341</v>
      </c>
      <c r="E1777" t="s">
        <v>6345</v>
      </c>
      <c r="F1777">
        <v>133</v>
      </c>
      <c r="G1777">
        <v>133</v>
      </c>
      <c r="H1777" t="s">
        <v>185</v>
      </c>
      <c r="I1777" t="s">
        <v>161</v>
      </c>
      <c r="J1777" t="s">
        <v>58</v>
      </c>
      <c r="K1777" t="s">
        <v>161</v>
      </c>
      <c r="X1777" t="s">
        <v>59</v>
      </c>
      <c r="Y1777" t="s">
        <v>68</v>
      </c>
      <c r="Z1777" t="s">
        <v>61</v>
      </c>
      <c r="AA1777" t="s">
        <v>62</v>
      </c>
      <c r="AB1777" t="s">
        <v>45</v>
      </c>
      <c r="AC1777" t="s">
        <v>45</v>
      </c>
      <c r="AD1777" t="s">
        <v>6343</v>
      </c>
      <c r="AE1777">
        <v>2000</v>
      </c>
      <c r="AF1777" t="s">
        <v>253</v>
      </c>
    </row>
    <row r="1778" spans="1:32" x14ac:dyDescent="0.3">
      <c r="A1778" t="s">
        <v>6346</v>
      </c>
      <c r="B1778" t="s">
        <v>6339</v>
      </c>
      <c r="C1778" t="s">
        <v>6340</v>
      </c>
      <c r="D1778" t="s">
        <v>6341</v>
      </c>
      <c r="E1778" t="s">
        <v>49</v>
      </c>
      <c r="F1778">
        <v>7215</v>
      </c>
      <c r="G1778">
        <v>7215</v>
      </c>
      <c r="H1778" t="s">
        <v>45</v>
      </c>
      <c r="I1778" t="s">
        <v>45</v>
      </c>
      <c r="J1778" t="s">
        <v>45</v>
      </c>
      <c r="K1778" t="s">
        <v>45</v>
      </c>
      <c r="X1778" t="s">
        <v>43</v>
      </c>
      <c r="Y1778" t="s">
        <v>44</v>
      </c>
      <c r="Z1778" t="s">
        <v>44</v>
      </c>
      <c r="AA1778" t="s">
        <v>44</v>
      </c>
      <c r="AB1778" t="s">
        <v>45</v>
      </c>
      <c r="AC1778" t="s">
        <v>45</v>
      </c>
      <c r="AD1778" t="s">
        <v>50</v>
      </c>
      <c r="AE1778" t="s">
        <v>51</v>
      </c>
      <c r="AF1778" t="s">
        <v>52</v>
      </c>
    </row>
    <row r="1779" spans="1:32" x14ac:dyDescent="0.3">
      <c r="A1779" t="s">
        <v>6347</v>
      </c>
      <c r="B1779" t="s">
        <v>6339</v>
      </c>
      <c r="C1779" t="s">
        <v>6340</v>
      </c>
      <c r="D1779" t="s">
        <v>6341</v>
      </c>
      <c r="E1779" t="s">
        <v>315</v>
      </c>
      <c r="F1779">
        <v>9</v>
      </c>
      <c r="G1779">
        <v>9</v>
      </c>
      <c r="H1779" t="s">
        <v>315</v>
      </c>
      <c r="I1779" t="s">
        <v>316</v>
      </c>
      <c r="J1779" t="s">
        <v>315</v>
      </c>
      <c r="K1779" t="s">
        <v>316</v>
      </c>
      <c r="X1779" t="s">
        <v>43</v>
      </c>
      <c r="Y1779" t="s">
        <v>44</v>
      </c>
      <c r="Z1779" t="s">
        <v>44</v>
      </c>
      <c r="AA1779" t="s">
        <v>44</v>
      </c>
      <c r="AB1779" t="s">
        <v>45</v>
      </c>
      <c r="AC1779" t="s">
        <v>45</v>
      </c>
      <c r="AD1779" t="s">
        <v>4478</v>
      </c>
      <c r="AE1779" t="s">
        <v>4479</v>
      </c>
      <c r="AF1779" t="s">
        <v>4480</v>
      </c>
    </row>
    <row r="1780" spans="1:32" x14ac:dyDescent="0.3">
      <c r="A1780" t="s">
        <v>6348</v>
      </c>
      <c r="B1780" t="s">
        <v>6349</v>
      </c>
      <c r="C1780" t="s">
        <v>6350</v>
      </c>
      <c r="D1780" t="s">
        <v>6351</v>
      </c>
      <c r="E1780" t="s">
        <v>198</v>
      </c>
      <c r="F1780">
        <v>31</v>
      </c>
      <c r="G1780">
        <v>31</v>
      </c>
      <c r="H1780" t="s">
        <v>45</v>
      </c>
      <c r="I1780" t="s">
        <v>45</v>
      </c>
      <c r="J1780" t="s">
        <v>45</v>
      </c>
      <c r="K1780" t="s">
        <v>45</v>
      </c>
      <c r="X1780" t="s">
        <v>59</v>
      </c>
      <c r="Y1780" t="s">
        <v>44</v>
      </c>
      <c r="Z1780" t="s">
        <v>44</v>
      </c>
      <c r="AA1780" t="s">
        <v>44</v>
      </c>
      <c r="AB1780" t="s">
        <v>45</v>
      </c>
      <c r="AC1780" t="s">
        <v>45</v>
      </c>
      <c r="AD1780" t="s">
        <v>199</v>
      </c>
      <c r="AE1780">
        <v>2015</v>
      </c>
      <c r="AF1780" t="s">
        <v>47</v>
      </c>
    </row>
    <row r="1781" spans="1:32" x14ac:dyDescent="0.3">
      <c r="A1781" t="s">
        <v>6352</v>
      </c>
      <c r="B1781" t="s">
        <v>6349</v>
      </c>
      <c r="C1781" t="s">
        <v>6350</v>
      </c>
      <c r="D1781" t="s">
        <v>6351</v>
      </c>
      <c r="E1781" t="s">
        <v>49</v>
      </c>
      <c r="F1781">
        <v>7215</v>
      </c>
      <c r="G1781">
        <v>7215</v>
      </c>
      <c r="H1781" t="s">
        <v>45</v>
      </c>
      <c r="I1781" t="s">
        <v>45</v>
      </c>
      <c r="J1781" t="s">
        <v>45</v>
      </c>
      <c r="K1781" t="s">
        <v>45</v>
      </c>
      <c r="X1781" t="s">
        <v>43</v>
      </c>
      <c r="Y1781" t="s">
        <v>44</v>
      </c>
      <c r="Z1781" t="s">
        <v>44</v>
      </c>
      <c r="AA1781" t="s">
        <v>44</v>
      </c>
      <c r="AB1781" t="s">
        <v>45</v>
      </c>
      <c r="AC1781" t="s">
        <v>45</v>
      </c>
      <c r="AD1781" t="s">
        <v>50</v>
      </c>
      <c r="AE1781" t="s">
        <v>51</v>
      </c>
      <c r="AF1781" t="s">
        <v>52</v>
      </c>
    </row>
    <row r="1782" spans="1:32" x14ac:dyDescent="0.3">
      <c r="A1782" t="s">
        <v>6353</v>
      </c>
      <c r="B1782" t="s">
        <v>6354</v>
      </c>
      <c r="C1782" t="s">
        <v>6355</v>
      </c>
      <c r="D1782" t="s">
        <v>6356</v>
      </c>
      <c r="E1782" t="s">
        <v>141</v>
      </c>
      <c r="F1782">
        <v>32</v>
      </c>
      <c r="G1782">
        <v>32</v>
      </c>
      <c r="H1782" t="s">
        <v>141</v>
      </c>
      <c r="I1782" t="s">
        <v>142</v>
      </c>
      <c r="J1782" t="s">
        <v>58</v>
      </c>
      <c r="K1782" t="s">
        <v>142</v>
      </c>
      <c r="X1782" t="s">
        <v>59</v>
      </c>
      <c r="Y1782" t="s">
        <v>60</v>
      </c>
      <c r="Z1782" t="s">
        <v>61</v>
      </c>
      <c r="AA1782" t="s">
        <v>62</v>
      </c>
      <c r="AB1782" t="s">
        <v>45</v>
      </c>
      <c r="AC1782" t="s">
        <v>45</v>
      </c>
      <c r="AD1782" t="s">
        <v>6357</v>
      </c>
      <c r="AE1782">
        <v>2007</v>
      </c>
      <c r="AF1782" t="s">
        <v>47</v>
      </c>
    </row>
    <row r="1783" spans="1:32" x14ac:dyDescent="0.3">
      <c r="A1783" t="s">
        <v>6358</v>
      </c>
      <c r="B1783" t="s">
        <v>6354</v>
      </c>
      <c r="C1783" t="s">
        <v>6355</v>
      </c>
      <c r="D1783" t="s">
        <v>6356</v>
      </c>
      <c r="E1783" t="s">
        <v>6359</v>
      </c>
      <c r="F1783">
        <v>33</v>
      </c>
      <c r="G1783">
        <v>33</v>
      </c>
      <c r="H1783" t="s">
        <v>108</v>
      </c>
      <c r="I1783" t="s">
        <v>109</v>
      </c>
      <c r="J1783" t="s">
        <v>58</v>
      </c>
      <c r="K1783" t="s">
        <v>109</v>
      </c>
      <c r="X1783" t="s">
        <v>59</v>
      </c>
      <c r="Y1783" t="s">
        <v>68</v>
      </c>
      <c r="Z1783" t="s">
        <v>101</v>
      </c>
      <c r="AA1783" t="s">
        <v>102</v>
      </c>
      <c r="AB1783" t="s">
        <v>45</v>
      </c>
      <c r="AC1783" t="s">
        <v>45</v>
      </c>
      <c r="AD1783" t="s">
        <v>6357</v>
      </c>
      <c r="AE1783">
        <v>2007</v>
      </c>
      <c r="AF1783" t="s">
        <v>47</v>
      </c>
    </row>
    <row r="1784" spans="1:32" x14ac:dyDescent="0.3">
      <c r="A1784" t="s">
        <v>6360</v>
      </c>
      <c r="B1784" t="s">
        <v>6354</v>
      </c>
      <c r="C1784" t="s">
        <v>6355</v>
      </c>
      <c r="D1784" t="s">
        <v>6356</v>
      </c>
      <c r="E1784" t="s">
        <v>6361</v>
      </c>
      <c r="F1784">
        <v>34</v>
      </c>
      <c r="G1784">
        <v>34</v>
      </c>
      <c r="H1784" t="s">
        <v>45</v>
      </c>
      <c r="I1784" t="s">
        <v>45</v>
      </c>
      <c r="J1784" t="s">
        <v>45</v>
      </c>
      <c r="K1784" t="s">
        <v>45</v>
      </c>
      <c r="X1784" t="s">
        <v>59</v>
      </c>
      <c r="Y1784" t="s">
        <v>45</v>
      </c>
      <c r="Z1784" t="s">
        <v>45</v>
      </c>
      <c r="AA1784" t="s">
        <v>45</v>
      </c>
      <c r="AB1784" t="s">
        <v>45</v>
      </c>
      <c r="AC1784" t="s">
        <v>45</v>
      </c>
      <c r="AD1784" t="s">
        <v>6357</v>
      </c>
      <c r="AE1784">
        <v>2007</v>
      </c>
      <c r="AF1784" t="s">
        <v>47</v>
      </c>
    </row>
    <row r="1785" spans="1:32" x14ac:dyDescent="0.3">
      <c r="A1785" t="s">
        <v>6362</v>
      </c>
      <c r="B1785" t="s">
        <v>6363</v>
      </c>
      <c r="C1785" t="s">
        <v>6364</v>
      </c>
      <c r="D1785" t="s">
        <v>6365</v>
      </c>
      <c r="E1785" t="s">
        <v>198</v>
      </c>
      <c r="F1785">
        <v>31</v>
      </c>
      <c r="G1785">
        <v>31</v>
      </c>
      <c r="H1785" t="s">
        <v>45</v>
      </c>
      <c r="I1785" t="s">
        <v>45</v>
      </c>
      <c r="J1785" t="s">
        <v>45</v>
      </c>
      <c r="K1785" t="s">
        <v>45</v>
      </c>
      <c r="X1785" t="s">
        <v>59</v>
      </c>
      <c r="Y1785" t="s">
        <v>44</v>
      </c>
      <c r="Z1785" t="s">
        <v>44</v>
      </c>
      <c r="AA1785" t="s">
        <v>44</v>
      </c>
      <c r="AB1785" t="s">
        <v>45</v>
      </c>
      <c r="AC1785" t="s">
        <v>45</v>
      </c>
      <c r="AD1785" t="s">
        <v>199</v>
      </c>
      <c r="AE1785">
        <v>2015</v>
      </c>
      <c r="AF1785" t="s">
        <v>47</v>
      </c>
    </row>
    <row r="1786" spans="1:32" x14ac:dyDescent="0.3">
      <c r="A1786" t="s">
        <v>6366</v>
      </c>
      <c r="B1786" t="s">
        <v>6363</v>
      </c>
      <c r="C1786" t="s">
        <v>6364</v>
      </c>
      <c r="D1786" t="s">
        <v>6365</v>
      </c>
      <c r="E1786" t="s">
        <v>49</v>
      </c>
      <c r="F1786">
        <v>7215</v>
      </c>
      <c r="G1786">
        <v>7215</v>
      </c>
      <c r="H1786" t="s">
        <v>45</v>
      </c>
      <c r="I1786" t="s">
        <v>45</v>
      </c>
      <c r="J1786" t="s">
        <v>45</v>
      </c>
      <c r="K1786" t="s">
        <v>45</v>
      </c>
      <c r="X1786" t="s">
        <v>43</v>
      </c>
      <c r="Y1786" t="s">
        <v>44</v>
      </c>
      <c r="Z1786" t="s">
        <v>44</v>
      </c>
      <c r="AA1786" t="s">
        <v>44</v>
      </c>
      <c r="AB1786" t="s">
        <v>45</v>
      </c>
      <c r="AC1786" t="s">
        <v>45</v>
      </c>
      <c r="AD1786" t="s">
        <v>50</v>
      </c>
      <c r="AE1786" t="s">
        <v>51</v>
      </c>
      <c r="AF1786" t="s">
        <v>52</v>
      </c>
    </row>
    <row r="1787" spans="1:32" x14ac:dyDescent="0.3">
      <c r="A1787" t="s">
        <v>6367</v>
      </c>
      <c r="B1787" t="s">
        <v>6368</v>
      </c>
      <c r="C1787" t="s">
        <v>6369</v>
      </c>
      <c r="D1787" t="s">
        <v>6370</v>
      </c>
      <c r="E1787" t="s">
        <v>198</v>
      </c>
      <c r="F1787">
        <v>31</v>
      </c>
      <c r="G1787">
        <v>31</v>
      </c>
      <c r="H1787" t="s">
        <v>45</v>
      </c>
      <c r="I1787" t="s">
        <v>45</v>
      </c>
      <c r="J1787" t="s">
        <v>45</v>
      </c>
      <c r="K1787" t="s">
        <v>45</v>
      </c>
      <c r="X1787" t="s">
        <v>59</v>
      </c>
      <c r="Y1787" t="s">
        <v>44</v>
      </c>
      <c r="Z1787" t="s">
        <v>44</v>
      </c>
      <c r="AA1787" t="s">
        <v>44</v>
      </c>
      <c r="AB1787" t="s">
        <v>45</v>
      </c>
      <c r="AC1787" t="s">
        <v>45</v>
      </c>
      <c r="AD1787" t="s">
        <v>199</v>
      </c>
      <c r="AE1787">
        <v>2015</v>
      </c>
      <c r="AF1787" t="s">
        <v>47</v>
      </c>
    </row>
    <row r="1788" spans="1:32" x14ac:dyDescent="0.3">
      <c r="A1788" t="s">
        <v>6371</v>
      </c>
      <c r="B1788" t="s">
        <v>6368</v>
      </c>
      <c r="C1788" t="s">
        <v>6369</v>
      </c>
      <c r="D1788" t="s">
        <v>6370</v>
      </c>
      <c r="E1788" t="s">
        <v>219</v>
      </c>
      <c r="F1788">
        <v>32</v>
      </c>
      <c r="G1788">
        <v>32</v>
      </c>
      <c r="H1788" t="s">
        <v>45</v>
      </c>
      <c r="I1788" t="s">
        <v>45</v>
      </c>
      <c r="J1788" t="s">
        <v>58</v>
      </c>
      <c r="K1788" t="s">
        <v>45</v>
      </c>
      <c r="X1788" t="s">
        <v>59</v>
      </c>
      <c r="Y1788" t="s">
        <v>44</v>
      </c>
      <c r="Z1788" t="s">
        <v>44</v>
      </c>
      <c r="AA1788" t="s">
        <v>44</v>
      </c>
      <c r="AB1788" t="s">
        <v>45</v>
      </c>
      <c r="AC1788" t="s">
        <v>45</v>
      </c>
      <c r="AD1788" t="s">
        <v>199</v>
      </c>
      <c r="AE1788">
        <v>2015</v>
      </c>
      <c r="AF1788" t="s">
        <v>47</v>
      </c>
    </row>
    <row r="1789" spans="1:32" x14ac:dyDescent="0.3">
      <c r="A1789" t="s">
        <v>6372</v>
      </c>
      <c r="B1789" t="s">
        <v>6368</v>
      </c>
      <c r="C1789" t="s">
        <v>6369</v>
      </c>
      <c r="D1789" t="s">
        <v>6370</v>
      </c>
      <c r="E1789" t="s">
        <v>49</v>
      </c>
      <c r="F1789">
        <v>7215</v>
      </c>
      <c r="G1789">
        <v>7215</v>
      </c>
      <c r="H1789" t="s">
        <v>45</v>
      </c>
      <c r="I1789" t="s">
        <v>45</v>
      </c>
      <c r="J1789" t="s">
        <v>45</v>
      </c>
      <c r="K1789" t="s">
        <v>45</v>
      </c>
      <c r="X1789" t="s">
        <v>43</v>
      </c>
      <c r="Y1789" t="s">
        <v>44</v>
      </c>
      <c r="Z1789" t="s">
        <v>44</v>
      </c>
      <c r="AA1789" t="s">
        <v>44</v>
      </c>
      <c r="AB1789" t="s">
        <v>45</v>
      </c>
      <c r="AC1789" t="s">
        <v>45</v>
      </c>
      <c r="AD1789" t="s">
        <v>50</v>
      </c>
      <c r="AE1789" t="s">
        <v>51</v>
      </c>
      <c r="AF1789" t="s">
        <v>52</v>
      </c>
    </row>
    <row r="1790" spans="1:32" x14ac:dyDescent="0.3">
      <c r="A1790" t="s">
        <v>6373</v>
      </c>
      <c r="B1790" t="s">
        <v>6374</v>
      </c>
      <c r="C1790" t="s">
        <v>6375</v>
      </c>
      <c r="D1790" t="s">
        <v>6376</v>
      </c>
      <c r="E1790" t="s">
        <v>40</v>
      </c>
      <c r="F1790">
        <v>1</v>
      </c>
      <c r="G1790">
        <v>1</v>
      </c>
      <c r="H1790" t="s">
        <v>41</v>
      </c>
      <c r="I1790" t="s">
        <v>42</v>
      </c>
      <c r="J1790" t="s">
        <v>41</v>
      </c>
      <c r="K1790" t="s">
        <v>42</v>
      </c>
      <c r="X1790" t="s">
        <v>43</v>
      </c>
      <c r="Y1790" t="s">
        <v>44</v>
      </c>
      <c r="Z1790" t="s">
        <v>44</v>
      </c>
      <c r="AA1790" t="s">
        <v>44</v>
      </c>
      <c r="AB1790" t="s">
        <v>45</v>
      </c>
      <c r="AC1790" t="s">
        <v>45</v>
      </c>
      <c r="AD1790" t="s">
        <v>46</v>
      </c>
      <c r="AE1790">
        <v>2019</v>
      </c>
      <c r="AF1790" t="s">
        <v>47</v>
      </c>
    </row>
    <row r="1791" spans="1:32" x14ac:dyDescent="0.3">
      <c r="A1791" t="s">
        <v>6377</v>
      </c>
      <c r="B1791" t="s">
        <v>6374</v>
      </c>
      <c r="C1791" t="s">
        <v>6375</v>
      </c>
      <c r="D1791" t="s">
        <v>6376</v>
      </c>
      <c r="E1791" t="s">
        <v>49</v>
      </c>
      <c r="F1791">
        <v>7215</v>
      </c>
      <c r="G1791">
        <v>7215</v>
      </c>
      <c r="H1791" t="s">
        <v>45</v>
      </c>
      <c r="I1791" t="s">
        <v>45</v>
      </c>
      <c r="J1791" t="s">
        <v>45</v>
      </c>
      <c r="K1791" t="s">
        <v>45</v>
      </c>
      <c r="X1791" t="s">
        <v>43</v>
      </c>
      <c r="Y1791" t="s">
        <v>44</v>
      </c>
      <c r="Z1791" t="s">
        <v>44</v>
      </c>
      <c r="AA1791" t="s">
        <v>44</v>
      </c>
      <c r="AB1791" t="s">
        <v>45</v>
      </c>
      <c r="AC1791" t="s">
        <v>45</v>
      </c>
      <c r="AD1791" t="s">
        <v>50</v>
      </c>
      <c r="AE1791" t="s">
        <v>51</v>
      </c>
      <c r="AF1791" t="s">
        <v>52</v>
      </c>
    </row>
    <row r="1792" spans="1:32" x14ac:dyDescent="0.3">
      <c r="A1792" t="s">
        <v>6378</v>
      </c>
      <c r="B1792" t="s">
        <v>6379</v>
      </c>
      <c r="C1792" t="s">
        <v>6380</v>
      </c>
      <c r="D1792" t="s">
        <v>6381</v>
      </c>
      <c r="E1792" t="s">
        <v>40</v>
      </c>
      <c r="F1792">
        <v>1</v>
      </c>
      <c r="G1792">
        <v>1</v>
      </c>
      <c r="H1792" t="s">
        <v>41</v>
      </c>
      <c r="I1792" t="s">
        <v>42</v>
      </c>
      <c r="J1792" t="s">
        <v>41</v>
      </c>
      <c r="K1792" t="s">
        <v>42</v>
      </c>
      <c r="X1792" t="s">
        <v>43</v>
      </c>
      <c r="Y1792" t="s">
        <v>44</v>
      </c>
      <c r="Z1792" t="s">
        <v>44</v>
      </c>
      <c r="AA1792" t="s">
        <v>44</v>
      </c>
      <c r="AB1792" t="s">
        <v>45</v>
      </c>
      <c r="AC1792" t="s">
        <v>45</v>
      </c>
      <c r="AD1792" t="s">
        <v>46</v>
      </c>
      <c r="AE1792">
        <v>2019</v>
      </c>
      <c r="AF1792" t="s">
        <v>47</v>
      </c>
    </row>
    <row r="1793" spans="1:32" x14ac:dyDescent="0.3">
      <c r="A1793" t="s">
        <v>6382</v>
      </c>
      <c r="B1793" t="s">
        <v>6379</v>
      </c>
      <c r="C1793" t="s">
        <v>6380</v>
      </c>
      <c r="D1793" t="s">
        <v>6381</v>
      </c>
      <c r="E1793" t="s">
        <v>49</v>
      </c>
      <c r="F1793">
        <v>7215</v>
      </c>
      <c r="G1793">
        <v>7215</v>
      </c>
      <c r="H1793" t="s">
        <v>45</v>
      </c>
      <c r="I1793" t="s">
        <v>45</v>
      </c>
      <c r="J1793" t="s">
        <v>45</v>
      </c>
      <c r="K1793" t="s">
        <v>45</v>
      </c>
      <c r="X1793" t="s">
        <v>43</v>
      </c>
      <c r="Y1793" t="s">
        <v>44</v>
      </c>
      <c r="Z1793" t="s">
        <v>44</v>
      </c>
      <c r="AA1793" t="s">
        <v>44</v>
      </c>
      <c r="AB1793" t="s">
        <v>45</v>
      </c>
      <c r="AC1793" t="s">
        <v>45</v>
      </c>
      <c r="AD1793" t="s">
        <v>50</v>
      </c>
      <c r="AE1793" t="s">
        <v>51</v>
      </c>
      <c r="AF1793" t="s">
        <v>52</v>
      </c>
    </row>
    <row r="1794" spans="1:32" x14ac:dyDescent="0.3">
      <c r="A1794" t="s">
        <v>6383</v>
      </c>
      <c r="B1794" t="s">
        <v>6384</v>
      </c>
      <c r="C1794" t="s">
        <v>6385</v>
      </c>
      <c r="D1794" t="s">
        <v>6386</v>
      </c>
      <c r="E1794" t="s">
        <v>6387</v>
      </c>
      <c r="F1794">
        <v>11</v>
      </c>
      <c r="G1794">
        <v>1</v>
      </c>
      <c r="H1794" t="s">
        <v>80</v>
      </c>
      <c r="I1794" t="s">
        <v>45</v>
      </c>
      <c r="J1794" t="s">
        <v>80</v>
      </c>
      <c r="K1794" t="s">
        <v>45</v>
      </c>
      <c r="X1794" t="s">
        <v>43</v>
      </c>
      <c r="Y1794" t="s">
        <v>44</v>
      </c>
      <c r="Z1794" t="s">
        <v>44</v>
      </c>
      <c r="AA1794" t="s">
        <v>44</v>
      </c>
      <c r="AB1794" t="s">
        <v>45</v>
      </c>
      <c r="AC1794" t="s">
        <v>45</v>
      </c>
      <c r="AD1794" t="s">
        <v>6388</v>
      </c>
      <c r="AE1794">
        <v>2015</v>
      </c>
      <c r="AF1794" t="s">
        <v>45</v>
      </c>
    </row>
    <row r="1795" spans="1:32" x14ac:dyDescent="0.3">
      <c r="A1795" t="s">
        <v>6389</v>
      </c>
      <c r="B1795" t="s">
        <v>6384</v>
      </c>
      <c r="C1795" t="s">
        <v>6385</v>
      </c>
      <c r="D1795" t="s">
        <v>6386</v>
      </c>
      <c r="E1795" t="s">
        <v>6390</v>
      </c>
      <c r="F1795">
        <v>10</v>
      </c>
      <c r="G1795">
        <v>10</v>
      </c>
      <c r="H1795" t="s">
        <v>45</v>
      </c>
      <c r="I1795" t="s">
        <v>45</v>
      </c>
      <c r="J1795" t="s">
        <v>45</v>
      </c>
      <c r="K1795" t="s">
        <v>45</v>
      </c>
      <c r="X1795" t="s">
        <v>59</v>
      </c>
      <c r="Y1795" t="s">
        <v>45</v>
      </c>
      <c r="Z1795" t="s">
        <v>45</v>
      </c>
      <c r="AA1795" t="s">
        <v>45</v>
      </c>
      <c r="AB1795" t="s">
        <v>45</v>
      </c>
      <c r="AC1795" t="s">
        <v>45</v>
      </c>
      <c r="AD1795" t="s">
        <v>6391</v>
      </c>
      <c r="AE1795">
        <v>2021</v>
      </c>
      <c r="AF1795" t="s">
        <v>45</v>
      </c>
    </row>
    <row r="1796" spans="1:32" x14ac:dyDescent="0.3">
      <c r="A1796" t="s">
        <v>6392</v>
      </c>
      <c r="B1796" t="s">
        <v>6384</v>
      </c>
      <c r="C1796" t="s">
        <v>6385</v>
      </c>
      <c r="D1796" t="s">
        <v>6386</v>
      </c>
      <c r="E1796" t="s">
        <v>6393</v>
      </c>
      <c r="F1796">
        <v>11</v>
      </c>
      <c r="G1796">
        <v>11</v>
      </c>
      <c r="H1796" t="s">
        <v>185</v>
      </c>
      <c r="I1796" t="s">
        <v>161</v>
      </c>
      <c r="J1796" t="s">
        <v>58</v>
      </c>
      <c r="K1796" t="s">
        <v>161</v>
      </c>
      <c r="X1796" t="s">
        <v>59</v>
      </c>
      <c r="Y1796" t="s">
        <v>68</v>
      </c>
      <c r="Z1796" t="s">
        <v>61</v>
      </c>
      <c r="AA1796" t="s">
        <v>62</v>
      </c>
      <c r="AB1796" t="s">
        <v>45</v>
      </c>
      <c r="AC1796" t="s">
        <v>45</v>
      </c>
      <c r="AD1796" t="s">
        <v>6391</v>
      </c>
      <c r="AE1796">
        <v>2021</v>
      </c>
      <c r="AF1796" t="s">
        <v>45</v>
      </c>
    </row>
    <row r="1797" spans="1:32" x14ac:dyDescent="0.3">
      <c r="A1797" t="s">
        <v>6394</v>
      </c>
      <c r="B1797" t="s">
        <v>6384</v>
      </c>
      <c r="C1797" t="s">
        <v>6385</v>
      </c>
      <c r="D1797" t="s">
        <v>6386</v>
      </c>
      <c r="E1797" t="s">
        <v>6395</v>
      </c>
      <c r="F1797">
        <v>12</v>
      </c>
      <c r="G1797">
        <v>12</v>
      </c>
      <c r="H1797" t="s">
        <v>185</v>
      </c>
      <c r="I1797" t="s">
        <v>6395</v>
      </c>
      <c r="J1797" t="s">
        <v>58</v>
      </c>
      <c r="K1797" t="s">
        <v>6395</v>
      </c>
      <c r="X1797" t="s">
        <v>59</v>
      </c>
      <c r="Y1797" t="s">
        <v>68</v>
      </c>
      <c r="Z1797" t="s">
        <v>61</v>
      </c>
      <c r="AA1797" t="s">
        <v>62</v>
      </c>
      <c r="AB1797" t="s">
        <v>45</v>
      </c>
      <c r="AC1797" t="s">
        <v>45</v>
      </c>
      <c r="AD1797" t="s">
        <v>6391</v>
      </c>
      <c r="AE1797">
        <v>2021</v>
      </c>
      <c r="AF1797" t="s">
        <v>45</v>
      </c>
    </row>
    <row r="1798" spans="1:32" hidden="1" x14ac:dyDescent="0.3">
      <c r="A1798" t="s">
        <v>6396</v>
      </c>
      <c r="B1798" t="s">
        <v>6384</v>
      </c>
      <c r="C1798" t="s">
        <v>6385</v>
      </c>
      <c r="D1798" t="s">
        <v>6386</v>
      </c>
      <c r="E1798" t="s">
        <v>6397</v>
      </c>
      <c r="F1798">
        <v>13</v>
      </c>
      <c r="G1798">
        <v>13</v>
      </c>
      <c r="H1798" t="s">
        <v>185</v>
      </c>
      <c r="I1798" t="s">
        <v>6398</v>
      </c>
      <c r="J1798" t="s">
        <v>58</v>
      </c>
      <c r="K1798" t="s">
        <v>369</v>
      </c>
      <c r="L1798" t="s">
        <v>6399</v>
      </c>
      <c r="M1798" t="s">
        <v>6400</v>
      </c>
      <c r="X1798" t="s">
        <v>59</v>
      </c>
      <c r="Y1798" t="s">
        <v>68</v>
      </c>
      <c r="Z1798" t="s">
        <v>61</v>
      </c>
      <c r="AA1798" t="s">
        <v>62</v>
      </c>
      <c r="AB1798" t="s">
        <v>45</v>
      </c>
      <c r="AC1798" t="s">
        <v>45</v>
      </c>
      <c r="AD1798" t="s">
        <v>6391</v>
      </c>
      <c r="AE1798">
        <v>2021</v>
      </c>
      <c r="AF1798" t="s">
        <v>45</v>
      </c>
    </row>
    <row r="1799" spans="1:32" hidden="1" x14ac:dyDescent="0.3">
      <c r="A1799" t="s">
        <v>6401</v>
      </c>
      <c r="B1799" t="s">
        <v>6384</v>
      </c>
      <c r="C1799" t="s">
        <v>6385</v>
      </c>
      <c r="D1799" t="s">
        <v>6386</v>
      </c>
      <c r="E1799" t="s">
        <v>6402</v>
      </c>
      <c r="F1799">
        <v>14</v>
      </c>
      <c r="G1799">
        <v>14</v>
      </c>
      <c r="H1799" t="s">
        <v>185</v>
      </c>
      <c r="I1799" t="s">
        <v>6403</v>
      </c>
      <c r="J1799" t="s">
        <v>58</v>
      </c>
      <c r="K1799" t="s">
        <v>1804</v>
      </c>
      <c r="L1799" t="s">
        <v>6404</v>
      </c>
      <c r="X1799" t="s">
        <v>59</v>
      </c>
      <c r="Y1799" t="s">
        <v>68</v>
      </c>
      <c r="Z1799" t="s">
        <v>61</v>
      </c>
      <c r="AA1799" t="s">
        <v>62</v>
      </c>
      <c r="AB1799" t="s">
        <v>45</v>
      </c>
      <c r="AC1799" t="s">
        <v>45</v>
      </c>
      <c r="AD1799" t="s">
        <v>6391</v>
      </c>
      <c r="AE1799">
        <v>2021</v>
      </c>
      <c r="AF1799" t="s">
        <v>45</v>
      </c>
    </row>
    <row r="1800" spans="1:32" x14ac:dyDescent="0.3">
      <c r="A1800" t="s">
        <v>6405</v>
      </c>
      <c r="B1800" t="s">
        <v>6384</v>
      </c>
      <c r="C1800" t="s">
        <v>6385</v>
      </c>
      <c r="D1800" t="s">
        <v>6386</v>
      </c>
      <c r="E1800" t="s">
        <v>6406</v>
      </c>
      <c r="F1800">
        <v>15</v>
      </c>
      <c r="G1800">
        <v>15</v>
      </c>
      <c r="H1800" t="s">
        <v>45</v>
      </c>
      <c r="I1800" t="s">
        <v>45</v>
      </c>
      <c r="J1800" t="s">
        <v>45</v>
      </c>
      <c r="K1800" t="s">
        <v>45</v>
      </c>
      <c r="X1800" t="s">
        <v>59</v>
      </c>
      <c r="Y1800" t="s">
        <v>45</v>
      </c>
      <c r="Z1800" t="s">
        <v>45</v>
      </c>
      <c r="AA1800" t="s">
        <v>45</v>
      </c>
      <c r="AB1800" t="s">
        <v>45</v>
      </c>
      <c r="AC1800" t="s">
        <v>45</v>
      </c>
      <c r="AD1800" t="s">
        <v>6391</v>
      </c>
      <c r="AE1800">
        <v>2021</v>
      </c>
      <c r="AF1800" t="s">
        <v>45</v>
      </c>
    </row>
    <row r="1801" spans="1:32" hidden="1" x14ac:dyDescent="0.3">
      <c r="A1801" t="s">
        <v>6407</v>
      </c>
      <c r="B1801" t="s">
        <v>6384</v>
      </c>
      <c r="C1801" t="s">
        <v>6385</v>
      </c>
      <c r="D1801" t="s">
        <v>6386</v>
      </c>
      <c r="E1801" t="s">
        <v>6408</v>
      </c>
      <c r="F1801">
        <v>16</v>
      </c>
      <c r="G1801">
        <v>16</v>
      </c>
      <c r="H1801" t="s">
        <v>108</v>
      </c>
      <c r="I1801" t="s">
        <v>6409</v>
      </c>
      <c r="J1801" t="s">
        <v>58</v>
      </c>
      <c r="K1801" t="s">
        <v>4702</v>
      </c>
      <c r="L1801" t="s">
        <v>6410</v>
      </c>
      <c r="X1801" t="s">
        <v>59</v>
      </c>
      <c r="Y1801" t="s">
        <v>68</v>
      </c>
      <c r="Z1801" t="s">
        <v>101</v>
      </c>
      <c r="AA1801" t="s">
        <v>102</v>
      </c>
      <c r="AB1801" t="s">
        <v>45</v>
      </c>
      <c r="AC1801" t="s">
        <v>45</v>
      </c>
      <c r="AD1801" t="s">
        <v>6391</v>
      </c>
      <c r="AE1801">
        <v>2021</v>
      </c>
      <c r="AF1801" t="s">
        <v>45</v>
      </c>
    </row>
    <row r="1802" spans="1:32" hidden="1" x14ac:dyDescent="0.3">
      <c r="A1802" t="s">
        <v>6411</v>
      </c>
      <c r="B1802" t="s">
        <v>6384</v>
      </c>
      <c r="C1802" t="s">
        <v>6385</v>
      </c>
      <c r="D1802" t="s">
        <v>6386</v>
      </c>
      <c r="E1802" t="s">
        <v>6412</v>
      </c>
      <c r="F1802">
        <v>17</v>
      </c>
      <c r="G1802">
        <v>17</v>
      </c>
      <c r="H1802" t="s">
        <v>6413</v>
      </c>
      <c r="I1802" t="s">
        <v>6414</v>
      </c>
      <c r="J1802" t="s">
        <v>702</v>
      </c>
      <c r="K1802" t="s">
        <v>125</v>
      </c>
      <c r="L1802" t="s">
        <v>113</v>
      </c>
      <c r="X1802" t="s">
        <v>59</v>
      </c>
      <c r="Y1802" t="s">
        <v>169</v>
      </c>
      <c r="Z1802" t="s">
        <v>163</v>
      </c>
      <c r="AA1802" t="s">
        <v>171</v>
      </c>
      <c r="AB1802" t="s">
        <v>45</v>
      </c>
      <c r="AC1802" t="s">
        <v>45</v>
      </c>
      <c r="AD1802" t="s">
        <v>6391</v>
      </c>
      <c r="AE1802">
        <v>2021</v>
      </c>
      <c r="AF1802" t="s">
        <v>45</v>
      </c>
    </row>
    <row r="1803" spans="1:32" x14ac:dyDescent="0.3">
      <c r="A1803" t="s">
        <v>6415</v>
      </c>
      <c r="B1803" t="s">
        <v>6384</v>
      </c>
      <c r="C1803" t="s">
        <v>6385</v>
      </c>
      <c r="D1803" t="s">
        <v>6386</v>
      </c>
      <c r="E1803" t="s">
        <v>6416</v>
      </c>
      <c r="F1803">
        <v>18</v>
      </c>
      <c r="G1803">
        <v>18</v>
      </c>
      <c r="H1803" t="s">
        <v>108</v>
      </c>
      <c r="I1803" t="s">
        <v>6416</v>
      </c>
      <c r="J1803" t="s">
        <v>58</v>
      </c>
      <c r="K1803" t="s">
        <v>6416</v>
      </c>
      <c r="X1803" t="s">
        <v>59</v>
      </c>
      <c r="Y1803" t="s">
        <v>68</v>
      </c>
      <c r="Z1803" t="s">
        <v>101</v>
      </c>
      <c r="AA1803" t="s">
        <v>102</v>
      </c>
      <c r="AB1803" t="s">
        <v>45</v>
      </c>
      <c r="AC1803" t="s">
        <v>45</v>
      </c>
      <c r="AD1803" t="s">
        <v>6391</v>
      </c>
      <c r="AE1803">
        <v>2021</v>
      </c>
      <c r="AF1803" t="s">
        <v>45</v>
      </c>
    </row>
    <row r="1804" spans="1:32" x14ac:dyDescent="0.3">
      <c r="A1804" t="s">
        <v>6417</v>
      </c>
      <c r="B1804" t="s">
        <v>6384</v>
      </c>
      <c r="C1804" t="s">
        <v>6385</v>
      </c>
      <c r="D1804" t="s">
        <v>6386</v>
      </c>
      <c r="E1804" t="s">
        <v>6418</v>
      </c>
      <c r="F1804">
        <v>16</v>
      </c>
      <c r="G1804">
        <v>2</v>
      </c>
      <c r="H1804" t="s">
        <v>45</v>
      </c>
      <c r="I1804" t="s">
        <v>45</v>
      </c>
      <c r="J1804" t="s">
        <v>45</v>
      </c>
      <c r="K1804" t="s">
        <v>45</v>
      </c>
      <c r="X1804" t="s">
        <v>59</v>
      </c>
      <c r="Y1804" t="s">
        <v>45</v>
      </c>
      <c r="Z1804" t="s">
        <v>45</v>
      </c>
      <c r="AA1804" t="s">
        <v>45</v>
      </c>
      <c r="AB1804" t="s">
        <v>45</v>
      </c>
      <c r="AC1804" t="s">
        <v>45</v>
      </c>
      <c r="AD1804" t="s">
        <v>6388</v>
      </c>
      <c r="AE1804">
        <v>2015</v>
      </c>
      <c r="AF1804" t="s">
        <v>45</v>
      </c>
    </row>
    <row r="1805" spans="1:32" x14ac:dyDescent="0.3">
      <c r="A1805" t="s">
        <v>6419</v>
      </c>
      <c r="B1805" t="s">
        <v>6384</v>
      </c>
      <c r="C1805" t="s">
        <v>6385</v>
      </c>
      <c r="D1805" t="s">
        <v>6386</v>
      </c>
      <c r="E1805" t="s">
        <v>49</v>
      </c>
      <c r="F1805">
        <v>7215</v>
      </c>
      <c r="G1805">
        <v>7215</v>
      </c>
      <c r="H1805" t="s">
        <v>45</v>
      </c>
      <c r="I1805" t="s">
        <v>45</v>
      </c>
      <c r="J1805" t="s">
        <v>45</v>
      </c>
      <c r="K1805" t="s">
        <v>45</v>
      </c>
      <c r="X1805" t="s">
        <v>43</v>
      </c>
      <c r="Y1805" t="s">
        <v>44</v>
      </c>
      <c r="Z1805" t="s">
        <v>44</v>
      </c>
      <c r="AA1805" t="s">
        <v>44</v>
      </c>
      <c r="AB1805" t="s">
        <v>45</v>
      </c>
      <c r="AC1805" t="s">
        <v>45</v>
      </c>
      <c r="AD1805" t="s">
        <v>50</v>
      </c>
      <c r="AE1805" t="s">
        <v>51</v>
      </c>
      <c r="AF1805" t="s">
        <v>52</v>
      </c>
    </row>
    <row r="1806" spans="1:32" x14ac:dyDescent="0.3">
      <c r="A1806" t="s">
        <v>6420</v>
      </c>
      <c r="B1806" t="s">
        <v>6421</v>
      </c>
      <c r="C1806" t="s">
        <v>6422</v>
      </c>
      <c r="D1806" t="s">
        <v>6421</v>
      </c>
      <c r="E1806" t="s">
        <v>6423</v>
      </c>
      <c r="G1806">
        <v>11</v>
      </c>
      <c r="H1806" t="s">
        <v>6424</v>
      </c>
      <c r="I1806" t="s">
        <v>4702</v>
      </c>
      <c r="J1806" t="s">
        <v>58</v>
      </c>
      <c r="K1806" t="s">
        <v>4702</v>
      </c>
      <c r="X1806" t="s">
        <v>59</v>
      </c>
      <c r="Y1806" t="s">
        <v>68</v>
      </c>
      <c r="Z1806" t="s">
        <v>101</v>
      </c>
      <c r="AA1806" t="s">
        <v>102</v>
      </c>
      <c r="AB1806" t="s">
        <v>45</v>
      </c>
      <c r="AC1806" t="s">
        <v>6425</v>
      </c>
      <c r="AD1806" t="s">
        <v>6426</v>
      </c>
      <c r="AE1806">
        <v>2014</v>
      </c>
      <c r="AF1806" t="s">
        <v>208</v>
      </c>
    </row>
    <row r="1807" spans="1:32" x14ac:dyDescent="0.3">
      <c r="A1807" t="s">
        <v>6427</v>
      </c>
      <c r="B1807" t="s">
        <v>6421</v>
      </c>
      <c r="C1807" t="s">
        <v>6422</v>
      </c>
      <c r="D1807" t="s">
        <v>6421</v>
      </c>
      <c r="E1807" t="s">
        <v>6428</v>
      </c>
      <c r="G1807">
        <v>12</v>
      </c>
      <c r="H1807" t="s">
        <v>6429</v>
      </c>
      <c r="I1807" t="s">
        <v>6410</v>
      </c>
      <c r="J1807" t="s">
        <v>58</v>
      </c>
      <c r="K1807" t="s">
        <v>6410</v>
      </c>
      <c r="X1807" t="s">
        <v>59</v>
      </c>
      <c r="Y1807" t="s">
        <v>68</v>
      </c>
      <c r="Z1807" t="s">
        <v>101</v>
      </c>
      <c r="AA1807" t="s">
        <v>102</v>
      </c>
      <c r="AB1807" t="s">
        <v>45</v>
      </c>
      <c r="AC1807" t="s">
        <v>6425</v>
      </c>
      <c r="AD1807" t="s">
        <v>6426</v>
      </c>
      <c r="AE1807">
        <v>2014</v>
      </c>
      <c r="AF1807" t="s">
        <v>208</v>
      </c>
    </row>
    <row r="1808" spans="1:32" x14ac:dyDescent="0.3">
      <c r="A1808" t="s">
        <v>6430</v>
      </c>
      <c r="B1808" t="s">
        <v>6421</v>
      </c>
      <c r="C1808" t="s">
        <v>6422</v>
      </c>
      <c r="D1808" t="s">
        <v>6421</v>
      </c>
      <c r="E1808" t="s">
        <v>6431</v>
      </c>
      <c r="G1808">
        <v>13</v>
      </c>
      <c r="H1808" t="s">
        <v>6432</v>
      </c>
      <c r="I1808" t="s">
        <v>6433</v>
      </c>
      <c r="J1808" t="s">
        <v>58</v>
      </c>
      <c r="K1808" t="s">
        <v>6433</v>
      </c>
      <c r="X1808" t="s">
        <v>59</v>
      </c>
      <c r="Y1808" t="s">
        <v>68</v>
      </c>
      <c r="Z1808" t="s">
        <v>101</v>
      </c>
      <c r="AA1808" t="s">
        <v>102</v>
      </c>
      <c r="AB1808" t="s">
        <v>45</v>
      </c>
      <c r="AC1808" t="s">
        <v>6425</v>
      </c>
      <c r="AD1808" t="s">
        <v>6426</v>
      </c>
      <c r="AE1808">
        <v>2014</v>
      </c>
      <c r="AF1808" t="s">
        <v>208</v>
      </c>
    </row>
    <row r="1809" spans="1:32" x14ac:dyDescent="0.3">
      <c r="A1809" t="s">
        <v>6434</v>
      </c>
      <c r="B1809" t="s">
        <v>6421</v>
      </c>
      <c r="C1809" t="s">
        <v>6422</v>
      </c>
      <c r="D1809" t="s">
        <v>6421</v>
      </c>
      <c r="E1809" t="s">
        <v>6435</v>
      </c>
      <c r="G1809">
        <v>14</v>
      </c>
      <c r="H1809" t="s">
        <v>120</v>
      </c>
      <c r="I1809" t="s">
        <v>4684</v>
      </c>
      <c r="J1809" t="s">
        <v>58</v>
      </c>
      <c r="K1809" t="s">
        <v>4684</v>
      </c>
      <c r="X1809" t="s">
        <v>59</v>
      </c>
      <c r="Y1809" t="s">
        <v>68</v>
      </c>
      <c r="Z1809" t="s">
        <v>101</v>
      </c>
      <c r="AA1809" t="s">
        <v>102</v>
      </c>
      <c r="AB1809" t="s">
        <v>45</v>
      </c>
      <c r="AC1809" t="s">
        <v>6425</v>
      </c>
      <c r="AD1809" t="s">
        <v>6426</v>
      </c>
      <c r="AE1809">
        <v>2014</v>
      </c>
      <c r="AF1809" t="s">
        <v>208</v>
      </c>
    </row>
    <row r="1810" spans="1:32" x14ac:dyDescent="0.3">
      <c r="A1810" t="s">
        <v>6436</v>
      </c>
      <c r="B1810" t="s">
        <v>6421</v>
      </c>
      <c r="C1810" t="s">
        <v>6422</v>
      </c>
      <c r="D1810" t="s">
        <v>6421</v>
      </c>
      <c r="E1810" t="s">
        <v>6437</v>
      </c>
      <c r="G1810">
        <v>15</v>
      </c>
      <c r="H1810" t="s">
        <v>6438</v>
      </c>
      <c r="I1810" t="s">
        <v>6439</v>
      </c>
      <c r="J1810" t="s">
        <v>58</v>
      </c>
      <c r="K1810" t="s">
        <v>6433</v>
      </c>
      <c r="X1810" t="s">
        <v>59</v>
      </c>
      <c r="Y1810" t="s">
        <v>68</v>
      </c>
      <c r="Z1810" t="s">
        <v>101</v>
      </c>
      <c r="AA1810" t="s">
        <v>102</v>
      </c>
      <c r="AB1810" t="s">
        <v>45</v>
      </c>
      <c r="AC1810" t="s">
        <v>6425</v>
      </c>
      <c r="AD1810" t="s">
        <v>6426</v>
      </c>
      <c r="AE1810">
        <v>2014</v>
      </c>
      <c r="AF1810" t="s">
        <v>208</v>
      </c>
    </row>
    <row r="1811" spans="1:32" x14ac:dyDescent="0.3">
      <c r="A1811" t="s">
        <v>6440</v>
      </c>
      <c r="B1811" t="s">
        <v>6421</v>
      </c>
      <c r="C1811" t="s">
        <v>6422</v>
      </c>
      <c r="D1811" t="s">
        <v>6421</v>
      </c>
      <c r="E1811" t="s">
        <v>6441</v>
      </c>
      <c r="G1811">
        <v>16</v>
      </c>
      <c r="H1811" t="s">
        <v>6442</v>
      </c>
      <c r="I1811" t="s">
        <v>6443</v>
      </c>
      <c r="J1811" t="s">
        <v>58</v>
      </c>
      <c r="K1811" t="s">
        <v>6410</v>
      </c>
      <c r="X1811" t="s">
        <v>59</v>
      </c>
      <c r="Y1811" t="s">
        <v>68</v>
      </c>
      <c r="Z1811" t="s">
        <v>101</v>
      </c>
      <c r="AA1811" t="s">
        <v>102</v>
      </c>
      <c r="AB1811" t="s">
        <v>45</v>
      </c>
      <c r="AC1811" t="s">
        <v>6425</v>
      </c>
      <c r="AD1811" t="s">
        <v>6426</v>
      </c>
      <c r="AE1811">
        <v>2014</v>
      </c>
      <c r="AF1811" t="s">
        <v>208</v>
      </c>
    </row>
    <row r="1812" spans="1:32" x14ac:dyDescent="0.3">
      <c r="A1812" t="s">
        <v>6444</v>
      </c>
      <c r="B1812" t="s">
        <v>6421</v>
      </c>
      <c r="C1812" t="s">
        <v>6422</v>
      </c>
      <c r="D1812" t="s">
        <v>6421</v>
      </c>
      <c r="E1812" t="s">
        <v>6445</v>
      </c>
      <c r="G1812">
        <v>17</v>
      </c>
      <c r="H1812" t="s">
        <v>6446</v>
      </c>
      <c r="I1812" t="s">
        <v>6447</v>
      </c>
      <c r="J1812" t="s">
        <v>58</v>
      </c>
      <c r="K1812" t="s">
        <v>4702</v>
      </c>
      <c r="X1812" t="s">
        <v>59</v>
      </c>
      <c r="Y1812" t="s">
        <v>68</v>
      </c>
      <c r="Z1812" t="s">
        <v>101</v>
      </c>
      <c r="AA1812" t="s">
        <v>102</v>
      </c>
      <c r="AB1812" t="s">
        <v>45</v>
      </c>
      <c r="AC1812" t="s">
        <v>6425</v>
      </c>
      <c r="AD1812" t="s">
        <v>6426</v>
      </c>
      <c r="AE1812">
        <v>2014</v>
      </c>
      <c r="AF1812" t="s">
        <v>208</v>
      </c>
    </row>
    <row r="1813" spans="1:32" x14ac:dyDescent="0.3">
      <c r="A1813" t="s">
        <v>6448</v>
      </c>
      <c r="B1813" t="s">
        <v>6421</v>
      </c>
      <c r="C1813" t="s">
        <v>6422</v>
      </c>
      <c r="D1813" t="s">
        <v>6421</v>
      </c>
      <c r="E1813" t="s">
        <v>6449</v>
      </c>
      <c r="F1813">
        <v>204</v>
      </c>
      <c r="G1813">
        <v>204</v>
      </c>
      <c r="H1813" t="s">
        <v>6450</v>
      </c>
      <c r="I1813" t="s">
        <v>6451</v>
      </c>
      <c r="J1813" t="s">
        <v>80</v>
      </c>
      <c r="K1813" t="s">
        <v>6451</v>
      </c>
      <c r="X1813" t="s">
        <v>43</v>
      </c>
      <c r="Y1813" t="s">
        <v>44</v>
      </c>
      <c r="Z1813" t="s">
        <v>44</v>
      </c>
      <c r="AA1813" t="s">
        <v>44</v>
      </c>
      <c r="AB1813" t="s">
        <v>45</v>
      </c>
      <c r="AC1813" t="s">
        <v>45</v>
      </c>
      <c r="AD1813" t="s">
        <v>6452</v>
      </c>
      <c r="AE1813">
        <v>2017</v>
      </c>
      <c r="AF1813" t="s">
        <v>47</v>
      </c>
    </row>
    <row r="1814" spans="1:32" x14ac:dyDescent="0.3">
      <c r="A1814" t="s">
        <v>6453</v>
      </c>
      <c r="B1814" t="s">
        <v>6421</v>
      </c>
      <c r="C1814" t="s">
        <v>6422</v>
      </c>
      <c r="D1814" t="s">
        <v>6421</v>
      </c>
      <c r="E1814" t="s">
        <v>6454</v>
      </c>
      <c r="G1814">
        <v>21</v>
      </c>
      <c r="H1814" t="s">
        <v>6424</v>
      </c>
      <c r="I1814" t="s">
        <v>4702</v>
      </c>
      <c r="J1814" t="s">
        <v>58</v>
      </c>
      <c r="K1814" t="s">
        <v>4702</v>
      </c>
      <c r="X1814" t="s">
        <v>59</v>
      </c>
      <c r="Y1814" t="s">
        <v>68</v>
      </c>
      <c r="Z1814" t="s">
        <v>101</v>
      </c>
      <c r="AA1814" t="s">
        <v>102</v>
      </c>
      <c r="AB1814" t="s">
        <v>45</v>
      </c>
      <c r="AC1814" t="s">
        <v>6455</v>
      </c>
      <c r="AD1814" t="s">
        <v>6426</v>
      </c>
      <c r="AE1814">
        <v>2014</v>
      </c>
      <c r="AF1814" t="s">
        <v>208</v>
      </c>
    </row>
    <row r="1815" spans="1:32" x14ac:dyDescent="0.3">
      <c r="A1815" t="s">
        <v>6456</v>
      </c>
      <c r="B1815" t="s">
        <v>6421</v>
      </c>
      <c r="C1815" t="s">
        <v>6422</v>
      </c>
      <c r="D1815" t="s">
        <v>6421</v>
      </c>
      <c r="E1815" t="s">
        <v>6457</v>
      </c>
      <c r="F1815">
        <v>210</v>
      </c>
      <c r="G1815">
        <v>210</v>
      </c>
      <c r="H1815" t="s">
        <v>6458</v>
      </c>
      <c r="I1815" t="s">
        <v>6459</v>
      </c>
      <c r="J1815" t="s">
        <v>80</v>
      </c>
      <c r="K1815" t="s">
        <v>6459</v>
      </c>
      <c r="X1815" t="s">
        <v>43</v>
      </c>
      <c r="Y1815" t="s">
        <v>44</v>
      </c>
      <c r="Z1815" t="s">
        <v>44</v>
      </c>
      <c r="AA1815" t="s">
        <v>44</v>
      </c>
      <c r="AB1815" t="s">
        <v>45</v>
      </c>
      <c r="AC1815" t="s">
        <v>45</v>
      </c>
      <c r="AD1815" t="s">
        <v>6452</v>
      </c>
      <c r="AE1815">
        <v>2017</v>
      </c>
      <c r="AF1815" t="s">
        <v>47</v>
      </c>
    </row>
    <row r="1816" spans="1:32" x14ac:dyDescent="0.3">
      <c r="A1816" t="s">
        <v>6460</v>
      </c>
      <c r="B1816" t="s">
        <v>6421</v>
      </c>
      <c r="C1816" t="s">
        <v>6422</v>
      </c>
      <c r="D1816" t="s">
        <v>6421</v>
      </c>
      <c r="E1816" t="s">
        <v>6461</v>
      </c>
      <c r="F1816">
        <v>211</v>
      </c>
      <c r="G1816">
        <v>211</v>
      </c>
      <c r="H1816" t="s">
        <v>6462</v>
      </c>
      <c r="I1816" t="s">
        <v>6463</v>
      </c>
      <c r="J1816" t="s">
        <v>80</v>
      </c>
      <c r="K1816" t="s">
        <v>6463</v>
      </c>
      <c r="X1816" t="s">
        <v>43</v>
      </c>
      <c r="Y1816" t="s">
        <v>44</v>
      </c>
      <c r="Z1816" t="s">
        <v>44</v>
      </c>
      <c r="AA1816" t="s">
        <v>44</v>
      </c>
      <c r="AB1816" t="s">
        <v>45</v>
      </c>
      <c r="AC1816" t="s">
        <v>45</v>
      </c>
      <c r="AD1816" t="s">
        <v>6452</v>
      </c>
      <c r="AE1816">
        <v>2017</v>
      </c>
      <c r="AF1816" t="s">
        <v>47</v>
      </c>
    </row>
    <row r="1817" spans="1:32" x14ac:dyDescent="0.3">
      <c r="A1817" t="s">
        <v>6464</v>
      </c>
      <c r="B1817" t="s">
        <v>6421</v>
      </c>
      <c r="C1817" t="s">
        <v>6422</v>
      </c>
      <c r="D1817" t="s">
        <v>6421</v>
      </c>
      <c r="E1817" t="s">
        <v>6465</v>
      </c>
      <c r="F1817">
        <v>212</v>
      </c>
      <c r="G1817">
        <v>212</v>
      </c>
      <c r="H1817" t="s">
        <v>490</v>
      </c>
      <c r="I1817" t="s">
        <v>260</v>
      </c>
      <c r="J1817" t="s">
        <v>80</v>
      </c>
      <c r="K1817" t="s">
        <v>260</v>
      </c>
      <c r="X1817" t="s">
        <v>43</v>
      </c>
      <c r="Y1817" t="s">
        <v>44</v>
      </c>
      <c r="Z1817" t="s">
        <v>44</v>
      </c>
      <c r="AA1817" t="s">
        <v>44</v>
      </c>
      <c r="AB1817" t="s">
        <v>45</v>
      </c>
      <c r="AC1817" t="s">
        <v>45</v>
      </c>
      <c r="AD1817" t="s">
        <v>6452</v>
      </c>
      <c r="AE1817">
        <v>2017</v>
      </c>
      <c r="AF1817" t="s">
        <v>47</v>
      </c>
    </row>
    <row r="1818" spans="1:32" x14ac:dyDescent="0.3">
      <c r="A1818" t="s">
        <v>6466</v>
      </c>
      <c r="B1818" t="s">
        <v>6421</v>
      </c>
      <c r="C1818" t="s">
        <v>6422</v>
      </c>
      <c r="D1818" t="s">
        <v>6421</v>
      </c>
      <c r="E1818" t="s">
        <v>6467</v>
      </c>
      <c r="F1818">
        <v>217</v>
      </c>
      <c r="G1818">
        <v>217</v>
      </c>
      <c r="H1818" t="s">
        <v>6468</v>
      </c>
      <c r="I1818" t="s">
        <v>6469</v>
      </c>
      <c r="J1818" t="s">
        <v>80</v>
      </c>
      <c r="K1818" t="s">
        <v>6469</v>
      </c>
      <c r="X1818" t="s">
        <v>43</v>
      </c>
      <c r="Y1818" t="s">
        <v>44</v>
      </c>
      <c r="Z1818" t="s">
        <v>44</v>
      </c>
      <c r="AA1818" t="s">
        <v>44</v>
      </c>
      <c r="AB1818" t="s">
        <v>45</v>
      </c>
      <c r="AC1818" t="s">
        <v>45</v>
      </c>
      <c r="AD1818" t="s">
        <v>6452</v>
      </c>
      <c r="AE1818">
        <v>2017</v>
      </c>
      <c r="AF1818" t="s">
        <v>47</v>
      </c>
    </row>
    <row r="1819" spans="1:32" x14ac:dyDescent="0.3">
      <c r="A1819" t="s">
        <v>6470</v>
      </c>
      <c r="B1819" t="s">
        <v>6421</v>
      </c>
      <c r="C1819" t="s">
        <v>6422</v>
      </c>
      <c r="D1819" t="s">
        <v>6421</v>
      </c>
      <c r="E1819" t="s">
        <v>6471</v>
      </c>
      <c r="F1819">
        <v>218</v>
      </c>
      <c r="G1819">
        <v>218</v>
      </c>
      <c r="H1819" t="s">
        <v>6472</v>
      </c>
      <c r="I1819" t="s">
        <v>6473</v>
      </c>
      <c r="J1819" t="s">
        <v>80</v>
      </c>
      <c r="K1819" t="s">
        <v>6473</v>
      </c>
      <c r="X1819" t="s">
        <v>43</v>
      </c>
      <c r="Y1819" t="s">
        <v>44</v>
      </c>
      <c r="Z1819" t="s">
        <v>44</v>
      </c>
      <c r="AA1819" t="s">
        <v>44</v>
      </c>
      <c r="AB1819" t="s">
        <v>45</v>
      </c>
      <c r="AC1819" t="s">
        <v>45</v>
      </c>
      <c r="AD1819" t="s">
        <v>6452</v>
      </c>
      <c r="AE1819">
        <v>2017</v>
      </c>
      <c r="AF1819" t="s">
        <v>47</v>
      </c>
    </row>
    <row r="1820" spans="1:32" x14ac:dyDescent="0.3">
      <c r="A1820" t="s">
        <v>6474</v>
      </c>
      <c r="B1820" t="s">
        <v>6421</v>
      </c>
      <c r="C1820" t="s">
        <v>6422</v>
      </c>
      <c r="D1820" t="s">
        <v>6421</v>
      </c>
      <c r="E1820" t="s">
        <v>6475</v>
      </c>
      <c r="G1820">
        <v>22</v>
      </c>
      <c r="H1820" t="s">
        <v>6429</v>
      </c>
      <c r="I1820" t="s">
        <v>6410</v>
      </c>
      <c r="J1820" t="s">
        <v>58</v>
      </c>
      <c r="K1820" t="s">
        <v>6410</v>
      </c>
      <c r="X1820" t="s">
        <v>59</v>
      </c>
      <c r="Y1820" t="s">
        <v>68</v>
      </c>
      <c r="Z1820" t="s">
        <v>101</v>
      </c>
      <c r="AA1820" t="s">
        <v>102</v>
      </c>
      <c r="AB1820" t="s">
        <v>45</v>
      </c>
      <c r="AC1820" t="s">
        <v>6455</v>
      </c>
      <c r="AD1820" t="s">
        <v>6426</v>
      </c>
      <c r="AE1820">
        <v>2014</v>
      </c>
      <c r="AF1820" t="s">
        <v>208</v>
      </c>
    </row>
    <row r="1821" spans="1:32" x14ac:dyDescent="0.3">
      <c r="A1821" t="s">
        <v>6476</v>
      </c>
      <c r="B1821" t="s">
        <v>6421</v>
      </c>
      <c r="C1821" t="s">
        <v>6422</v>
      </c>
      <c r="D1821" t="s">
        <v>6421</v>
      </c>
      <c r="E1821" t="s">
        <v>6477</v>
      </c>
      <c r="F1821">
        <v>220</v>
      </c>
      <c r="G1821">
        <v>220</v>
      </c>
      <c r="H1821" t="s">
        <v>6478</v>
      </c>
      <c r="I1821" t="s">
        <v>6459</v>
      </c>
      <c r="J1821" t="s">
        <v>80</v>
      </c>
      <c r="K1821" t="s">
        <v>6459</v>
      </c>
      <c r="X1821" t="s">
        <v>43</v>
      </c>
      <c r="Y1821" t="s">
        <v>44</v>
      </c>
      <c r="Z1821" t="s">
        <v>44</v>
      </c>
      <c r="AA1821" t="s">
        <v>44</v>
      </c>
      <c r="AB1821" t="s">
        <v>45</v>
      </c>
      <c r="AC1821" t="s">
        <v>45</v>
      </c>
      <c r="AD1821" t="s">
        <v>6452</v>
      </c>
      <c r="AE1821">
        <v>2017</v>
      </c>
      <c r="AF1821" t="s">
        <v>47</v>
      </c>
    </row>
    <row r="1822" spans="1:32" x14ac:dyDescent="0.3">
      <c r="A1822" t="s">
        <v>6479</v>
      </c>
      <c r="B1822" t="s">
        <v>6421</v>
      </c>
      <c r="C1822" t="s">
        <v>6422</v>
      </c>
      <c r="D1822" t="s">
        <v>6421</v>
      </c>
      <c r="E1822" t="s">
        <v>6480</v>
      </c>
      <c r="F1822">
        <v>223</v>
      </c>
      <c r="G1822">
        <v>223</v>
      </c>
      <c r="H1822" t="s">
        <v>6481</v>
      </c>
      <c r="I1822" t="s">
        <v>6482</v>
      </c>
      <c r="J1822" t="s">
        <v>80</v>
      </c>
      <c r="K1822" t="s">
        <v>6482</v>
      </c>
      <c r="X1822" t="s">
        <v>43</v>
      </c>
      <c r="Y1822" t="s">
        <v>44</v>
      </c>
      <c r="Z1822" t="s">
        <v>44</v>
      </c>
      <c r="AA1822" t="s">
        <v>44</v>
      </c>
      <c r="AB1822" t="s">
        <v>45</v>
      </c>
      <c r="AC1822" t="s">
        <v>45</v>
      </c>
      <c r="AD1822" t="s">
        <v>6452</v>
      </c>
      <c r="AE1822">
        <v>2017</v>
      </c>
      <c r="AF1822" t="s">
        <v>47</v>
      </c>
    </row>
    <row r="1823" spans="1:32" x14ac:dyDescent="0.3">
      <c r="A1823" t="s">
        <v>6483</v>
      </c>
      <c r="B1823" t="s">
        <v>6421</v>
      </c>
      <c r="C1823" t="s">
        <v>6422</v>
      </c>
      <c r="D1823" t="s">
        <v>6421</v>
      </c>
      <c r="E1823" t="s">
        <v>6484</v>
      </c>
      <c r="G1823">
        <v>23</v>
      </c>
      <c r="H1823" t="s">
        <v>6432</v>
      </c>
      <c r="I1823" t="s">
        <v>6433</v>
      </c>
      <c r="J1823" t="s">
        <v>58</v>
      </c>
      <c r="K1823" t="s">
        <v>6433</v>
      </c>
      <c r="X1823" t="s">
        <v>59</v>
      </c>
      <c r="Y1823" t="s">
        <v>68</v>
      </c>
      <c r="Z1823" t="s">
        <v>101</v>
      </c>
      <c r="AA1823" t="s">
        <v>102</v>
      </c>
      <c r="AB1823" t="s">
        <v>45</v>
      </c>
      <c r="AC1823" t="s">
        <v>6455</v>
      </c>
      <c r="AD1823" t="s">
        <v>6426</v>
      </c>
      <c r="AE1823">
        <v>2014</v>
      </c>
      <c r="AF1823" t="s">
        <v>208</v>
      </c>
    </row>
    <row r="1824" spans="1:32" x14ac:dyDescent="0.3">
      <c r="A1824" t="s">
        <v>6485</v>
      </c>
      <c r="B1824" t="s">
        <v>6421</v>
      </c>
      <c r="C1824" t="s">
        <v>6422</v>
      </c>
      <c r="D1824" t="s">
        <v>6421</v>
      </c>
      <c r="E1824" t="s">
        <v>6486</v>
      </c>
      <c r="G1824">
        <v>24</v>
      </c>
      <c r="H1824" t="s">
        <v>120</v>
      </c>
      <c r="I1824" t="s">
        <v>4684</v>
      </c>
      <c r="J1824" t="s">
        <v>58</v>
      </c>
      <c r="K1824" t="s">
        <v>4684</v>
      </c>
      <c r="X1824" t="s">
        <v>59</v>
      </c>
      <c r="Y1824" t="s">
        <v>68</v>
      </c>
      <c r="Z1824" t="s">
        <v>101</v>
      </c>
      <c r="AA1824" t="s">
        <v>102</v>
      </c>
      <c r="AB1824" t="s">
        <v>45</v>
      </c>
      <c r="AC1824" t="s">
        <v>6455</v>
      </c>
      <c r="AD1824" t="s">
        <v>6426</v>
      </c>
      <c r="AE1824">
        <v>2014</v>
      </c>
      <c r="AF1824" t="s">
        <v>208</v>
      </c>
    </row>
    <row r="1825" spans="1:32" x14ac:dyDescent="0.3">
      <c r="A1825" t="s">
        <v>6487</v>
      </c>
      <c r="B1825" t="s">
        <v>6421</v>
      </c>
      <c r="C1825" t="s">
        <v>6422</v>
      </c>
      <c r="D1825" t="s">
        <v>6421</v>
      </c>
      <c r="E1825" t="s">
        <v>6488</v>
      </c>
      <c r="G1825">
        <v>25</v>
      </c>
      <c r="H1825" t="s">
        <v>6438</v>
      </c>
      <c r="I1825" t="s">
        <v>6439</v>
      </c>
      <c r="J1825" t="s">
        <v>58</v>
      </c>
      <c r="K1825" t="s">
        <v>6433</v>
      </c>
      <c r="X1825" t="s">
        <v>59</v>
      </c>
      <c r="Y1825" t="s">
        <v>68</v>
      </c>
      <c r="Z1825" t="s">
        <v>101</v>
      </c>
      <c r="AA1825" t="s">
        <v>102</v>
      </c>
      <c r="AB1825" t="s">
        <v>45</v>
      </c>
      <c r="AC1825" t="s">
        <v>6455</v>
      </c>
      <c r="AD1825" t="s">
        <v>6426</v>
      </c>
      <c r="AE1825">
        <v>2014</v>
      </c>
      <c r="AF1825" t="s">
        <v>208</v>
      </c>
    </row>
    <row r="1826" spans="1:32" x14ac:dyDescent="0.3">
      <c r="A1826" t="s">
        <v>6489</v>
      </c>
      <c r="B1826" t="s">
        <v>6421</v>
      </c>
      <c r="C1826" t="s">
        <v>6422</v>
      </c>
      <c r="D1826" t="s">
        <v>6421</v>
      </c>
      <c r="E1826" t="s">
        <v>6490</v>
      </c>
      <c r="G1826">
        <v>26</v>
      </c>
      <c r="H1826" t="s">
        <v>6442</v>
      </c>
      <c r="I1826" t="s">
        <v>6443</v>
      </c>
      <c r="J1826" t="s">
        <v>58</v>
      </c>
      <c r="K1826" t="s">
        <v>6410</v>
      </c>
      <c r="X1826" t="s">
        <v>59</v>
      </c>
      <c r="Y1826" t="s">
        <v>68</v>
      </c>
      <c r="Z1826" t="s">
        <v>101</v>
      </c>
      <c r="AA1826" t="s">
        <v>102</v>
      </c>
      <c r="AB1826" t="s">
        <v>45</v>
      </c>
      <c r="AC1826" t="s">
        <v>6455</v>
      </c>
      <c r="AD1826" t="s">
        <v>6426</v>
      </c>
      <c r="AE1826">
        <v>2014</v>
      </c>
      <c r="AF1826" t="s">
        <v>208</v>
      </c>
    </row>
    <row r="1827" spans="1:32" x14ac:dyDescent="0.3">
      <c r="A1827" t="s">
        <v>6491</v>
      </c>
      <c r="B1827" t="s">
        <v>6421</v>
      </c>
      <c r="C1827" t="s">
        <v>6422</v>
      </c>
      <c r="D1827" t="s">
        <v>6421</v>
      </c>
      <c r="E1827" t="s">
        <v>6492</v>
      </c>
      <c r="G1827">
        <v>27</v>
      </c>
      <c r="H1827" t="s">
        <v>6446</v>
      </c>
      <c r="I1827" t="s">
        <v>6447</v>
      </c>
      <c r="J1827" t="s">
        <v>58</v>
      </c>
      <c r="K1827" t="s">
        <v>4702</v>
      </c>
      <c r="X1827" t="s">
        <v>59</v>
      </c>
      <c r="Y1827" t="s">
        <v>68</v>
      </c>
      <c r="Z1827" t="s">
        <v>101</v>
      </c>
      <c r="AA1827" t="s">
        <v>102</v>
      </c>
      <c r="AB1827" t="s">
        <v>45</v>
      </c>
      <c r="AC1827" t="s">
        <v>6455</v>
      </c>
      <c r="AD1827" t="s">
        <v>6426</v>
      </c>
      <c r="AE1827">
        <v>2014</v>
      </c>
      <c r="AF1827" t="s">
        <v>208</v>
      </c>
    </row>
    <row r="1828" spans="1:32" x14ac:dyDescent="0.3">
      <c r="A1828" t="s">
        <v>6493</v>
      </c>
      <c r="B1828" t="s">
        <v>6421</v>
      </c>
      <c r="C1828" t="s">
        <v>6422</v>
      </c>
      <c r="D1828" t="s">
        <v>6421</v>
      </c>
      <c r="E1828" t="s">
        <v>6494</v>
      </c>
      <c r="G1828">
        <v>28</v>
      </c>
      <c r="H1828" t="s">
        <v>294</v>
      </c>
      <c r="I1828" t="s">
        <v>294</v>
      </c>
      <c r="J1828" t="s">
        <v>58</v>
      </c>
      <c r="K1828" t="s">
        <v>45</v>
      </c>
      <c r="X1828" t="s">
        <v>59</v>
      </c>
      <c r="Y1828" t="s">
        <v>68</v>
      </c>
      <c r="Z1828" t="s">
        <v>101</v>
      </c>
      <c r="AA1828" t="s">
        <v>45</v>
      </c>
      <c r="AB1828" t="s">
        <v>45</v>
      </c>
      <c r="AC1828" t="s">
        <v>6425</v>
      </c>
      <c r="AD1828" t="s">
        <v>6426</v>
      </c>
      <c r="AE1828">
        <v>2014</v>
      </c>
      <c r="AF1828" t="s">
        <v>208</v>
      </c>
    </row>
    <row r="1829" spans="1:32" x14ac:dyDescent="0.3">
      <c r="A1829" t="s">
        <v>6495</v>
      </c>
      <c r="B1829" t="s">
        <v>6421</v>
      </c>
      <c r="C1829" t="s">
        <v>6422</v>
      </c>
      <c r="D1829" t="s">
        <v>6421</v>
      </c>
      <c r="E1829" t="s">
        <v>6494</v>
      </c>
      <c r="G1829">
        <v>29</v>
      </c>
      <c r="H1829" t="s">
        <v>294</v>
      </c>
      <c r="I1829" t="s">
        <v>294</v>
      </c>
      <c r="J1829" t="s">
        <v>58</v>
      </c>
      <c r="K1829" t="s">
        <v>45</v>
      </c>
      <c r="X1829" t="s">
        <v>59</v>
      </c>
      <c r="Y1829" t="s">
        <v>68</v>
      </c>
      <c r="Z1829" t="s">
        <v>101</v>
      </c>
      <c r="AA1829" t="s">
        <v>45</v>
      </c>
      <c r="AB1829" t="s">
        <v>45</v>
      </c>
      <c r="AC1829" t="s">
        <v>6455</v>
      </c>
      <c r="AD1829" t="s">
        <v>6426</v>
      </c>
      <c r="AE1829">
        <v>2014</v>
      </c>
      <c r="AF1829" t="s">
        <v>208</v>
      </c>
    </row>
    <row r="1830" spans="1:32" x14ac:dyDescent="0.3">
      <c r="A1830" t="s">
        <v>6496</v>
      </c>
      <c r="B1830" t="s">
        <v>6421</v>
      </c>
      <c r="C1830" t="s">
        <v>6422</v>
      </c>
      <c r="D1830" t="s">
        <v>6421</v>
      </c>
      <c r="E1830" t="s">
        <v>6497</v>
      </c>
      <c r="G1830">
        <v>30</v>
      </c>
      <c r="H1830" t="s">
        <v>6498</v>
      </c>
      <c r="I1830" t="s">
        <v>6499</v>
      </c>
      <c r="J1830" t="s">
        <v>58</v>
      </c>
      <c r="K1830" t="s">
        <v>6499</v>
      </c>
      <c r="X1830" t="s">
        <v>59</v>
      </c>
      <c r="Y1830" t="s">
        <v>68</v>
      </c>
      <c r="Z1830" t="s">
        <v>101</v>
      </c>
      <c r="AA1830" t="s">
        <v>102</v>
      </c>
      <c r="AB1830" t="s">
        <v>45</v>
      </c>
      <c r="AC1830" t="s">
        <v>6425</v>
      </c>
      <c r="AD1830" t="s">
        <v>6426</v>
      </c>
      <c r="AE1830">
        <v>2014</v>
      </c>
      <c r="AF1830" t="s">
        <v>208</v>
      </c>
    </row>
    <row r="1831" spans="1:32" x14ac:dyDescent="0.3">
      <c r="A1831" t="s">
        <v>6500</v>
      </c>
      <c r="B1831" t="s">
        <v>6421</v>
      </c>
      <c r="C1831" t="s">
        <v>6422</v>
      </c>
      <c r="D1831" t="s">
        <v>6421</v>
      </c>
      <c r="E1831" t="s">
        <v>6497</v>
      </c>
      <c r="G1831">
        <v>31</v>
      </c>
      <c r="H1831" t="s">
        <v>6498</v>
      </c>
      <c r="I1831" t="s">
        <v>6499</v>
      </c>
      <c r="J1831" t="s">
        <v>58</v>
      </c>
      <c r="K1831" t="s">
        <v>6499</v>
      </c>
      <c r="X1831" t="s">
        <v>59</v>
      </c>
      <c r="Y1831" t="s">
        <v>68</v>
      </c>
      <c r="Z1831" t="s">
        <v>101</v>
      </c>
      <c r="AA1831" t="s">
        <v>102</v>
      </c>
      <c r="AB1831" t="s">
        <v>45</v>
      </c>
      <c r="AC1831" t="s">
        <v>6455</v>
      </c>
      <c r="AD1831" t="s">
        <v>6426</v>
      </c>
      <c r="AE1831">
        <v>2014</v>
      </c>
      <c r="AF1831" t="s">
        <v>208</v>
      </c>
    </row>
    <row r="1832" spans="1:32" x14ac:dyDescent="0.3">
      <c r="A1832" t="s">
        <v>6501</v>
      </c>
      <c r="B1832" t="s">
        <v>6421</v>
      </c>
      <c r="C1832" t="s">
        <v>6422</v>
      </c>
      <c r="D1832" t="s">
        <v>6421</v>
      </c>
      <c r="E1832" t="s">
        <v>6502</v>
      </c>
      <c r="G1832">
        <v>32</v>
      </c>
      <c r="H1832" t="s">
        <v>6502</v>
      </c>
      <c r="I1832" t="s">
        <v>6503</v>
      </c>
      <c r="J1832" t="s">
        <v>58</v>
      </c>
      <c r="K1832" t="s">
        <v>6503</v>
      </c>
      <c r="X1832" t="s">
        <v>59</v>
      </c>
      <c r="Y1832" t="s">
        <v>68</v>
      </c>
      <c r="Z1832" t="s">
        <v>101</v>
      </c>
      <c r="AA1832" t="s">
        <v>102</v>
      </c>
      <c r="AB1832" t="s">
        <v>45</v>
      </c>
      <c r="AC1832" t="s">
        <v>6425</v>
      </c>
      <c r="AD1832" t="s">
        <v>6426</v>
      </c>
      <c r="AE1832">
        <v>2014</v>
      </c>
      <c r="AF1832" t="s">
        <v>208</v>
      </c>
    </row>
    <row r="1833" spans="1:32" x14ac:dyDescent="0.3">
      <c r="A1833" t="s">
        <v>6504</v>
      </c>
      <c r="B1833" t="s">
        <v>6421</v>
      </c>
      <c r="C1833" t="s">
        <v>6422</v>
      </c>
      <c r="D1833" t="s">
        <v>6421</v>
      </c>
      <c r="E1833" t="s">
        <v>6502</v>
      </c>
      <c r="G1833">
        <v>33</v>
      </c>
      <c r="H1833" t="s">
        <v>6502</v>
      </c>
      <c r="I1833" t="s">
        <v>6503</v>
      </c>
      <c r="J1833" t="s">
        <v>58</v>
      </c>
      <c r="K1833" t="s">
        <v>6503</v>
      </c>
      <c r="X1833" t="s">
        <v>59</v>
      </c>
      <c r="Y1833" t="s">
        <v>68</v>
      </c>
      <c r="Z1833" t="s">
        <v>101</v>
      </c>
      <c r="AA1833" t="s">
        <v>102</v>
      </c>
      <c r="AB1833" t="s">
        <v>45</v>
      </c>
      <c r="AC1833" t="s">
        <v>6455</v>
      </c>
      <c r="AD1833" t="s">
        <v>6426</v>
      </c>
      <c r="AE1833">
        <v>2014</v>
      </c>
      <c r="AF1833" t="s">
        <v>208</v>
      </c>
    </row>
    <row r="1834" spans="1:32" x14ac:dyDescent="0.3">
      <c r="A1834" t="s">
        <v>6505</v>
      </c>
      <c r="B1834" t="s">
        <v>6421</v>
      </c>
      <c r="C1834" t="s">
        <v>6422</v>
      </c>
      <c r="D1834" t="s">
        <v>6421</v>
      </c>
      <c r="E1834" t="s">
        <v>6506</v>
      </c>
      <c r="G1834">
        <v>34</v>
      </c>
      <c r="H1834" t="s">
        <v>6506</v>
      </c>
      <c r="I1834" t="s">
        <v>6507</v>
      </c>
      <c r="J1834" t="s">
        <v>58</v>
      </c>
      <c r="K1834" t="s">
        <v>6507</v>
      </c>
      <c r="X1834" t="s">
        <v>59</v>
      </c>
      <c r="Y1834" t="s">
        <v>68</v>
      </c>
      <c r="Z1834" t="s">
        <v>101</v>
      </c>
      <c r="AA1834" t="s">
        <v>102</v>
      </c>
      <c r="AB1834" t="s">
        <v>45</v>
      </c>
      <c r="AC1834" t="s">
        <v>6425</v>
      </c>
      <c r="AD1834" t="s">
        <v>6426</v>
      </c>
      <c r="AE1834">
        <v>2014</v>
      </c>
      <c r="AF1834" t="s">
        <v>208</v>
      </c>
    </row>
    <row r="1835" spans="1:32" x14ac:dyDescent="0.3">
      <c r="A1835" t="s">
        <v>6508</v>
      </c>
      <c r="B1835" t="s">
        <v>6421</v>
      </c>
      <c r="C1835" t="s">
        <v>6422</v>
      </c>
      <c r="D1835" t="s">
        <v>6421</v>
      </c>
      <c r="E1835" t="s">
        <v>6506</v>
      </c>
      <c r="G1835">
        <v>35</v>
      </c>
      <c r="H1835" t="s">
        <v>6506</v>
      </c>
      <c r="I1835" t="s">
        <v>6507</v>
      </c>
      <c r="J1835" t="s">
        <v>58</v>
      </c>
      <c r="K1835" t="s">
        <v>6507</v>
      </c>
      <c r="X1835" t="s">
        <v>59</v>
      </c>
      <c r="Y1835" t="s">
        <v>68</v>
      </c>
      <c r="Z1835" t="s">
        <v>101</v>
      </c>
      <c r="AA1835" t="s">
        <v>102</v>
      </c>
      <c r="AB1835" t="s">
        <v>45</v>
      </c>
      <c r="AC1835" t="s">
        <v>6455</v>
      </c>
      <c r="AD1835" t="s">
        <v>6426</v>
      </c>
      <c r="AE1835">
        <v>2014</v>
      </c>
      <c r="AF1835" t="s">
        <v>208</v>
      </c>
    </row>
    <row r="1836" spans="1:32" x14ac:dyDescent="0.3">
      <c r="A1836" t="s">
        <v>6509</v>
      </c>
      <c r="B1836" t="s">
        <v>6421</v>
      </c>
      <c r="C1836" t="s">
        <v>6422</v>
      </c>
      <c r="D1836" t="s">
        <v>6421</v>
      </c>
      <c r="E1836" t="s">
        <v>6510</v>
      </c>
      <c r="G1836">
        <v>36</v>
      </c>
      <c r="H1836" t="s">
        <v>6510</v>
      </c>
      <c r="I1836" t="s">
        <v>6511</v>
      </c>
      <c r="J1836" t="s">
        <v>58</v>
      </c>
      <c r="K1836" t="s">
        <v>6511</v>
      </c>
      <c r="X1836" t="s">
        <v>59</v>
      </c>
      <c r="Y1836" t="s">
        <v>68</v>
      </c>
      <c r="Z1836" t="s">
        <v>101</v>
      </c>
      <c r="AA1836" t="s">
        <v>102</v>
      </c>
      <c r="AB1836" t="s">
        <v>45</v>
      </c>
      <c r="AC1836" t="s">
        <v>6425</v>
      </c>
      <c r="AD1836" t="s">
        <v>6426</v>
      </c>
      <c r="AE1836">
        <v>2014</v>
      </c>
      <c r="AF1836" t="s">
        <v>208</v>
      </c>
    </row>
    <row r="1837" spans="1:32" x14ac:dyDescent="0.3">
      <c r="A1837" t="s">
        <v>6512</v>
      </c>
      <c r="B1837" t="s">
        <v>6421</v>
      </c>
      <c r="C1837" t="s">
        <v>6422</v>
      </c>
      <c r="D1837" t="s">
        <v>6421</v>
      </c>
      <c r="E1837" t="s">
        <v>6510</v>
      </c>
      <c r="G1837">
        <v>37</v>
      </c>
      <c r="H1837" t="s">
        <v>6510</v>
      </c>
      <c r="I1837" t="s">
        <v>6511</v>
      </c>
      <c r="J1837" t="s">
        <v>58</v>
      </c>
      <c r="K1837" t="s">
        <v>6511</v>
      </c>
      <c r="X1837" t="s">
        <v>59</v>
      </c>
      <c r="Y1837" t="s">
        <v>68</v>
      </c>
      <c r="Z1837" t="s">
        <v>101</v>
      </c>
      <c r="AA1837" t="s">
        <v>102</v>
      </c>
      <c r="AB1837" t="s">
        <v>45</v>
      </c>
      <c r="AC1837" t="s">
        <v>6455</v>
      </c>
      <c r="AD1837" t="s">
        <v>6426</v>
      </c>
      <c r="AE1837">
        <v>2014</v>
      </c>
      <c r="AF1837" t="s">
        <v>208</v>
      </c>
    </row>
    <row r="1838" spans="1:32" x14ac:dyDescent="0.3">
      <c r="A1838" t="s">
        <v>6513</v>
      </c>
      <c r="B1838" t="s">
        <v>6421</v>
      </c>
      <c r="C1838" t="s">
        <v>6422</v>
      </c>
      <c r="D1838" t="s">
        <v>6421</v>
      </c>
      <c r="E1838" t="s">
        <v>6514</v>
      </c>
      <c r="G1838">
        <v>38</v>
      </c>
      <c r="H1838" t="s">
        <v>6429</v>
      </c>
      <c r="I1838" t="s">
        <v>6410</v>
      </c>
      <c r="J1838" t="s">
        <v>58</v>
      </c>
      <c r="K1838" t="s">
        <v>6410</v>
      </c>
      <c r="X1838" t="s">
        <v>59</v>
      </c>
      <c r="Y1838" t="s">
        <v>68</v>
      </c>
      <c r="Z1838" t="s">
        <v>101</v>
      </c>
      <c r="AA1838" t="s">
        <v>102</v>
      </c>
      <c r="AB1838" t="s">
        <v>45</v>
      </c>
      <c r="AC1838" t="s">
        <v>6425</v>
      </c>
      <c r="AD1838" t="s">
        <v>6426</v>
      </c>
      <c r="AE1838">
        <v>2014</v>
      </c>
      <c r="AF1838" t="s">
        <v>208</v>
      </c>
    </row>
    <row r="1839" spans="1:32" x14ac:dyDescent="0.3">
      <c r="A1839" t="s">
        <v>6515</v>
      </c>
      <c r="B1839" t="s">
        <v>6421</v>
      </c>
      <c r="C1839" t="s">
        <v>6422</v>
      </c>
      <c r="D1839" t="s">
        <v>6421</v>
      </c>
      <c r="E1839" t="s">
        <v>6516</v>
      </c>
      <c r="G1839">
        <v>39</v>
      </c>
      <c r="H1839" t="s">
        <v>6432</v>
      </c>
      <c r="I1839" t="s">
        <v>6433</v>
      </c>
      <c r="J1839" t="s">
        <v>58</v>
      </c>
      <c r="K1839" t="s">
        <v>6433</v>
      </c>
      <c r="X1839" t="s">
        <v>59</v>
      </c>
      <c r="Y1839" t="s">
        <v>68</v>
      </c>
      <c r="Z1839" t="s">
        <v>101</v>
      </c>
      <c r="AA1839" t="s">
        <v>102</v>
      </c>
      <c r="AB1839" t="s">
        <v>45</v>
      </c>
      <c r="AC1839" t="s">
        <v>6425</v>
      </c>
      <c r="AD1839" t="s">
        <v>6426</v>
      </c>
      <c r="AE1839">
        <v>2014</v>
      </c>
      <c r="AF1839" t="s">
        <v>208</v>
      </c>
    </row>
    <row r="1840" spans="1:32" x14ac:dyDescent="0.3">
      <c r="A1840" t="s">
        <v>6517</v>
      </c>
      <c r="B1840" t="s">
        <v>6421</v>
      </c>
      <c r="C1840" t="s">
        <v>6422</v>
      </c>
      <c r="D1840" t="s">
        <v>6421</v>
      </c>
      <c r="E1840" t="s">
        <v>6518</v>
      </c>
      <c r="G1840">
        <v>40</v>
      </c>
      <c r="H1840" t="s">
        <v>6438</v>
      </c>
      <c r="I1840" t="s">
        <v>6439</v>
      </c>
      <c r="J1840" t="s">
        <v>58</v>
      </c>
      <c r="K1840" t="s">
        <v>6433</v>
      </c>
      <c r="X1840" t="s">
        <v>59</v>
      </c>
      <c r="Y1840" t="s">
        <v>68</v>
      </c>
      <c r="Z1840" t="s">
        <v>101</v>
      </c>
      <c r="AA1840" t="s">
        <v>102</v>
      </c>
      <c r="AB1840" t="s">
        <v>45</v>
      </c>
      <c r="AC1840" t="s">
        <v>6425</v>
      </c>
      <c r="AD1840" t="s">
        <v>6426</v>
      </c>
      <c r="AE1840">
        <v>2014</v>
      </c>
      <c r="AF1840" t="s">
        <v>208</v>
      </c>
    </row>
    <row r="1841" spans="1:32" x14ac:dyDescent="0.3">
      <c r="A1841" t="s">
        <v>6519</v>
      </c>
      <c r="B1841" t="s">
        <v>6421</v>
      </c>
      <c r="C1841" t="s">
        <v>6422</v>
      </c>
      <c r="D1841" t="s">
        <v>6421</v>
      </c>
      <c r="E1841" t="s">
        <v>6520</v>
      </c>
      <c r="G1841">
        <v>41</v>
      </c>
      <c r="H1841" t="s">
        <v>6442</v>
      </c>
      <c r="I1841" t="s">
        <v>6443</v>
      </c>
      <c r="J1841" t="s">
        <v>58</v>
      </c>
      <c r="K1841" t="s">
        <v>6410</v>
      </c>
      <c r="X1841" t="s">
        <v>59</v>
      </c>
      <c r="Y1841" t="s">
        <v>68</v>
      </c>
      <c r="Z1841" t="s">
        <v>101</v>
      </c>
      <c r="AA1841" t="s">
        <v>102</v>
      </c>
      <c r="AB1841" t="s">
        <v>45</v>
      </c>
      <c r="AC1841" t="s">
        <v>6425</v>
      </c>
      <c r="AD1841" t="s">
        <v>6426</v>
      </c>
      <c r="AE1841">
        <v>2014</v>
      </c>
      <c r="AF1841" t="s">
        <v>208</v>
      </c>
    </row>
    <row r="1842" spans="1:32" x14ac:dyDescent="0.3">
      <c r="A1842" t="s">
        <v>6521</v>
      </c>
      <c r="B1842" t="s">
        <v>6421</v>
      </c>
      <c r="C1842" t="s">
        <v>6422</v>
      </c>
      <c r="D1842" t="s">
        <v>6421</v>
      </c>
      <c r="E1842" t="s">
        <v>6522</v>
      </c>
      <c r="G1842">
        <v>42</v>
      </c>
      <c r="H1842" t="s">
        <v>6446</v>
      </c>
      <c r="I1842" t="s">
        <v>6447</v>
      </c>
      <c r="J1842" t="s">
        <v>58</v>
      </c>
      <c r="K1842" t="s">
        <v>4702</v>
      </c>
      <c r="X1842" t="s">
        <v>59</v>
      </c>
      <c r="Y1842" t="s">
        <v>68</v>
      </c>
      <c r="Z1842" t="s">
        <v>101</v>
      </c>
      <c r="AA1842" t="s">
        <v>102</v>
      </c>
      <c r="AB1842" t="s">
        <v>45</v>
      </c>
      <c r="AC1842" t="s">
        <v>6425</v>
      </c>
      <c r="AD1842" t="s">
        <v>6426</v>
      </c>
      <c r="AE1842">
        <v>2014</v>
      </c>
      <c r="AF1842" t="s">
        <v>208</v>
      </c>
    </row>
    <row r="1843" spans="1:32" x14ac:dyDescent="0.3">
      <c r="A1843" t="s">
        <v>6523</v>
      </c>
      <c r="B1843" t="s">
        <v>6421</v>
      </c>
      <c r="C1843" t="s">
        <v>6422</v>
      </c>
      <c r="D1843" t="s">
        <v>6421</v>
      </c>
      <c r="E1843" t="s">
        <v>6524</v>
      </c>
      <c r="G1843">
        <v>43</v>
      </c>
      <c r="H1843" t="s">
        <v>6429</v>
      </c>
      <c r="I1843" t="s">
        <v>6410</v>
      </c>
      <c r="J1843" t="s">
        <v>58</v>
      </c>
      <c r="K1843" t="s">
        <v>6410</v>
      </c>
      <c r="X1843" t="s">
        <v>59</v>
      </c>
      <c r="Y1843" t="s">
        <v>68</v>
      </c>
      <c r="Z1843" t="s">
        <v>101</v>
      </c>
      <c r="AA1843" t="s">
        <v>102</v>
      </c>
      <c r="AB1843" t="s">
        <v>45</v>
      </c>
      <c r="AC1843" t="s">
        <v>6455</v>
      </c>
      <c r="AD1843" t="s">
        <v>6426</v>
      </c>
      <c r="AE1843">
        <v>2014</v>
      </c>
      <c r="AF1843" t="s">
        <v>208</v>
      </c>
    </row>
    <row r="1844" spans="1:32" x14ac:dyDescent="0.3">
      <c r="A1844" t="s">
        <v>6525</v>
      </c>
      <c r="B1844" t="s">
        <v>6421</v>
      </c>
      <c r="C1844" t="s">
        <v>6422</v>
      </c>
      <c r="D1844" t="s">
        <v>6421</v>
      </c>
      <c r="E1844" t="s">
        <v>6526</v>
      </c>
      <c r="G1844">
        <v>44</v>
      </c>
      <c r="H1844" t="s">
        <v>6432</v>
      </c>
      <c r="I1844" t="s">
        <v>6433</v>
      </c>
      <c r="J1844" t="s">
        <v>58</v>
      </c>
      <c r="K1844" t="s">
        <v>6433</v>
      </c>
      <c r="X1844" t="s">
        <v>59</v>
      </c>
      <c r="Y1844" t="s">
        <v>68</v>
      </c>
      <c r="Z1844" t="s">
        <v>101</v>
      </c>
      <c r="AA1844" t="s">
        <v>102</v>
      </c>
      <c r="AB1844" t="s">
        <v>45</v>
      </c>
      <c r="AC1844" t="s">
        <v>6455</v>
      </c>
      <c r="AD1844" t="s">
        <v>6426</v>
      </c>
      <c r="AE1844">
        <v>2014</v>
      </c>
      <c r="AF1844" t="s">
        <v>208</v>
      </c>
    </row>
    <row r="1845" spans="1:32" x14ac:dyDescent="0.3">
      <c r="A1845" t="s">
        <v>6527</v>
      </c>
      <c r="B1845" t="s">
        <v>6421</v>
      </c>
      <c r="C1845" t="s">
        <v>6422</v>
      </c>
      <c r="D1845" t="s">
        <v>6421</v>
      </c>
      <c r="E1845" t="s">
        <v>6528</v>
      </c>
      <c r="G1845">
        <v>45</v>
      </c>
      <c r="H1845" t="s">
        <v>6438</v>
      </c>
      <c r="I1845" t="s">
        <v>6439</v>
      </c>
      <c r="J1845" t="s">
        <v>58</v>
      </c>
      <c r="K1845" t="s">
        <v>6433</v>
      </c>
      <c r="X1845" t="s">
        <v>59</v>
      </c>
      <c r="Y1845" t="s">
        <v>68</v>
      </c>
      <c r="Z1845" t="s">
        <v>101</v>
      </c>
      <c r="AA1845" t="s">
        <v>102</v>
      </c>
      <c r="AB1845" t="s">
        <v>45</v>
      </c>
      <c r="AC1845" t="s">
        <v>6455</v>
      </c>
      <c r="AD1845" t="s">
        <v>6426</v>
      </c>
      <c r="AE1845">
        <v>2014</v>
      </c>
      <c r="AF1845" t="s">
        <v>208</v>
      </c>
    </row>
    <row r="1846" spans="1:32" x14ac:dyDescent="0.3">
      <c r="A1846" t="s">
        <v>6529</v>
      </c>
      <c r="B1846" t="s">
        <v>6421</v>
      </c>
      <c r="C1846" t="s">
        <v>6422</v>
      </c>
      <c r="D1846" t="s">
        <v>6421</v>
      </c>
      <c r="E1846" t="s">
        <v>6530</v>
      </c>
      <c r="G1846">
        <v>46</v>
      </c>
      <c r="H1846" t="s">
        <v>6442</v>
      </c>
      <c r="I1846" t="s">
        <v>6443</v>
      </c>
      <c r="J1846" t="s">
        <v>58</v>
      </c>
      <c r="K1846" t="s">
        <v>6410</v>
      </c>
      <c r="X1846" t="s">
        <v>59</v>
      </c>
      <c r="Y1846" t="s">
        <v>68</v>
      </c>
      <c r="Z1846" t="s">
        <v>101</v>
      </c>
      <c r="AA1846" t="s">
        <v>102</v>
      </c>
      <c r="AB1846" t="s">
        <v>45</v>
      </c>
      <c r="AC1846" t="s">
        <v>6455</v>
      </c>
      <c r="AD1846" t="s">
        <v>6426</v>
      </c>
      <c r="AE1846">
        <v>2014</v>
      </c>
      <c r="AF1846" t="s">
        <v>208</v>
      </c>
    </row>
    <row r="1847" spans="1:32" x14ac:dyDescent="0.3">
      <c r="A1847" t="s">
        <v>6531</v>
      </c>
      <c r="B1847" t="s">
        <v>6421</v>
      </c>
      <c r="C1847" t="s">
        <v>6422</v>
      </c>
      <c r="D1847" t="s">
        <v>6421</v>
      </c>
      <c r="E1847" t="s">
        <v>6532</v>
      </c>
      <c r="G1847">
        <v>47</v>
      </c>
      <c r="H1847" t="s">
        <v>6446</v>
      </c>
      <c r="I1847" t="s">
        <v>6447</v>
      </c>
      <c r="J1847" t="s">
        <v>58</v>
      </c>
      <c r="K1847" t="s">
        <v>4702</v>
      </c>
      <c r="X1847" t="s">
        <v>59</v>
      </c>
      <c r="Y1847" t="s">
        <v>68</v>
      </c>
      <c r="Z1847" t="s">
        <v>101</v>
      </c>
      <c r="AA1847" t="s">
        <v>102</v>
      </c>
      <c r="AB1847" t="s">
        <v>45</v>
      </c>
      <c r="AC1847" t="s">
        <v>6455</v>
      </c>
      <c r="AD1847" t="s">
        <v>6426</v>
      </c>
      <c r="AE1847">
        <v>2014</v>
      </c>
      <c r="AF1847" t="s">
        <v>208</v>
      </c>
    </row>
    <row r="1848" spans="1:32" x14ac:dyDescent="0.3">
      <c r="A1848" t="s">
        <v>6533</v>
      </c>
      <c r="B1848" t="s">
        <v>6421</v>
      </c>
      <c r="C1848" t="s">
        <v>6422</v>
      </c>
      <c r="D1848" t="s">
        <v>6421</v>
      </c>
      <c r="E1848" t="s">
        <v>6534</v>
      </c>
      <c r="F1848">
        <v>66</v>
      </c>
      <c r="G1848">
        <v>66</v>
      </c>
      <c r="H1848" t="s">
        <v>6535</v>
      </c>
      <c r="I1848" t="s">
        <v>6459</v>
      </c>
      <c r="J1848" t="s">
        <v>80</v>
      </c>
      <c r="K1848" t="s">
        <v>6459</v>
      </c>
      <c r="X1848" t="s">
        <v>43</v>
      </c>
      <c r="Y1848" t="s">
        <v>44</v>
      </c>
      <c r="Z1848" t="s">
        <v>44</v>
      </c>
      <c r="AA1848" t="s">
        <v>44</v>
      </c>
      <c r="AB1848" t="s">
        <v>45</v>
      </c>
      <c r="AC1848" t="s">
        <v>45</v>
      </c>
      <c r="AD1848" t="s">
        <v>6452</v>
      </c>
      <c r="AE1848">
        <v>2017</v>
      </c>
      <c r="AF1848" t="s">
        <v>47</v>
      </c>
    </row>
    <row r="1849" spans="1:32" x14ac:dyDescent="0.3">
      <c r="A1849" t="s">
        <v>6536</v>
      </c>
      <c r="B1849" t="s">
        <v>6421</v>
      </c>
      <c r="C1849" t="s">
        <v>6422</v>
      </c>
      <c r="D1849" t="s">
        <v>6421</v>
      </c>
      <c r="E1849" t="s">
        <v>6537</v>
      </c>
      <c r="F1849">
        <v>67</v>
      </c>
      <c r="G1849">
        <v>67</v>
      </c>
      <c r="H1849" t="s">
        <v>6538</v>
      </c>
      <c r="I1849" t="s">
        <v>6473</v>
      </c>
      <c r="J1849" t="s">
        <v>80</v>
      </c>
      <c r="K1849" t="s">
        <v>6473</v>
      </c>
      <c r="X1849" t="s">
        <v>43</v>
      </c>
      <c r="Y1849" t="s">
        <v>44</v>
      </c>
      <c r="Z1849" t="s">
        <v>44</v>
      </c>
      <c r="AA1849" t="s">
        <v>44</v>
      </c>
      <c r="AB1849" t="s">
        <v>45</v>
      </c>
      <c r="AC1849" t="s">
        <v>45</v>
      </c>
      <c r="AD1849" t="s">
        <v>6452</v>
      </c>
      <c r="AE1849">
        <v>2017</v>
      </c>
      <c r="AF1849" t="s">
        <v>47</v>
      </c>
    </row>
    <row r="1850" spans="1:32" x14ac:dyDescent="0.3">
      <c r="A1850" t="s">
        <v>6539</v>
      </c>
      <c r="B1850" t="s">
        <v>6421</v>
      </c>
      <c r="C1850" t="s">
        <v>6422</v>
      </c>
      <c r="D1850" t="s">
        <v>6421</v>
      </c>
      <c r="E1850" t="s">
        <v>4387</v>
      </c>
      <c r="F1850">
        <v>68</v>
      </c>
      <c r="G1850">
        <v>68</v>
      </c>
      <c r="H1850" t="s">
        <v>4388</v>
      </c>
      <c r="I1850" t="s">
        <v>4389</v>
      </c>
      <c r="J1850" t="s">
        <v>80</v>
      </c>
      <c r="K1850" t="s">
        <v>4389</v>
      </c>
      <c r="X1850" t="s">
        <v>43</v>
      </c>
      <c r="Y1850" t="s">
        <v>44</v>
      </c>
      <c r="Z1850" t="s">
        <v>44</v>
      </c>
      <c r="AA1850" t="s">
        <v>44</v>
      </c>
      <c r="AB1850" t="s">
        <v>45</v>
      </c>
      <c r="AC1850" t="s">
        <v>45</v>
      </c>
      <c r="AD1850" t="s">
        <v>6452</v>
      </c>
      <c r="AE1850">
        <v>2017</v>
      </c>
      <c r="AF1850" t="s">
        <v>47</v>
      </c>
    </row>
    <row r="1851" spans="1:32" x14ac:dyDescent="0.3">
      <c r="A1851" t="s">
        <v>6540</v>
      </c>
      <c r="B1851" t="s">
        <v>6421</v>
      </c>
      <c r="C1851" t="s">
        <v>6422</v>
      </c>
      <c r="D1851" t="s">
        <v>6421</v>
      </c>
      <c r="E1851" t="s">
        <v>6541</v>
      </c>
      <c r="F1851">
        <v>70</v>
      </c>
      <c r="G1851">
        <v>70</v>
      </c>
      <c r="H1851" t="s">
        <v>6542</v>
      </c>
      <c r="I1851" t="s">
        <v>45</v>
      </c>
      <c r="J1851" t="s">
        <v>832</v>
      </c>
      <c r="K1851" t="s">
        <v>45</v>
      </c>
      <c r="X1851" t="s">
        <v>43</v>
      </c>
      <c r="Y1851" t="s">
        <v>44</v>
      </c>
      <c r="Z1851" t="s">
        <v>44</v>
      </c>
      <c r="AA1851" t="s">
        <v>44</v>
      </c>
      <c r="AB1851" t="s">
        <v>45</v>
      </c>
      <c r="AC1851" t="s">
        <v>45</v>
      </c>
      <c r="AD1851" t="s">
        <v>6452</v>
      </c>
      <c r="AE1851">
        <v>2017</v>
      </c>
      <c r="AF1851" t="s">
        <v>47</v>
      </c>
    </row>
    <row r="1852" spans="1:32" x14ac:dyDescent="0.3">
      <c r="A1852" t="s">
        <v>6543</v>
      </c>
      <c r="B1852" t="s">
        <v>6421</v>
      </c>
      <c r="C1852" t="s">
        <v>6422</v>
      </c>
      <c r="D1852" t="s">
        <v>6421</v>
      </c>
      <c r="E1852" t="s">
        <v>6544</v>
      </c>
      <c r="F1852">
        <v>71</v>
      </c>
      <c r="G1852">
        <v>71</v>
      </c>
      <c r="H1852" t="s">
        <v>45</v>
      </c>
      <c r="I1852" t="s">
        <v>45</v>
      </c>
      <c r="J1852" t="s">
        <v>45</v>
      </c>
      <c r="K1852" t="s">
        <v>45</v>
      </c>
      <c r="X1852" t="s">
        <v>43</v>
      </c>
      <c r="Y1852" t="s">
        <v>44</v>
      </c>
      <c r="Z1852" t="s">
        <v>44</v>
      </c>
      <c r="AA1852" t="s">
        <v>44</v>
      </c>
      <c r="AB1852" t="s">
        <v>45</v>
      </c>
      <c r="AC1852" t="s">
        <v>45</v>
      </c>
      <c r="AD1852" t="s">
        <v>6452</v>
      </c>
      <c r="AE1852">
        <v>2017</v>
      </c>
      <c r="AF1852" t="s">
        <v>47</v>
      </c>
    </row>
    <row r="1853" spans="1:32" x14ac:dyDescent="0.3">
      <c r="A1853" t="s">
        <v>6545</v>
      </c>
      <c r="B1853" t="s">
        <v>6421</v>
      </c>
      <c r="C1853" t="s">
        <v>6422</v>
      </c>
      <c r="D1853" t="s">
        <v>6421</v>
      </c>
      <c r="E1853" t="s">
        <v>259</v>
      </c>
      <c r="F1853">
        <v>72</v>
      </c>
      <c r="G1853">
        <v>72</v>
      </c>
      <c r="H1853" t="s">
        <v>259</v>
      </c>
      <c r="I1853" t="s">
        <v>260</v>
      </c>
      <c r="J1853" t="s">
        <v>80</v>
      </c>
      <c r="K1853" t="s">
        <v>260</v>
      </c>
      <c r="X1853" t="s">
        <v>43</v>
      </c>
      <c r="Y1853" t="s">
        <v>44</v>
      </c>
      <c r="Z1853" t="s">
        <v>44</v>
      </c>
      <c r="AA1853" t="s">
        <v>44</v>
      </c>
      <c r="AB1853" t="s">
        <v>45</v>
      </c>
      <c r="AC1853" t="s">
        <v>45</v>
      </c>
      <c r="AD1853" t="s">
        <v>6452</v>
      </c>
      <c r="AE1853">
        <v>2017</v>
      </c>
      <c r="AF1853" t="s">
        <v>47</v>
      </c>
    </row>
    <row r="1854" spans="1:32" x14ac:dyDescent="0.3">
      <c r="A1854" t="s">
        <v>6546</v>
      </c>
      <c r="B1854" t="s">
        <v>6421</v>
      </c>
      <c r="C1854" t="s">
        <v>6422</v>
      </c>
      <c r="D1854" t="s">
        <v>6421</v>
      </c>
      <c r="E1854" t="s">
        <v>6547</v>
      </c>
      <c r="F1854">
        <v>74</v>
      </c>
      <c r="G1854">
        <v>74</v>
      </c>
      <c r="H1854" t="s">
        <v>4260</v>
      </c>
      <c r="I1854" t="s">
        <v>4261</v>
      </c>
      <c r="J1854" t="s">
        <v>80</v>
      </c>
      <c r="K1854" t="s">
        <v>4261</v>
      </c>
      <c r="X1854" t="s">
        <v>43</v>
      </c>
      <c r="Y1854" t="s">
        <v>44</v>
      </c>
      <c r="Z1854" t="s">
        <v>44</v>
      </c>
      <c r="AA1854" t="s">
        <v>44</v>
      </c>
      <c r="AB1854" t="s">
        <v>45</v>
      </c>
      <c r="AC1854" t="s">
        <v>45</v>
      </c>
      <c r="AD1854" t="s">
        <v>6452</v>
      </c>
      <c r="AE1854">
        <v>2017</v>
      </c>
      <c r="AF1854" t="s">
        <v>47</v>
      </c>
    </row>
    <row r="1855" spans="1:32" x14ac:dyDescent="0.3">
      <c r="A1855" t="s">
        <v>6548</v>
      </c>
      <c r="B1855" t="s">
        <v>6421</v>
      </c>
      <c r="C1855" t="s">
        <v>6422</v>
      </c>
      <c r="D1855" t="s">
        <v>6421</v>
      </c>
      <c r="E1855" t="s">
        <v>4383</v>
      </c>
      <c r="F1855">
        <v>75</v>
      </c>
      <c r="G1855">
        <v>75</v>
      </c>
      <c r="H1855" t="s">
        <v>4384</v>
      </c>
      <c r="I1855" t="s">
        <v>4385</v>
      </c>
      <c r="J1855" t="s">
        <v>80</v>
      </c>
      <c r="K1855" t="s">
        <v>4385</v>
      </c>
      <c r="X1855" t="s">
        <v>43</v>
      </c>
      <c r="Y1855" t="s">
        <v>44</v>
      </c>
      <c r="Z1855" t="s">
        <v>44</v>
      </c>
      <c r="AA1855" t="s">
        <v>44</v>
      </c>
      <c r="AB1855" t="s">
        <v>45</v>
      </c>
      <c r="AC1855" t="s">
        <v>45</v>
      </c>
      <c r="AD1855" t="s">
        <v>6452</v>
      </c>
      <c r="AE1855">
        <v>2017</v>
      </c>
      <c r="AF1855" t="s">
        <v>47</v>
      </c>
    </row>
    <row r="1856" spans="1:32" x14ac:dyDescent="0.3">
      <c r="A1856" t="s">
        <v>6549</v>
      </c>
      <c r="B1856" t="s">
        <v>6421</v>
      </c>
      <c r="C1856" t="s">
        <v>6422</v>
      </c>
      <c r="D1856" t="s">
        <v>6421</v>
      </c>
      <c r="E1856" t="s">
        <v>6550</v>
      </c>
      <c r="F1856">
        <v>76</v>
      </c>
      <c r="G1856">
        <v>76</v>
      </c>
      <c r="H1856" t="s">
        <v>78</v>
      </c>
      <c r="I1856" t="s">
        <v>79</v>
      </c>
      <c r="J1856" t="s">
        <v>80</v>
      </c>
      <c r="K1856" t="s">
        <v>79</v>
      </c>
      <c r="X1856" t="s">
        <v>43</v>
      </c>
      <c r="Y1856" t="s">
        <v>44</v>
      </c>
      <c r="Z1856" t="s">
        <v>44</v>
      </c>
      <c r="AA1856" t="s">
        <v>44</v>
      </c>
      <c r="AB1856" t="s">
        <v>45</v>
      </c>
      <c r="AC1856" t="s">
        <v>45</v>
      </c>
      <c r="AD1856" t="s">
        <v>6452</v>
      </c>
      <c r="AE1856">
        <v>2017</v>
      </c>
      <c r="AF1856" t="s">
        <v>47</v>
      </c>
    </row>
    <row r="1857" spans="1:32" x14ac:dyDescent="0.3">
      <c r="A1857" t="s">
        <v>6551</v>
      </c>
      <c r="B1857" t="s">
        <v>6421</v>
      </c>
      <c r="C1857" t="s">
        <v>6422</v>
      </c>
      <c r="D1857" t="s">
        <v>6421</v>
      </c>
      <c r="E1857" t="s">
        <v>6552</v>
      </c>
      <c r="F1857">
        <v>77</v>
      </c>
      <c r="G1857">
        <v>77</v>
      </c>
      <c r="H1857" t="s">
        <v>6553</v>
      </c>
      <c r="I1857" t="s">
        <v>6554</v>
      </c>
      <c r="J1857" t="s">
        <v>80</v>
      </c>
      <c r="K1857" t="s">
        <v>6554</v>
      </c>
      <c r="X1857" t="s">
        <v>43</v>
      </c>
      <c r="Y1857" t="s">
        <v>44</v>
      </c>
      <c r="Z1857" t="s">
        <v>44</v>
      </c>
      <c r="AA1857" t="s">
        <v>44</v>
      </c>
      <c r="AB1857" t="s">
        <v>45</v>
      </c>
      <c r="AC1857" t="s">
        <v>45</v>
      </c>
      <c r="AD1857" t="s">
        <v>6452</v>
      </c>
      <c r="AE1857">
        <v>2017</v>
      </c>
      <c r="AF1857" t="s">
        <v>47</v>
      </c>
    </row>
    <row r="1858" spans="1:32" x14ac:dyDescent="0.3">
      <c r="A1858" t="s">
        <v>6555</v>
      </c>
      <c r="B1858" t="s">
        <v>6556</v>
      </c>
      <c r="C1858" t="s">
        <v>6557</v>
      </c>
      <c r="D1858" t="s">
        <v>6558</v>
      </c>
      <c r="E1858" t="s">
        <v>198</v>
      </c>
      <c r="F1858">
        <v>31</v>
      </c>
      <c r="G1858">
        <v>31</v>
      </c>
      <c r="H1858" t="s">
        <v>45</v>
      </c>
      <c r="I1858" t="s">
        <v>45</v>
      </c>
      <c r="J1858" t="s">
        <v>45</v>
      </c>
      <c r="K1858" t="s">
        <v>45</v>
      </c>
      <c r="X1858" t="s">
        <v>59</v>
      </c>
      <c r="Y1858" t="s">
        <v>44</v>
      </c>
      <c r="Z1858" t="s">
        <v>44</v>
      </c>
      <c r="AA1858" t="s">
        <v>44</v>
      </c>
      <c r="AB1858" t="s">
        <v>45</v>
      </c>
      <c r="AC1858" t="s">
        <v>45</v>
      </c>
      <c r="AD1858" t="s">
        <v>199</v>
      </c>
      <c r="AE1858">
        <v>2015</v>
      </c>
      <c r="AF1858" t="s">
        <v>47</v>
      </c>
    </row>
    <row r="1859" spans="1:32" x14ac:dyDescent="0.3">
      <c r="A1859" t="s">
        <v>6559</v>
      </c>
      <c r="B1859" t="s">
        <v>6556</v>
      </c>
      <c r="C1859" t="s">
        <v>6557</v>
      </c>
      <c r="D1859" t="s">
        <v>6558</v>
      </c>
      <c r="E1859" t="s">
        <v>49</v>
      </c>
      <c r="F1859">
        <v>7215</v>
      </c>
      <c r="G1859">
        <v>7215</v>
      </c>
      <c r="H1859" t="s">
        <v>45</v>
      </c>
      <c r="I1859" t="s">
        <v>45</v>
      </c>
      <c r="J1859" t="s">
        <v>45</v>
      </c>
      <c r="K1859" t="s">
        <v>45</v>
      </c>
      <c r="X1859" t="s">
        <v>43</v>
      </c>
      <c r="Y1859" t="s">
        <v>44</v>
      </c>
      <c r="Z1859" t="s">
        <v>44</v>
      </c>
      <c r="AA1859" t="s">
        <v>44</v>
      </c>
      <c r="AB1859" t="s">
        <v>45</v>
      </c>
      <c r="AC1859" t="s">
        <v>45</v>
      </c>
      <c r="AD1859" t="s">
        <v>50</v>
      </c>
      <c r="AE1859" t="s">
        <v>51</v>
      </c>
      <c r="AF1859" t="s">
        <v>52</v>
      </c>
    </row>
    <row r="1860" spans="1:32" x14ac:dyDescent="0.3">
      <c r="A1860" t="s">
        <v>6560</v>
      </c>
      <c r="B1860" t="s">
        <v>6561</v>
      </c>
      <c r="C1860" t="s">
        <v>6562</v>
      </c>
      <c r="D1860" t="s">
        <v>6563</v>
      </c>
      <c r="E1860" t="s">
        <v>432</v>
      </c>
      <c r="F1860">
        <v>1</v>
      </c>
      <c r="G1860">
        <v>1</v>
      </c>
      <c r="H1860" t="s">
        <v>41</v>
      </c>
      <c r="I1860" t="s">
        <v>42</v>
      </c>
      <c r="J1860" t="s">
        <v>41</v>
      </c>
      <c r="K1860" t="s">
        <v>42</v>
      </c>
      <c r="X1860" t="s">
        <v>43</v>
      </c>
      <c r="Y1860" t="s">
        <v>44</v>
      </c>
      <c r="Z1860" t="s">
        <v>44</v>
      </c>
      <c r="AA1860" t="s">
        <v>44</v>
      </c>
      <c r="AB1860" t="s">
        <v>45</v>
      </c>
      <c r="AC1860" t="s">
        <v>45</v>
      </c>
      <c r="AD1860" t="s">
        <v>507</v>
      </c>
      <c r="AE1860">
        <v>2014</v>
      </c>
      <c r="AF1860" t="s">
        <v>47</v>
      </c>
    </row>
    <row r="1861" spans="1:32" x14ac:dyDescent="0.3">
      <c r="A1861" t="s">
        <v>6564</v>
      </c>
      <c r="B1861" t="s">
        <v>6561</v>
      </c>
      <c r="C1861" t="s">
        <v>6562</v>
      </c>
      <c r="D1861" t="s">
        <v>6563</v>
      </c>
      <c r="E1861" t="s">
        <v>40</v>
      </c>
      <c r="F1861">
        <v>1</v>
      </c>
      <c r="G1861">
        <v>2</v>
      </c>
      <c r="H1861" t="s">
        <v>41</v>
      </c>
      <c r="I1861" t="s">
        <v>42</v>
      </c>
      <c r="J1861" t="s">
        <v>41</v>
      </c>
      <c r="K1861" t="s">
        <v>42</v>
      </c>
      <c r="X1861" t="s">
        <v>43</v>
      </c>
      <c r="Y1861" t="s">
        <v>44</v>
      </c>
      <c r="Z1861" t="s">
        <v>44</v>
      </c>
      <c r="AA1861" t="s">
        <v>44</v>
      </c>
      <c r="AB1861" t="s">
        <v>45</v>
      </c>
      <c r="AC1861" t="s">
        <v>45</v>
      </c>
      <c r="AD1861" t="s">
        <v>46</v>
      </c>
      <c r="AE1861">
        <v>2019</v>
      </c>
      <c r="AF1861" t="s">
        <v>47</v>
      </c>
    </row>
    <row r="1862" spans="1:32" x14ac:dyDescent="0.3">
      <c r="A1862" t="s">
        <v>6565</v>
      </c>
      <c r="B1862" t="s">
        <v>6561</v>
      </c>
      <c r="C1862" t="s">
        <v>6562</v>
      </c>
      <c r="D1862" t="s">
        <v>6563</v>
      </c>
      <c r="E1862" t="s">
        <v>49</v>
      </c>
      <c r="F1862">
        <v>7215</v>
      </c>
      <c r="G1862">
        <v>7215</v>
      </c>
      <c r="H1862" t="s">
        <v>45</v>
      </c>
      <c r="I1862" t="s">
        <v>45</v>
      </c>
      <c r="J1862" t="s">
        <v>45</v>
      </c>
      <c r="K1862" t="s">
        <v>45</v>
      </c>
      <c r="X1862" t="s">
        <v>43</v>
      </c>
      <c r="Y1862" t="s">
        <v>44</v>
      </c>
      <c r="Z1862" t="s">
        <v>44</v>
      </c>
      <c r="AA1862" t="s">
        <v>44</v>
      </c>
      <c r="AB1862" t="s">
        <v>45</v>
      </c>
      <c r="AC1862" t="s">
        <v>45</v>
      </c>
      <c r="AD1862" t="s">
        <v>50</v>
      </c>
      <c r="AE1862" t="s">
        <v>51</v>
      </c>
      <c r="AF1862" t="s">
        <v>52</v>
      </c>
    </row>
    <row r="1863" spans="1:32" x14ac:dyDescent="0.3">
      <c r="A1863" t="s">
        <v>6566</v>
      </c>
      <c r="B1863" t="s">
        <v>6567</v>
      </c>
      <c r="C1863" t="s">
        <v>6568</v>
      </c>
      <c r="D1863" t="s">
        <v>6569</v>
      </c>
      <c r="E1863" t="s">
        <v>6570</v>
      </c>
      <c r="F1863">
        <v>60</v>
      </c>
      <c r="G1863">
        <v>1</v>
      </c>
      <c r="H1863" t="s">
        <v>45</v>
      </c>
      <c r="I1863" t="s">
        <v>45</v>
      </c>
      <c r="J1863" t="s">
        <v>45</v>
      </c>
      <c r="K1863" t="s">
        <v>45</v>
      </c>
      <c r="X1863" t="s">
        <v>59</v>
      </c>
      <c r="Y1863" t="s">
        <v>45</v>
      </c>
      <c r="Z1863" t="s">
        <v>45</v>
      </c>
      <c r="AA1863" t="s">
        <v>45</v>
      </c>
      <c r="AB1863" t="s">
        <v>45</v>
      </c>
      <c r="AC1863" t="s">
        <v>45</v>
      </c>
      <c r="AD1863" t="s">
        <v>6571</v>
      </c>
      <c r="AE1863">
        <v>2016</v>
      </c>
      <c r="AF1863" t="s">
        <v>47</v>
      </c>
    </row>
    <row r="1864" spans="1:32" hidden="1" x14ac:dyDescent="0.3">
      <c r="A1864" t="s">
        <v>6572</v>
      </c>
      <c r="B1864" t="s">
        <v>6567</v>
      </c>
      <c r="C1864" t="s">
        <v>6568</v>
      </c>
      <c r="D1864" t="s">
        <v>6569</v>
      </c>
      <c r="E1864" t="s">
        <v>6573</v>
      </c>
      <c r="F1864">
        <v>69</v>
      </c>
      <c r="G1864">
        <v>10</v>
      </c>
      <c r="H1864" t="s">
        <v>6574</v>
      </c>
      <c r="I1864" t="s">
        <v>6575</v>
      </c>
      <c r="J1864" t="s">
        <v>294</v>
      </c>
      <c r="K1864" t="s">
        <v>45</v>
      </c>
      <c r="L1864" t="s">
        <v>257</v>
      </c>
      <c r="X1864" t="s">
        <v>43</v>
      </c>
      <c r="Y1864" t="s">
        <v>44</v>
      </c>
      <c r="Z1864" t="s">
        <v>44</v>
      </c>
      <c r="AA1864" t="s">
        <v>44</v>
      </c>
      <c r="AB1864" t="s">
        <v>45</v>
      </c>
      <c r="AC1864" t="s">
        <v>45</v>
      </c>
      <c r="AD1864" t="s">
        <v>6571</v>
      </c>
      <c r="AE1864">
        <v>2016</v>
      </c>
      <c r="AF1864" t="s">
        <v>47</v>
      </c>
    </row>
    <row r="1865" spans="1:32" x14ac:dyDescent="0.3">
      <c r="A1865" t="s">
        <v>6576</v>
      </c>
      <c r="B1865" t="s">
        <v>6567</v>
      </c>
      <c r="C1865" t="s">
        <v>6568</v>
      </c>
      <c r="D1865" t="s">
        <v>6569</v>
      </c>
      <c r="E1865" t="s">
        <v>6577</v>
      </c>
      <c r="F1865">
        <v>70</v>
      </c>
      <c r="G1865">
        <v>11</v>
      </c>
      <c r="H1865" t="s">
        <v>45</v>
      </c>
      <c r="I1865" t="s">
        <v>45</v>
      </c>
      <c r="J1865" t="s">
        <v>45</v>
      </c>
      <c r="K1865" t="s">
        <v>45</v>
      </c>
      <c r="X1865" t="s">
        <v>59</v>
      </c>
      <c r="Y1865" t="s">
        <v>45</v>
      </c>
      <c r="Z1865" t="s">
        <v>45</v>
      </c>
      <c r="AA1865" t="s">
        <v>45</v>
      </c>
      <c r="AB1865" t="s">
        <v>45</v>
      </c>
      <c r="AC1865" t="s">
        <v>45</v>
      </c>
      <c r="AD1865" t="s">
        <v>6571</v>
      </c>
      <c r="AE1865">
        <v>2016</v>
      </c>
      <c r="AF1865" t="s">
        <v>47</v>
      </c>
    </row>
    <row r="1866" spans="1:32" x14ac:dyDescent="0.3">
      <c r="A1866" t="s">
        <v>6578</v>
      </c>
      <c r="B1866" t="s">
        <v>6567</v>
      </c>
      <c r="C1866" t="s">
        <v>6568</v>
      </c>
      <c r="D1866" t="s">
        <v>6569</v>
      </c>
      <c r="E1866" t="s">
        <v>6579</v>
      </c>
      <c r="F1866">
        <v>71</v>
      </c>
      <c r="G1866">
        <v>12</v>
      </c>
      <c r="H1866" t="s">
        <v>45</v>
      </c>
      <c r="I1866" t="s">
        <v>45</v>
      </c>
      <c r="J1866" t="s">
        <v>45</v>
      </c>
      <c r="K1866" t="s">
        <v>45</v>
      </c>
      <c r="X1866" t="s">
        <v>59</v>
      </c>
      <c r="Y1866" t="s">
        <v>45</v>
      </c>
      <c r="Z1866" t="s">
        <v>45</v>
      </c>
      <c r="AA1866" t="s">
        <v>45</v>
      </c>
      <c r="AB1866" t="s">
        <v>45</v>
      </c>
      <c r="AC1866" t="s">
        <v>45</v>
      </c>
      <c r="AD1866" t="s">
        <v>6571</v>
      </c>
      <c r="AE1866">
        <v>2016</v>
      </c>
      <c r="AF1866" t="s">
        <v>47</v>
      </c>
    </row>
    <row r="1867" spans="1:32" x14ac:dyDescent="0.3">
      <c r="A1867" t="s">
        <v>6580</v>
      </c>
      <c r="B1867" t="s">
        <v>6567</v>
      </c>
      <c r="C1867" t="s">
        <v>6568</v>
      </c>
      <c r="D1867" t="s">
        <v>6569</v>
      </c>
      <c r="E1867" t="s">
        <v>40</v>
      </c>
      <c r="F1867">
        <v>1</v>
      </c>
      <c r="G1867">
        <v>13</v>
      </c>
      <c r="H1867" t="s">
        <v>41</v>
      </c>
      <c r="I1867" t="s">
        <v>42</v>
      </c>
      <c r="J1867" t="s">
        <v>41</v>
      </c>
      <c r="K1867" t="s">
        <v>42</v>
      </c>
      <c r="X1867" t="s">
        <v>43</v>
      </c>
      <c r="Y1867" t="s">
        <v>44</v>
      </c>
      <c r="Z1867" t="s">
        <v>44</v>
      </c>
      <c r="AA1867" t="s">
        <v>44</v>
      </c>
      <c r="AB1867" t="s">
        <v>45</v>
      </c>
      <c r="AC1867" t="s">
        <v>45</v>
      </c>
      <c r="AD1867" t="s">
        <v>46</v>
      </c>
      <c r="AE1867">
        <v>2019</v>
      </c>
      <c r="AF1867" t="s">
        <v>47</v>
      </c>
    </row>
    <row r="1868" spans="1:32" x14ac:dyDescent="0.3">
      <c r="A1868" t="s">
        <v>6581</v>
      </c>
      <c r="B1868" t="s">
        <v>6567</v>
      </c>
      <c r="C1868" t="s">
        <v>6568</v>
      </c>
      <c r="D1868" t="s">
        <v>6569</v>
      </c>
      <c r="E1868" t="s">
        <v>315</v>
      </c>
      <c r="F1868">
        <v>9</v>
      </c>
      <c r="G1868">
        <v>14</v>
      </c>
      <c r="H1868" t="s">
        <v>315</v>
      </c>
      <c r="I1868" t="s">
        <v>316</v>
      </c>
      <c r="J1868" t="s">
        <v>315</v>
      </c>
      <c r="K1868" t="s">
        <v>316</v>
      </c>
      <c r="X1868" t="s">
        <v>43</v>
      </c>
      <c r="Y1868" t="s">
        <v>44</v>
      </c>
      <c r="Z1868" t="s">
        <v>44</v>
      </c>
      <c r="AA1868" t="s">
        <v>44</v>
      </c>
      <c r="AB1868" t="s">
        <v>45</v>
      </c>
      <c r="AC1868" t="s">
        <v>45</v>
      </c>
      <c r="AD1868" t="s">
        <v>4478</v>
      </c>
      <c r="AE1868" t="s">
        <v>4479</v>
      </c>
      <c r="AF1868" t="s">
        <v>4480</v>
      </c>
    </row>
    <row r="1869" spans="1:32" x14ac:dyDescent="0.3">
      <c r="A1869" t="s">
        <v>6582</v>
      </c>
      <c r="B1869" t="s">
        <v>6567</v>
      </c>
      <c r="C1869" t="s">
        <v>6568</v>
      </c>
      <c r="D1869" t="s">
        <v>6569</v>
      </c>
      <c r="E1869" t="s">
        <v>6583</v>
      </c>
      <c r="F1869">
        <v>61</v>
      </c>
      <c r="G1869">
        <v>2</v>
      </c>
      <c r="H1869" t="s">
        <v>45</v>
      </c>
      <c r="I1869" t="s">
        <v>45</v>
      </c>
      <c r="J1869" t="s">
        <v>45</v>
      </c>
      <c r="K1869" t="s">
        <v>45</v>
      </c>
      <c r="X1869" t="s">
        <v>59</v>
      </c>
      <c r="Y1869" t="s">
        <v>45</v>
      </c>
      <c r="Z1869" t="s">
        <v>45</v>
      </c>
      <c r="AA1869" t="s">
        <v>45</v>
      </c>
      <c r="AB1869" t="s">
        <v>45</v>
      </c>
      <c r="AC1869" t="s">
        <v>45</v>
      </c>
      <c r="AD1869" t="s">
        <v>6571</v>
      </c>
      <c r="AE1869">
        <v>2016</v>
      </c>
      <c r="AF1869" t="s">
        <v>47</v>
      </c>
    </row>
    <row r="1870" spans="1:32" x14ac:dyDescent="0.3">
      <c r="A1870" t="s">
        <v>6584</v>
      </c>
      <c r="B1870" t="s">
        <v>6567</v>
      </c>
      <c r="C1870" t="s">
        <v>6568</v>
      </c>
      <c r="D1870" t="s">
        <v>6569</v>
      </c>
      <c r="E1870" t="s">
        <v>6585</v>
      </c>
      <c r="F1870">
        <v>62</v>
      </c>
      <c r="G1870">
        <v>3</v>
      </c>
      <c r="H1870" t="s">
        <v>6032</v>
      </c>
      <c r="I1870" t="s">
        <v>45</v>
      </c>
      <c r="J1870" t="s">
        <v>58</v>
      </c>
      <c r="K1870" t="s">
        <v>45</v>
      </c>
      <c r="X1870" t="s">
        <v>59</v>
      </c>
      <c r="Y1870" t="s">
        <v>68</v>
      </c>
      <c r="Z1870" t="s">
        <v>61</v>
      </c>
      <c r="AA1870" t="s">
        <v>45</v>
      </c>
      <c r="AB1870" t="s">
        <v>45</v>
      </c>
      <c r="AC1870" t="s">
        <v>45</v>
      </c>
      <c r="AD1870" t="s">
        <v>6571</v>
      </c>
      <c r="AE1870">
        <v>2016</v>
      </c>
      <c r="AF1870" t="s">
        <v>47</v>
      </c>
    </row>
    <row r="1871" spans="1:32" x14ac:dyDescent="0.3">
      <c r="A1871" t="s">
        <v>6586</v>
      </c>
      <c r="B1871" t="s">
        <v>6567</v>
      </c>
      <c r="C1871" t="s">
        <v>6568</v>
      </c>
      <c r="D1871" t="s">
        <v>6569</v>
      </c>
      <c r="E1871" t="s">
        <v>6587</v>
      </c>
      <c r="F1871">
        <v>63</v>
      </c>
      <c r="G1871">
        <v>4</v>
      </c>
      <c r="H1871" t="s">
        <v>45</v>
      </c>
      <c r="I1871" t="s">
        <v>45</v>
      </c>
      <c r="J1871" t="s">
        <v>45</v>
      </c>
      <c r="K1871" t="s">
        <v>45</v>
      </c>
      <c r="X1871" t="s">
        <v>59</v>
      </c>
      <c r="Y1871" t="s">
        <v>45</v>
      </c>
      <c r="Z1871" t="s">
        <v>45</v>
      </c>
      <c r="AA1871" t="s">
        <v>45</v>
      </c>
      <c r="AB1871" t="s">
        <v>45</v>
      </c>
      <c r="AC1871" t="s">
        <v>45</v>
      </c>
      <c r="AD1871" t="s">
        <v>6571</v>
      </c>
      <c r="AE1871">
        <v>2016</v>
      </c>
      <c r="AF1871" t="s">
        <v>47</v>
      </c>
    </row>
    <row r="1872" spans="1:32" x14ac:dyDescent="0.3">
      <c r="A1872" t="s">
        <v>6588</v>
      </c>
      <c r="B1872" t="s">
        <v>6567</v>
      </c>
      <c r="C1872" t="s">
        <v>6568</v>
      </c>
      <c r="D1872" t="s">
        <v>6569</v>
      </c>
      <c r="E1872" t="s">
        <v>6589</v>
      </c>
      <c r="F1872">
        <v>64</v>
      </c>
      <c r="G1872">
        <v>5</v>
      </c>
      <c r="H1872" t="s">
        <v>45</v>
      </c>
      <c r="I1872" t="s">
        <v>45</v>
      </c>
      <c r="J1872" t="s">
        <v>45</v>
      </c>
      <c r="K1872" t="s">
        <v>45</v>
      </c>
      <c r="X1872" t="s">
        <v>59</v>
      </c>
      <c r="Y1872" t="s">
        <v>45</v>
      </c>
      <c r="Z1872" t="s">
        <v>45</v>
      </c>
      <c r="AA1872" t="s">
        <v>45</v>
      </c>
      <c r="AB1872" t="s">
        <v>45</v>
      </c>
      <c r="AC1872" t="s">
        <v>45</v>
      </c>
      <c r="AD1872" t="s">
        <v>6571</v>
      </c>
      <c r="AE1872">
        <v>2016</v>
      </c>
      <c r="AF1872" t="s">
        <v>47</v>
      </c>
    </row>
    <row r="1873" spans="1:32" x14ac:dyDescent="0.3">
      <c r="A1873" t="s">
        <v>6590</v>
      </c>
      <c r="B1873" t="s">
        <v>6567</v>
      </c>
      <c r="C1873" t="s">
        <v>6568</v>
      </c>
      <c r="D1873" t="s">
        <v>6569</v>
      </c>
      <c r="E1873" t="s">
        <v>6591</v>
      </c>
      <c r="F1873">
        <v>65</v>
      </c>
      <c r="G1873">
        <v>6</v>
      </c>
      <c r="H1873" t="s">
        <v>282</v>
      </c>
      <c r="I1873" t="s">
        <v>45</v>
      </c>
      <c r="J1873" t="s">
        <v>58</v>
      </c>
      <c r="K1873" t="s">
        <v>45</v>
      </c>
      <c r="X1873" t="s">
        <v>59</v>
      </c>
      <c r="Y1873" t="s">
        <v>68</v>
      </c>
      <c r="Z1873" t="s">
        <v>44</v>
      </c>
      <c r="AA1873" t="s">
        <v>44</v>
      </c>
      <c r="AB1873" t="s">
        <v>45</v>
      </c>
      <c r="AC1873" t="s">
        <v>45</v>
      </c>
      <c r="AD1873" t="s">
        <v>6571</v>
      </c>
      <c r="AE1873">
        <v>2016</v>
      </c>
      <c r="AF1873" t="s">
        <v>47</v>
      </c>
    </row>
    <row r="1874" spans="1:32" x14ac:dyDescent="0.3">
      <c r="A1874" t="s">
        <v>6592</v>
      </c>
      <c r="B1874" t="s">
        <v>6567</v>
      </c>
      <c r="C1874" t="s">
        <v>6568</v>
      </c>
      <c r="D1874" t="s">
        <v>6569</v>
      </c>
      <c r="E1874" t="s">
        <v>6593</v>
      </c>
      <c r="F1874">
        <v>66</v>
      </c>
      <c r="G1874">
        <v>7</v>
      </c>
      <c r="H1874" t="s">
        <v>282</v>
      </c>
      <c r="I1874" t="s">
        <v>45</v>
      </c>
      <c r="J1874" t="s">
        <v>58</v>
      </c>
      <c r="K1874" t="s">
        <v>45</v>
      </c>
      <c r="X1874" t="s">
        <v>59</v>
      </c>
      <c r="Y1874" t="s">
        <v>68</v>
      </c>
      <c r="Z1874" t="s">
        <v>44</v>
      </c>
      <c r="AA1874" t="s">
        <v>44</v>
      </c>
      <c r="AB1874" t="s">
        <v>45</v>
      </c>
      <c r="AC1874" t="s">
        <v>45</v>
      </c>
      <c r="AD1874" t="s">
        <v>6571</v>
      </c>
      <c r="AE1874">
        <v>2016</v>
      </c>
      <c r="AF1874" t="s">
        <v>47</v>
      </c>
    </row>
    <row r="1875" spans="1:32" x14ac:dyDescent="0.3">
      <c r="A1875" t="s">
        <v>6594</v>
      </c>
      <c r="B1875" t="s">
        <v>6567</v>
      </c>
      <c r="C1875" t="s">
        <v>6568</v>
      </c>
      <c r="D1875" t="s">
        <v>6569</v>
      </c>
      <c r="E1875" t="s">
        <v>49</v>
      </c>
      <c r="F1875">
        <v>7215</v>
      </c>
      <c r="G1875">
        <v>7215</v>
      </c>
      <c r="H1875" t="s">
        <v>45</v>
      </c>
      <c r="I1875" t="s">
        <v>45</v>
      </c>
      <c r="J1875" t="s">
        <v>45</v>
      </c>
      <c r="K1875" t="s">
        <v>45</v>
      </c>
      <c r="X1875" t="s">
        <v>43</v>
      </c>
      <c r="Y1875" t="s">
        <v>44</v>
      </c>
      <c r="Z1875" t="s">
        <v>44</v>
      </c>
      <c r="AA1875" t="s">
        <v>44</v>
      </c>
      <c r="AB1875" t="s">
        <v>45</v>
      </c>
      <c r="AC1875" t="s">
        <v>45</v>
      </c>
      <c r="AD1875" t="s">
        <v>50</v>
      </c>
      <c r="AE1875" t="s">
        <v>51</v>
      </c>
      <c r="AF1875" t="s">
        <v>52</v>
      </c>
    </row>
    <row r="1876" spans="1:32" hidden="1" x14ac:dyDescent="0.3">
      <c r="A1876" t="s">
        <v>6595</v>
      </c>
      <c r="B1876" t="s">
        <v>6567</v>
      </c>
      <c r="C1876" t="s">
        <v>6568</v>
      </c>
      <c r="D1876" t="s">
        <v>6569</v>
      </c>
      <c r="E1876" t="s">
        <v>6596</v>
      </c>
      <c r="F1876">
        <v>67</v>
      </c>
      <c r="G1876">
        <v>8</v>
      </c>
      <c r="H1876" t="s">
        <v>6574</v>
      </c>
      <c r="I1876" t="s">
        <v>6575</v>
      </c>
      <c r="J1876" t="s">
        <v>294</v>
      </c>
      <c r="K1876" t="s">
        <v>45</v>
      </c>
      <c r="L1876" t="s">
        <v>257</v>
      </c>
      <c r="X1876" t="s">
        <v>43</v>
      </c>
      <c r="Y1876" t="s">
        <v>44</v>
      </c>
      <c r="Z1876" t="s">
        <v>44</v>
      </c>
      <c r="AA1876" t="s">
        <v>44</v>
      </c>
      <c r="AB1876" t="s">
        <v>45</v>
      </c>
      <c r="AC1876" t="s">
        <v>45</v>
      </c>
      <c r="AD1876" t="s">
        <v>6571</v>
      </c>
      <c r="AE1876">
        <v>2016</v>
      </c>
      <c r="AF1876" t="s">
        <v>47</v>
      </c>
    </row>
    <row r="1877" spans="1:32" hidden="1" x14ac:dyDescent="0.3">
      <c r="A1877" t="s">
        <v>6597</v>
      </c>
      <c r="B1877" t="s">
        <v>6567</v>
      </c>
      <c r="C1877" t="s">
        <v>6568</v>
      </c>
      <c r="D1877" t="s">
        <v>6569</v>
      </c>
      <c r="E1877" t="s">
        <v>6598</v>
      </c>
      <c r="F1877">
        <v>68</v>
      </c>
      <c r="G1877">
        <v>9</v>
      </c>
      <c r="H1877" t="s">
        <v>6574</v>
      </c>
      <c r="I1877" t="s">
        <v>6575</v>
      </c>
      <c r="J1877" t="s">
        <v>294</v>
      </c>
      <c r="K1877" t="s">
        <v>45</v>
      </c>
      <c r="L1877" t="s">
        <v>257</v>
      </c>
      <c r="X1877" t="s">
        <v>43</v>
      </c>
      <c r="Y1877" t="s">
        <v>44</v>
      </c>
      <c r="Z1877" t="s">
        <v>44</v>
      </c>
      <c r="AA1877" t="s">
        <v>44</v>
      </c>
      <c r="AB1877" t="s">
        <v>45</v>
      </c>
      <c r="AC1877" t="s">
        <v>45</v>
      </c>
      <c r="AD1877" t="s">
        <v>6571</v>
      </c>
      <c r="AE1877">
        <v>2016</v>
      </c>
      <c r="AF1877" t="s">
        <v>47</v>
      </c>
    </row>
    <row r="1878" spans="1:32" x14ac:dyDescent="0.3">
      <c r="A1878" t="s">
        <v>6599</v>
      </c>
      <c r="B1878" t="s">
        <v>6600</v>
      </c>
      <c r="C1878" t="s">
        <v>6601</v>
      </c>
      <c r="D1878" t="s">
        <v>6602</v>
      </c>
      <c r="E1878" t="s">
        <v>40</v>
      </c>
      <c r="F1878">
        <v>1</v>
      </c>
      <c r="G1878">
        <v>1</v>
      </c>
      <c r="H1878" t="s">
        <v>41</v>
      </c>
      <c r="I1878" t="s">
        <v>42</v>
      </c>
      <c r="J1878" t="s">
        <v>41</v>
      </c>
      <c r="K1878" t="s">
        <v>42</v>
      </c>
      <c r="X1878" t="s">
        <v>43</v>
      </c>
      <c r="Y1878" t="s">
        <v>44</v>
      </c>
      <c r="Z1878" t="s">
        <v>44</v>
      </c>
      <c r="AA1878" t="s">
        <v>44</v>
      </c>
      <c r="AB1878" t="s">
        <v>45</v>
      </c>
      <c r="AC1878" t="s">
        <v>45</v>
      </c>
      <c r="AD1878" t="s">
        <v>46</v>
      </c>
      <c r="AE1878">
        <v>2019</v>
      </c>
      <c r="AF1878" t="s">
        <v>47</v>
      </c>
    </row>
    <row r="1879" spans="1:32" x14ac:dyDescent="0.3">
      <c r="A1879" t="s">
        <v>6603</v>
      </c>
      <c r="B1879" t="s">
        <v>6600</v>
      </c>
      <c r="C1879" t="s">
        <v>6601</v>
      </c>
      <c r="D1879" t="s">
        <v>6602</v>
      </c>
      <c r="E1879" t="s">
        <v>49</v>
      </c>
      <c r="F1879">
        <v>7215</v>
      </c>
      <c r="G1879">
        <v>7215</v>
      </c>
      <c r="H1879" t="s">
        <v>45</v>
      </c>
      <c r="I1879" t="s">
        <v>45</v>
      </c>
      <c r="J1879" t="s">
        <v>45</v>
      </c>
      <c r="K1879" t="s">
        <v>45</v>
      </c>
      <c r="X1879" t="s">
        <v>43</v>
      </c>
      <c r="Y1879" t="s">
        <v>44</v>
      </c>
      <c r="Z1879" t="s">
        <v>44</v>
      </c>
      <c r="AA1879" t="s">
        <v>44</v>
      </c>
      <c r="AB1879" t="s">
        <v>45</v>
      </c>
      <c r="AC1879" t="s">
        <v>45</v>
      </c>
      <c r="AD1879" t="s">
        <v>50</v>
      </c>
      <c r="AE1879" t="s">
        <v>51</v>
      </c>
      <c r="AF1879" t="s">
        <v>52</v>
      </c>
    </row>
    <row r="1880" spans="1:32" x14ac:dyDescent="0.3">
      <c r="A1880" t="s">
        <v>6604</v>
      </c>
      <c r="B1880" t="s">
        <v>6605</v>
      </c>
      <c r="C1880" t="s">
        <v>6606</v>
      </c>
      <c r="D1880" t="s">
        <v>6607</v>
      </c>
      <c r="E1880" t="s">
        <v>6608</v>
      </c>
      <c r="F1880">
        <v>32</v>
      </c>
      <c r="G1880">
        <v>35</v>
      </c>
      <c r="H1880" t="s">
        <v>45</v>
      </c>
      <c r="I1880" t="s">
        <v>45</v>
      </c>
      <c r="J1880" t="s">
        <v>45</v>
      </c>
      <c r="K1880" t="s">
        <v>45</v>
      </c>
      <c r="X1880" t="s">
        <v>43</v>
      </c>
      <c r="Y1880" t="s">
        <v>44</v>
      </c>
      <c r="Z1880" t="s">
        <v>44</v>
      </c>
      <c r="AA1880" t="s">
        <v>44</v>
      </c>
      <c r="AB1880" t="s">
        <v>45</v>
      </c>
      <c r="AC1880" t="s">
        <v>45</v>
      </c>
      <c r="AD1880" t="s">
        <v>6609</v>
      </c>
      <c r="AE1880">
        <v>2020</v>
      </c>
      <c r="AF1880" t="s">
        <v>47</v>
      </c>
    </row>
    <row r="1881" spans="1:32" x14ac:dyDescent="0.3">
      <c r="A1881" t="s">
        <v>6610</v>
      </c>
      <c r="B1881" t="s">
        <v>6605</v>
      </c>
      <c r="C1881" t="s">
        <v>6606</v>
      </c>
      <c r="D1881" t="s">
        <v>6607</v>
      </c>
      <c r="E1881" t="s">
        <v>6611</v>
      </c>
      <c r="F1881">
        <v>5</v>
      </c>
      <c r="G1881">
        <v>5</v>
      </c>
      <c r="H1881" t="s">
        <v>45</v>
      </c>
      <c r="I1881" t="s">
        <v>45</v>
      </c>
      <c r="J1881" t="s">
        <v>45</v>
      </c>
      <c r="K1881" t="s">
        <v>45</v>
      </c>
      <c r="X1881" t="s">
        <v>59</v>
      </c>
      <c r="Y1881" t="s">
        <v>45</v>
      </c>
      <c r="Z1881" t="s">
        <v>45</v>
      </c>
      <c r="AA1881" t="s">
        <v>45</v>
      </c>
      <c r="AB1881" t="s">
        <v>45</v>
      </c>
      <c r="AC1881" t="s">
        <v>45</v>
      </c>
      <c r="AD1881" t="s">
        <v>6609</v>
      </c>
      <c r="AE1881">
        <v>2020</v>
      </c>
      <c r="AF1881" t="s">
        <v>47</v>
      </c>
    </row>
    <row r="1882" spans="1:32" x14ac:dyDescent="0.3">
      <c r="A1882" t="s">
        <v>6612</v>
      </c>
      <c r="B1882" t="s">
        <v>6605</v>
      </c>
      <c r="C1882" t="s">
        <v>6606</v>
      </c>
      <c r="D1882" t="s">
        <v>6607</v>
      </c>
      <c r="E1882" t="s">
        <v>6613</v>
      </c>
      <c r="F1882">
        <v>6</v>
      </c>
      <c r="G1882">
        <v>6</v>
      </c>
      <c r="H1882" t="s">
        <v>45</v>
      </c>
      <c r="I1882" t="s">
        <v>45</v>
      </c>
      <c r="J1882" t="s">
        <v>45</v>
      </c>
      <c r="K1882" t="s">
        <v>45</v>
      </c>
      <c r="X1882" t="s">
        <v>59</v>
      </c>
      <c r="Y1882" t="s">
        <v>45</v>
      </c>
      <c r="Z1882" t="s">
        <v>45</v>
      </c>
      <c r="AA1882" t="s">
        <v>45</v>
      </c>
      <c r="AB1882" t="s">
        <v>45</v>
      </c>
      <c r="AC1882" t="s">
        <v>45</v>
      </c>
      <c r="AD1882" t="s">
        <v>6609</v>
      </c>
      <c r="AE1882">
        <v>2020</v>
      </c>
      <c r="AF1882" t="s">
        <v>47</v>
      </c>
    </row>
    <row r="1883" spans="1:32" x14ac:dyDescent="0.3">
      <c r="A1883" t="s">
        <v>6614</v>
      </c>
      <c r="B1883" t="s">
        <v>6605</v>
      </c>
      <c r="C1883" t="s">
        <v>6606</v>
      </c>
      <c r="D1883" t="s">
        <v>6607</v>
      </c>
      <c r="E1883" t="s">
        <v>6615</v>
      </c>
      <c r="F1883">
        <v>7</v>
      </c>
      <c r="G1883">
        <v>7</v>
      </c>
      <c r="H1883" t="s">
        <v>45</v>
      </c>
      <c r="I1883" t="s">
        <v>45</v>
      </c>
      <c r="J1883" t="s">
        <v>45</v>
      </c>
      <c r="K1883" t="s">
        <v>45</v>
      </c>
      <c r="X1883" t="s">
        <v>59</v>
      </c>
      <c r="Y1883" t="s">
        <v>45</v>
      </c>
      <c r="Z1883" t="s">
        <v>45</v>
      </c>
      <c r="AA1883" t="s">
        <v>45</v>
      </c>
      <c r="AB1883" t="s">
        <v>323</v>
      </c>
      <c r="AC1883" t="s">
        <v>45</v>
      </c>
      <c r="AD1883" t="s">
        <v>6609</v>
      </c>
      <c r="AE1883">
        <v>2020</v>
      </c>
      <c r="AF1883" t="s">
        <v>47</v>
      </c>
    </row>
    <row r="1884" spans="1:32" x14ac:dyDescent="0.3">
      <c r="A1884" t="s">
        <v>6616</v>
      </c>
      <c r="B1884" t="s">
        <v>6605</v>
      </c>
      <c r="C1884" t="s">
        <v>6606</v>
      </c>
      <c r="D1884" t="s">
        <v>6607</v>
      </c>
      <c r="E1884" t="s">
        <v>49</v>
      </c>
      <c r="F1884">
        <v>7215</v>
      </c>
      <c r="G1884">
        <v>7215</v>
      </c>
      <c r="H1884" t="s">
        <v>45</v>
      </c>
      <c r="I1884" t="s">
        <v>45</v>
      </c>
      <c r="J1884" t="s">
        <v>45</v>
      </c>
      <c r="K1884" t="s">
        <v>45</v>
      </c>
      <c r="X1884" t="s">
        <v>43</v>
      </c>
      <c r="Y1884" t="s">
        <v>44</v>
      </c>
      <c r="Z1884" t="s">
        <v>44</v>
      </c>
      <c r="AA1884" t="s">
        <v>44</v>
      </c>
      <c r="AB1884" t="s">
        <v>45</v>
      </c>
      <c r="AC1884" t="s">
        <v>45</v>
      </c>
      <c r="AD1884" t="s">
        <v>50</v>
      </c>
      <c r="AE1884" t="s">
        <v>51</v>
      </c>
      <c r="AF1884" t="s">
        <v>52</v>
      </c>
    </row>
    <row r="1885" spans="1:32" x14ac:dyDescent="0.3">
      <c r="A1885" t="s">
        <v>6617</v>
      </c>
      <c r="B1885" t="s">
        <v>6618</v>
      </c>
      <c r="C1885" t="s">
        <v>6619</v>
      </c>
      <c r="D1885" t="s">
        <v>6620</v>
      </c>
      <c r="E1885" t="s">
        <v>219</v>
      </c>
      <c r="F1885">
        <v>32</v>
      </c>
      <c r="G1885">
        <v>32</v>
      </c>
      <c r="H1885" t="s">
        <v>45</v>
      </c>
      <c r="I1885" t="s">
        <v>45</v>
      </c>
      <c r="J1885" t="s">
        <v>58</v>
      </c>
      <c r="K1885" t="s">
        <v>45</v>
      </c>
      <c r="X1885" t="s">
        <v>59</v>
      </c>
      <c r="Y1885" t="s">
        <v>44</v>
      </c>
      <c r="Z1885" t="s">
        <v>44</v>
      </c>
      <c r="AA1885" t="s">
        <v>44</v>
      </c>
      <c r="AB1885" t="s">
        <v>45</v>
      </c>
      <c r="AC1885" t="s">
        <v>45</v>
      </c>
      <c r="AD1885" t="s">
        <v>199</v>
      </c>
      <c r="AE1885">
        <v>2015</v>
      </c>
      <c r="AF1885" t="s">
        <v>47</v>
      </c>
    </row>
    <row r="1886" spans="1:32" x14ac:dyDescent="0.3">
      <c r="A1886" t="s">
        <v>6621</v>
      </c>
      <c r="B1886" t="s">
        <v>6618</v>
      </c>
      <c r="C1886" t="s">
        <v>6619</v>
      </c>
      <c r="D1886" t="s">
        <v>6620</v>
      </c>
      <c r="E1886" t="s">
        <v>49</v>
      </c>
      <c r="F1886">
        <v>7215</v>
      </c>
      <c r="G1886">
        <v>7215</v>
      </c>
      <c r="H1886" t="s">
        <v>45</v>
      </c>
      <c r="I1886" t="s">
        <v>45</v>
      </c>
      <c r="J1886" t="s">
        <v>45</v>
      </c>
      <c r="K1886" t="s">
        <v>45</v>
      </c>
      <c r="X1886" t="s">
        <v>43</v>
      </c>
      <c r="Y1886" t="s">
        <v>44</v>
      </c>
      <c r="Z1886" t="s">
        <v>44</v>
      </c>
      <c r="AA1886" t="s">
        <v>44</v>
      </c>
      <c r="AB1886" t="s">
        <v>45</v>
      </c>
      <c r="AC1886" t="s">
        <v>45</v>
      </c>
      <c r="AD1886" t="s">
        <v>50</v>
      </c>
      <c r="AE1886" t="s">
        <v>51</v>
      </c>
      <c r="AF1886" t="s">
        <v>52</v>
      </c>
    </row>
    <row r="1887" spans="1:32" x14ac:dyDescent="0.3">
      <c r="A1887" t="s">
        <v>6622</v>
      </c>
      <c r="B1887" t="s">
        <v>6623</v>
      </c>
      <c r="C1887" t="s">
        <v>6624</v>
      </c>
      <c r="D1887" t="s">
        <v>6625</v>
      </c>
      <c r="E1887" t="s">
        <v>219</v>
      </c>
      <c r="F1887">
        <v>32</v>
      </c>
      <c r="G1887">
        <v>32</v>
      </c>
      <c r="H1887" t="s">
        <v>45</v>
      </c>
      <c r="I1887" t="s">
        <v>45</v>
      </c>
      <c r="J1887" t="s">
        <v>58</v>
      </c>
      <c r="K1887" t="s">
        <v>45</v>
      </c>
      <c r="X1887" t="s">
        <v>59</v>
      </c>
      <c r="Y1887" t="s">
        <v>44</v>
      </c>
      <c r="Z1887" t="s">
        <v>44</v>
      </c>
      <c r="AA1887" t="s">
        <v>44</v>
      </c>
      <c r="AB1887" t="s">
        <v>45</v>
      </c>
      <c r="AC1887" t="s">
        <v>45</v>
      </c>
      <c r="AD1887" t="s">
        <v>199</v>
      </c>
      <c r="AE1887">
        <v>2015</v>
      </c>
      <c r="AF1887" t="s">
        <v>47</v>
      </c>
    </row>
    <row r="1888" spans="1:32" x14ac:dyDescent="0.3">
      <c r="A1888" t="s">
        <v>6626</v>
      </c>
      <c r="B1888" t="s">
        <v>6623</v>
      </c>
      <c r="C1888" t="s">
        <v>6624</v>
      </c>
      <c r="D1888" t="s">
        <v>6625</v>
      </c>
      <c r="E1888" t="s">
        <v>49</v>
      </c>
      <c r="F1888">
        <v>7215</v>
      </c>
      <c r="G1888">
        <v>7215</v>
      </c>
      <c r="H1888" t="s">
        <v>45</v>
      </c>
      <c r="I1888" t="s">
        <v>45</v>
      </c>
      <c r="J1888" t="s">
        <v>45</v>
      </c>
      <c r="K1888" t="s">
        <v>45</v>
      </c>
      <c r="X1888" t="s">
        <v>43</v>
      </c>
      <c r="Y1888" t="s">
        <v>44</v>
      </c>
      <c r="Z1888" t="s">
        <v>44</v>
      </c>
      <c r="AA1888" t="s">
        <v>44</v>
      </c>
      <c r="AB1888" t="s">
        <v>45</v>
      </c>
      <c r="AC1888" t="s">
        <v>45</v>
      </c>
      <c r="AD1888" t="s">
        <v>50</v>
      </c>
      <c r="AE1888" t="s">
        <v>51</v>
      </c>
      <c r="AF1888" t="s">
        <v>52</v>
      </c>
    </row>
  </sheetData>
  <autoFilter ref="A1:AJ1888" xr:uid="{00000000-0001-0000-0000-000000000000}">
    <filterColumn colId="11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F41-64D6-42AF-9FF0-571CE054308F}">
  <dimension ref="A1:AK844"/>
  <sheetViews>
    <sheetView workbookViewId="0">
      <selection activeCell="AG2" sqref="AG2:AK844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6627</v>
      </c>
      <c r="AK1" t="s">
        <v>35</v>
      </c>
    </row>
    <row r="2" spans="1:37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1</v>
      </c>
      <c r="G2">
        <v>1</v>
      </c>
      <c r="H2" t="s">
        <v>41</v>
      </c>
      <c r="I2" t="s">
        <v>42</v>
      </c>
      <c r="J2" t="s">
        <v>41</v>
      </c>
      <c r="K2" t="s">
        <v>42</v>
      </c>
      <c r="X2" t="s">
        <v>43</v>
      </c>
      <c r="Y2" t="s">
        <v>44</v>
      </c>
      <c r="Z2" t="s">
        <v>44</v>
      </c>
      <c r="AA2" t="s">
        <v>44</v>
      </c>
      <c r="AB2" t="s">
        <v>45</v>
      </c>
      <c r="AC2" t="s">
        <v>45</v>
      </c>
      <c r="AD2" t="s">
        <v>46</v>
      </c>
      <c r="AE2">
        <v>2019</v>
      </c>
      <c r="AF2" t="s">
        <v>47</v>
      </c>
    </row>
    <row r="3" spans="1:37" x14ac:dyDescent="0.3">
      <c r="A3" t="s">
        <v>48</v>
      </c>
      <c r="B3" t="s">
        <v>37</v>
      </c>
      <c r="C3" t="s">
        <v>38</v>
      </c>
      <c r="D3" t="s">
        <v>39</v>
      </c>
      <c r="E3" t="s">
        <v>49</v>
      </c>
      <c r="F3">
        <v>7215</v>
      </c>
      <c r="G3">
        <v>7215</v>
      </c>
      <c r="H3" t="s">
        <v>45</v>
      </c>
      <c r="I3" t="s">
        <v>45</v>
      </c>
      <c r="J3" t="s">
        <v>45</v>
      </c>
      <c r="K3" t="s">
        <v>45</v>
      </c>
      <c r="X3" t="s">
        <v>43</v>
      </c>
      <c r="Y3" t="s">
        <v>44</v>
      </c>
      <c r="Z3" t="s">
        <v>44</v>
      </c>
      <c r="AA3" t="s">
        <v>44</v>
      </c>
      <c r="AB3" t="s">
        <v>45</v>
      </c>
      <c r="AC3" t="s">
        <v>45</v>
      </c>
      <c r="AD3" t="s">
        <v>50</v>
      </c>
      <c r="AE3" t="s">
        <v>51</v>
      </c>
      <c r="AF3" t="s">
        <v>52</v>
      </c>
    </row>
    <row r="4" spans="1:37" x14ac:dyDescent="0.3">
      <c r="A4" t="s">
        <v>53</v>
      </c>
      <c r="B4" t="s">
        <v>54</v>
      </c>
      <c r="C4" t="s">
        <v>38</v>
      </c>
      <c r="D4" t="s">
        <v>55</v>
      </c>
      <c r="E4" t="s">
        <v>56</v>
      </c>
      <c r="F4">
        <v>1</v>
      </c>
      <c r="G4">
        <v>1</v>
      </c>
      <c r="H4" t="s">
        <v>56</v>
      </c>
      <c r="I4" t="s">
        <v>57</v>
      </c>
      <c r="J4" t="s">
        <v>58</v>
      </c>
      <c r="K4" t="s">
        <v>57</v>
      </c>
      <c r="X4" t="s">
        <v>59</v>
      </c>
      <c r="Y4" t="s">
        <v>60</v>
      </c>
      <c r="Z4" t="s">
        <v>61</v>
      </c>
      <c r="AA4" t="s">
        <v>62</v>
      </c>
      <c r="AB4" t="s">
        <v>45</v>
      </c>
      <c r="AC4" t="s">
        <v>45</v>
      </c>
      <c r="AD4" t="s">
        <v>63</v>
      </c>
      <c r="AE4">
        <v>2013</v>
      </c>
      <c r="AF4" t="s">
        <v>47</v>
      </c>
    </row>
    <row r="5" spans="1:37" x14ac:dyDescent="0.3">
      <c r="A5" t="s">
        <v>64</v>
      </c>
      <c r="B5" t="s">
        <v>54</v>
      </c>
      <c r="C5" t="s">
        <v>65</v>
      </c>
      <c r="D5" t="s">
        <v>55</v>
      </c>
      <c r="E5" t="s">
        <v>66</v>
      </c>
      <c r="F5">
        <v>10</v>
      </c>
      <c r="G5">
        <v>10</v>
      </c>
      <c r="H5" t="s">
        <v>66</v>
      </c>
      <c r="I5" t="s">
        <v>67</v>
      </c>
      <c r="J5" t="s">
        <v>58</v>
      </c>
      <c r="K5" t="s">
        <v>67</v>
      </c>
      <c r="X5" t="s">
        <v>59</v>
      </c>
      <c r="Y5" t="s">
        <v>68</v>
      </c>
      <c r="Z5" t="s">
        <v>61</v>
      </c>
      <c r="AA5" t="s">
        <v>62</v>
      </c>
      <c r="AB5" t="s">
        <v>45</v>
      </c>
      <c r="AC5" t="s">
        <v>45</v>
      </c>
      <c r="AD5" t="s">
        <v>63</v>
      </c>
      <c r="AE5">
        <v>2013</v>
      </c>
      <c r="AF5" t="s">
        <v>47</v>
      </c>
    </row>
    <row r="6" spans="1:37" x14ac:dyDescent="0.3">
      <c r="A6" t="s">
        <v>69</v>
      </c>
      <c r="B6" t="s">
        <v>54</v>
      </c>
      <c r="C6" t="s">
        <v>65</v>
      </c>
      <c r="D6" t="s">
        <v>55</v>
      </c>
      <c r="E6" t="s">
        <v>70</v>
      </c>
      <c r="F6">
        <v>11</v>
      </c>
      <c r="G6">
        <v>11</v>
      </c>
      <c r="H6" t="s">
        <v>71</v>
      </c>
      <c r="I6" t="s">
        <v>72</v>
      </c>
      <c r="J6" t="s">
        <v>58</v>
      </c>
      <c r="K6" t="s">
        <v>72</v>
      </c>
      <c r="X6" t="s">
        <v>59</v>
      </c>
      <c r="Y6" t="s">
        <v>60</v>
      </c>
      <c r="Z6" t="s">
        <v>61</v>
      </c>
      <c r="AA6" t="s">
        <v>45</v>
      </c>
      <c r="AB6" t="s">
        <v>45</v>
      </c>
      <c r="AC6" t="s">
        <v>45</v>
      </c>
      <c r="AD6" t="s">
        <v>63</v>
      </c>
      <c r="AE6">
        <v>2013</v>
      </c>
      <c r="AF6" t="s">
        <v>47</v>
      </c>
    </row>
    <row r="7" spans="1:37" x14ac:dyDescent="0.3">
      <c r="A7" t="s">
        <v>73</v>
      </c>
      <c r="B7" t="s">
        <v>54</v>
      </c>
      <c r="C7" t="s">
        <v>65</v>
      </c>
      <c r="D7" t="s">
        <v>55</v>
      </c>
      <c r="E7" t="s">
        <v>74</v>
      </c>
      <c r="F7">
        <v>12</v>
      </c>
      <c r="G7">
        <v>12</v>
      </c>
      <c r="H7" t="s">
        <v>74</v>
      </c>
      <c r="I7" t="s">
        <v>75</v>
      </c>
      <c r="J7" t="s">
        <v>58</v>
      </c>
      <c r="K7" t="s">
        <v>75</v>
      </c>
      <c r="X7" t="s">
        <v>59</v>
      </c>
      <c r="Y7" t="s">
        <v>60</v>
      </c>
      <c r="Z7" t="s">
        <v>61</v>
      </c>
      <c r="AA7" t="s">
        <v>62</v>
      </c>
      <c r="AB7" t="s">
        <v>45</v>
      </c>
      <c r="AC7" t="s">
        <v>45</v>
      </c>
      <c r="AD7" t="s">
        <v>63</v>
      </c>
      <c r="AE7">
        <v>2013</v>
      </c>
      <c r="AF7" t="s">
        <v>47</v>
      </c>
    </row>
    <row r="8" spans="1:37" x14ac:dyDescent="0.3">
      <c r="A8" t="s">
        <v>76</v>
      </c>
      <c r="B8" t="s">
        <v>54</v>
      </c>
      <c r="C8" t="s">
        <v>65</v>
      </c>
      <c r="D8" t="s">
        <v>55</v>
      </c>
      <c r="E8" t="s">
        <v>77</v>
      </c>
      <c r="F8">
        <v>14</v>
      </c>
      <c r="G8">
        <v>14</v>
      </c>
      <c r="H8" t="s">
        <v>78</v>
      </c>
      <c r="I8" t="s">
        <v>79</v>
      </c>
      <c r="J8" t="s">
        <v>80</v>
      </c>
      <c r="K8" t="s">
        <v>79</v>
      </c>
      <c r="X8" t="s">
        <v>43</v>
      </c>
      <c r="Y8" t="s">
        <v>60</v>
      </c>
      <c r="Z8" t="s">
        <v>61</v>
      </c>
      <c r="AA8" t="s">
        <v>62</v>
      </c>
      <c r="AB8" t="s">
        <v>45</v>
      </c>
      <c r="AC8" t="s">
        <v>45</v>
      </c>
      <c r="AD8" t="s">
        <v>63</v>
      </c>
      <c r="AE8">
        <v>2013</v>
      </c>
      <c r="AF8" t="s">
        <v>47</v>
      </c>
    </row>
    <row r="9" spans="1:37" x14ac:dyDescent="0.3">
      <c r="A9" t="s">
        <v>81</v>
      </c>
      <c r="B9" t="s">
        <v>54</v>
      </c>
      <c r="C9" t="s">
        <v>65</v>
      </c>
      <c r="D9" t="s">
        <v>55</v>
      </c>
      <c r="E9" t="s">
        <v>82</v>
      </c>
      <c r="F9">
        <v>15</v>
      </c>
      <c r="G9">
        <v>15</v>
      </c>
      <c r="H9" t="s">
        <v>83</v>
      </c>
      <c r="I9" t="s">
        <v>84</v>
      </c>
      <c r="J9" t="s">
        <v>58</v>
      </c>
      <c r="K9" t="s">
        <v>84</v>
      </c>
      <c r="X9" t="s">
        <v>59</v>
      </c>
      <c r="Y9" t="s">
        <v>60</v>
      </c>
      <c r="Z9" t="s">
        <v>61</v>
      </c>
      <c r="AA9" t="s">
        <v>62</v>
      </c>
      <c r="AB9" t="s">
        <v>45</v>
      </c>
      <c r="AC9" t="s">
        <v>45</v>
      </c>
      <c r="AD9" t="s">
        <v>63</v>
      </c>
      <c r="AE9">
        <v>2013</v>
      </c>
      <c r="AF9" t="s">
        <v>47</v>
      </c>
    </row>
    <row r="10" spans="1:37" x14ac:dyDescent="0.3">
      <c r="A10" t="s">
        <v>85</v>
      </c>
      <c r="B10" t="s">
        <v>54</v>
      </c>
      <c r="C10" t="s">
        <v>65</v>
      </c>
      <c r="D10" t="s">
        <v>55</v>
      </c>
      <c r="E10" t="s">
        <v>86</v>
      </c>
      <c r="F10">
        <v>16</v>
      </c>
      <c r="G10">
        <v>16</v>
      </c>
      <c r="H10" t="s">
        <v>45</v>
      </c>
      <c r="I10" t="s">
        <v>45</v>
      </c>
      <c r="J10" t="s">
        <v>45</v>
      </c>
      <c r="K10" t="s">
        <v>45</v>
      </c>
      <c r="X10" t="s">
        <v>59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63</v>
      </c>
      <c r="AE10">
        <v>2013</v>
      </c>
      <c r="AF10" t="s">
        <v>47</v>
      </c>
    </row>
    <row r="11" spans="1:37" x14ac:dyDescent="0.3">
      <c r="A11" t="s">
        <v>87</v>
      </c>
      <c r="B11" t="s">
        <v>54</v>
      </c>
      <c r="C11" t="s">
        <v>65</v>
      </c>
      <c r="D11" t="s">
        <v>55</v>
      </c>
      <c r="E11" t="s">
        <v>88</v>
      </c>
      <c r="F11">
        <v>17</v>
      </c>
      <c r="G11">
        <v>17</v>
      </c>
      <c r="H11" t="s">
        <v>45</v>
      </c>
      <c r="I11" t="s">
        <v>45</v>
      </c>
      <c r="J11" t="s">
        <v>45</v>
      </c>
      <c r="K11" t="s">
        <v>45</v>
      </c>
      <c r="X11" t="s">
        <v>59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63</v>
      </c>
      <c r="AE11">
        <v>2013</v>
      </c>
      <c r="AF11" t="s">
        <v>47</v>
      </c>
    </row>
    <row r="12" spans="1:37" x14ac:dyDescent="0.3">
      <c r="A12" t="s">
        <v>89</v>
      </c>
      <c r="B12" t="s">
        <v>54</v>
      </c>
      <c r="C12" t="s">
        <v>65</v>
      </c>
      <c r="D12" t="s">
        <v>55</v>
      </c>
      <c r="E12" t="s">
        <v>90</v>
      </c>
      <c r="F12">
        <v>18</v>
      </c>
      <c r="G12">
        <v>18</v>
      </c>
      <c r="H12" t="s">
        <v>91</v>
      </c>
      <c r="I12" t="s">
        <v>92</v>
      </c>
      <c r="J12" t="s">
        <v>58</v>
      </c>
      <c r="K12" t="s">
        <v>92</v>
      </c>
      <c r="X12" t="s">
        <v>59</v>
      </c>
      <c r="Y12" t="s">
        <v>60</v>
      </c>
      <c r="Z12" t="s">
        <v>61</v>
      </c>
      <c r="AA12" t="s">
        <v>62</v>
      </c>
      <c r="AB12" t="s">
        <v>45</v>
      </c>
      <c r="AC12" t="s">
        <v>45</v>
      </c>
      <c r="AD12" t="s">
        <v>63</v>
      </c>
      <c r="AE12">
        <v>2013</v>
      </c>
      <c r="AF12" t="s">
        <v>47</v>
      </c>
    </row>
    <row r="13" spans="1:37" x14ac:dyDescent="0.3">
      <c r="A13" t="s">
        <v>93</v>
      </c>
      <c r="B13" t="s">
        <v>54</v>
      </c>
      <c r="C13" t="s">
        <v>65</v>
      </c>
      <c r="D13" t="s">
        <v>55</v>
      </c>
      <c r="E13" t="s">
        <v>94</v>
      </c>
      <c r="F13">
        <v>19</v>
      </c>
      <c r="G13">
        <v>19</v>
      </c>
      <c r="H13" t="s">
        <v>95</v>
      </c>
      <c r="I13" t="s">
        <v>96</v>
      </c>
      <c r="J13" t="s">
        <v>58</v>
      </c>
      <c r="K13" t="s">
        <v>96</v>
      </c>
      <c r="X13" t="s">
        <v>59</v>
      </c>
      <c r="Y13" t="s">
        <v>60</v>
      </c>
      <c r="Z13" t="s">
        <v>61</v>
      </c>
      <c r="AA13" t="s">
        <v>45</v>
      </c>
      <c r="AB13" t="s">
        <v>45</v>
      </c>
      <c r="AC13" t="s">
        <v>45</v>
      </c>
      <c r="AD13" t="s">
        <v>63</v>
      </c>
      <c r="AE13">
        <v>2013</v>
      </c>
      <c r="AF13" t="s">
        <v>47</v>
      </c>
    </row>
    <row r="14" spans="1:37" x14ac:dyDescent="0.3">
      <c r="A14" t="s">
        <v>97</v>
      </c>
      <c r="B14" t="s">
        <v>54</v>
      </c>
      <c r="C14" t="s">
        <v>65</v>
      </c>
      <c r="D14" t="s">
        <v>55</v>
      </c>
      <c r="E14" t="s">
        <v>98</v>
      </c>
      <c r="F14">
        <v>2</v>
      </c>
      <c r="G14">
        <v>2</v>
      </c>
      <c r="H14" t="s">
        <v>99</v>
      </c>
      <c r="I14" t="s">
        <v>100</v>
      </c>
      <c r="J14" t="s">
        <v>58</v>
      </c>
      <c r="K14" t="s">
        <v>100</v>
      </c>
      <c r="X14" t="s">
        <v>59</v>
      </c>
      <c r="Y14" t="s">
        <v>68</v>
      </c>
      <c r="Z14" t="s">
        <v>101</v>
      </c>
      <c r="AA14" t="s">
        <v>102</v>
      </c>
      <c r="AB14" t="s">
        <v>45</v>
      </c>
      <c r="AC14" t="s">
        <v>45</v>
      </c>
      <c r="AD14" t="s">
        <v>63</v>
      </c>
      <c r="AE14">
        <v>2013</v>
      </c>
      <c r="AF14" t="s">
        <v>47</v>
      </c>
    </row>
    <row r="15" spans="1:37" x14ac:dyDescent="0.3">
      <c r="A15" t="s">
        <v>103</v>
      </c>
      <c r="B15" t="s">
        <v>54</v>
      </c>
      <c r="C15" t="s">
        <v>65</v>
      </c>
      <c r="D15" t="s">
        <v>55</v>
      </c>
      <c r="E15" t="s">
        <v>104</v>
      </c>
      <c r="F15">
        <v>20</v>
      </c>
      <c r="G15">
        <v>20</v>
      </c>
      <c r="H15" t="s">
        <v>104</v>
      </c>
      <c r="I15" t="s">
        <v>105</v>
      </c>
      <c r="J15" t="s">
        <v>58</v>
      </c>
      <c r="K15" t="s">
        <v>105</v>
      </c>
      <c r="X15" t="s">
        <v>59</v>
      </c>
      <c r="Y15" t="s">
        <v>60</v>
      </c>
      <c r="Z15" t="s">
        <v>61</v>
      </c>
      <c r="AA15" t="s">
        <v>62</v>
      </c>
      <c r="AB15" t="s">
        <v>45</v>
      </c>
      <c r="AC15" t="s">
        <v>45</v>
      </c>
      <c r="AD15" t="s">
        <v>63</v>
      </c>
      <c r="AE15">
        <v>2013</v>
      </c>
      <c r="AF15" t="s">
        <v>47</v>
      </c>
    </row>
    <row r="16" spans="1:37" x14ac:dyDescent="0.3">
      <c r="A16" t="s">
        <v>106</v>
      </c>
      <c r="B16" t="s">
        <v>54</v>
      </c>
      <c r="C16" t="s">
        <v>65</v>
      </c>
      <c r="D16" t="s">
        <v>55</v>
      </c>
      <c r="E16" t="s">
        <v>107</v>
      </c>
      <c r="F16">
        <v>21</v>
      </c>
      <c r="G16">
        <v>21</v>
      </c>
      <c r="H16" t="s">
        <v>108</v>
      </c>
      <c r="I16" t="s">
        <v>109</v>
      </c>
      <c r="J16" t="s">
        <v>58</v>
      </c>
      <c r="K16" t="s">
        <v>109</v>
      </c>
      <c r="X16" t="s">
        <v>59</v>
      </c>
      <c r="Y16" t="s">
        <v>68</v>
      </c>
      <c r="Z16" t="s">
        <v>101</v>
      </c>
      <c r="AA16" t="s">
        <v>102</v>
      </c>
      <c r="AB16" t="s">
        <v>45</v>
      </c>
      <c r="AC16" t="s">
        <v>45</v>
      </c>
      <c r="AD16" t="s">
        <v>63</v>
      </c>
      <c r="AE16">
        <v>2013</v>
      </c>
      <c r="AF16" t="s">
        <v>47</v>
      </c>
    </row>
    <row r="17" spans="1:32" x14ac:dyDescent="0.3">
      <c r="A17" t="s">
        <v>110</v>
      </c>
      <c r="B17" t="s">
        <v>54</v>
      </c>
      <c r="C17" t="s">
        <v>65</v>
      </c>
      <c r="D17" t="s">
        <v>55</v>
      </c>
      <c r="E17" t="s">
        <v>111</v>
      </c>
      <c r="F17">
        <v>22</v>
      </c>
      <c r="G17">
        <v>22</v>
      </c>
      <c r="H17" t="s">
        <v>112</v>
      </c>
      <c r="I17" t="s">
        <v>113</v>
      </c>
      <c r="J17" t="s">
        <v>58</v>
      </c>
      <c r="K17" t="s">
        <v>113</v>
      </c>
      <c r="X17" t="s">
        <v>59</v>
      </c>
      <c r="Y17" t="s">
        <v>60</v>
      </c>
      <c r="Z17" t="s">
        <v>61</v>
      </c>
      <c r="AA17" t="s">
        <v>62</v>
      </c>
      <c r="AB17" t="s">
        <v>45</v>
      </c>
      <c r="AC17" t="s">
        <v>45</v>
      </c>
      <c r="AD17" t="s">
        <v>63</v>
      </c>
      <c r="AE17">
        <v>2013</v>
      </c>
      <c r="AF17" t="s">
        <v>47</v>
      </c>
    </row>
    <row r="18" spans="1:32" x14ac:dyDescent="0.3">
      <c r="A18" t="s">
        <v>114</v>
      </c>
      <c r="B18" t="s">
        <v>54</v>
      </c>
      <c r="C18" t="s">
        <v>65</v>
      </c>
      <c r="D18" t="s">
        <v>55</v>
      </c>
      <c r="E18" t="s">
        <v>115</v>
      </c>
      <c r="F18">
        <v>23</v>
      </c>
      <c r="G18">
        <v>23</v>
      </c>
      <c r="H18" t="s">
        <v>116</v>
      </c>
      <c r="I18" t="s">
        <v>117</v>
      </c>
      <c r="J18" t="s">
        <v>58</v>
      </c>
      <c r="K18" t="s">
        <v>117</v>
      </c>
      <c r="X18" t="s">
        <v>59</v>
      </c>
      <c r="Y18" t="s">
        <v>60</v>
      </c>
      <c r="Z18" t="s">
        <v>61</v>
      </c>
      <c r="AA18" t="s">
        <v>62</v>
      </c>
      <c r="AB18" t="s">
        <v>45</v>
      </c>
      <c r="AC18" t="s">
        <v>45</v>
      </c>
      <c r="AD18" t="s">
        <v>63</v>
      </c>
      <c r="AE18">
        <v>2013</v>
      </c>
      <c r="AF18" t="s">
        <v>47</v>
      </c>
    </row>
    <row r="19" spans="1:32" x14ac:dyDescent="0.3">
      <c r="A19" t="s">
        <v>118</v>
      </c>
      <c r="B19" t="s">
        <v>54</v>
      </c>
      <c r="C19" t="s">
        <v>65</v>
      </c>
      <c r="D19" t="s">
        <v>55</v>
      </c>
      <c r="E19" t="s">
        <v>119</v>
      </c>
      <c r="F19">
        <v>24</v>
      </c>
      <c r="G19">
        <v>24</v>
      </c>
      <c r="H19" t="s">
        <v>120</v>
      </c>
      <c r="I19" t="s">
        <v>121</v>
      </c>
      <c r="J19" t="s">
        <v>58</v>
      </c>
      <c r="K19" t="s">
        <v>121</v>
      </c>
      <c r="X19" t="s">
        <v>59</v>
      </c>
      <c r="Y19" t="s">
        <v>68</v>
      </c>
      <c r="Z19" t="s">
        <v>101</v>
      </c>
      <c r="AA19" t="s">
        <v>102</v>
      </c>
      <c r="AB19" t="s">
        <v>45</v>
      </c>
      <c r="AC19" t="s">
        <v>45</v>
      </c>
      <c r="AD19" t="s">
        <v>63</v>
      </c>
      <c r="AE19">
        <v>2013</v>
      </c>
      <c r="AF19" t="s">
        <v>47</v>
      </c>
    </row>
    <row r="20" spans="1:32" x14ac:dyDescent="0.3">
      <c r="A20" t="s">
        <v>122</v>
      </c>
      <c r="B20" t="s">
        <v>54</v>
      </c>
      <c r="C20" t="s">
        <v>65</v>
      </c>
      <c r="D20" t="s">
        <v>55</v>
      </c>
      <c r="E20" t="s">
        <v>123</v>
      </c>
      <c r="F20">
        <v>25</v>
      </c>
      <c r="G20">
        <v>25</v>
      </c>
      <c r="H20" t="s">
        <v>124</v>
      </c>
      <c r="I20" t="s">
        <v>125</v>
      </c>
      <c r="J20" t="s">
        <v>58</v>
      </c>
      <c r="K20" t="s">
        <v>125</v>
      </c>
      <c r="X20" t="s">
        <v>59</v>
      </c>
      <c r="Y20" t="s">
        <v>60</v>
      </c>
      <c r="Z20" t="s">
        <v>61</v>
      </c>
      <c r="AA20" t="s">
        <v>62</v>
      </c>
      <c r="AB20" t="s">
        <v>45</v>
      </c>
      <c r="AC20" t="s">
        <v>45</v>
      </c>
      <c r="AD20" t="s">
        <v>63</v>
      </c>
      <c r="AE20">
        <v>2013</v>
      </c>
      <c r="AF20" t="s">
        <v>47</v>
      </c>
    </row>
    <row r="21" spans="1:32" x14ac:dyDescent="0.3">
      <c r="A21" t="s">
        <v>126</v>
      </c>
      <c r="B21" t="s">
        <v>54</v>
      </c>
      <c r="C21" t="s">
        <v>65</v>
      </c>
      <c r="D21" t="s">
        <v>55</v>
      </c>
      <c r="E21" t="s">
        <v>127</v>
      </c>
      <c r="F21">
        <v>26</v>
      </c>
      <c r="G21">
        <v>26</v>
      </c>
      <c r="H21" t="s">
        <v>128</v>
      </c>
      <c r="I21" t="s">
        <v>129</v>
      </c>
      <c r="J21" t="s">
        <v>58</v>
      </c>
      <c r="K21" t="s">
        <v>129</v>
      </c>
      <c r="X21" t="s">
        <v>59</v>
      </c>
      <c r="Y21" t="s">
        <v>60</v>
      </c>
      <c r="Z21" t="s">
        <v>61</v>
      </c>
      <c r="AA21" t="s">
        <v>62</v>
      </c>
      <c r="AB21" t="s">
        <v>45</v>
      </c>
      <c r="AC21" t="s">
        <v>45</v>
      </c>
      <c r="AD21" t="s">
        <v>63</v>
      </c>
      <c r="AE21">
        <v>2013</v>
      </c>
      <c r="AF21" t="s">
        <v>47</v>
      </c>
    </row>
    <row r="22" spans="1:32" x14ac:dyDescent="0.3">
      <c r="A22" t="s">
        <v>130</v>
      </c>
      <c r="B22" t="s">
        <v>54</v>
      </c>
      <c r="C22" t="s">
        <v>65</v>
      </c>
      <c r="D22" t="s">
        <v>55</v>
      </c>
      <c r="E22" t="s">
        <v>131</v>
      </c>
      <c r="F22">
        <v>27</v>
      </c>
      <c r="G22">
        <v>27</v>
      </c>
      <c r="H22" t="s">
        <v>132</v>
      </c>
      <c r="I22" t="s">
        <v>133</v>
      </c>
      <c r="J22" t="s">
        <v>58</v>
      </c>
      <c r="K22" t="s">
        <v>133</v>
      </c>
      <c r="X22" t="s">
        <v>59</v>
      </c>
      <c r="Y22" t="s">
        <v>134</v>
      </c>
      <c r="Z22" t="s">
        <v>61</v>
      </c>
      <c r="AA22" t="s">
        <v>45</v>
      </c>
      <c r="AB22" t="s">
        <v>45</v>
      </c>
      <c r="AC22" t="s">
        <v>45</v>
      </c>
      <c r="AD22" t="s">
        <v>63</v>
      </c>
      <c r="AE22">
        <v>2013</v>
      </c>
      <c r="AF22" t="s">
        <v>47</v>
      </c>
    </row>
    <row r="23" spans="1:32" x14ac:dyDescent="0.3">
      <c r="A23" t="s">
        <v>135</v>
      </c>
      <c r="B23" t="s">
        <v>54</v>
      </c>
      <c r="C23" t="s">
        <v>65</v>
      </c>
      <c r="D23" t="s">
        <v>55</v>
      </c>
      <c r="E23" t="s">
        <v>136</v>
      </c>
      <c r="F23">
        <v>28</v>
      </c>
      <c r="G23">
        <v>28</v>
      </c>
      <c r="H23" t="s">
        <v>136</v>
      </c>
      <c r="I23" t="s">
        <v>137</v>
      </c>
      <c r="J23" t="s">
        <v>58</v>
      </c>
      <c r="K23" t="s">
        <v>137</v>
      </c>
      <c r="X23" t="s">
        <v>59</v>
      </c>
      <c r="Y23" t="s">
        <v>138</v>
      </c>
      <c r="Z23" t="s">
        <v>101</v>
      </c>
      <c r="AA23" t="s">
        <v>102</v>
      </c>
      <c r="AB23" t="s">
        <v>45</v>
      </c>
      <c r="AC23" t="s">
        <v>45</v>
      </c>
      <c r="AD23" t="s">
        <v>63</v>
      </c>
      <c r="AE23">
        <v>2013</v>
      </c>
      <c r="AF23" t="s">
        <v>47</v>
      </c>
    </row>
    <row r="24" spans="1:32" x14ac:dyDescent="0.3">
      <c r="A24" t="s">
        <v>139</v>
      </c>
      <c r="B24" t="s">
        <v>54</v>
      </c>
      <c r="C24" t="s">
        <v>65</v>
      </c>
      <c r="D24" t="s">
        <v>55</v>
      </c>
      <c r="E24" t="s">
        <v>140</v>
      </c>
      <c r="F24">
        <v>29</v>
      </c>
      <c r="G24">
        <v>29</v>
      </c>
      <c r="H24" t="s">
        <v>141</v>
      </c>
      <c r="I24" t="s">
        <v>142</v>
      </c>
      <c r="J24" t="s">
        <v>58</v>
      </c>
      <c r="K24" t="s">
        <v>142</v>
      </c>
      <c r="X24" t="s">
        <v>59</v>
      </c>
      <c r="Y24" t="s">
        <v>60</v>
      </c>
      <c r="Z24" t="s">
        <v>61</v>
      </c>
      <c r="AA24" t="s">
        <v>62</v>
      </c>
      <c r="AB24" t="s">
        <v>45</v>
      </c>
      <c r="AC24" t="s">
        <v>45</v>
      </c>
      <c r="AD24" t="s">
        <v>63</v>
      </c>
      <c r="AE24">
        <v>2013</v>
      </c>
      <c r="AF24" t="s">
        <v>47</v>
      </c>
    </row>
    <row r="25" spans="1:32" x14ac:dyDescent="0.3">
      <c r="A25" t="s">
        <v>143</v>
      </c>
      <c r="B25" t="s">
        <v>54</v>
      </c>
      <c r="C25" t="s">
        <v>65</v>
      </c>
      <c r="D25" t="s">
        <v>55</v>
      </c>
      <c r="E25" t="s">
        <v>144</v>
      </c>
      <c r="F25">
        <v>3</v>
      </c>
      <c r="G25">
        <v>3</v>
      </c>
      <c r="H25" t="s">
        <v>145</v>
      </c>
      <c r="I25" t="s">
        <v>146</v>
      </c>
      <c r="J25" t="s">
        <v>58</v>
      </c>
      <c r="K25" t="s">
        <v>146</v>
      </c>
      <c r="X25" t="s">
        <v>59</v>
      </c>
      <c r="Y25" t="s">
        <v>68</v>
      </c>
      <c r="Z25" t="s">
        <v>101</v>
      </c>
      <c r="AA25" t="s">
        <v>102</v>
      </c>
      <c r="AB25" t="s">
        <v>45</v>
      </c>
      <c r="AC25" t="s">
        <v>45</v>
      </c>
      <c r="AD25" t="s">
        <v>63</v>
      </c>
      <c r="AE25">
        <v>2013</v>
      </c>
      <c r="AF25" t="s">
        <v>47</v>
      </c>
    </row>
    <row r="26" spans="1:32" x14ac:dyDescent="0.3">
      <c r="A26" t="s">
        <v>147</v>
      </c>
      <c r="B26" t="s">
        <v>54</v>
      </c>
      <c r="C26" t="s">
        <v>65</v>
      </c>
      <c r="D26" t="s">
        <v>55</v>
      </c>
      <c r="E26" t="s">
        <v>148</v>
      </c>
      <c r="F26">
        <v>30</v>
      </c>
      <c r="G26">
        <v>30</v>
      </c>
      <c r="H26" t="s">
        <v>149</v>
      </c>
      <c r="I26" t="s">
        <v>150</v>
      </c>
      <c r="J26" t="s">
        <v>58</v>
      </c>
      <c r="K26" t="s">
        <v>150</v>
      </c>
      <c r="X26" t="s">
        <v>59</v>
      </c>
      <c r="Y26" t="s">
        <v>60</v>
      </c>
      <c r="Z26" t="s">
        <v>61</v>
      </c>
      <c r="AA26" t="s">
        <v>62</v>
      </c>
      <c r="AB26" t="s">
        <v>45</v>
      </c>
      <c r="AC26" t="s">
        <v>45</v>
      </c>
      <c r="AD26" t="s">
        <v>63</v>
      </c>
      <c r="AE26">
        <v>2013</v>
      </c>
      <c r="AF26" t="s">
        <v>47</v>
      </c>
    </row>
    <row r="27" spans="1:32" x14ac:dyDescent="0.3">
      <c r="A27" t="s">
        <v>151</v>
      </c>
      <c r="B27" t="s">
        <v>54</v>
      </c>
      <c r="C27" t="s">
        <v>65</v>
      </c>
      <c r="D27" t="s">
        <v>55</v>
      </c>
      <c r="E27" t="s">
        <v>152</v>
      </c>
      <c r="F27">
        <v>31</v>
      </c>
      <c r="G27">
        <v>31</v>
      </c>
      <c r="H27" t="s">
        <v>153</v>
      </c>
      <c r="I27" t="s">
        <v>154</v>
      </c>
      <c r="J27" t="s">
        <v>58</v>
      </c>
      <c r="K27" t="s">
        <v>154</v>
      </c>
      <c r="X27" t="s">
        <v>59</v>
      </c>
      <c r="Y27" t="s">
        <v>60</v>
      </c>
      <c r="Z27" t="s">
        <v>61</v>
      </c>
      <c r="AA27" t="s">
        <v>62</v>
      </c>
      <c r="AB27" t="s">
        <v>45</v>
      </c>
      <c r="AC27" t="s">
        <v>45</v>
      </c>
      <c r="AD27" t="s">
        <v>63</v>
      </c>
      <c r="AE27">
        <v>2013</v>
      </c>
      <c r="AF27" t="s">
        <v>47</v>
      </c>
    </row>
    <row r="28" spans="1:32" x14ac:dyDescent="0.3">
      <c r="A28" t="s">
        <v>155</v>
      </c>
      <c r="B28" t="s">
        <v>54</v>
      </c>
      <c r="C28" t="s">
        <v>65</v>
      </c>
      <c r="D28" t="s">
        <v>55</v>
      </c>
      <c r="E28" t="s">
        <v>156</v>
      </c>
      <c r="F28">
        <v>32</v>
      </c>
      <c r="G28">
        <v>32</v>
      </c>
      <c r="H28" t="s">
        <v>45</v>
      </c>
      <c r="I28" t="s">
        <v>45</v>
      </c>
      <c r="J28" t="s">
        <v>45</v>
      </c>
      <c r="K28" t="s">
        <v>45</v>
      </c>
      <c r="X28" t="s">
        <v>59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63</v>
      </c>
      <c r="AE28">
        <v>2013</v>
      </c>
      <c r="AF28" t="s">
        <v>47</v>
      </c>
    </row>
    <row r="29" spans="1:32" x14ac:dyDescent="0.3">
      <c r="A29" t="s">
        <v>172</v>
      </c>
      <c r="B29" t="s">
        <v>54</v>
      </c>
      <c r="C29" t="s">
        <v>65</v>
      </c>
      <c r="D29" t="s">
        <v>55</v>
      </c>
      <c r="E29" t="s">
        <v>173</v>
      </c>
      <c r="F29">
        <v>4</v>
      </c>
      <c r="G29">
        <v>4</v>
      </c>
      <c r="H29" t="s">
        <v>174</v>
      </c>
      <c r="I29" t="s">
        <v>175</v>
      </c>
      <c r="J29" t="s">
        <v>58</v>
      </c>
      <c r="K29" t="s">
        <v>175</v>
      </c>
      <c r="X29" t="s">
        <v>59</v>
      </c>
      <c r="Y29" t="s">
        <v>134</v>
      </c>
      <c r="Z29" t="s">
        <v>61</v>
      </c>
      <c r="AA29" t="s">
        <v>62</v>
      </c>
      <c r="AB29" t="s">
        <v>45</v>
      </c>
      <c r="AC29" t="s">
        <v>45</v>
      </c>
      <c r="AD29" t="s">
        <v>63</v>
      </c>
      <c r="AE29">
        <v>2013</v>
      </c>
      <c r="AF29" t="s">
        <v>47</v>
      </c>
    </row>
    <row r="30" spans="1:32" x14ac:dyDescent="0.3">
      <c r="A30" t="s">
        <v>176</v>
      </c>
      <c r="B30" t="s">
        <v>54</v>
      </c>
      <c r="C30" t="s">
        <v>65</v>
      </c>
      <c r="D30" t="s">
        <v>55</v>
      </c>
      <c r="E30" t="s">
        <v>177</v>
      </c>
      <c r="F30">
        <v>5</v>
      </c>
      <c r="G30">
        <v>5</v>
      </c>
      <c r="H30" t="s">
        <v>178</v>
      </c>
      <c r="I30" t="s">
        <v>179</v>
      </c>
      <c r="J30" t="s">
        <v>58</v>
      </c>
      <c r="K30" t="s">
        <v>179</v>
      </c>
      <c r="X30" t="s">
        <v>59</v>
      </c>
      <c r="Y30" t="s">
        <v>60</v>
      </c>
      <c r="Z30" t="s">
        <v>61</v>
      </c>
      <c r="AA30" t="s">
        <v>62</v>
      </c>
      <c r="AB30" t="s">
        <v>45</v>
      </c>
      <c r="AC30" t="s">
        <v>45</v>
      </c>
      <c r="AD30" t="s">
        <v>63</v>
      </c>
      <c r="AE30">
        <v>2013</v>
      </c>
      <c r="AF30" t="s">
        <v>47</v>
      </c>
    </row>
    <row r="31" spans="1:32" x14ac:dyDescent="0.3">
      <c r="A31" t="s">
        <v>180</v>
      </c>
      <c r="B31" t="s">
        <v>54</v>
      </c>
      <c r="C31" t="s">
        <v>65</v>
      </c>
      <c r="D31" t="s">
        <v>55</v>
      </c>
      <c r="E31" t="s">
        <v>181</v>
      </c>
      <c r="F31">
        <v>6</v>
      </c>
      <c r="G31">
        <v>6</v>
      </c>
      <c r="H31" t="s">
        <v>182</v>
      </c>
      <c r="I31" t="s">
        <v>45</v>
      </c>
      <c r="J31" t="s">
        <v>58</v>
      </c>
      <c r="K31" t="s">
        <v>45</v>
      </c>
      <c r="X31" t="s">
        <v>59</v>
      </c>
      <c r="Y31" t="s">
        <v>68</v>
      </c>
      <c r="Z31" t="s">
        <v>101</v>
      </c>
      <c r="AA31" t="s">
        <v>102</v>
      </c>
      <c r="AB31" t="s">
        <v>45</v>
      </c>
      <c r="AC31" t="s">
        <v>45</v>
      </c>
      <c r="AD31" t="s">
        <v>63</v>
      </c>
      <c r="AE31">
        <v>2013</v>
      </c>
      <c r="AF31" t="s">
        <v>47</v>
      </c>
    </row>
    <row r="32" spans="1:32" x14ac:dyDescent="0.3">
      <c r="A32" t="s">
        <v>183</v>
      </c>
      <c r="B32" t="s">
        <v>54</v>
      </c>
      <c r="C32" t="s">
        <v>65</v>
      </c>
      <c r="D32" t="s">
        <v>55</v>
      </c>
      <c r="E32" t="s">
        <v>184</v>
      </c>
      <c r="F32">
        <v>7</v>
      </c>
      <c r="G32">
        <v>7</v>
      </c>
      <c r="H32" t="s">
        <v>185</v>
      </c>
      <c r="I32" t="s">
        <v>161</v>
      </c>
      <c r="J32" t="s">
        <v>58</v>
      </c>
      <c r="K32" t="s">
        <v>161</v>
      </c>
      <c r="X32" t="s">
        <v>59</v>
      </c>
      <c r="Y32" t="s">
        <v>68</v>
      </c>
      <c r="Z32" t="s">
        <v>61</v>
      </c>
      <c r="AA32" t="s">
        <v>62</v>
      </c>
      <c r="AB32" t="s">
        <v>45</v>
      </c>
      <c r="AC32" t="s">
        <v>45</v>
      </c>
      <c r="AD32" t="s">
        <v>63</v>
      </c>
      <c r="AE32">
        <v>2013</v>
      </c>
      <c r="AF32" t="s">
        <v>47</v>
      </c>
    </row>
    <row r="33" spans="1:32" x14ac:dyDescent="0.3">
      <c r="A33" t="s">
        <v>186</v>
      </c>
      <c r="B33" t="s">
        <v>54</v>
      </c>
      <c r="C33" t="s">
        <v>65</v>
      </c>
      <c r="D33" t="s">
        <v>55</v>
      </c>
      <c r="E33" t="s">
        <v>49</v>
      </c>
      <c r="F33">
        <v>7215</v>
      </c>
      <c r="G33">
        <v>7215</v>
      </c>
      <c r="H33" t="s">
        <v>45</v>
      </c>
      <c r="I33" t="s">
        <v>45</v>
      </c>
      <c r="J33" t="s">
        <v>45</v>
      </c>
      <c r="K33" t="s">
        <v>45</v>
      </c>
      <c r="X33" t="s">
        <v>43</v>
      </c>
      <c r="Y33" t="s">
        <v>44</v>
      </c>
      <c r="Z33" t="s">
        <v>44</v>
      </c>
      <c r="AA33" t="s">
        <v>44</v>
      </c>
      <c r="AB33" t="s">
        <v>45</v>
      </c>
      <c r="AC33" t="s">
        <v>45</v>
      </c>
      <c r="AD33" t="s">
        <v>50</v>
      </c>
      <c r="AE33" t="s">
        <v>51</v>
      </c>
      <c r="AF33" t="s">
        <v>52</v>
      </c>
    </row>
    <row r="34" spans="1:32" x14ac:dyDescent="0.3">
      <c r="A34" t="s">
        <v>187</v>
      </c>
      <c r="B34" t="s">
        <v>54</v>
      </c>
      <c r="C34" t="s">
        <v>65</v>
      </c>
      <c r="D34" t="s">
        <v>55</v>
      </c>
      <c r="E34" t="s">
        <v>188</v>
      </c>
      <c r="F34">
        <v>8</v>
      </c>
      <c r="G34">
        <v>8</v>
      </c>
      <c r="H34" t="s">
        <v>189</v>
      </c>
      <c r="I34" t="s">
        <v>190</v>
      </c>
      <c r="J34" t="s">
        <v>58</v>
      </c>
      <c r="K34" t="s">
        <v>190</v>
      </c>
      <c r="X34" t="s">
        <v>59</v>
      </c>
      <c r="Y34" t="s">
        <v>60</v>
      </c>
      <c r="Z34" t="s">
        <v>61</v>
      </c>
      <c r="AA34" t="s">
        <v>62</v>
      </c>
      <c r="AB34" t="s">
        <v>45</v>
      </c>
      <c r="AC34" t="s">
        <v>45</v>
      </c>
      <c r="AD34" t="s">
        <v>63</v>
      </c>
      <c r="AE34">
        <v>2013</v>
      </c>
      <c r="AF34" t="s">
        <v>47</v>
      </c>
    </row>
    <row r="35" spans="1:32" x14ac:dyDescent="0.3">
      <c r="A35" t="s">
        <v>191</v>
      </c>
      <c r="B35" t="s">
        <v>54</v>
      </c>
      <c r="C35" t="s">
        <v>65</v>
      </c>
      <c r="D35" t="s">
        <v>55</v>
      </c>
      <c r="E35" t="s">
        <v>192</v>
      </c>
      <c r="F35">
        <v>9</v>
      </c>
      <c r="G35">
        <v>9</v>
      </c>
      <c r="H35" t="s">
        <v>192</v>
      </c>
      <c r="I35" t="s">
        <v>193</v>
      </c>
      <c r="J35" t="s">
        <v>58</v>
      </c>
      <c r="K35" t="s">
        <v>193</v>
      </c>
      <c r="X35" t="s">
        <v>59</v>
      </c>
      <c r="Y35" t="s">
        <v>60</v>
      </c>
      <c r="Z35" t="s">
        <v>61</v>
      </c>
      <c r="AA35" t="s">
        <v>62</v>
      </c>
      <c r="AB35" t="s">
        <v>45</v>
      </c>
      <c r="AC35" t="s">
        <v>45</v>
      </c>
      <c r="AD35" t="s">
        <v>63</v>
      </c>
      <c r="AE35">
        <v>2013</v>
      </c>
      <c r="AF35" t="s">
        <v>47</v>
      </c>
    </row>
    <row r="36" spans="1:32" x14ac:dyDescent="0.3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>
        <v>31</v>
      </c>
      <c r="G36">
        <v>31</v>
      </c>
      <c r="H36" t="s">
        <v>45</v>
      </c>
      <c r="I36" t="s">
        <v>45</v>
      </c>
      <c r="J36" t="s">
        <v>45</v>
      </c>
      <c r="K36" t="s">
        <v>45</v>
      </c>
      <c r="X36" t="s">
        <v>59</v>
      </c>
      <c r="Y36" t="s">
        <v>44</v>
      </c>
      <c r="Z36" t="s">
        <v>44</v>
      </c>
      <c r="AA36" t="s">
        <v>44</v>
      </c>
      <c r="AB36" t="s">
        <v>45</v>
      </c>
      <c r="AC36" t="s">
        <v>45</v>
      </c>
      <c r="AD36" t="s">
        <v>199</v>
      </c>
      <c r="AE36">
        <v>2015</v>
      </c>
      <c r="AF36" t="s">
        <v>47</v>
      </c>
    </row>
    <row r="37" spans="1:32" x14ac:dyDescent="0.3">
      <c r="A37" t="s">
        <v>200</v>
      </c>
      <c r="B37" t="s">
        <v>195</v>
      </c>
      <c r="C37" t="s">
        <v>196</v>
      </c>
      <c r="D37" t="s">
        <v>197</v>
      </c>
      <c r="E37" t="s">
        <v>49</v>
      </c>
      <c r="F37">
        <v>7215</v>
      </c>
      <c r="G37">
        <v>7215</v>
      </c>
      <c r="H37" t="s">
        <v>45</v>
      </c>
      <c r="I37" t="s">
        <v>45</v>
      </c>
      <c r="J37" t="s">
        <v>45</v>
      </c>
      <c r="K37" t="s">
        <v>45</v>
      </c>
      <c r="X37" t="s">
        <v>43</v>
      </c>
      <c r="Y37" t="s">
        <v>44</v>
      </c>
      <c r="Z37" t="s">
        <v>44</v>
      </c>
      <c r="AA37" t="s">
        <v>44</v>
      </c>
      <c r="AB37" t="s">
        <v>45</v>
      </c>
      <c r="AC37" t="s">
        <v>45</v>
      </c>
      <c r="AD37" t="s">
        <v>50</v>
      </c>
      <c r="AE37" t="s">
        <v>51</v>
      </c>
      <c r="AF37" t="s">
        <v>52</v>
      </c>
    </row>
    <row r="38" spans="1:32" x14ac:dyDescent="0.3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>
        <v>1</v>
      </c>
      <c r="G38">
        <v>1</v>
      </c>
      <c r="H38" t="s">
        <v>45</v>
      </c>
      <c r="I38" t="s">
        <v>45</v>
      </c>
      <c r="J38" t="s">
        <v>45</v>
      </c>
      <c r="K38" t="s">
        <v>45</v>
      </c>
      <c r="X38" t="s">
        <v>59</v>
      </c>
      <c r="Y38" t="s">
        <v>45</v>
      </c>
      <c r="Z38" t="s">
        <v>45</v>
      </c>
      <c r="AA38" t="s">
        <v>62</v>
      </c>
      <c r="AB38" t="s">
        <v>45</v>
      </c>
      <c r="AC38" t="s">
        <v>45</v>
      </c>
      <c r="AD38" t="s">
        <v>206</v>
      </c>
      <c r="AE38" t="s">
        <v>207</v>
      </c>
      <c r="AF38" t="s">
        <v>208</v>
      </c>
    </row>
    <row r="39" spans="1:32" x14ac:dyDescent="0.3">
      <c r="A39" t="s">
        <v>209</v>
      </c>
      <c r="B39" t="s">
        <v>202</v>
      </c>
      <c r="C39" t="s">
        <v>203</v>
      </c>
      <c r="D39" t="s">
        <v>204</v>
      </c>
      <c r="E39" t="s">
        <v>210</v>
      </c>
      <c r="F39">
        <v>2</v>
      </c>
      <c r="G39">
        <v>2</v>
      </c>
      <c r="H39" t="s">
        <v>45</v>
      </c>
      <c r="I39" t="s">
        <v>45</v>
      </c>
      <c r="J39" t="s">
        <v>58</v>
      </c>
      <c r="K39" t="s">
        <v>45</v>
      </c>
      <c r="X39" t="s">
        <v>59</v>
      </c>
      <c r="Y39" t="s">
        <v>45</v>
      </c>
      <c r="Z39" t="s">
        <v>45</v>
      </c>
      <c r="AA39" t="s">
        <v>102</v>
      </c>
      <c r="AB39" t="s">
        <v>45</v>
      </c>
      <c r="AC39" t="s">
        <v>45</v>
      </c>
      <c r="AD39" t="s">
        <v>206</v>
      </c>
      <c r="AE39" t="s">
        <v>207</v>
      </c>
      <c r="AF39" t="s">
        <v>208</v>
      </c>
    </row>
    <row r="40" spans="1:32" x14ac:dyDescent="0.3">
      <c r="A40" t="s">
        <v>211</v>
      </c>
      <c r="B40" t="s">
        <v>202</v>
      </c>
      <c r="C40" t="s">
        <v>203</v>
      </c>
      <c r="D40" t="s">
        <v>204</v>
      </c>
      <c r="E40" t="s">
        <v>212</v>
      </c>
      <c r="F40">
        <v>3</v>
      </c>
      <c r="G40">
        <v>3</v>
      </c>
      <c r="H40" t="s">
        <v>45</v>
      </c>
      <c r="I40" t="s">
        <v>45</v>
      </c>
      <c r="J40" t="s">
        <v>45</v>
      </c>
      <c r="K40" t="s">
        <v>45</v>
      </c>
      <c r="X40" t="s">
        <v>59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206</v>
      </c>
      <c r="AE40" t="s">
        <v>207</v>
      </c>
      <c r="AF40" t="s">
        <v>208</v>
      </c>
    </row>
    <row r="41" spans="1:32" x14ac:dyDescent="0.3">
      <c r="A41" t="s">
        <v>213</v>
      </c>
      <c r="B41" t="s">
        <v>202</v>
      </c>
      <c r="C41" t="s">
        <v>203</v>
      </c>
      <c r="D41" t="s">
        <v>204</v>
      </c>
      <c r="E41" t="s">
        <v>49</v>
      </c>
      <c r="F41">
        <v>7215</v>
      </c>
      <c r="G41">
        <v>7215</v>
      </c>
      <c r="H41" t="s">
        <v>45</v>
      </c>
      <c r="I41" t="s">
        <v>45</v>
      </c>
      <c r="J41" t="s">
        <v>45</v>
      </c>
      <c r="K41" t="s">
        <v>45</v>
      </c>
      <c r="X41" t="s">
        <v>43</v>
      </c>
      <c r="Y41" t="s">
        <v>44</v>
      </c>
      <c r="Z41" t="s">
        <v>44</v>
      </c>
      <c r="AA41" t="s">
        <v>44</v>
      </c>
      <c r="AB41" t="s">
        <v>45</v>
      </c>
      <c r="AC41" t="s">
        <v>45</v>
      </c>
      <c r="AD41" t="s">
        <v>50</v>
      </c>
      <c r="AE41" t="s">
        <v>51</v>
      </c>
      <c r="AF41" t="s">
        <v>52</v>
      </c>
    </row>
    <row r="42" spans="1:32" x14ac:dyDescent="0.3">
      <c r="A42" t="s">
        <v>214</v>
      </c>
      <c r="B42" t="s">
        <v>215</v>
      </c>
      <c r="C42" t="s">
        <v>216</v>
      </c>
      <c r="D42" t="s">
        <v>217</v>
      </c>
      <c r="E42" t="s">
        <v>198</v>
      </c>
      <c r="F42">
        <v>31</v>
      </c>
      <c r="G42">
        <v>31</v>
      </c>
      <c r="H42" t="s">
        <v>45</v>
      </c>
      <c r="I42" t="s">
        <v>45</v>
      </c>
      <c r="J42" t="s">
        <v>45</v>
      </c>
      <c r="K42" t="s">
        <v>45</v>
      </c>
      <c r="X42" t="s">
        <v>59</v>
      </c>
      <c r="Y42" t="s">
        <v>44</v>
      </c>
      <c r="Z42" t="s">
        <v>44</v>
      </c>
      <c r="AA42" t="s">
        <v>44</v>
      </c>
      <c r="AB42" t="s">
        <v>45</v>
      </c>
      <c r="AC42" t="s">
        <v>45</v>
      </c>
      <c r="AD42" t="s">
        <v>199</v>
      </c>
      <c r="AE42">
        <v>2015</v>
      </c>
      <c r="AF42" t="s">
        <v>47</v>
      </c>
    </row>
    <row r="43" spans="1:32" x14ac:dyDescent="0.3">
      <c r="A43" t="s">
        <v>218</v>
      </c>
      <c r="B43" t="s">
        <v>215</v>
      </c>
      <c r="C43" t="s">
        <v>216</v>
      </c>
      <c r="D43" t="s">
        <v>217</v>
      </c>
      <c r="E43" t="s">
        <v>219</v>
      </c>
      <c r="F43">
        <v>32</v>
      </c>
      <c r="G43">
        <v>32</v>
      </c>
      <c r="H43" t="s">
        <v>45</v>
      </c>
      <c r="I43" t="s">
        <v>45</v>
      </c>
      <c r="J43" t="s">
        <v>58</v>
      </c>
      <c r="K43" t="s">
        <v>45</v>
      </c>
      <c r="X43" t="s">
        <v>59</v>
      </c>
      <c r="Y43" t="s">
        <v>44</v>
      </c>
      <c r="Z43" t="s">
        <v>44</v>
      </c>
      <c r="AA43" t="s">
        <v>44</v>
      </c>
      <c r="AB43" t="s">
        <v>45</v>
      </c>
      <c r="AC43" t="s">
        <v>45</v>
      </c>
      <c r="AD43" t="s">
        <v>199</v>
      </c>
      <c r="AE43">
        <v>2015</v>
      </c>
      <c r="AF43" t="s">
        <v>47</v>
      </c>
    </row>
    <row r="44" spans="1:32" x14ac:dyDescent="0.3">
      <c r="A44" t="s">
        <v>220</v>
      </c>
      <c r="B44" t="s">
        <v>215</v>
      </c>
      <c r="C44" t="s">
        <v>216</v>
      </c>
      <c r="D44" t="s">
        <v>217</v>
      </c>
      <c r="E44" t="s">
        <v>49</v>
      </c>
      <c r="F44">
        <v>7215</v>
      </c>
      <c r="G44">
        <v>7215</v>
      </c>
      <c r="H44" t="s">
        <v>45</v>
      </c>
      <c r="I44" t="s">
        <v>45</v>
      </c>
      <c r="J44" t="s">
        <v>45</v>
      </c>
      <c r="K44" t="s">
        <v>45</v>
      </c>
      <c r="X44" t="s">
        <v>43</v>
      </c>
      <c r="Y44" t="s">
        <v>44</v>
      </c>
      <c r="Z44" t="s">
        <v>44</v>
      </c>
      <c r="AA44" t="s">
        <v>44</v>
      </c>
      <c r="AB44" t="s">
        <v>45</v>
      </c>
      <c r="AC44" t="s">
        <v>45</v>
      </c>
      <c r="AD44" t="s">
        <v>50</v>
      </c>
      <c r="AE44" t="s">
        <v>51</v>
      </c>
      <c r="AF44" t="s">
        <v>52</v>
      </c>
    </row>
    <row r="45" spans="1:32" x14ac:dyDescent="0.3">
      <c r="A45" t="s">
        <v>221</v>
      </c>
      <c r="B45" t="s">
        <v>222</v>
      </c>
      <c r="C45" t="s">
        <v>223</v>
      </c>
      <c r="D45" t="s">
        <v>224</v>
      </c>
      <c r="E45" t="s">
        <v>40</v>
      </c>
      <c r="F45">
        <v>1</v>
      </c>
      <c r="G45">
        <v>1</v>
      </c>
      <c r="H45" t="s">
        <v>41</v>
      </c>
      <c r="I45" t="s">
        <v>42</v>
      </c>
      <c r="J45" t="s">
        <v>41</v>
      </c>
      <c r="K45" t="s">
        <v>42</v>
      </c>
      <c r="X45" t="s">
        <v>43</v>
      </c>
      <c r="Y45" t="s">
        <v>44</v>
      </c>
      <c r="Z45" t="s">
        <v>44</v>
      </c>
      <c r="AA45" t="s">
        <v>44</v>
      </c>
      <c r="AB45" t="s">
        <v>45</v>
      </c>
      <c r="AC45" t="s">
        <v>45</v>
      </c>
      <c r="AD45" t="s">
        <v>46</v>
      </c>
      <c r="AE45">
        <v>2019</v>
      </c>
      <c r="AF45" t="s">
        <v>47</v>
      </c>
    </row>
    <row r="46" spans="1:32" x14ac:dyDescent="0.3">
      <c r="A46" t="s">
        <v>225</v>
      </c>
      <c r="B46" t="s">
        <v>222</v>
      </c>
      <c r="C46" t="s">
        <v>223</v>
      </c>
      <c r="D46" t="s">
        <v>224</v>
      </c>
      <c r="E46" t="s">
        <v>49</v>
      </c>
      <c r="F46">
        <v>7215</v>
      </c>
      <c r="G46">
        <v>7215</v>
      </c>
      <c r="H46" t="s">
        <v>45</v>
      </c>
      <c r="I46" t="s">
        <v>45</v>
      </c>
      <c r="J46" t="s">
        <v>45</v>
      </c>
      <c r="K46" t="s">
        <v>45</v>
      </c>
      <c r="X46" t="s">
        <v>43</v>
      </c>
      <c r="Y46" t="s">
        <v>44</v>
      </c>
      <c r="Z46" t="s">
        <v>44</v>
      </c>
      <c r="AA46" t="s">
        <v>44</v>
      </c>
      <c r="AB46" t="s">
        <v>45</v>
      </c>
      <c r="AC46" t="s">
        <v>45</v>
      </c>
      <c r="AD46" t="s">
        <v>50</v>
      </c>
      <c r="AE46" t="s">
        <v>51</v>
      </c>
      <c r="AF46" t="s">
        <v>52</v>
      </c>
    </row>
    <row r="47" spans="1:32" x14ac:dyDescent="0.3">
      <c r="A47" t="s">
        <v>226</v>
      </c>
      <c r="B47" t="s">
        <v>227</v>
      </c>
      <c r="C47" t="s">
        <v>228</v>
      </c>
      <c r="D47" t="s">
        <v>229</v>
      </c>
      <c r="E47" t="s">
        <v>40</v>
      </c>
      <c r="F47">
        <v>1</v>
      </c>
      <c r="G47">
        <v>1</v>
      </c>
      <c r="H47" t="s">
        <v>41</v>
      </c>
      <c r="I47" t="s">
        <v>42</v>
      </c>
      <c r="J47" t="s">
        <v>41</v>
      </c>
      <c r="K47" t="s">
        <v>42</v>
      </c>
      <c r="X47" t="s">
        <v>43</v>
      </c>
      <c r="Y47" t="s">
        <v>44</v>
      </c>
      <c r="Z47" t="s">
        <v>44</v>
      </c>
      <c r="AA47" t="s">
        <v>44</v>
      </c>
      <c r="AB47" t="s">
        <v>45</v>
      </c>
      <c r="AC47" t="s">
        <v>45</v>
      </c>
      <c r="AD47" t="s">
        <v>46</v>
      </c>
      <c r="AE47">
        <v>2019</v>
      </c>
      <c r="AF47" t="s">
        <v>47</v>
      </c>
    </row>
    <row r="48" spans="1:32" x14ac:dyDescent="0.3">
      <c r="A48" t="s">
        <v>230</v>
      </c>
      <c r="B48" t="s">
        <v>227</v>
      </c>
      <c r="C48" t="s">
        <v>228</v>
      </c>
      <c r="D48" t="s">
        <v>229</v>
      </c>
      <c r="E48" t="s">
        <v>231</v>
      </c>
      <c r="F48">
        <v>20</v>
      </c>
      <c r="G48">
        <v>20</v>
      </c>
      <c r="H48" t="s">
        <v>41</v>
      </c>
      <c r="I48" t="s">
        <v>42</v>
      </c>
      <c r="J48" t="s">
        <v>41</v>
      </c>
      <c r="K48" t="s">
        <v>42</v>
      </c>
      <c r="X48" t="s">
        <v>43</v>
      </c>
      <c r="Y48" t="s">
        <v>44</v>
      </c>
      <c r="Z48" t="s">
        <v>44</v>
      </c>
      <c r="AA48" t="s">
        <v>44</v>
      </c>
      <c r="AB48" t="s">
        <v>45</v>
      </c>
      <c r="AC48" t="s">
        <v>45</v>
      </c>
      <c r="AD48" t="s">
        <v>232</v>
      </c>
      <c r="AE48">
        <v>2013</v>
      </c>
      <c r="AF48" t="s">
        <v>208</v>
      </c>
    </row>
    <row r="49" spans="1:32" x14ac:dyDescent="0.3">
      <c r="A49" t="s">
        <v>233</v>
      </c>
      <c r="B49" t="s">
        <v>227</v>
      </c>
      <c r="C49" t="s">
        <v>228</v>
      </c>
      <c r="D49" t="s">
        <v>229</v>
      </c>
      <c r="E49" t="s">
        <v>234</v>
      </c>
      <c r="F49">
        <v>6</v>
      </c>
      <c r="G49">
        <v>6</v>
      </c>
      <c r="H49" t="s">
        <v>45</v>
      </c>
      <c r="I49" t="s">
        <v>45</v>
      </c>
      <c r="J49" t="s">
        <v>45</v>
      </c>
      <c r="K49" t="s">
        <v>45</v>
      </c>
      <c r="X49" t="s">
        <v>59</v>
      </c>
      <c r="Y49" t="s">
        <v>45</v>
      </c>
      <c r="Z49" t="s">
        <v>45</v>
      </c>
      <c r="AA49" t="s">
        <v>45</v>
      </c>
      <c r="AB49" t="s">
        <v>45</v>
      </c>
      <c r="AC49" t="s">
        <v>45</v>
      </c>
      <c r="AD49" t="s">
        <v>232</v>
      </c>
      <c r="AE49">
        <v>2013</v>
      </c>
      <c r="AF49" t="s">
        <v>208</v>
      </c>
    </row>
    <row r="50" spans="1:32" x14ac:dyDescent="0.3">
      <c r="A50" t="s">
        <v>235</v>
      </c>
      <c r="B50" t="s">
        <v>227</v>
      </c>
      <c r="C50" t="s">
        <v>228</v>
      </c>
      <c r="D50" t="s">
        <v>229</v>
      </c>
      <c r="E50" t="s">
        <v>49</v>
      </c>
      <c r="F50">
        <v>7215</v>
      </c>
      <c r="G50">
        <v>7215</v>
      </c>
      <c r="H50" t="s">
        <v>45</v>
      </c>
      <c r="I50" t="s">
        <v>45</v>
      </c>
      <c r="J50" t="s">
        <v>45</v>
      </c>
      <c r="K50" t="s">
        <v>45</v>
      </c>
      <c r="X50" t="s">
        <v>43</v>
      </c>
      <c r="Y50" t="s">
        <v>44</v>
      </c>
      <c r="Z50" t="s">
        <v>44</v>
      </c>
      <c r="AA50" t="s">
        <v>44</v>
      </c>
      <c r="AB50" t="s">
        <v>45</v>
      </c>
      <c r="AC50" t="s">
        <v>45</v>
      </c>
      <c r="AD50" t="s">
        <v>50</v>
      </c>
      <c r="AE50" t="s">
        <v>51</v>
      </c>
      <c r="AF50" t="s">
        <v>52</v>
      </c>
    </row>
    <row r="51" spans="1:32" x14ac:dyDescent="0.3">
      <c r="A51" t="s">
        <v>236</v>
      </c>
      <c r="B51" t="s">
        <v>237</v>
      </c>
      <c r="C51" t="s">
        <v>238</v>
      </c>
      <c r="D51" t="s">
        <v>239</v>
      </c>
      <c r="E51" t="s">
        <v>234</v>
      </c>
      <c r="F51">
        <v>6</v>
      </c>
      <c r="G51">
        <v>6</v>
      </c>
      <c r="H51" t="s">
        <v>45</v>
      </c>
      <c r="I51" t="s">
        <v>45</v>
      </c>
      <c r="J51" t="s">
        <v>45</v>
      </c>
      <c r="K51" t="s">
        <v>45</v>
      </c>
      <c r="X51" t="s">
        <v>59</v>
      </c>
      <c r="Y51" t="s">
        <v>45</v>
      </c>
      <c r="Z51" t="s">
        <v>45</v>
      </c>
      <c r="AA51" t="s">
        <v>45</v>
      </c>
      <c r="AB51" t="s">
        <v>45</v>
      </c>
      <c r="AC51" t="s">
        <v>45</v>
      </c>
      <c r="AD51" t="s">
        <v>232</v>
      </c>
      <c r="AE51">
        <v>2013</v>
      </c>
      <c r="AF51" t="s">
        <v>208</v>
      </c>
    </row>
    <row r="52" spans="1:32" x14ac:dyDescent="0.3">
      <c r="A52" t="s">
        <v>240</v>
      </c>
      <c r="B52" t="s">
        <v>237</v>
      </c>
      <c r="C52" t="s">
        <v>238</v>
      </c>
      <c r="D52" t="s">
        <v>239</v>
      </c>
      <c r="E52" t="s">
        <v>49</v>
      </c>
      <c r="F52">
        <v>7215</v>
      </c>
      <c r="G52">
        <v>7215</v>
      </c>
      <c r="H52" t="s">
        <v>45</v>
      </c>
      <c r="I52" t="s">
        <v>45</v>
      </c>
      <c r="J52" t="s">
        <v>45</v>
      </c>
      <c r="K52" t="s">
        <v>45</v>
      </c>
      <c r="X52" t="s">
        <v>43</v>
      </c>
      <c r="Y52" t="s">
        <v>44</v>
      </c>
      <c r="Z52" t="s">
        <v>44</v>
      </c>
      <c r="AA52" t="s">
        <v>44</v>
      </c>
      <c r="AB52" t="s">
        <v>45</v>
      </c>
      <c r="AC52" t="s">
        <v>45</v>
      </c>
      <c r="AD52" t="s">
        <v>50</v>
      </c>
      <c r="AE52" t="s">
        <v>51</v>
      </c>
      <c r="AF52" t="s">
        <v>52</v>
      </c>
    </row>
    <row r="53" spans="1:32" x14ac:dyDescent="0.3">
      <c r="A53" t="s">
        <v>241</v>
      </c>
      <c r="B53" t="s">
        <v>242</v>
      </c>
      <c r="C53" t="s">
        <v>243</v>
      </c>
      <c r="D53" t="s">
        <v>244</v>
      </c>
      <c r="E53" t="s">
        <v>49</v>
      </c>
      <c r="F53">
        <v>7215</v>
      </c>
      <c r="G53">
        <v>7215</v>
      </c>
      <c r="H53" t="s">
        <v>45</v>
      </c>
      <c r="I53" t="s">
        <v>45</v>
      </c>
      <c r="J53" t="s">
        <v>45</v>
      </c>
      <c r="K53" t="s">
        <v>45</v>
      </c>
      <c r="X53" t="s">
        <v>43</v>
      </c>
      <c r="Y53" t="s">
        <v>44</v>
      </c>
      <c r="Z53" t="s">
        <v>44</v>
      </c>
      <c r="AA53" t="s">
        <v>44</v>
      </c>
      <c r="AB53" t="s">
        <v>45</v>
      </c>
      <c r="AC53" t="s">
        <v>45</v>
      </c>
      <c r="AD53" t="s">
        <v>50</v>
      </c>
      <c r="AE53" t="s">
        <v>51</v>
      </c>
      <c r="AF53" t="s">
        <v>52</v>
      </c>
    </row>
    <row r="54" spans="1:32" x14ac:dyDescent="0.3">
      <c r="A54" t="s">
        <v>245</v>
      </c>
      <c r="B54" t="s">
        <v>246</v>
      </c>
      <c r="C54" t="s">
        <v>247</v>
      </c>
      <c r="D54" t="s">
        <v>248</v>
      </c>
      <c r="E54" t="s">
        <v>40</v>
      </c>
      <c r="F54">
        <v>1</v>
      </c>
      <c r="G54">
        <v>1</v>
      </c>
      <c r="H54" t="s">
        <v>41</v>
      </c>
      <c r="I54" t="s">
        <v>42</v>
      </c>
      <c r="J54" t="s">
        <v>41</v>
      </c>
      <c r="K54" t="s">
        <v>42</v>
      </c>
      <c r="X54" t="s">
        <v>43</v>
      </c>
      <c r="Y54" t="s">
        <v>44</v>
      </c>
      <c r="Z54" t="s">
        <v>44</v>
      </c>
      <c r="AA54" t="s">
        <v>44</v>
      </c>
      <c r="AB54" t="s">
        <v>45</v>
      </c>
      <c r="AC54" t="s">
        <v>45</v>
      </c>
      <c r="AD54" t="s">
        <v>46</v>
      </c>
      <c r="AE54">
        <v>2019</v>
      </c>
      <c r="AF54" t="s">
        <v>47</v>
      </c>
    </row>
    <row r="55" spans="1:32" x14ac:dyDescent="0.3">
      <c r="A55" t="s">
        <v>249</v>
      </c>
      <c r="B55" t="s">
        <v>246</v>
      </c>
      <c r="C55" t="s">
        <v>247</v>
      </c>
      <c r="D55" t="s">
        <v>248</v>
      </c>
      <c r="E55" t="s">
        <v>250</v>
      </c>
      <c r="F55">
        <v>1</v>
      </c>
      <c r="G55">
        <v>11</v>
      </c>
      <c r="H55" t="s">
        <v>250</v>
      </c>
      <c r="I55" t="s">
        <v>251</v>
      </c>
      <c r="J55" t="s">
        <v>80</v>
      </c>
      <c r="K55" t="s">
        <v>251</v>
      </c>
      <c r="X55" t="s">
        <v>43</v>
      </c>
      <c r="Y55" t="s">
        <v>44</v>
      </c>
      <c r="Z55" t="s">
        <v>44</v>
      </c>
      <c r="AA55" t="s">
        <v>44</v>
      </c>
      <c r="AB55" t="s">
        <v>45</v>
      </c>
      <c r="AC55" t="s">
        <v>45</v>
      </c>
      <c r="AD55" t="s">
        <v>252</v>
      </c>
      <c r="AE55">
        <v>2018</v>
      </c>
      <c r="AF55" t="s">
        <v>253</v>
      </c>
    </row>
    <row r="56" spans="1:32" x14ac:dyDescent="0.3">
      <c r="A56" t="s">
        <v>254</v>
      </c>
      <c r="B56" t="s">
        <v>246</v>
      </c>
      <c r="C56" t="s">
        <v>247</v>
      </c>
      <c r="D56" t="s">
        <v>248</v>
      </c>
      <c r="E56" t="s">
        <v>255</v>
      </c>
      <c r="F56">
        <v>2</v>
      </c>
      <c r="G56">
        <v>12</v>
      </c>
      <c r="H56" t="s">
        <v>256</v>
      </c>
      <c r="I56" t="s">
        <v>257</v>
      </c>
      <c r="J56" t="s">
        <v>80</v>
      </c>
      <c r="K56" t="s">
        <v>257</v>
      </c>
      <c r="X56" t="s">
        <v>43</v>
      </c>
      <c r="Y56" t="s">
        <v>44</v>
      </c>
      <c r="Z56" t="s">
        <v>44</v>
      </c>
      <c r="AA56" t="s">
        <v>44</v>
      </c>
      <c r="AB56" t="s">
        <v>45</v>
      </c>
      <c r="AC56" t="s">
        <v>45</v>
      </c>
      <c r="AD56" t="s">
        <v>252</v>
      </c>
      <c r="AE56">
        <v>2018</v>
      </c>
      <c r="AF56" t="s">
        <v>253</v>
      </c>
    </row>
    <row r="57" spans="1:32" x14ac:dyDescent="0.3">
      <c r="A57" t="s">
        <v>258</v>
      </c>
      <c r="B57" t="s">
        <v>246</v>
      </c>
      <c r="C57" t="s">
        <v>247</v>
      </c>
      <c r="D57" t="s">
        <v>248</v>
      </c>
      <c r="E57" t="s">
        <v>259</v>
      </c>
      <c r="F57">
        <v>3</v>
      </c>
      <c r="G57">
        <v>13</v>
      </c>
      <c r="H57" t="s">
        <v>259</v>
      </c>
      <c r="I57" t="s">
        <v>260</v>
      </c>
      <c r="J57" t="s">
        <v>80</v>
      </c>
      <c r="K57" t="s">
        <v>260</v>
      </c>
      <c r="X57" t="s">
        <v>43</v>
      </c>
      <c r="Y57" t="s">
        <v>44</v>
      </c>
      <c r="Z57" t="s">
        <v>44</v>
      </c>
      <c r="AA57" t="s">
        <v>44</v>
      </c>
      <c r="AB57" t="s">
        <v>45</v>
      </c>
      <c r="AC57" t="s">
        <v>45</v>
      </c>
      <c r="AD57" t="s">
        <v>252</v>
      </c>
      <c r="AE57">
        <v>2018</v>
      </c>
      <c r="AF57" t="s">
        <v>253</v>
      </c>
    </row>
    <row r="58" spans="1:32" x14ac:dyDescent="0.3">
      <c r="A58" t="s">
        <v>261</v>
      </c>
      <c r="B58" t="s">
        <v>246</v>
      </c>
      <c r="C58" t="s">
        <v>247</v>
      </c>
      <c r="D58" t="s">
        <v>248</v>
      </c>
      <c r="E58" t="s">
        <v>49</v>
      </c>
      <c r="F58">
        <v>7215</v>
      </c>
      <c r="G58">
        <v>7215</v>
      </c>
      <c r="H58" t="s">
        <v>45</v>
      </c>
      <c r="I58" t="s">
        <v>45</v>
      </c>
      <c r="J58" t="s">
        <v>45</v>
      </c>
      <c r="K58" t="s">
        <v>45</v>
      </c>
      <c r="X58" t="s">
        <v>43</v>
      </c>
      <c r="Y58" t="s">
        <v>44</v>
      </c>
      <c r="Z58" t="s">
        <v>44</v>
      </c>
      <c r="AA58" t="s">
        <v>44</v>
      </c>
      <c r="AB58" t="s">
        <v>45</v>
      </c>
      <c r="AC58" t="s">
        <v>45</v>
      </c>
      <c r="AD58" t="s">
        <v>50</v>
      </c>
      <c r="AE58" t="s">
        <v>51</v>
      </c>
      <c r="AF58" t="s">
        <v>52</v>
      </c>
    </row>
    <row r="59" spans="1:32" x14ac:dyDescent="0.3">
      <c r="A59" t="s">
        <v>262</v>
      </c>
      <c r="B59" t="s">
        <v>263</v>
      </c>
      <c r="C59" t="s">
        <v>264</v>
      </c>
      <c r="D59" t="s">
        <v>265</v>
      </c>
      <c r="E59" t="s">
        <v>219</v>
      </c>
      <c r="F59">
        <v>32</v>
      </c>
      <c r="G59">
        <v>32</v>
      </c>
      <c r="H59" t="s">
        <v>45</v>
      </c>
      <c r="I59" t="s">
        <v>45</v>
      </c>
      <c r="J59" t="s">
        <v>58</v>
      </c>
      <c r="K59" t="s">
        <v>45</v>
      </c>
      <c r="X59" t="s">
        <v>59</v>
      </c>
      <c r="Y59" t="s">
        <v>44</v>
      </c>
      <c r="Z59" t="s">
        <v>44</v>
      </c>
      <c r="AA59" t="s">
        <v>44</v>
      </c>
      <c r="AB59" t="s">
        <v>45</v>
      </c>
      <c r="AC59" t="s">
        <v>45</v>
      </c>
      <c r="AD59" t="s">
        <v>199</v>
      </c>
      <c r="AE59">
        <v>2015</v>
      </c>
      <c r="AF59" t="s">
        <v>47</v>
      </c>
    </row>
    <row r="60" spans="1:32" x14ac:dyDescent="0.3">
      <c r="A60" t="s">
        <v>266</v>
      </c>
      <c r="B60" t="s">
        <v>263</v>
      </c>
      <c r="C60" t="s">
        <v>264</v>
      </c>
      <c r="D60" t="s">
        <v>265</v>
      </c>
      <c r="E60" t="s">
        <v>49</v>
      </c>
      <c r="F60">
        <v>7215</v>
      </c>
      <c r="G60">
        <v>7215</v>
      </c>
      <c r="H60" t="s">
        <v>45</v>
      </c>
      <c r="I60" t="s">
        <v>45</v>
      </c>
      <c r="J60" t="s">
        <v>45</v>
      </c>
      <c r="K60" t="s">
        <v>45</v>
      </c>
      <c r="X60" t="s">
        <v>43</v>
      </c>
      <c r="Y60" t="s">
        <v>44</v>
      </c>
      <c r="Z60" t="s">
        <v>44</v>
      </c>
      <c r="AA60" t="s">
        <v>44</v>
      </c>
      <c r="AB60" t="s">
        <v>45</v>
      </c>
      <c r="AC60" t="s">
        <v>45</v>
      </c>
      <c r="AD60" t="s">
        <v>50</v>
      </c>
      <c r="AE60" t="s">
        <v>51</v>
      </c>
      <c r="AF60" t="s">
        <v>52</v>
      </c>
    </row>
    <row r="61" spans="1:32" x14ac:dyDescent="0.3">
      <c r="A61" t="s">
        <v>267</v>
      </c>
      <c r="B61" t="s">
        <v>268</v>
      </c>
      <c r="C61" t="s">
        <v>269</v>
      </c>
      <c r="D61" t="s">
        <v>270</v>
      </c>
      <c r="E61" t="s">
        <v>40</v>
      </c>
      <c r="F61">
        <v>1</v>
      </c>
      <c r="G61">
        <v>1</v>
      </c>
      <c r="H61" t="s">
        <v>41</v>
      </c>
      <c r="I61" t="s">
        <v>42</v>
      </c>
      <c r="J61" t="s">
        <v>41</v>
      </c>
      <c r="K61" t="s">
        <v>42</v>
      </c>
      <c r="X61" t="s">
        <v>43</v>
      </c>
      <c r="Y61" t="s">
        <v>44</v>
      </c>
      <c r="Z61" t="s">
        <v>44</v>
      </c>
      <c r="AA61" t="s">
        <v>44</v>
      </c>
      <c r="AB61" t="s">
        <v>45</v>
      </c>
      <c r="AC61" t="s">
        <v>45</v>
      </c>
      <c r="AD61" t="s">
        <v>46</v>
      </c>
      <c r="AE61">
        <v>2019</v>
      </c>
      <c r="AF61" t="s">
        <v>47</v>
      </c>
    </row>
    <row r="62" spans="1:32" x14ac:dyDescent="0.3">
      <c r="A62" t="s">
        <v>271</v>
      </c>
      <c r="B62" t="s">
        <v>268</v>
      </c>
      <c r="C62" t="s">
        <v>269</v>
      </c>
      <c r="D62" t="s">
        <v>270</v>
      </c>
      <c r="E62" t="s">
        <v>272</v>
      </c>
      <c r="F62">
        <v>12</v>
      </c>
      <c r="G62">
        <v>12</v>
      </c>
      <c r="H62" t="s">
        <v>99</v>
      </c>
      <c r="I62" t="s">
        <v>100</v>
      </c>
      <c r="J62" t="s">
        <v>58</v>
      </c>
      <c r="K62" t="s">
        <v>100</v>
      </c>
      <c r="X62" t="s">
        <v>59</v>
      </c>
      <c r="Y62" t="s">
        <v>68</v>
      </c>
      <c r="Z62" t="s">
        <v>101</v>
      </c>
      <c r="AA62" t="s">
        <v>102</v>
      </c>
      <c r="AB62" t="s">
        <v>273</v>
      </c>
      <c r="AC62" t="s">
        <v>45</v>
      </c>
      <c r="AD62" t="s">
        <v>274</v>
      </c>
      <c r="AE62" t="s">
        <v>275</v>
      </c>
      <c r="AF62" t="s">
        <v>276</v>
      </c>
    </row>
    <row r="63" spans="1:32" x14ac:dyDescent="0.3">
      <c r="A63" t="s">
        <v>277</v>
      </c>
      <c r="B63" t="s">
        <v>268</v>
      </c>
      <c r="C63" t="s">
        <v>269</v>
      </c>
      <c r="D63" t="s">
        <v>270</v>
      </c>
      <c r="E63" t="s">
        <v>278</v>
      </c>
      <c r="F63">
        <v>121</v>
      </c>
      <c r="G63">
        <v>121</v>
      </c>
      <c r="H63" t="s">
        <v>45</v>
      </c>
      <c r="I63" t="s">
        <v>45</v>
      </c>
      <c r="J63" t="s">
        <v>45</v>
      </c>
      <c r="K63" t="s">
        <v>45</v>
      </c>
      <c r="X63" t="s">
        <v>59</v>
      </c>
      <c r="Y63" t="s">
        <v>45</v>
      </c>
      <c r="Z63" t="s">
        <v>45</v>
      </c>
      <c r="AA63" t="s">
        <v>45</v>
      </c>
      <c r="AB63" t="s">
        <v>279</v>
      </c>
      <c r="AC63" t="s">
        <v>45</v>
      </c>
      <c r="AD63" t="s">
        <v>274</v>
      </c>
      <c r="AE63" t="s">
        <v>275</v>
      </c>
      <c r="AF63" t="s">
        <v>276</v>
      </c>
    </row>
    <row r="64" spans="1:32" x14ac:dyDescent="0.3">
      <c r="A64" t="s">
        <v>280</v>
      </c>
      <c r="B64" t="s">
        <v>268</v>
      </c>
      <c r="C64" t="s">
        <v>269</v>
      </c>
      <c r="D64" t="s">
        <v>270</v>
      </c>
      <c r="E64" t="s">
        <v>281</v>
      </c>
      <c r="F64">
        <v>13</v>
      </c>
      <c r="G64">
        <v>13</v>
      </c>
      <c r="H64" t="s">
        <v>282</v>
      </c>
      <c r="I64" t="s">
        <v>45</v>
      </c>
      <c r="J64" t="s">
        <v>58</v>
      </c>
      <c r="K64" t="s">
        <v>45</v>
      </c>
      <c r="X64" t="s">
        <v>59</v>
      </c>
      <c r="Y64" t="s">
        <v>68</v>
      </c>
      <c r="Z64" t="s">
        <v>44</v>
      </c>
      <c r="AA64" t="s">
        <v>44</v>
      </c>
      <c r="AB64" t="s">
        <v>273</v>
      </c>
      <c r="AC64" t="s">
        <v>45</v>
      </c>
      <c r="AD64" t="s">
        <v>274</v>
      </c>
      <c r="AE64" t="s">
        <v>275</v>
      </c>
      <c r="AF64" t="s">
        <v>276</v>
      </c>
    </row>
    <row r="65" spans="1:32" x14ac:dyDescent="0.3">
      <c r="A65" t="s">
        <v>283</v>
      </c>
      <c r="B65" t="s">
        <v>268</v>
      </c>
      <c r="C65" t="s">
        <v>269</v>
      </c>
      <c r="D65" t="s">
        <v>270</v>
      </c>
      <c r="E65" t="s">
        <v>284</v>
      </c>
      <c r="F65">
        <v>130</v>
      </c>
      <c r="G65">
        <v>130</v>
      </c>
      <c r="H65" t="s">
        <v>285</v>
      </c>
      <c r="I65" t="s">
        <v>286</v>
      </c>
      <c r="J65" t="s">
        <v>80</v>
      </c>
      <c r="K65" t="s">
        <v>286</v>
      </c>
      <c r="X65" t="s">
        <v>43</v>
      </c>
      <c r="Y65" t="s">
        <v>44</v>
      </c>
      <c r="Z65" t="s">
        <v>44</v>
      </c>
      <c r="AA65" t="s">
        <v>44</v>
      </c>
      <c r="AB65" t="s">
        <v>287</v>
      </c>
      <c r="AC65" t="s">
        <v>45</v>
      </c>
      <c r="AD65" t="s">
        <v>274</v>
      </c>
      <c r="AE65" t="s">
        <v>275</v>
      </c>
      <c r="AF65" t="s">
        <v>276</v>
      </c>
    </row>
    <row r="66" spans="1:32" x14ac:dyDescent="0.3">
      <c r="A66" t="s">
        <v>288</v>
      </c>
      <c r="B66" t="s">
        <v>268</v>
      </c>
      <c r="C66" t="s">
        <v>269</v>
      </c>
      <c r="D66" t="s">
        <v>270</v>
      </c>
      <c r="E66" t="s">
        <v>289</v>
      </c>
      <c r="F66">
        <v>14</v>
      </c>
      <c r="G66">
        <v>14</v>
      </c>
      <c r="H66" t="s">
        <v>250</v>
      </c>
      <c r="I66" t="s">
        <v>251</v>
      </c>
      <c r="J66" t="s">
        <v>80</v>
      </c>
      <c r="K66" t="s">
        <v>251</v>
      </c>
      <c r="X66" t="s">
        <v>43</v>
      </c>
      <c r="Y66" t="s">
        <v>44</v>
      </c>
      <c r="Z66" t="s">
        <v>44</v>
      </c>
      <c r="AA66" t="s">
        <v>44</v>
      </c>
      <c r="AB66" t="s">
        <v>273</v>
      </c>
      <c r="AC66" t="s">
        <v>45</v>
      </c>
      <c r="AD66" t="s">
        <v>274</v>
      </c>
      <c r="AE66" t="s">
        <v>275</v>
      </c>
      <c r="AF66" t="s">
        <v>276</v>
      </c>
    </row>
    <row r="67" spans="1:32" x14ac:dyDescent="0.3">
      <c r="A67" t="s">
        <v>295</v>
      </c>
      <c r="B67" t="s">
        <v>268</v>
      </c>
      <c r="C67" t="s">
        <v>269</v>
      </c>
      <c r="D67" t="s">
        <v>270</v>
      </c>
      <c r="E67" t="s">
        <v>296</v>
      </c>
      <c r="F67">
        <v>16</v>
      </c>
      <c r="G67">
        <v>16</v>
      </c>
      <c r="H67" t="s">
        <v>285</v>
      </c>
      <c r="I67" t="s">
        <v>286</v>
      </c>
      <c r="J67" t="s">
        <v>80</v>
      </c>
      <c r="K67" t="s">
        <v>286</v>
      </c>
      <c r="X67" t="s">
        <v>43</v>
      </c>
      <c r="Y67" t="s">
        <v>44</v>
      </c>
      <c r="Z67" t="s">
        <v>44</v>
      </c>
      <c r="AA67" t="s">
        <v>44</v>
      </c>
      <c r="AB67" t="s">
        <v>273</v>
      </c>
      <c r="AC67" t="s">
        <v>45</v>
      </c>
      <c r="AD67" t="s">
        <v>274</v>
      </c>
      <c r="AE67" t="s">
        <v>275</v>
      </c>
      <c r="AF67" t="s">
        <v>276</v>
      </c>
    </row>
    <row r="68" spans="1:32" x14ac:dyDescent="0.3">
      <c r="A68" t="s">
        <v>297</v>
      </c>
      <c r="B68" t="s">
        <v>268</v>
      </c>
      <c r="C68" t="s">
        <v>269</v>
      </c>
      <c r="D68" t="s">
        <v>270</v>
      </c>
      <c r="E68" t="s">
        <v>298</v>
      </c>
      <c r="F68">
        <v>165</v>
      </c>
      <c r="G68">
        <v>165</v>
      </c>
      <c r="H68" t="s">
        <v>45</v>
      </c>
      <c r="I68" t="s">
        <v>45</v>
      </c>
      <c r="J68" t="s">
        <v>45</v>
      </c>
      <c r="K68" t="s">
        <v>45</v>
      </c>
      <c r="X68" t="s">
        <v>59</v>
      </c>
      <c r="Y68" t="s">
        <v>45</v>
      </c>
      <c r="Z68" t="s">
        <v>45</v>
      </c>
      <c r="AA68" t="s">
        <v>45</v>
      </c>
      <c r="AB68" t="s">
        <v>287</v>
      </c>
      <c r="AC68" t="s">
        <v>45</v>
      </c>
      <c r="AD68" t="s">
        <v>274</v>
      </c>
      <c r="AE68" t="s">
        <v>275</v>
      </c>
      <c r="AF68" t="s">
        <v>276</v>
      </c>
    </row>
    <row r="69" spans="1:32" x14ac:dyDescent="0.3">
      <c r="A69" t="s">
        <v>299</v>
      </c>
      <c r="B69" t="s">
        <v>268</v>
      </c>
      <c r="C69" t="s">
        <v>269</v>
      </c>
      <c r="D69" t="s">
        <v>270</v>
      </c>
      <c r="E69" t="s">
        <v>300</v>
      </c>
      <c r="F69">
        <v>18</v>
      </c>
      <c r="G69">
        <v>18</v>
      </c>
      <c r="H69" t="s">
        <v>256</v>
      </c>
      <c r="I69" t="s">
        <v>257</v>
      </c>
      <c r="J69" t="s">
        <v>80</v>
      </c>
      <c r="K69" t="s">
        <v>257</v>
      </c>
      <c r="X69" t="s">
        <v>43</v>
      </c>
      <c r="Y69" t="s">
        <v>44</v>
      </c>
      <c r="Z69" t="s">
        <v>44</v>
      </c>
      <c r="AA69" t="s">
        <v>44</v>
      </c>
      <c r="AB69" t="s">
        <v>273</v>
      </c>
      <c r="AC69" t="s">
        <v>45</v>
      </c>
      <c r="AD69" t="s">
        <v>274</v>
      </c>
      <c r="AE69" t="s">
        <v>275</v>
      </c>
      <c r="AF69" t="s">
        <v>276</v>
      </c>
    </row>
    <row r="70" spans="1:32" x14ac:dyDescent="0.3">
      <c r="A70" t="s">
        <v>301</v>
      </c>
      <c r="B70" t="s">
        <v>268</v>
      </c>
      <c r="C70" t="s">
        <v>269</v>
      </c>
      <c r="D70" t="s">
        <v>270</v>
      </c>
      <c r="E70" t="s">
        <v>302</v>
      </c>
      <c r="F70">
        <v>19</v>
      </c>
      <c r="G70">
        <v>19</v>
      </c>
      <c r="H70" t="s">
        <v>303</v>
      </c>
      <c r="I70" t="s">
        <v>304</v>
      </c>
      <c r="J70" t="s">
        <v>80</v>
      </c>
      <c r="K70" t="s">
        <v>304</v>
      </c>
      <c r="X70" t="s">
        <v>43</v>
      </c>
      <c r="Y70" t="s">
        <v>44</v>
      </c>
      <c r="Z70" t="s">
        <v>44</v>
      </c>
      <c r="AA70" t="s">
        <v>44</v>
      </c>
      <c r="AB70" t="s">
        <v>273</v>
      </c>
      <c r="AC70" t="s">
        <v>45</v>
      </c>
      <c r="AD70" t="s">
        <v>274</v>
      </c>
      <c r="AE70" t="s">
        <v>275</v>
      </c>
      <c r="AF70" t="s">
        <v>276</v>
      </c>
    </row>
    <row r="71" spans="1:32" x14ac:dyDescent="0.3">
      <c r="A71" t="s">
        <v>305</v>
      </c>
      <c r="B71" t="s">
        <v>268</v>
      </c>
      <c r="C71" t="s">
        <v>269</v>
      </c>
      <c r="D71" t="s">
        <v>270</v>
      </c>
      <c r="E71" t="s">
        <v>306</v>
      </c>
      <c r="F71">
        <v>21</v>
      </c>
      <c r="G71">
        <v>21</v>
      </c>
      <c r="H71" t="s">
        <v>185</v>
      </c>
      <c r="I71" t="s">
        <v>161</v>
      </c>
      <c r="J71" t="s">
        <v>58</v>
      </c>
      <c r="K71" t="s">
        <v>161</v>
      </c>
      <c r="X71" t="s">
        <v>59</v>
      </c>
      <c r="Y71" t="s">
        <v>68</v>
      </c>
      <c r="Z71" t="s">
        <v>61</v>
      </c>
      <c r="AA71" t="s">
        <v>62</v>
      </c>
      <c r="AB71" t="s">
        <v>273</v>
      </c>
      <c r="AC71" t="s">
        <v>45</v>
      </c>
      <c r="AD71" t="s">
        <v>274</v>
      </c>
      <c r="AE71" t="s">
        <v>275</v>
      </c>
      <c r="AF71" t="s">
        <v>276</v>
      </c>
    </row>
    <row r="72" spans="1:32" x14ac:dyDescent="0.3">
      <c r="A72" t="s">
        <v>307</v>
      </c>
      <c r="B72" t="s">
        <v>268</v>
      </c>
      <c r="C72" t="s">
        <v>269</v>
      </c>
      <c r="D72" t="s">
        <v>270</v>
      </c>
      <c r="E72" t="s">
        <v>308</v>
      </c>
      <c r="F72">
        <v>23</v>
      </c>
      <c r="G72">
        <v>23</v>
      </c>
      <c r="H72" t="s">
        <v>259</v>
      </c>
      <c r="I72" t="s">
        <v>260</v>
      </c>
      <c r="J72" t="s">
        <v>80</v>
      </c>
      <c r="K72" t="s">
        <v>260</v>
      </c>
      <c r="X72" t="s">
        <v>43</v>
      </c>
      <c r="Y72" t="s">
        <v>44</v>
      </c>
      <c r="Z72" t="s">
        <v>44</v>
      </c>
      <c r="AA72" t="s">
        <v>44</v>
      </c>
      <c r="AB72" t="s">
        <v>273</v>
      </c>
      <c r="AC72" t="s">
        <v>45</v>
      </c>
      <c r="AD72" t="s">
        <v>274</v>
      </c>
      <c r="AE72" t="s">
        <v>275</v>
      </c>
      <c r="AF72" t="s">
        <v>276</v>
      </c>
    </row>
    <row r="73" spans="1:32" x14ac:dyDescent="0.3">
      <c r="A73" t="s">
        <v>309</v>
      </c>
      <c r="B73" t="s">
        <v>268</v>
      </c>
      <c r="C73" t="s">
        <v>269</v>
      </c>
      <c r="D73" t="s">
        <v>270</v>
      </c>
      <c r="E73" t="s">
        <v>310</v>
      </c>
      <c r="F73">
        <v>25</v>
      </c>
      <c r="G73">
        <v>25</v>
      </c>
      <c r="H73" t="s">
        <v>80</v>
      </c>
      <c r="I73" t="s">
        <v>45</v>
      </c>
      <c r="J73" t="s">
        <v>80</v>
      </c>
      <c r="K73" t="s">
        <v>45</v>
      </c>
      <c r="X73" t="s">
        <v>43</v>
      </c>
      <c r="Y73" t="s">
        <v>44</v>
      </c>
      <c r="Z73" t="s">
        <v>44</v>
      </c>
      <c r="AA73" t="s">
        <v>44</v>
      </c>
      <c r="AB73" t="s">
        <v>273</v>
      </c>
      <c r="AC73" t="s">
        <v>45</v>
      </c>
      <c r="AD73" t="s">
        <v>274</v>
      </c>
      <c r="AE73" t="s">
        <v>275</v>
      </c>
      <c r="AF73" t="s">
        <v>276</v>
      </c>
    </row>
    <row r="74" spans="1:32" x14ac:dyDescent="0.3">
      <c r="A74" t="s">
        <v>313</v>
      </c>
      <c r="B74" t="s">
        <v>268</v>
      </c>
      <c r="C74" t="s">
        <v>269</v>
      </c>
      <c r="D74" t="s">
        <v>270</v>
      </c>
      <c r="E74" t="s">
        <v>314</v>
      </c>
      <c r="F74">
        <v>29</v>
      </c>
      <c r="G74">
        <v>29</v>
      </c>
      <c r="H74" t="s">
        <v>315</v>
      </c>
      <c r="I74" t="s">
        <v>316</v>
      </c>
      <c r="J74" t="s">
        <v>315</v>
      </c>
      <c r="K74" t="s">
        <v>316</v>
      </c>
      <c r="X74" t="s">
        <v>43</v>
      </c>
      <c r="Y74" t="s">
        <v>44</v>
      </c>
      <c r="Z74" t="s">
        <v>44</v>
      </c>
      <c r="AA74" t="s">
        <v>44</v>
      </c>
      <c r="AB74" t="s">
        <v>273</v>
      </c>
      <c r="AC74" t="s">
        <v>45</v>
      </c>
      <c r="AD74" t="s">
        <v>274</v>
      </c>
      <c r="AE74" t="s">
        <v>275</v>
      </c>
      <c r="AF74" t="s">
        <v>276</v>
      </c>
    </row>
    <row r="75" spans="1:32" x14ac:dyDescent="0.3">
      <c r="A75" t="s">
        <v>317</v>
      </c>
      <c r="B75" t="s">
        <v>268</v>
      </c>
      <c r="C75" t="s">
        <v>269</v>
      </c>
      <c r="D75" t="s">
        <v>270</v>
      </c>
      <c r="E75" t="s">
        <v>318</v>
      </c>
      <c r="F75">
        <v>38</v>
      </c>
      <c r="G75">
        <v>38</v>
      </c>
      <c r="H75" t="s">
        <v>41</v>
      </c>
      <c r="I75" t="s">
        <v>42</v>
      </c>
      <c r="J75" t="s">
        <v>41</v>
      </c>
      <c r="K75" t="s">
        <v>42</v>
      </c>
      <c r="X75" t="s">
        <v>43</v>
      </c>
      <c r="Y75" t="s">
        <v>44</v>
      </c>
      <c r="Z75" t="s">
        <v>44</v>
      </c>
      <c r="AA75" t="s">
        <v>44</v>
      </c>
      <c r="AB75" t="s">
        <v>273</v>
      </c>
      <c r="AC75" t="s">
        <v>45</v>
      </c>
      <c r="AD75" t="s">
        <v>274</v>
      </c>
      <c r="AE75" t="s">
        <v>275</v>
      </c>
      <c r="AF75" t="s">
        <v>276</v>
      </c>
    </row>
    <row r="76" spans="1:32" x14ac:dyDescent="0.3">
      <c r="A76" t="s">
        <v>319</v>
      </c>
      <c r="B76" t="s">
        <v>268</v>
      </c>
      <c r="C76" t="s">
        <v>269</v>
      </c>
      <c r="D76" t="s">
        <v>270</v>
      </c>
      <c r="E76" t="s">
        <v>320</v>
      </c>
      <c r="F76">
        <v>46</v>
      </c>
      <c r="G76">
        <v>46</v>
      </c>
      <c r="H76" t="s">
        <v>108</v>
      </c>
      <c r="I76" t="s">
        <v>109</v>
      </c>
      <c r="J76" t="s">
        <v>58</v>
      </c>
      <c r="K76" t="s">
        <v>109</v>
      </c>
      <c r="X76" t="s">
        <v>59</v>
      </c>
      <c r="Y76" t="s">
        <v>68</v>
      </c>
      <c r="Z76" t="s">
        <v>101</v>
      </c>
      <c r="AA76" t="s">
        <v>102</v>
      </c>
      <c r="AB76" t="s">
        <v>273</v>
      </c>
      <c r="AC76" t="s">
        <v>45</v>
      </c>
      <c r="AD76" t="s">
        <v>274</v>
      </c>
      <c r="AE76" t="s">
        <v>275</v>
      </c>
      <c r="AF76" t="s">
        <v>276</v>
      </c>
    </row>
    <row r="77" spans="1:32" x14ac:dyDescent="0.3">
      <c r="A77" t="s">
        <v>321</v>
      </c>
      <c r="B77" t="s">
        <v>268</v>
      </c>
      <c r="C77" t="s">
        <v>269</v>
      </c>
      <c r="D77" t="s">
        <v>270</v>
      </c>
      <c r="E77" t="s">
        <v>322</v>
      </c>
      <c r="F77">
        <v>5</v>
      </c>
      <c r="G77">
        <v>5</v>
      </c>
      <c r="H77" t="s">
        <v>45</v>
      </c>
      <c r="I77" t="s">
        <v>45</v>
      </c>
      <c r="J77" t="s">
        <v>45</v>
      </c>
      <c r="K77" t="s">
        <v>45</v>
      </c>
      <c r="X77" t="s">
        <v>59</v>
      </c>
      <c r="Y77" t="s">
        <v>45</v>
      </c>
      <c r="Z77" t="s">
        <v>45</v>
      </c>
      <c r="AA77" t="s">
        <v>45</v>
      </c>
      <c r="AB77" t="s">
        <v>323</v>
      </c>
      <c r="AC77" t="s">
        <v>45</v>
      </c>
      <c r="AD77" t="s">
        <v>274</v>
      </c>
      <c r="AE77" t="s">
        <v>275</v>
      </c>
      <c r="AF77" t="s">
        <v>276</v>
      </c>
    </row>
    <row r="78" spans="1:32" x14ac:dyDescent="0.3">
      <c r="A78" t="s">
        <v>324</v>
      </c>
      <c r="B78" t="s">
        <v>268</v>
      </c>
      <c r="C78" t="s">
        <v>269</v>
      </c>
      <c r="D78" t="s">
        <v>270</v>
      </c>
      <c r="E78" t="s">
        <v>325</v>
      </c>
      <c r="F78">
        <v>51</v>
      </c>
      <c r="G78">
        <v>51</v>
      </c>
      <c r="H78" t="s">
        <v>45</v>
      </c>
      <c r="I78" t="s">
        <v>45</v>
      </c>
      <c r="J78" t="s">
        <v>45</v>
      </c>
      <c r="K78" t="s">
        <v>45</v>
      </c>
      <c r="X78" t="s">
        <v>59</v>
      </c>
      <c r="Y78" t="s">
        <v>45</v>
      </c>
      <c r="Z78" t="s">
        <v>45</v>
      </c>
      <c r="AA78" t="s">
        <v>45</v>
      </c>
      <c r="AB78" t="s">
        <v>273</v>
      </c>
      <c r="AC78" t="s">
        <v>45</v>
      </c>
      <c r="AD78" t="s">
        <v>274</v>
      </c>
      <c r="AE78" t="s">
        <v>275</v>
      </c>
      <c r="AF78" t="s">
        <v>276</v>
      </c>
    </row>
    <row r="79" spans="1:32" x14ac:dyDescent="0.3">
      <c r="A79" t="s">
        <v>326</v>
      </c>
      <c r="B79" t="s">
        <v>268</v>
      </c>
      <c r="C79" t="s">
        <v>269</v>
      </c>
      <c r="D79" t="s">
        <v>270</v>
      </c>
      <c r="E79" t="s">
        <v>327</v>
      </c>
      <c r="F79">
        <v>63</v>
      </c>
      <c r="G79">
        <v>63</v>
      </c>
      <c r="H79" t="s">
        <v>250</v>
      </c>
      <c r="I79" t="s">
        <v>251</v>
      </c>
      <c r="J79" t="s">
        <v>80</v>
      </c>
      <c r="K79" t="s">
        <v>251</v>
      </c>
      <c r="X79" t="s">
        <v>43</v>
      </c>
      <c r="Y79" t="s">
        <v>44</v>
      </c>
      <c r="Z79" t="s">
        <v>44</v>
      </c>
      <c r="AA79" t="s">
        <v>44</v>
      </c>
      <c r="AB79" t="s">
        <v>279</v>
      </c>
      <c r="AC79" t="s">
        <v>45</v>
      </c>
      <c r="AD79" t="s">
        <v>274</v>
      </c>
      <c r="AE79" t="s">
        <v>275</v>
      </c>
      <c r="AF79" t="s">
        <v>276</v>
      </c>
    </row>
    <row r="80" spans="1:32" x14ac:dyDescent="0.3">
      <c r="A80" t="s">
        <v>328</v>
      </c>
      <c r="B80" t="s">
        <v>268</v>
      </c>
      <c r="C80" t="s">
        <v>269</v>
      </c>
      <c r="D80" t="s">
        <v>270</v>
      </c>
      <c r="E80" t="s">
        <v>329</v>
      </c>
      <c r="F80">
        <v>65</v>
      </c>
      <c r="G80">
        <v>65</v>
      </c>
      <c r="H80" t="s">
        <v>285</v>
      </c>
      <c r="I80" t="s">
        <v>286</v>
      </c>
      <c r="J80" t="s">
        <v>80</v>
      </c>
      <c r="K80" t="s">
        <v>286</v>
      </c>
      <c r="X80" t="s">
        <v>43</v>
      </c>
      <c r="Y80" t="s">
        <v>44</v>
      </c>
      <c r="Z80" t="s">
        <v>44</v>
      </c>
      <c r="AA80" t="s">
        <v>44</v>
      </c>
      <c r="AB80" t="s">
        <v>279</v>
      </c>
      <c r="AC80" t="s">
        <v>45</v>
      </c>
      <c r="AD80" t="s">
        <v>274</v>
      </c>
      <c r="AE80" t="s">
        <v>275</v>
      </c>
      <c r="AF80" t="s">
        <v>276</v>
      </c>
    </row>
    <row r="81" spans="1:32" x14ac:dyDescent="0.3">
      <c r="A81" t="s">
        <v>330</v>
      </c>
      <c r="B81" t="s">
        <v>268</v>
      </c>
      <c r="C81" t="s">
        <v>269</v>
      </c>
      <c r="D81" t="s">
        <v>270</v>
      </c>
      <c r="E81" t="s">
        <v>329</v>
      </c>
      <c r="F81">
        <v>66</v>
      </c>
      <c r="G81">
        <v>66</v>
      </c>
      <c r="H81" t="s">
        <v>285</v>
      </c>
      <c r="I81" t="s">
        <v>286</v>
      </c>
      <c r="J81" t="s">
        <v>80</v>
      </c>
      <c r="K81" t="s">
        <v>286</v>
      </c>
      <c r="X81" t="s">
        <v>43</v>
      </c>
      <c r="Y81" t="s">
        <v>44</v>
      </c>
      <c r="Z81" t="s">
        <v>44</v>
      </c>
      <c r="AA81" t="s">
        <v>44</v>
      </c>
      <c r="AB81" t="s">
        <v>279</v>
      </c>
      <c r="AC81" t="s">
        <v>45</v>
      </c>
      <c r="AD81" t="s">
        <v>274</v>
      </c>
      <c r="AE81" t="s">
        <v>275</v>
      </c>
      <c r="AF81" t="s">
        <v>276</v>
      </c>
    </row>
    <row r="82" spans="1:32" x14ac:dyDescent="0.3">
      <c r="A82" t="s">
        <v>331</v>
      </c>
      <c r="B82" t="s">
        <v>268</v>
      </c>
      <c r="C82" t="s">
        <v>269</v>
      </c>
      <c r="D82" t="s">
        <v>270</v>
      </c>
      <c r="E82" t="s">
        <v>332</v>
      </c>
      <c r="F82">
        <v>68</v>
      </c>
      <c r="G82">
        <v>68</v>
      </c>
      <c r="H82" t="s">
        <v>256</v>
      </c>
      <c r="I82" t="s">
        <v>257</v>
      </c>
      <c r="J82" t="s">
        <v>80</v>
      </c>
      <c r="K82" t="s">
        <v>257</v>
      </c>
      <c r="X82" t="s">
        <v>43</v>
      </c>
      <c r="Y82" t="s">
        <v>44</v>
      </c>
      <c r="Z82" t="s">
        <v>44</v>
      </c>
      <c r="AA82" t="s">
        <v>44</v>
      </c>
      <c r="AB82" t="s">
        <v>279</v>
      </c>
      <c r="AC82" t="s">
        <v>45</v>
      </c>
      <c r="AD82" t="s">
        <v>274</v>
      </c>
      <c r="AE82" t="s">
        <v>275</v>
      </c>
      <c r="AF82" t="s">
        <v>276</v>
      </c>
    </row>
    <row r="83" spans="1:32" x14ac:dyDescent="0.3">
      <c r="A83" t="s">
        <v>333</v>
      </c>
      <c r="B83" t="s">
        <v>268</v>
      </c>
      <c r="C83" t="s">
        <v>269</v>
      </c>
      <c r="D83" t="s">
        <v>270</v>
      </c>
      <c r="E83" t="s">
        <v>49</v>
      </c>
      <c r="F83">
        <v>7215</v>
      </c>
      <c r="G83">
        <v>7215</v>
      </c>
      <c r="H83" t="s">
        <v>45</v>
      </c>
      <c r="I83" t="s">
        <v>45</v>
      </c>
      <c r="J83" t="s">
        <v>45</v>
      </c>
      <c r="K83" t="s">
        <v>45</v>
      </c>
      <c r="X83" t="s">
        <v>43</v>
      </c>
      <c r="Y83" t="s">
        <v>44</v>
      </c>
      <c r="Z83" t="s">
        <v>44</v>
      </c>
      <c r="AA83" t="s">
        <v>44</v>
      </c>
      <c r="AB83" t="s">
        <v>45</v>
      </c>
      <c r="AC83" t="s">
        <v>45</v>
      </c>
      <c r="AD83" t="s">
        <v>50</v>
      </c>
      <c r="AE83" t="s">
        <v>51</v>
      </c>
      <c r="AF83" t="s">
        <v>52</v>
      </c>
    </row>
    <row r="84" spans="1:32" x14ac:dyDescent="0.3">
      <c r="A84" t="s">
        <v>334</v>
      </c>
      <c r="B84" t="s">
        <v>268</v>
      </c>
      <c r="C84" t="s">
        <v>269</v>
      </c>
      <c r="D84" t="s">
        <v>270</v>
      </c>
      <c r="E84" t="s">
        <v>335</v>
      </c>
      <c r="F84">
        <v>78</v>
      </c>
      <c r="G84">
        <v>78</v>
      </c>
      <c r="H84" t="s">
        <v>185</v>
      </c>
      <c r="I84" t="s">
        <v>161</v>
      </c>
      <c r="J84" t="s">
        <v>58</v>
      </c>
      <c r="K84" t="s">
        <v>161</v>
      </c>
      <c r="X84" t="s">
        <v>59</v>
      </c>
      <c r="Y84" t="s">
        <v>68</v>
      </c>
      <c r="Z84" t="s">
        <v>61</v>
      </c>
      <c r="AA84" t="s">
        <v>62</v>
      </c>
      <c r="AB84" t="s">
        <v>279</v>
      </c>
      <c r="AC84" t="s">
        <v>45</v>
      </c>
      <c r="AD84" t="s">
        <v>274</v>
      </c>
      <c r="AE84" t="s">
        <v>275</v>
      </c>
      <c r="AF84" t="s">
        <v>276</v>
      </c>
    </row>
    <row r="85" spans="1:32" x14ac:dyDescent="0.3">
      <c r="A85" t="s">
        <v>336</v>
      </c>
      <c r="B85" t="s">
        <v>268</v>
      </c>
      <c r="C85" t="s">
        <v>269</v>
      </c>
      <c r="D85" t="s">
        <v>270</v>
      </c>
      <c r="E85" t="s">
        <v>337</v>
      </c>
      <c r="F85">
        <v>80</v>
      </c>
      <c r="G85">
        <v>80</v>
      </c>
      <c r="H85" t="s">
        <v>80</v>
      </c>
      <c r="I85" t="s">
        <v>45</v>
      </c>
      <c r="J85" t="s">
        <v>80</v>
      </c>
      <c r="K85" t="s">
        <v>45</v>
      </c>
      <c r="X85" t="s">
        <v>43</v>
      </c>
      <c r="Y85" t="s">
        <v>44</v>
      </c>
      <c r="Z85" t="s">
        <v>44</v>
      </c>
      <c r="AA85" t="s">
        <v>44</v>
      </c>
      <c r="AB85" t="s">
        <v>279</v>
      </c>
      <c r="AC85" t="s">
        <v>45</v>
      </c>
      <c r="AD85" t="s">
        <v>274</v>
      </c>
      <c r="AE85" t="s">
        <v>275</v>
      </c>
      <c r="AF85" t="s">
        <v>276</v>
      </c>
    </row>
    <row r="86" spans="1:32" x14ac:dyDescent="0.3">
      <c r="A86" t="s">
        <v>340</v>
      </c>
      <c r="B86" t="s">
        <v>268</v>
      </c>
      <c r="C86" t="s">
        <v>269</v>
      </c>
      <c r="D86" t="s">
        <v>270</v>
      </c>
      <c r="E86" t="s">
        <v>341</v>
      </c>
      <c r="F86">
        <v>9</v>
      </c>
      <c r="G86">
        <v>9</v>
      </c>
      <c r="H86" t="s">
        <v>56</v>
      </c>
      <c r="I86" t="s">
        <v>57</v>
      </c>
      <c r="J86" t="s">
        <v>58</v>
      </c>
      <c r="K86" t="s">
        <v>57</v>
      </c>
      <c r="X86" t="s">
        <v>59</v>
      </c>
      <c r="Y86" t="s">
        <v>60</v>
      </c>
      <c r="Z86" t="s">
        <v>61</v>
      </c>
      <c r="AA86" t="s">
        <v>62</v>
      </c>
      <c r="AB86" t="s">
        <v>273</v>
      </c>
      <c r="AC86" t="s">
        <v>45</v>
      </c>
      <c r="AD86" t="s">
        <v>274</v>
      </c>
      <c r="AE86" t="s">
        <v>275</v>
      </c>
      <c r="AF86" t="s">
        <v>276</v>
      </c>
    </row>
    <row r="87" spans="1:32" x14ac:dyDescent="0.3">
      <c r="A87" t="s">
        <v>342</v>
      </c>
      <c r="B87" t="s">
        <v>268</v>
      </c>
      <c r="C87" t="s">
        <v>269</v>
      </c>
      <c r="D87" t="s">
        <v>270</v>
      </c>
      <c r="E87" t="s">
        <v>343</v>
      </c>
      <c r="F87">
        <v>90</v>
      </c>
      <c r="G87">
        <v>90</v>
      </c>
      <c r="H87" t="s">
        <v>315</v>
      </c>
      <c r="I87" t="s">
        <v>316</v>
      </c>
      <c r="J87" t="s">
        <v>315</v>
      </c>
      <c r="K87" t="s">
        <v>316</v>
      </c>
      <c r="X87" t="s">
        <v>43</v>
      </c>
      <c r="Y87" t="s">
        <v>44</v>
      </c>
      <c r="Z87" t="s">
        <v>44</v>
      </c>
      <c r="AA87" t="s">
        <v>44</v>
      </c>
      <c r="AB87" t="s">
        <v>279</v>
      </c>
      <c r="AC87" t="s">
        <v>45</v>
      </c>
      <c r="AD87" t="s">
        <v>274</v>
      </c>
      <c r="AE87" t="s">
        <v>275</v>
      </c>
      <c r="AF87" t="s">
        <v>276</v>
      </c>
    </row>
    <row r="88" spans="1:32" x14ac:dyDescent="0.3">
      <c r="A88" t="s">
        <v>344</v>
      </c>
      <c r="B88" t="s">
        <v>345</v>
      </c>
      <c r="C88" t="s">
        <v>346</v>
      </c>
      <c r="D88" t="s">
        <v>347</v>
      </c>
      <c r="E88" t="s">
        <v>40</v>
      </c>
      <c r="F88">
        <v>1</v>
      </c>
      <c r="G88">
        <v>1</v>
      </c>
      <c r="H88" t="s">
        <v>41</v>
      </c>
      <c r="I88" t="s">
        <v>42</v>
      </c>
      <c r="J88" t="s">
        <v>41</v>
      </c>
      <c r="K88" t="s">
        <v>316</v>
      </c>
      <c r="X88" t="s">
        <v>43</v>
      </c>
      <c r="Y88" t="s">
        <v>44</v>
      </c>
      <c r="Z88" t="s">
        <v>44</v>
      </c>
      <c r="AA88" t="s">
        <v>44</v>
      </c>
      <c r="AB88" t="s">
        <v>45</v>
      </c>
      <c r="AC88" t="s">
        <v>45</v>
      </c>
      <c r="AD88" t="s">
        <v>46</v>
      </c>
      <c r="AE88">
        <v>2019</v>
      </c>
      <c r="AF88" t="s">
        <v>47</v>
      </c>
    </row>
    <row r="89" spans="1:32" x14ac:dyDescent="0.3">
      <c r="A89" t="s">
        <v>348</v>
      </c>
      <c r="B89" t="s">
        <v>345</v>
      </c>
      <c r="C89" t="s">
        <v>346</v>
      </c>
      <c r="D89" t="s">
        <v>347</v>
      </c>
      <c r="E89" t="s">
        <v>49</v>
      </c>
      <c r="F89">
        <v>7215</v>
      </c>
      <c r="G89">
        <v>7215</v>
      </c>
      <c r="H89" t="s">
        <v>45</v>
      </c>
      <c r="I89" t="s">
        <v>45</v>
      </c>
      <c r="J89" t="s">
        <v>45</v>
      </c>
      <c r="K89" t="s">
        <v>45</v>
      </c>
      <c r="X89" t="s">
        <v>43</v>
      </c>
      <c r="Y89" t="s">
        <v>44</v>
      </c>
      <c r="Z89" t="s">
        <v>44</v>
      </c>
      <c r="AA89" t="s">
        <v>44</v>
      </c>
      <c r="AB89" t="s">
        <v>45</v>
      </c>
      <c r="AC89" t="s">
        <v>45</v>
      </c>
      <c r="AD89" t="s">
        <v>50</v>
      </c>
      <c r="AE89" t="s">
        <v>51</v>
      </c>
      <c r="AF89" t="s">
        <v>52</v>
      </c>
    </row>
    <row r="90" spans="1:32" x14ac:dyDescent="0.3">
      <c r="A90" t="s">
        <v>349</v>
      </c>
      <c r="B90" t="s">
        <v>350</v>
      </c>
      <c r="C90" t="s">
        <v>351</v>
      </c>
      <c r="D90" t="s">
        <v>352</v>
      </c>
      <c r="E90" t="s">
        <v>198</v>
      </c>
      <c r="F90">
        <v>31</v>
      </c>
      <c r="G90">
        <v>31</v>
      </c>
      <c r="H90" t="s">
        <v>45</v>
      </c>
      <c r="I90" t="s">
        <v>45</v>
      </c>
      <c r="J90" t="s">
        <v>45</v>
      </c>
      <c r="K90" t="s">
        <v>45</v>
      </c>
      <c r="X90" t="s">
        <v>59</v>
      </c>
      <c r="Y90" t="s">
        <v>44</v>
      </c>
      <c r="Z90" t="s">
        <v>44</v>
      </c>
      <c r="AA90" t="s">
        <v>44</v>
      </c>
      <c r="AB90" t="s">
        <v>45</v>
      </c>
      <c r="AC90" t="s">
        <v>45</v>
      </c>
      <c r="AD90" t="s">
        <v>199</v>
      </c>
      <c r="AE90">
        <v>2015</v>
      </c>
      <c r="AF90" t="s">
        <v>47</v>
      </c>
    </row>
    <row r="91" spans="1:32" x14ac:dyDescent="0.3">
      <c r="A91" t="s">
        <v>353</v>
      </c>
      <c r="B91" t="s">
        <v>350</v>
      </c>
      <c r="C91" t="s">
        <v>351</v>
      </c>
      <c r="D91" t="s">
        <v>352</v>
      </c>
      <c r="E91" t="s">
        <v>219</v>
      </c>
      <c r="F91">
        <v>32</v>
      </c>
      <c r="G91">
        <v>32</v>
      </c>
      <c r="H91" t="s">
        <v>45</v>
      </c>
      <c r="I91" t="s">
        <v>45</v>
      </c>
      <c r="J91" t="s">
        <v>58</v>
      </c>
      <c r="K91" t="s">
        <v>45</v>
      </c>
      <c r="X91" t="s">
        <v>59</v>
      </c>
      <c r="Y91" t="s">
        <v>44</v>
      </c>
      <c r="Z91" t="s">
        <v>44</v>
      </c>
      <c r="AA91" t="s">
        <v>44</v>
      </c>
      <c r="AB91" t="s">
        <v>45</v>
      </c>
      <c r="AC91" t="s">
        <v>45</v>
      </c>
      <c r="AD91" t="s">
        <v>199</v>
      </c>
      <c r="AE91">
        <v>2015</v>
      </c>
      <c r="AF91" t="s">
        <v>47</v>
      </c>
    </row>
    <row r="92" spans="1:32" x14ac:dyDescent="0.3">
      <c r="A92" t="s">
        <v>354</v>
      </c>
      <c r="B92" t="s">
        <v>350</v>
      </c>
      <c r="C92" t="s">
        <v>351</v>
      </c>
      <c r="D92" t="s">
        <v>352</v>
      </c>
      <c r="E92" t="s">
        <v>49</v>
      </c>
      <c r="F92">
        <v>7215</v>
      </c>
      <c r="G92">
        <v>7215</v>
      </c>
      <c r="H92" t="s">
        <v>45</v>
      </c>
      <c r="I92" t="s">
        <v>45</v>
      </c>
      <c r="J92" t="s">
        <v>45</v>
      </c>
      <c r="K92" t="s">
        <v>45</v>
      </c>
      <c r="X92" t="s">
        <v>43</v>
      </c>
      <c r="Y92" t="s">
        <v>44</v>
      </c>
      <c r="Z92" t="s">
        <v>44</v>
      </c>
      <c r="AA92" t="s">
        <v>44</v>
      </c>
      <c r="AB92" t="s">
        <v>45</v>
      </c>
      <c r="AC92" t="s">
        <v>45</v>
      </c>
      <c r="AD92" t="s">
        <v>50</v>
      </c>
      <c r="AE92" t="s">
        <v>51</v>
      </c>
      <c r="AF92" t="s">
        <v>52</v>
      </c>
    </row>
    <row r="93" spans="1:32" x14ac:dyDescent="0.3">
      <c r="A93" t="s">
        <v>355</v>
      </c>
      <c r="B93" t="s">
        <v>356</v>
      </c>
      <c r="C93" t="s">
        <v>357</v>
      </c>
      <c r="D93" t="s">
        <v>358</v>
      </c>
      <c r="E93" t="s">
        <v>40</v>
      </c>
      <c r="F93">
        <v>1</v>
      </c>
      <c r="G93">
        <v>1</v>
      </c>
      <c r="H93" t="s">
        <v>41</v>
      </c>
      <c r="I93" t="s">
        <v>42</v>
      </c>
      <c r="J93" t="s">
        <v>41</v>
      </c>
      <c r="K93" t="s">
        <v>42</v>
      </c>
      <c r="X93" t="s">
        <v>43</v>
      </c>
      <c r="Y93" t="s">
        <v>44</v>
      </c>
      <c r="Z93" t="s">
        <v>44</v>
      </c>
      <c r="AA93" t="s">
        <v>44</v>
      </c>
      <c r="AB93" t="s">
        <v>45</v>
      </c>
      <c r="AC93" t="s">
        <v>45</v>
      </c>
      <c r="AD93" t="s">
        <v>46</v>
      </c>
      <c r="AE93">
        <v>2019</v>
      </c>
      <c r="AF93" t="s">
        <v>47</v>
      </c>
    </row>
    <row r="94" spans="1:32" x14ac:dyDescent="0.3">
      <c r="A94" t="s">
        <v>359</v>
      </c>
      <c r="B94" t="s">
        <v>356</v>
      </c>
      <c r="C94" t="s">
        <v>357</v>
      </c>
      <c r="D94" t="s">
        <v>358</v>
      </c>
      <c r="E94" t="s">
        <v>49</v>
      </c>
      <c r="F94">
        <v>7215</v>
      </c>
      <c r="G94">
        <v>7215</v>
      </c>
      <c r="H94" t="s">
        <v>45</v>
      </c>
      <c r="I94" t="s">
        <v>45</v>
      </c>
      <c r="J94" t="s">
        <v>45</v>
      </c>
      <c r="K94" t="s">
        <v>45</v>
      </c>
      <c r="X94" t="s">
        <v>43</v>
      </c>
      <c r="Y94" t="s">
        <v>44</v>
      </c>
      <c r="Z94" t="s">
        <v>44</v>
      </c>
      <c r="AA94" t="s">
        <v>44</v>
      </c>
      <c r="AB94" t="s">
        <v>45</v>
      </c>
      <c r="AC94" t="s">
        <v>45</v>
      </c>
      <c r="AD94" t="s">
        <v>50</v>
      </c>
      <c r="AE94" t="s">
        <v>51</v>
      </c>
      <c r="AF94" t="s">
        <v>52</v>
      </c>
    </row>
    <row r="95" spans="1:32" x14ac:dyDescent="0.3">
      <c r="A95" t="s">
        <v>360</v>
      </c>
      <c r="B95" t="s">
        <v>361</v>
      </c>
      <c r="C95" t="s">
        <v>362</v>
      </c>
      <c r="D95" t="s">
        <v>363</v>
      </c>
      <c r="E95" t="s">
        <v>198</v>
      </c>
      <c r="F95">
        <v>31</v>
      </c>
      <c r="G95">
        <v>31</v>
      </c>
      <c r="H95" t="s">
        <v>45</v>
      </c>
      <c r="I95" t="s">
        <v>45</v>
      </c>
      <c r="J95" t="s">
        <v>45</v>
      </c>
      <c r="K95" t="s">
        <v>45</v>
      </c>
      <c r="X95" t="s">
        <v>59</v>
      </c>
      <c r="Y95" t="s">
        <v>44</v>
      </c>
      <c r="Z95" t="s">
        <v>44</v>
      </c>
      <c r="AA95" t="s">
        <v>44</v>
      </c>
      <c r="AB95" t="s">
        <v>45</v>
      </c>
      <c r="AC95" t="s">
        <v>45</v>
      </c>
      <c r="AD95" t="s">
        <v>199</v>
      </c>
      <c r="AE95">
        <v>2015</v>
      </c>
      <c r="AF95" t="s">
        <v>47</v>
      </c>
    </row>
    <row r="96" spans="1:32" x14ac:dyDescent="0.3">
      <c r="A96" t="s">
        <v>364</v>
      </c>
      <c r="B96" t="s">
        <v>361</v>
      </c>
      <c r="C96" t="s">
        <v>362</v>
      </c>
      <c r="D96" t="s">
        <v>363</v>
      </c>
      <c r="E96" t="s">
        <v>49</v>
      </c>
      <c r="F96">
        <v>7215</v>
      </c>
      <c r="G96">
        <v>7215</v>
      </c>
      <c r="H96" t="s">
        <v>45</v>
      </c>
      <c r="I96" t="s">
        <v>45</v>
      </c>
      <c r="J96" t="s">
        <v>45</v>
      </c>
      <c r="K96" t="s">
        <v>45</v>
      </c>
      <c r="X96" t="s">
        <v>43</v>
      </c>
      <c r="Y96" t="s">
        <v>44</v>
      </c>
      <c r="Z96" t="s">
        <v>44</v>
      </c>
      <c r="AA96" t="s">
        <v>44</v>
      </c>
      <c r="AB96" t="s">
        <v>45</v>
      </c>
      <c r="AC96" t="s">
        <v>45</v>
      </c>
      <c r="AD96" t="s">
        <v>50</v>
      </c>
      <c r="AE96" t="s">
        <v>51</v>
      </c>
      <c r="AF96" t="s">
        <v>52</v>
      </c>
    </row>
    <row r="97" spans="1:32" x14ac:dyDescent="0.3">
      <c r="A97" t="s">
        <v>365</v>
      </c>
      <c r="B97" t="s">
        <v>366</v>
      </c>
      <c r="C97" t="s">
        <v>367</v>
      </c>
      <c r="D97" t="s">
        <v>368</v>
      </c>
      <c r="E97" t="s">
        <v>369</v>
      </c>
      <c r="G97">
        <v>1</v>
      </c>
      <c r="H97" t="s">
        <v>370</v>
      </c>
      <c r="I97" t="s">
        <v>369</v>
      </c>
      <c r="J97" t="s">
        <v>58</v>
      </c>
      <c r="K97" t="s">
        <v>369</v>
      </c>
      <c r="X97" t="s">
        <v>59</v>
      </c>
      <c r="Y97" t="s">
        <v>68</v>
      </c>
      <c r="Z97" t="s">
        <v>61</v>
      </c>
      <c r="AA97" t="s">
        <v>62</v>
      </c>
      <c r="AB97" t="s">
        <v>45</v>
      </c>
      <c r="AC97" t="s">
        <v>45</v>
      </c>
      <c r="AD97" t="s">
        <v>371</v>
      </c>
      <c r="AE97">
        <v>2016</v>
      </c>
      <c r="AF97" t="s">
        <v>208</v>
      </c>
    </row>
    <row r="98" spans="1:32" x14ac:dyDescent="0.3">
      <c r="A98" t="s">
        <v>372</v>
      </c>
      <c r="B98" t="s">
        <v>366</v>
      </c>
      <c r="C98" t="s">
        <v>367</v>
      </c>
      <c r="D98" t="s">
        <v>368</v>
      </c>
      <c r="E98" t="s">
        <v>373</v>
      </c>
      <c r="F98">
        <v>140</v>
      </c>
      <c r="G98">
        <v>140</v>
      </c>
      <c r="H98" t="s">
        <v>45</v>
      </c>
      <c r="I98" t="s">
        <v>45</v>
      </c>
      <c r="J98" t="s">
        <v>45</v>
      </c>
      <c r="K98" t="s">
        <v>45</v>
      </c>
      <c r="X98" t="s">
        <v>43</v>
      </c>
      <c r="Y98" t="s">
        <v>44</v>
      </c>
      <c r="Z98" t="s">
        <v>44</v>
      </c>
      <c r="AA98" t="s">
        <v>44</v>
      </c>
      <c r="AB98" t="s">
        <v>45</v>
      </c>
      <c r="AC98" t="s">
        <v>45</v>
      </c>
      <c r="AD98" t="s">
        <v>374</v>
      </c>
      <c r="AE98">
        <v>2014</v>
      </c>
      <c r="AF98" t="s">
        <v>47</v>
      </c>
    </row>
    <row r="99" spans="1:32" x14ac:dyDescent="0.3">
      <c r="A99" t="s">
        <v>375</v>
      </c>
      <c r="B99" t="s">
        <v>366</v>
      </c>
      <c r="C99" t="s">
        <v>367</v>
      </c>
      <c r="D99" t="s">
        <v>368</v>
      </c>
      <c r="E99" t="s">
        <v>376</v>
      </c>
      <c r="G99">
        <v>2</v>
      </c>
      <c r="H99" t="s">
        <v>377</v>
      </c>
      <c r="I99" t="s">
        <v>376</v>
      </c>
      <c r="J99" t="s">
        <v>58</v>
      </c>
      <c r="K99" t="s">
        <v>376</v>
      </c>
      <c r="X99" t="s">
        <v>59</v>
      </c>
      <c r="Y99" t="s">
        <v>68</v>
      </c>
      <c r="Z99" t="s">
        <v>61</v>
      </c>
      <c r="AA99" t="s">
        <v>62</v>
      </c>
      <c r="AB99" t="s">
        <v>45</v>
      </c>
      <c r="AC99" t="s">
        <v>45</v>
      </c>
      <c r="AD99" t="s">
        <v>371</v>
      </c>
      <c r="AE99">
        <v>2016</v>
      </c>
      <c r="AF99" t="s">
        <v>208</v>
      </c>
    </row>
    <row r="100" spans="1:32" x14ac:dyDescent="0.3">
      <c r="A100" t="s">
        <v>378</v>
      </c>
      <c r="B100" t="s">
        <v>366</v>
      </c>
      <c r="C100" t="s">
        <v>367</v>
      </c>
      <c r="D100" t="s">
        <v>368</v>
      </c>
      <c r="E100" t="s">
        <v>379</v>
      </c>
      <c r="F100">
        <v>241</v>
      </c>
      <c r="G100">
        <v>241</v>
      </c>
      <c r="H100" t="s">
        <v>45</v>
      </c>
      <c r="I100" t="s">
        <v>45</v>
      </c>
      <c r="J100" t="s">
        <v>45</v>
      </c>
      <c r="K100" t="s">
        <v>45</v>
      </c>
      <c r="X100" t="s">
        <v>59</v>
      </c>
      <c r="Y100" t="s">
        <v>45</v>
      </c>
      <c r="Z100" t="s">
        <v>45</v>
      </c>
      <c r="AA100" t="s">
        <v>45</v>
      </c>
      <c r="AB100" t="s">
        <v>45</v>
      </c>
      <c r="AC100" t="s">
        <v>45</v>
      </c>
      <c r="AD100" t="s">
        <v>374</v>
      </c>
      <c r="AE100">
        <v>2014</v>
      </c>
      <c r="AF100" t="s">
        <v>47</v>
      </c>
    </row>
    <row r="101" spans="1:32" x14ac:dyDescent="0.3">
      <c r="A101" t="s">
        <v>380</v>
      </c>
      <c r="B101" t="s">
        <v>366</v>
      </c>
      <c r="C101" t="s">
        <v>367</v>
      </c>
      <c r="D101" t="s">
        <v>368</v>
      </c>
      <c r="E101" t="s">
        <v>381</v>
      </c>
      <c r="F101">
        <v>251</v>
      </c>
      <c r="G101">
        <v>251</v>
      </c>
      <c r="H101" t="s">
        <v>45</v>
      </c>
      <c r="I101" t="s">
        <v>45</v>
      </c>
      <c r="J101" t="s">
        <v>45</v>
      </c>
      <c r="K101" t="s">
        <v>45</v>
      </c>
      <c r="X101" t="s">
        <v>59</v>
      </c>
      <c r="Y101" t="s">
        <v>45</v>
      </c>
      <c r="Z101" t="s">
        <v>45</v>
      </c>
      <c r="AA101" t="s">
        <v>45</v>
      </c>
      <c r="AB101" t="s">
        <v>45</v>
      </c>
      <c r="AC101" t="s">
        <v>45</v>
      </c>
      <c r="AD101" t="s">
        <v>374</v>
      </c>
      <c r="AE101">
        <v>2014</v>
      </c>
      <c r="AF101" t="s">
        <v>47</v>
      </c>
    </row>
    <row r="102" spans="1:32" x14ac:dyDescent="0.3">
      <c r="A102" t="s">
        <v>382</v>
      </c>
      <c r="B102" t="s">
        <v>366</v>
      </c>
      <c r="C102" t="s">
        <v>367</v>
      </c>
      <c r="D102" t="s">
        <v>368</v>
      </c>
      <c r="E102" t="s">
        <v>383</v>
      </c>
      <c r="G102">
        <v>3</v>
      </c>
      <c r="H102" t="s">
        <v>384</v>
      </c>
      <c r="I102" t="s">
        <v>383</v>
      </c>
      <c r="J102" t="s">
        <v>58</v>
      </c>
      <c r="K102" t="s">
        <v>383</v>
      </c>
      <c r="X102" t="s">
        <v>59</v>
      </c>
      <c r="Y102" t="s">
        <v>68</v>
      </c>
      <c r="Z102" t="s">
        <v>101</v>
      </c>
      <c r="AA102" t="s">
        <v>102</v>
      </c>
      <c r="AB102" t="s">
        <v>45</v>
      </c>
      <c r="AC102" t="s">
        <v>45</v>
      </c>
      <c r="AD102" t="s">
        <v>371</v>
      </c>
      <c r="AE102">
        <v>2016</v>
      </c>
      <c r="AF102" t="s">
        <v>208</v>
      </c>
    </row>
    <row r="103" spans="1:32" x14ac:dyDescent="0.3">
      <c r="A103" t="s">
        <v>399</v>
      </c>
      <c r="B103" t="s">
        <v>366</v>
      </c>
      <c r="C103" t="s">
        <v>367</v>
      </c>
      <c r="D103" t="s">
        <v>368</v>
      </c>
      <c r="E103" t="s">
        <v>49</v>
      </c>
      <c r="F103">
        <v>7215</v>
      </c>
      <c r="G103">
        <v>7215</v>
      </c>
      <c r="H103" t="s">
        <v>45</v>
      </c>
      <c r="I103" t="s">
        <v>45</v>
      </c>
      <c r="J103" t="s">
        <v>45</v>
      </c>
      <c r="K103" t="s">
        <v>45</v>
      </c>
      <c r="X103" t="s">
        <v>43</v>
      </c>
      <c r="Y103" t="s">
        <v>44</v>
      </c>
      <c r="Z103" t="s">
        <v>44</v>
      </c>
      <c r="AA103" t="s">
        <v>44</v>
      </c>
      <c r="AB103" t="s">
        <v>45</v>
      </c>
      <c r="AC103" t="s">
        <v>45</v>
      </c>
      <c r="AD103" t="s">
        <v>50</v>
      </c>
      <c r="AE103" t="s">
        <v>51</v>
      </c>
      <c r="AF103" t="s">
        <v>52</v>
      </c>
    </row>
    <row r="104" spans="1:32" x14ac:dyDescent="0.3">
      <c r="A104" t="s">
        <v>400</v>
      </c>
      <c r="B104" t="s">
        <v>401</v>
      </c>
      <c r="C104" t="s">
        <v>402</v>
      </c>
      <c r="D104" t="s">
        <v>403</v>
      </c>
      <c r="E104" t="s">
        <v>57</v>
      </c>
      <c r="F104">
        <v>1</v>
      </c>
      <c r="G104">
        <v>1</v>
      </c>
      <c r="H104" t="s">
        <v>56</v>
      </c>
      <c r="I104" t="s">
        <v>57</v>
      </c>
      <c r="J104" t="s">
        <v>58</v>
      </c>
      <c r="K104" t="s">
        <v>57</v>
      </c>
      <c r="X104" t="s">
        <v>59</v>
      </c>
      <c r="Y104" t="s">
        <v>60</v>
      </c>
      <c r="Z104" t="s">
        <v>61</v>
      </c>
      <c r="AA104" t="s">
        <v>62</v>
      </c>
      <c r="AB104" t="s">
        <v>45</v>
      </c>
      <c r="AC104" t="s">
        <v>45</v>
      </c>
      <c r="AD104" t="s">
        <v>404</v>
      </c>
      <c r="AE104" t="s">
        <v>405</v>
      </c>
      <c r="AF104" t="s">
        <v>47</v>
      </c>
    </row>
    <row r="105" spans="1:32" x14ac:dyDescent="0.3">
      <c r="A105" t="s">
        <v>406</v>
      </c>
      <c r="B105" t="s">
        <v>401</v>
      </c>
      <c r="C105" t="s">
        <v>402</v>
      </c>
      <c r="D105" t="s">
        <v>403</v>
      </c>
      <c r="E105" t="s">
        <v>109</v>
      </c>
      <c r="F105">
        <v>10</v>
      </c>
      <c r="G105">
        <v>10</v>
      </c>
      <c r="H105" t="s">
        <v>108</v>
      </c>
      <c r="I105" t="s">
        <v>109</v>
      </c>
      <c r="J105" t="s">
        <v>58</v>
      </c>
      <c r="K105" t="s">
        <v>109</v>
      </c>
      <c r="X105" t="s">
        <v>59</v>
      </c>
      <c r="Y105" t="s">
        <v>68</v>
      </c>
      <c r="Z105" t="s">
        <v>101</v>
      </c>
      <c r="AA105" t="s">
        <v>102</v>
      </c>
      <c r="AB105" t="s">
        <v>45</v>
      </c>
      <c r="AC105" t="s">
        <v>45</v>
      </c>
      <c r="AD105" t="s">
        <v>404</v>
      </c>
      <c r="AE105" t="s">
        <v>405</v>
      </c>
      <c r="AF105" t="s">
        <v>47</v>
      </c>
    </row>
    <row r="106" spans="1:32" x14ac:dyDescent="0.3">
      <c r="A106" t="s">
        <v>407</v>
      </c>
      <c r="B106" t="s">
        <v>401</v>
      </c>
      <c r="C106" t="s">
        <v>402</v>
      </c>
      <c r="D106" t="s">
        <v>403</v>
      </c>
      <c r="E106" t="s">
        <v>113</v>
      </c>
      <c r="F106">
        <v>11</v>
      </c>
      <c r="G106">
        <v>11</v>
      </c>
      <c r="H106" t="s">
        <v>112</v>
      </c>
      <c r="I106" t="s">
        <v>113</v>
      </c>
      <c r="J106" t="s">
        <v>58</v>
      </c>
      <c r="K106" t="s">
        <v>113</v>
      </c>
      <c r="X106" t="s">
        <v>59</v>
      </c>
      <c r="Y106" t="s">
        <v>68</v>
      </c>
      <c r="Z106" t="s">
        <v>101</v>
      </c>
      <c r="AA106" t="s">
        <v>62</v>
      </c>
      <c r="AB106" t="s">
        <v>45</v>
      </c>
      <c r="AC106" t="s">
        <v>45</v>
      </c>
      <c r="AD106" t="s">
        <v>404</v>
      </c>
      <c r="AE106" t="s">
        <v>405</v>
      </c>
      <c r="AF106" t="s">
        <v>47</v>
      </c>
    </row>
    <row r="107" spans="1:32" x14ac:dyDescent="0.3">
      <c r="A107" t="s">
        <v>408</v>
      </c>
      <c r="B107" t="s">
        <v>401</v>
      </c>
      <c r="C107" t="s">
        <v>402</v>
      </c>
      <c r="D107" t="s">
        <v>403</v>
      </c>
      <c r="E107" t="s">
        <v>409</v>
      </c>
      <c r="F107">
        <v>12</v>
      </c>
      <c r="G107">
        <v>12</v>
      </c>
      <c r="H107" t="s">
        <v>410</v>
      </c>
      <c r="I107" t="s">
        <v>409</v>
      </c>
      <c r="J107" t="s">
        <v>58</v>
      </c>
      <c r="K107" t="s">
        <v>409</v>
      </c>
      <c r="X107" t="s">
        <v>59</v>
      </c>
      <c r="Y107" t="s">
        <v>60</v>
      </c>
      <c r="Z107" t="s">
        <v>61</v>
      </c>
      <c r="AA107" t="s">
        <v>62</v>
      </c>
      <c r="AB107" t="s">
        <v>45</v>
      </c>
      <c r="AC107" t="s">
        <v>45</v>
      </c>
      <c r="AD107" t="s">
        <v>404</v>
      </c>
      <c r="AE107" t="s">
        <v>405</v>
      </c>
      <c r="AF107" t="s">
        <v>47</v>
      </c>
    </row>
    <row r="108" spans="1:32" x14ac:dyDescent="0.3">
      <c r="A108" t="s">
        <v>411</v>
      </c>
      <c r="B108" t="s">
        <v>401</v>
      </c>
      <c r="C108" t="s">
        <v>402</v>
      </c>
      <c r="D108" t="s">
        <v>403</v>
      </c>
      <c r="E108" t="s">
        <v>412</v>
      </c>
      <c r="F108">
        <v>3</v>
      </c>
      <c r="G108">
        <v>3</v>
      </c>
      <c r="H108" t="s">
        <v>413</v>
      </c>
      <c r="I108" t="s">
        <v>412</v>
      </c>
      <c r="J108" t="s">
        <v>80</v>
      </c>
      <c r="K108" t="s">
        <v>412</v>
      </c>
      <c r="X108" t="s">
        <v>43</v>
      </c>
      <c r="Y108" t="s">
        <v>44</v>
      </c>
      <c r="Z108" t="s">
        <v>44</v>
      </c>
      <c r="AA108" t="s">
        <v>44</v>
      </c>
      <c r="AB108" t="s">
        <v>45</v>
      </c>
      <c r="AC108" t="s">
        <v>45</v>
      </c>
      <c r="AD108" t="s">
        <v>404</v>
      </c>
      <c r="AE108" t="s">
        <v>405</v>
      </c>
      <c r="AF108" t="s">
        <v>47</v>
      </c>
    </row>
    <row r="109" spans="1:32" x14ac:dyDescent="0.3">
      <c r="A109" t="s">
        <v>414</v>
      </c>
      <c r="B109" t="s">
        <v>401</v>
      </c>
      <c r="C109" t="s">
        <v>402</v>
      </c>
      <c r="D109" t="s">
        <v>403</v>
      </c>
      <c r="E109" t="s">
        <v>415</v>
      </c>
      <c r="F109">
        <v>4</v>
      </c>
      <c r="G109">
        <v>4</v>
      </c>
      <c r="H109" t="s">
        <v>416</v>
      </c>
      <c r="I109" t="s">
        <v>415</v>
      </c>
      <c r="J109" t="s">
        <v>58</v>
      </c>
      <c r="K109" t="s">
        <v>415</v>
      </c>
      <c r="X109" t="s">
        <v>59</v>
      </c>
      <c r="Y109" t="s">
        <v>68</v>
      </c>
      <c r="Z109" t="s">
        <v>101</v>
      </c>
      <c r="AA109" t="s">
        <v>102</v>
      </c>
      <c r="AB109" t="s">
        <v>45</v>
      </c>
      <c r="AC109" t="s">
        <v>45</v>
      </c>
      <c r="AD109" t="s">
        <v>404</v>
      </c>
      <c r="AE109" t="s">
        <v>405</v>
      </c>
      <c r="AF109" t="s">
        <v>47</v>
      </c>
    </row>
    <row r="110" spans="1:32" x14ac:dyDescent="0.3">
      <c r="A110" t="s">
        <v>417</v>
      </c>
      <c r="B110" t="s">
        <v>401</v>
      </c>
      <c r="C110" t="s">
        <v>402</v>
      </c>
      <c r="D110" t="s">
        <v>403</v>
      </c>
      <c r="E110" t="s">
        <v>418</v>
      </c>
      <c r="F110">
        <v>5</v>
      </c>
      <c r="G110">
        <v>5</v>
      </c>
      <c r="H110" t="s">
        <v>419</v>
      </c>
      <c r="I110" t="s">
        <v>418</v>
      </c>
      <c r="J110" t="s">
        <v>58</v>
      </c>
      <c r="K110" t="s">
        <v>418</v>
      </c>
      <c r="X110" t="s">
        <v>59</v>
      </c>
      <c r="Y110" t="s">
        <v>68</v>
      </c>
      <c r="Z110" t="s">
        <v>101</v>
      </c>
      <c r="AA110" t="s">
        <v>102</v>
      </c>
      <c r="AB110" t="s">
        <v>45</v>
      </c>
      <c r="AC110" t="s">
        <v>45</v>
      </c>
      <c r="AD110" t="s">
        <v>404</v>
      </c>
      <c r="AE110" t="s">
        <v>405</v>
      </c>
      <c r="AF110" t="s">
        <v>47</v>
      </c>
    </row>
    <row r="111" spans="1:32" x14ac:dyDescent="0.3">
      <c r="A111" t="s">
        <v>420</v>
      </c>
      <c r="B111" t="s">
        <v>401</v>
      </c>
      <c r="C111" t="s">
        <v>402</v>
      </c>
      <c r="D111" t="s">
        <v>403</v>
      </c>
      <c r="E111" t="s">
        <v>161</v>
      </c>
      <c r="F111">
        <v>6</v>
      </c>
      <c r="G111">
        <v>6</v>
      </c>
      <c r="H111" t="s">
        <v>185</v>
      </c>
      <c r="I111" t="s">
        <v>161</v>
      </c>
      <c r="J111" t="s">
        <v>58</v>
      </c>
      <c r="K111" t="s">
        <v>161</v>
      </c>
      <c r="X111" t="s">
        <v>59</v>
      </c>
      <c r="Y111" t="s">
        <v>68</v>
      </c>
      <c r="Z111" t="s">
        <v>61</v>
      </c>
      <c r="AA111" t="s">
        <v>62</v>
      </c>
      <c r="AB111" t="s">
        <v>45</v>
      </c>
      <c r="AC111" t="s">
        <v>45</v>
      </c>
      <c r="AD111" t="s">
        <v>404</v>
      </c>
      <c r="AE111" t="s">
        <v>405</v>
      </c>
      <c r="AF111" t="s">
        <v>47</v>
      </c>
    </row>
    <row r="112" spans="1:32" x14ac:dyDescent="0.3">
      <c r="A112" t="s">
        <v>421</v>
      </c>
      <c r="B112" t="s">
        <v>401</v>
      </c>
      <c r="C112" t="s">
        <v>402</v>
      </c>
      <c r="D112" t="s">
        <v>403</v>
      </c>
      <c r="E112" t="s">
        <v>422</v>
      </c>
      <c r="F112">
        <v>7</v>
      </c>
      <c r="G112">
        <v>7</v>
      </c>
      <c r="H112" t="s">
        <v>423</v>
      </c>
      <c r="I112" t="s">
        <v>422</v>
      </c>
      <c r="J112" t="s">
        <v>58</v>
      </c>
      <c r="K112" t="s">
        <v>422</v>
      </c>
      <c r="X112" t="s">
        <v>59</v>
      </c>
      <c r="Y112" t="s">
        <v>68</v>
      </c>
      <c r="Z112" t="s">
        <v>101</v>
      </c>
      <c r="AA112" t="s">
        <v>102</v>
      </c>
      <c r="AB112" t="s">
        <v>45</v>
      </c>
      <c r="AC112" t="s">
        <v>45</v>
      </c>
      <c r="AD112" t="s">
        <v>404</v>
      </c>
      <c r="AE112" t="s">
        <v>405</v>
      </c>
      <c r="AF112" t="s">
        <v>47</v>
      </c>
    </row>
    <row r="113" spans="1:32" x14ac:dyDescent="0.3">
      <c r="A113" t="s">
        <v>424</v>
      </c>
      <c r="B113" t="s">
        <v>401</v>
      </c>
      <c r="C113" t="s">
        <v>402</v>
      </c>
      <c r="D113" t="s">
        <v>403</v>
      </c>
      <c r="E113" t="s">
        <v>49</v>
      </c>
      <c r="F113">
        <v>7215</v>
      </c>
      <c r="G113">
        <v>7215</v>
      </c>
      <c r="H113" t="s">
        <v>45</v>
      </c>
      <c r="I113" t="s">
        <v>45</v>
      </c>
      <c r="J113" t="s">
        <v>45</v>
      </c>
      <c r="K113" t="s">
        <v>45</v>
      </c>
      <c r="X113" t="s">
        <v>43</v>
      </c>
      <c r="Y113" t="s">
        <v>44</v>
      </c>
      <c r="Z113" t="s">
        <v>44</v>
      </c>
      <c r="AA113" t="s">
        <v>44</v>
      </c>
      <c r="AB113" t="s">
        <v>45</v>
      </c>
      <c r="AC113" t="s">
        <v>45</v>
      </c>
      <c r="AD113" t="s">
        <v>50</v>
      </c>
      <c r="AE113" t="s">
        <v>51</v>
      </c>
      <c r="AF113" t="s">
        <v>52</v>
      </c>
    </row>
    <row r="114" spans="1:32" x14ac:dyDescent="0.3">
      <c r="A114" t="s">
        <v>425</v>
      </c>
      <c r="B114" t="s">
        <v>401</v>
      </c>
      <c r="C114" t="s">
        <v>402</v>
      </c>
      <c r="D114" t="s">
        <v>403</v>
      </c>
      <c r="E114" t="s">
        <v>426</v>
      </c>
      <c r="F114">
        <v>8</v>
      </c>
      <c r="G114">
        <v>8</v>
      </c>
      <c r="H114" t="s">
        <v>427</v>
      </c>
      <c r="I114" t="s">
        <v>426</v>
      </c>
      <c r="J114" t="s">
        <v>80</v>
      </c>
      <c r="K114" t="s">
        <v>426</v>
      </c>
      <c r="X114" t="s">
        <v>43</v>
      </c>
      <c r="Y114" t="s">
        <v>44</v>
      </c>
      <c r="Z114" t="s">
        <v>44</v>
      </c>
      <c r="AA114" t="s">
        <v>44</v>
      </c>
      <c r="AB114" t="s">
        <v>45</v>
      </c>
      <c r="AC114" t="s">
        <v>45</v>
      </c>
      <c r="AD114" t="s">
        <v>404</v>
      </c>
      <c r="AE114" t="s">
        <v>405</v>
      </c>
      <c r="AF114" t="s">
        <v>47</v>
      </c>
    </row>
    <row r="115" spans="1:32" x14ac:dyDescent="0.3">
      <c r="A115" t="s">
        <v>428</v>
      </c>
      <c r="B115" t="s">
        <v>429</v>
      </c>
      <c r="C115" t="s">
        <v>430</v>
      </c>
      <c r="D115" t="s">
        <v>431</v>
      </c>
      <c r="E115" t="s">
        <v>432</v>
      </c>
      <c r="G115">
        <v>0</v>
      </c>
      <c r="H115" t="s">
        <v>41</v>
      </c>
      <c r="I115" t="s">
        <v>42</v>
      </c>
      <c r="J115" t="s">
        <v>41</v>
      </c>
      <c r="K115" t="s">
        <v>42</v>
      </c>
      <c r="X115" t="s">
        <v>43</v>
      </c>
      <c r="Y115" t="s">
        <v>44</v>
      </c>
      <c r="Z115" t="s">
        <v>44</v>
      </c>
      <c r="AA115" t="s">
        <v>44</v>
      </c>
      <c r="AB115" t="s">
        <v>45</v>
      </c>
      <c r="AC115" t="s">
        <v>45</v>
      </c>
      <c r="AD115" t="s">
        <v>433</v>
      </c>
      <c r="AE115" t="s">
        <v>434</v>
      </c>
      <c r="AF115" t="s">
        <v>253</v>
      </c>
    </row>
    <row r="116" spans="1:32" x14ac:dyDescent="0.3">
      <c r="A116" t="s">
        <v>435</v>
      </c>
      <c r="B116" t="s">
        <v>429</v>
      </c>
      <c r="C116" t="s">
        <v>430</v>
      </c>
      <c r="D116" t="s">
        <v>431</v>
      </c>
      <c r="E116" t="s">
        <v>40</v>
      </c>
      <c r="F116">
        <v>1</v>
      </c>
      <c r="G116">
        <v>1</v>
      </c>
      <c r="H116" t="s">
        <v>41</v>
      </c>
      <c r="I116" t="s">
        <v>42</v>
      </c>
      <c r="J116" t="s">
        <v>41</v>
      </c>
      <c r="K116" t="s">
        <v>42</v>
      </c>
      <c r="X116" t="s">
        <v>43</v>
      </c>
      <c r="Y116" t="s">
        <v>44</v>
      </c>
      <c r="Z116" t="s">
        <v>44</v>
      </c>
      <c r="AA116" t="s">
        <v>44</v>
      </c>
      <c r="AB116" t="s">
        <v>45</v>
      </c>
      <c r="AC116" t="s">
        <v>45</v>
      </c>
      <c r="AD116" t="s">
        <v>46</v>
      </c>
      <c r="AE116">
        <v>2019</v>
      </c>
      <c r="AF116" t="s">
        <v>47</v>
      </c>
    </row>
    <row r="117" spans="1:32" x14ac:dyDescent="0.3">
      <c r="A117" t="s">
        <v>436</v>
      </c>
      <c r="B117" t="s">
        <v>429</v>
      </c>
      <c r="C117" t="s">
        <v>430</v>
      </c>
      <c r="D117" t="s">
        <v>431</v>
      </c>
      <c r="E117" t="s">
        <v>234</v>
      </c>
      <c r="F117">
        <v>6</v>
      </c>
      <c r="G117">
        <v>6</v>
      </c>
      <c r="H117" t="s">
        <v>45</v>
      </c>
      <c r="I117" t="s">
        <v>45</v>
      </c>
      <c r="J117" t="s">
        <v>45</v>
      </c>
      <c r="K117" t="s">
        <v>45</v>
      </c>
      <c r="X117" t="s">
        <v>59</v>
      </c>
      <c r="Y117" t="s">
        <v>45</v>
      </c>
      <c r="Z117" t="s">
        <v>45</v>
      </c>
      <c r="AA117" t="s">
        <v>45</v>
      </c>
      <c r="AB117" t="s">
        <v>45</v>
      </c>
      <c r="AC117" t="s">
        <v>45</v>
      </c>
      <c r="AD117" t="s">
        <v>232</v>
      </c>
      <c r="AE117">
        <v>2013</v>
      </c>
      <c r="AF117" t="s">
        <v>208</v>
      </c>
    </row>
    <row r="118" spans="1:32" x14ac:dyDescent="0.3">
      <c r="A118" t="s">
        <v>437</v>
      </c>
      <c r="B118" t="s">
        <v>429</v>
      </c>
      <c r="C118" t="s">
        <v>430</v>
      </c>
      <c r="D118" t="s">
        <v>431</v>
      </c>
      <c r="E118" t="s">
        <v>49</v>
      </c>
      <c r="F118">
        <v>7215</v>
      </c>
      <c r="G118">
        <v>7215</v>
      </c>
      <c r="H118" t="s">
        <v>45</v>
      </c>
      <c r="I118" t="s">
        <v>45</v>
      </c>
      <c r="J118" t="s">
        <v>45</v>
      </c>
      <c r="K118" t="s">
        <v>45</v>
      </c>
      <c r="X118" t="s">
        <v>43</v>
      </c>
      <c r="Y118" t="s">
        <v>44</v>
      </c>
      <c r="Z118" t="s">
        <v>44</v>
      </c>
      <c r="AA118" t="s">
        <v>44</v>
      </c>
      <c r="AB118" t="s">
        <v>45</v>
      </c>
      <c r="AC118" t="s">
        <v>45</v>
      </c>
      <c r="AD118" t="s">
        <v>50</v>
      </c>
      <c r="AE118" t="s">
        <v>51</v>
      </c>
      <c r="AF118" t="s">
        <v>52</v>
      </c>
    </row>
    <row r="119" spans="1:32" x14ac:dyDescent="0.3">
      <c r="A119" t="s">
        <v>438</v>
      </c>
      <c r="B119" t="s">
        <v>439</v>
      </c>
      <c r="C119" t="s">
        <v>440</v>
      </c>
      <c r="D119" t="s">
        <v>441</v>
      </c>
      <c r="E119" t="s">
        <v>442</v>
      </c>
      <c r="F119">
        <v>10</v>
      </c>
      <c r="G119">
        <v>10</v>
      </c>
      <c r="H119" t="s">
        <v>45</v>
      </c>
      <c r="I119" t="s">
        <v>45</v>
      </c>
      <c r="J119" t="s">
        <v>45</v>
      </c>
      <c r="K119" t="s">
        <v>45</v>
      </c>
      <c r="X119" t="s">
        <v>59</v>
      </c>
      <c r="Y119" t="s">
        <v>45</v>
      </c>
      <c r="Z119" t="s">
        <v>45</v>
      </c>
      <c r="AA119" t="s">
        <v>45</v>
      </c>
      <c r="AB119" t="s">
        <v>45</v>
      </c>
      <c r="AC119" t="s">
        <v>45</v>
      </c>
      <c r="AD119" t="s">
        <v>443</v>
      </c>
      <c r="AE119" t="s">
        <v>51</v>
      </c>
      <c r="AF119" t="s">
        <v>253</v>
      </c>
    </row>
    <row r="120" spans="1:32" x14ac:dyDescent="0.3">
      <c r="A120" t="s">
        <v>444</v>
      </c>
      <c r="B120" t="s">
        <v>439</v>
      </c>
      <c r="C120" t="s">
        <v>440</v>
      </c>
      <c r="D120" t="s">
        <v>441</v>
      </c>
      <c r="E120" t="s">
        <v>445</v>
      </c>
      <c r="F120">
        <v>1</v>
      </c>
      <c r="G120">
        <v>11</v>
      </c>
      <c r="H120" t="s">
        <v>446</v>
      </c>
      <c r="I120" t="s">
        <v>45</v>
      </c>
      <c r="J120" t="s">
        <v>45</v>
      </c>
      <c r="K120" t="s">
        <v>45</v>
      </c>
      <c r="X120" t="s">
        <v>43</v>
      </c>
      <c r="Y120" t="s">
        <v>44</v>
      </c>
      <c r="Z120" t="s">
        <v>44</v>
      </c>
      <c r="AA120" t="s">
        <v>44</v>
      </c>
      <c r="AB120" t="s">
        <v>45</v>
      </c>
      <c r="AC120" t="s">
        <v>45</v>
      </c>
      <c r="AD120" t="s">
        <v>443</v>
      </c>
      <c r="AE120">
        <v>2020</v>
      </c>
      <c r="AF120" t="s">
        <v>45</v>
      </c>
    </row>
    <row r="121" spans="1:32" x14ac:dyDescent="0.3">
      <c r="A121" t="s">
        <v>447</v>
      </c>
      <c r="B121" t="s">
        <v>439</v>
      </c>
      <c r="C121" t="s">
        <v>440</v>
      </c>
      <c r="D121" t="s">
        <v>441</v>
      </c>
      <c r="E121" t="s">
        <v>448</v>
      </c>
      <c r="F121">
        <v>2</v>
      </c>
      <c r="G121">
        <v>12</v>
      </c>
      <c r="H121" t="s">
        <v>250</v>
      </c>
      <c r="I121" t="s">
        <v>251</v>
      </c>
      <c r="J121" t="s">
        <v>80</v>
      </c>
      <c r="K121" t="s">
        <v>251</v>
      </c>
      <c r="X121" t="s">
        <v>43</v>
      </c>
      <c r="Y121" t="s">
        <v>44</v>
      </c>
      <c r="Z121" t="s">
        <v>44</v>
      </c>
      <c r="AA121" t="s">
        <v>44</v>
      </c>
      <c r="AB121" t="s">
        <v>45</v>
      </c>
      <c r="AC121" t="s">
        <v>45</v>
      </c>
      <c r="AD121" t="s">
        <v>443</v>
      </c>
      <c r="AE121">
        <v>2020</v>
      </c>
      <c r="AF121" t="s">
        <v>45</v>
      </c>
    </row>
    <row r="122" spans="1:32" x14ac:dyDescent="0.3">
      <c r="A122" t="s">
        <v>449</v>
      </c>
      <c r="B122" t="s">
        <v>439</v>
      </c>
      <c r="C122" t="s">
        <v>440</v>
      </c>
      <c r="D122" t="s">
        <v>441</v>
      </c>
      <c r="E122" t="s">
        <v>450</v>
      </c>
      <c r="F122">
        <v>3</v>
      </c>
      <c r="G122">
        <v>13</v>
      </c>
      <c r="H122" t="s">
        <v>315</v>
      </c>
      <c r="I122" t="s">
        <v>316</v>
      </c>
      <c r="J122" t="s">
        <v>315</v>
      </c>
      <c r="K122" t="s">
        <v>316</v>
      </c>
      <c r="X122" t="s">
        <v>43</v>
      </c>
      <c r="Y122" t="s">
        <v>44</v>
      </c>
      <c r="Z122" t="s">
        <v>44</v>
      </c>
      <c r="AA122" t="s">
        <v>44</v>
      </c>
      <c r="AB122" t="s">
        <v>45</v>
      </c>
      <c r="AC122" t="s">
        <v>45</v>
      </c>
      <c r="AD122" t="s">
        <v>443</v>
      </c>
      <c r="AE122">
        <v>2020</v>
      </c>
      <c r="AF122" t="s">
        <v>45</v>
      </c>
    </row>
    <row r="123" spans="1:32" x14ac:dyDescent="0.3">
      <c r="A123" t="s">
        <v>451</v>
      </c>
      <c r="B123" t="s">
        <v>439</v>
      </c>
      <c r="C123" t="s">
        <v>440</v>
      </c>
      <c r="D123" t="s">
        <v>441</v>
      </c>
      <c r="E123" t="s">
        <v>442</v>
      </c>
      <c r="F123">
        <v>5</v>
      </c>
      <c r="G123">
        <v>14</v>
      </c>
      <c r="H123" t="s">
        <v>45</v>
      </c>
      <c r="I123" t="s">
        <v>45</v>
      </c>
      <c r="J123" t="s">
        <v>45</v>
      </c>
      <c r="K123" t="s">
        <v>45</v>
      </c>
      <c r="X123" t="s">
        <v>59</v>
      </c>
      <c r="Y123" t="s">
        <v>45</v>
      </c>
      <c r="Z123" t="s">
        <v>45</v>
      </c>
      <c r="AA123" t="s">
        <v>45</v>
      </c>
      <c r="AB123" t="s">
        <v>45</v>
      </c>
      <c r="AC123" t="s">
        <v>45</v>
      </c>
      <c r="AD123" t="s">
        <v>443</v>
      </c>
      <c r="AE123">
        <v>2020</v>
      </c>
      <c r="AF123" t="s">
        <v>45</v>
      </c>
    </row>
    <row r="124" spans="1:32" x14ac:dyDescent="0.3">
      <c r="A124" t="s">
        <v>452</v>
      </c>
      <c r="B124" t="s">
        <v>439</v>
      </c>
      <c r="C124" t="s">
        <v>440</v>
      </c>
      <c r="D124" t="s">
        <v>441</v>
      </c>
      <c r="E124" t="s">
        <v>40</v>
      </c>
      <c r="F124">
        <v>1</v>
      </c>
      <c r="G124">
        <v>15</v>
      </c>
      <c r="H124" t="s">
        <v>41</v>
      </c>
      <c r="I124" t="s">
        <v>42</v>
      </c>
      <c r="J124" t="s">
        <v>41</v>
      </c>
      <c r="K124" t="s">
        <v>42</v>
      </c>
      <c r="X124" t="s">
        <v>43</v>
      </c>
      <c r="Y124" t="s">
        <v>44</v>
      </c>
      <c r="Z124" t="s">
        <v>44</v>
      </c>
      <c r="AA124" t="s">
        <v>44</v>
      </c>
      <c r="AB124" t="s">
        <v>45</v>
      </c>
      <c r="AC124" t="s">
        <v>45</v>
      </c>
      <c r="AD124" t="s">
        <v>46</v>
      </c>
      <c r="AE124">
        <v>2019</v>
      </c>
      <c r="AF124" t="s">
        <v>47</v>
      </c>
    </row>
    <row r="125" spans="1:32" x14ac:dyDescent="0.3">
      <c r="A125" t="s">
        <v>453</v>
      </c>
      <c r="B125" t="s">
        <v>439</v>
      </c>
      <c r="C125" t="s">
        <v>440</v>
      </c>
      <c r="D125" t="s">
        <v>441</v>
      </c>
      <c r="E125" t="s">
        <v>448</v>
      </c>
      <c r="F125">
        <v>2</v>
      </c>
      <c r="G125">
        <v>2</v>
      </c>
      <c r="H125" t="s">
        <v>250</v>
      </c>
      <c r="I125" t="s">
        <v>251</v>
      </c>
      <c r="J125" t="s">
        <v>80</v>
      </c>
      <c r="K125" t="s">
        <v>251</v>
      </c>
      <c r="X125" t="s">
        <v>43</v>
      </c>
      <c r="Y125" t="s">
        <v>44</v>
      </c>
      <c r="Z125" t="s">
        <v>44</v>
      </c>
      <c r="AA125" t="s">
        <v>44</v>
      </c>
      <c r="AB125" t="s">
        <v>45</v>
      </c>
      <c r="AC125" t="s">
        <v>45</v>
      </c>
      <c r="AD125" t="s">
        <v>443</v>
      </c>
      <c r="AE125" t="s">
        <v>51</v>
      </c>
      <c r="AF125" t="s">
        <v>253</v>
      </c>
    </row>
    <row r="126" spans="1:32" x14ac:dyDescent="0.3">
      <c r="A126" t="s">
        <v>454</v>
      </c>
      <c r="B126" t="s">
        <v>439</v>
      </c>
      <c r="C126" t="s">
        <v>440</v>
      </c>
      <c r="D126" t="s">
        <v>441</v>
      </c>
      <c r="E126" t="s">
        <v>455</v>
      </c>
      <c r="F126">
        <v>4</v>
      </c>
      <c r="G126">
        <v>4</v>
      </c>
      <c r="H126" t="s">
        <v>303</v>
      </c>
      <c r="I126" t="s">
        <v>304</v>
      </c>
      <c r="J126" t="s">
        <v>80</v>
      </c>
      <c r="K126" t="s">
        <v>304</v>
      </c>
      <c r="X126" t="s">
        <v>43</v>
      </c>
      <c r="Y126" t="s">
        <v>44</v>
      </c>
      <c r="Z126" t="s">
        <v>44</v>
      </c>
      <c r="AA126" t="s">
        <v>44</v>
      </c>
      <c r="AB126" t="s">
        <v>45</v>
      </c>
      <c r="AC126" t="s">
        <v>45</v>
      </c>
      <c r="AD126" t="s">
        <v>443</v>
      </c>
      <c r="AE126" t="s">
        <v>51</v>
      </c>
      <c r="AF126" t="s">
        <v>253</v>
      </c>
    </row>
    <row r="127" spans="1:32" x14ac:dyDescent="0.3">
      <c r="A127" t="s">
        <v>456</v>
      </c>
      <c r="B127" t="s">
        <v>439</v>
      </c>
      <c r="C127" t="s">
        <v>440</v>
      </c>
      <c r="D127" t="s">
        <v>441</v>
      </c>
      <c r="E127" t="s">
        <v>432</v>
      </c>
      <c r="F127">
        <v>6</v>
      </c>
      <c r="G127">
        <v>6</v>
      </c>
      <c r="H127" t="s">
        <v>41</v>
      </c>
      <c r="I127" t="s">
        <v>42</v>
      </c>
      <c r="J127" t="s">
        <v>41</v>
      </c>
      <c r="K127" t="s">
        <v>42</v>
      </c>
      <c r="X127" t="s">
        <v>43</v>
      </c>
      <c r="Y127" t="s">
        <v>44</v>
      </c>
      <c r="Z127" t="s">
        <v>44</v>
      </c>
      <c r="AA127" t="s">
        <v>44</v>
      </c>
      <c r="AB127" t="s">
        <v>45</v>
      </c>
      <c r="AC127" t="s">
        <v>45</v>
      </c>
      <c r="AD127" t="s">
        <v>443</v>
      </c>
      <c r="AE127" t="s">
        <v>51</v>
      </c>
      <c r="AF127" t="s">
        <v>253</v>
      </c>
    </row>
    <row r="128" spans="1:32" x14ac:dyDescent="0.3">
      <c r="A128" t="s">
        <v>457</v>
      </c>
      <c r="B128" t="s">
        <v>439</v>
      </c>
      <c r="C128" t="s">
        <v>440</v>
      </c>
      <c r="D128" t="s">
        <v>441</v>
      </c>
      <c r="E128" t="s">
        <v>49</v>
      </c>
      <c r="F128">
        <v>7215</v>
      </c>
      <c r="G128">
        <v>7215</v>
      </c>
      <c r="H128" t="s">
        <v>45</v>
      </c>
      <c r="I128" t="s">
        <v>45</v>
      </c>
      <c r="J128" t="s">
        <v>45</v>
      </c>
      <c r="K128" t="s">
        <v>45</v>
      </c>
      <c r="X128" t="s">
        <v>43</v>
      </c>
      <c r="Y128" t="s">
        <v>44</v>
      </c>
      <c r="Z128" t="s">
        <v>44</v>
      </c>
      <c r="AA128" t="s">
        <v>44</v>
      </c>
      <c r="AB128" t="s">
        <v>45</v>
      </c>
      <c r="AC128" t="s">
        <v>45</v>
      </c>
      <c r="AD128" t="s">
        <v>50</v>
      </c>
      <c r="AE128" t="s">
        <v>51</v>
      </c>
      <c r="AF128" t="s">
        <v>52</v>
      </c>
    </row>
    <row r="129" spans="1:32" x14ac:dyDescent="0.3">
      <c r="A129" t="s">
        <v>458</v>
      </c>
      <c r="B129" t="s">
        <v>439</v>
      </c>
      <c r="C129" t="s">
        <v>440</v>
      </c>
      <c r="D129" t="s">
        <v>441</v>
      </c>
      <c r="E129" t="s">
        <v>445</v>
      </c>
      <c r="F129">
        <v>8</v>
      </c>
      <c r="G129">
        <v>8</v>
      </c>
      <c r="H129" t="s">
        <v>446</v>
      </c>
      <c r="I129" t="s">
        <v>45</v>
      </c>
      <c r="J129" t="s">
        <v>45</v>
      </c>
      <c r="K129" t="s">
        <v>45</v>
      </c>
      <c r="X129" t="s">
        <v>43</v>
      </c>
      <c r="Y129" t="s">
        <v>44</v>
      </c>
      <c r="Z129" t="s">
        <v>44</v>
      </c>
      <c r="AA129" t="s">
        <v>44</v>
      </c>
      <c r="AB129" t="s">
        <v>45</v>
      </c>
      <c r="AC129" t="s">
        <v>45</v>
      </c>
      <c r="AD129" t="s">
        <v>443</v>
      </c>
      <c r="AE129" t="s">
        <v>51</v>
      </c>
      <c r="AF129" t="s">
        <v>253</v>
      </c>
    </row>
    <row r="130" spans="1:32" x14ac:dyDescent="0.3">
      <c r="A130" t="s">
        <v>459</v>
      </c>
      <c r="B130" t="s">
        <v>439</v>
      </c>
      <c r="C130" t="s">
        <v>440</v>
      </c>
      <c r="D130" t="s">
        <v>441</v>
      </c>
      <c r="E130" t="s">
        <v>450</v>
      </c>
      <c r="F130">
        <v>9</v>
      </c>
      <c r="G130">
        <v>9</v>
      </c>
      <c r="H130" t="s">
        <v>315</v>
      </c>
      <c r="I130" t="s">
        <v>316</v>
      </c>
      <c r="J130" t="s">
        <v>315</v>
      </c>
      <c r="K130" t="s">
        <v>316</v>
      </c>
      <c r="X130" t="s">
        <v>43</v>
      </c>
      <c r="Y130" t="s">
        <v>44</v>
      </c>
      <c r="Z130" t="s">
        <v>44</v>
      </c>
      <c r="AA130" t="s">
        <v>44</v>
      </c>
      <c r="AB130" t="s">
        <v>45</v>
      </c>
      <c r="AC130" t="s">
        <v>45</v>
      </c>
      <c r="AD130" t="s">
        <v>443</v>
      </c>
      <c r="AE130" t="s">
        <v>51</v>
      </c>
      <c r="AF130" t="s">
        <v>253</v>
      </c>
    </row>
    <row r="131" spans="1:32" x14ac:dyDescent="0.3">
      <c r="A131" t="s">
        <v>460</v>
      </c>
      <c r="B131" t="s">
        <v>461</v>
      </c>
      <c r="C131" t="s">
        <v>462</v>
      </c>
      <c r="D131" t="s">
        <v>463</v>
      </c>
      <c r="E131" t="s">
        <v>464</v>
      </c>
      <c r="F131">
        <v>1</v>
      </c>
      <c r="G131">
        <v>1</v>
      </c>
      <c r="H131" t="s">
        <v>465</v>
      </c>
      <c r="I131" t="s">
        <v>466</v>
      </c>
      <c r="J131" t="s">
        <v>80</v>
      </c>
      <c r="K131" t="s">
        <v>466</v>
      </c>
      <c r="X131" t="s">
        <v>43</v>
      </c>
      <c r="Y131" t="s">
        <v>44</v>
      </c>
      <c r="Z131" t="s">
        <v>44</v>
      </c>
      <c r="AA131" t="s">
        <v>44</v>
      </c>
      <c r="AB131" t="s">
        <v>45</v>
      </c>
      <c r="AC131" t="s">
        <v>45</v>
      </c>
      <c r="AD131" t="s">
        <v>467</v>
      </c>
      <c r="AE131">
        <v>2013</v>
      </c>
      <c r="AF131" t="s">
        <v>253</v>
      </c>
    </row>
    <row r="132" spans="1:32" x14ac:dyDescent="0.3">
      <c r="A132" t="s">
        <v>468</v>
      </c>
      <c r="B132" t="s">
        <v>461</v>
      </c>
      <c r="C132" t="s">
        <v>462</v>
      </c>
      <c r="D132" t="s">
        <v>463</v>
      </c>
      <c r="E132" t="s">
        <v>56</v>
      </c>
      <c r="F132">
        <v>2</v>
      </c>
      <c r="G132">
        <v>10</v>
      </c>
      <c r="H132" t="s">
        <v>56</v>
      </c>
      <c r="I132" t="s">
        <v>57</v>
      </c>
      <c r="J132" t="s">
        <v>58</v>
      </c>
      <c r="K132" t="s">
        <v>57</v>
      </c>
      <c r="X132" t="s">
        <v>59</v>
      </c>
      <c r="Y132" t="s">
        <v>60</v>
      </c>
      <c r="Z132" t="s">
        <v>61</v>
      </c>
      <c r="AA132" t="s">
        <v>62</v>
      </c>
      <c r="AB132" t="s">
        <v>45</v>
      </c>
      <c r="AC132" t="s">
        <v>45</v>
      </c>
      <c r="AD132" t="s">
        <v>469</v>
      </c>
      <c r="AE132">
        <v>2018</v>
      </c>
      <c r="AF132" t="s">
        <v>45</v>
      </c>
    </row>
    <row r="133" spans="1:32" x14ac:dyDescent="0.3">
      <c r="A133" t="s">
        <v>470</v>
      </c>
      <c r="B133" t="s">
        <v>461</v>
      </c>
      <c r="C133" t="s">
        <v>462</v>
      </c>
      <c r="D133" t="s">
        <v>463</v>
      </c>
      <c r="E133" t="s">
        <v>471</v>
      </c>
      <c r="F133">
        <v>3</v>
      </c>
      <c r="G133">
        <v>11</v>
      </c>
      <c r="H133" t="s">
        <v>471</v>
      </c>
      <c r="I133" t="s">
        <v>472</v>
      </c>
      <c r="J133" t="s">
        <v>80</v>
      </c>
      <c r="K133" t="s">
        <v>472</v>
      </c>
      <c r="X133" t="s">
        <v>43</v>
      </c>
      <c r="Y133" t="s">
        <v>44</v>
      </c>
      <c r="Z133" t="s">
        <v>44</v>
      </c>
      <c r="AA133" t="s">
        <v>44</v>
      </c>
      <c r="AB133" t="s">
        <v>45</v>
      </c>
      <c r="AC133" t="s">
        <v>45</v>
      </c>
      <c r="AD133" t="s">
        <v>469</v>
      </c>
      <c r="AE133">
        <v>2018</v>
      </c>
      <c r="AF133" t="s">
        <v>45</v>
      </c>
    </row>
    <row r="134" spans="1:32" x14ac:dyDescent="0.3">
      <c r="A134" t="s">
        <v>473</v>
      </c>
      <c r="B134" t="s">
        <v>461</v>
      </c>
      <c r="C134" t="s">
        <v>462</v>
      </c>
      <c r="D134" t="s">
        <v>463</v>
      </c>
      <c r="E134" t="s">
        <v>303</v>
      </c>
      <c r="F134">
        <v>4</v>
      </c>
      <c r="G134">
        <v>12</v>
      </c>
      <c r="H134" t="s">
        <v>303</v>
      </c>
      <c r="I134" t="s">
        <v>304</v>
      </c>
      <c r="J134" t="s">
        <v>80</v>
      </c>
      <c r="K134" t="s">
        <v>304</v>
      </c>
      <c r="X134" t="s">
        <v>43</v>
      </c>
      <c r="Y134" t="s">
        <v>44</v>
      </c>
      <c r="Z134" t="s">
        <v>44</v>
      </c>
      <c r="AA134" t="s">
        <v>44</v>
      </c>
      <c r="AB134" t="s">
        <v>45</v>
      </c>
      <c r="AC134" t="s">
        <v>45</v>
      </c>
      <c r="AD134" t="s">
        <v>469</v>
      </c>
      <c r="AE134">
        <v>2018</v>
      </c>
      <c r="AF134" t="s">
        <v>45</v>
      </c>
    </row>
    <row r="135" spans="1:32" x14ac:dyDescent="0.3">
      <c r="A135" t="s">
        <v>474</v>
      </c>
      <c r="B135" t="s">
        <v>461</v>
      </c>
      <c r="C135" t="s">
        <v>462</v>
      </c>
      <c r="D135" t="s">
        <v>463</v>
      </c>
      <c r="E135" t="s">
        <v>315</v>
      </c>
      <c r="F135">
        <v>5</v>
      </c>
      <c r="G135">
        <v>13</v>
      </c>
      <c r="H135" t="s">
        <v>315</v>
      </c>
      <c r="I135" t="s">
        <v>316</v>
      </c>
      <c r="J135" t="s">
        <v>315</v>
      </c>
      <c r="K135" t="s">
        <v>316</v>
      </c>
      <c r="X135" t="s">
        <v>43</v>
      </c>
      <c r="Y135" t="s">
        <v>44</v>
      </c>
      <c r="Z135" t="s">
        <v>44</v>
      </c>
      <c r="AA135" t="s">
        <v>44</v>
      </c>
      <c r="AB135" t="s">
        <v>45</v>
      </c>
      <c r="AC135" t="s">
        <v>45</v>
      </c>
      <c r="AD135" t="s">
        <v>469</v>
      </c>
      <c r="AE135">
        <v>2018</v>
      </c>
      <c r="AF135" t="s">
        <v>45</v>
      </c>
    </row>
    <row r="136" spans="1:32" x14ac:dyDescent="0.3">
      <c r="A136" t="s">
        <v>475</v>
      </c>
      <c r="B136" t="s">
        <v>461</v>
      </c>
      <c r="C136" t="s">
        <v>462</v>
      </c>
      <c r="D136" t="s">
        <v>463</v>
      </c>
      <c r="E136" t="s">
        <v>446</v>
      </c>
      <c r="F136">
        <v>6</v>
      </c>
      <c r="G136">
        <v>14</v>
      </c>
      <c r="H136" t="s">
        <v>446</v>
      </c>
      <c r="I136" t="s">
        <v>45</v>
      </c>
      <c r="J136" t="s">
        <v>45</v>
      </c>
      <c r="K136" t="s">
        <v>45</v>
      </c>
      <c r="X136" t="s">
        <v>43</v>
      </c>
      <c r="Y136" t="s">
        <v>44</v>
      </c>
      <c r="Z136" t="s">
        <v>44</v>
      </c>
      <c r="AA136" t="s">
        <v>44</v>
      </c>
      <c r="AB136" t="s">
        <v>45</v>
      </c>
      <c r="AC136" t="s">
        <v>45</v>
      </c>
      <c r="AD136" t="s">
        <v>469</v>
      </c>
      <c r="AE136">
        <v>2018</v>
      </c>
      <c r="AF136" t="s">
        <v>45</v>
      </c>
    </row>
    <row r="137" spans="1:32" x14ac:dyDescent="0.3">
      <c r="A137" t="s">
        <v>476</v>
      </c>
      <c r="B137" t="s">
        <v>461</v>
      </c>
      <c r="C137" t="s">
        <v>462</v>
      </c>
      <c r="D137" t="s">
        <v>463</v>
      </c>
      <c r="E137" t="s">
        <v>40</v>
      </c>
      <c r="F137">
        <v>7</v>
      </c>
      <c r="G137">
        <v>15</v>
      </c>
      <c r="H137" t="s">
        <v>41</v>
      </c>
      <c r="I137" t="s">
        <v>42</v>
      </c>
      <c r="J137" t="s">
        <v>41</v>
      </c>
      <c r="K137" t="s">
        <v>42</v>
      </c>
      <c r="X137" t="s">
        <v>43</v>
      </c>
      <c r="Y137" t="s">
        <v>44</v>
      </c>
      <c r="Z137" t="s">
        <v>44</v>
      </c>
      <c r="AA137" t="s">
        <v>44</v>
      </c>
      <c r="AB137" t="s">
        <v>45</v>
      </c>
      <c r="AC137" t="s">
        <v>45</v>
      </c>
      <c r="AD137" t="s">
        <v>469</v>
      </c>
      <c r="AE137">
        <v>2018</v>
      </c>
      <c r="AF137" t="s">
        <v>45</v>
      </c>
    </row>
    <row r="138" spans="1:32" x14ac:dyDescent="0.3">
      <c r="A138" t="s">
        <v>477</v>
      </c>
      <c r="B138" t="s">
        <v>461</v>
      </c>
      <c r="C138" t="s">
        <v>462</v>
      </c>
      <c r="D138" t="s">
        <v>463</v>
      </c>
      <c r="E138" t="s">
        <v>45</v>
      </c>
      <c r="F138">
        <v>1</v>
      </c>
      <c r="G138">
        <v>16</v>
      </c>
      <c r="H138" t="s">
        <v>45</v>
      </c>
      <c r="I138" t="s">
        <v>45</v>
      </c>
      <c r="J138" t="s">
        <v>45</v>
      </c>
      <c r="K138" t="s">
        <v>45</v>
      </c>
      <c r="X138" t="s">
        <v>59</v>
      </c>
      <c r="Y138" t="s">
        <v>45</v>
      </c>
      <c r="Z138" t="s">
        <v>45</v>
      </c>
      <c r="AA138" t="s">
        <v>45</v>
      </c>
      <c r="AB138" t="s">
        <v>45</v>
      </c>
      <c r="AC138" t="s">
        <v>45</v>
      </c>
      <c r="AD138" t="s">
        <v>469</v>
      </c>
      <c r="AE138">
        <v>2018</v>
      </c>
      <c r="AF138" t="s">
        <v>45</v>
      </c>
    </row>
    <row r="139" spans="1:32" x14ac:dyDescent="0.3">
      <c r="A139" t="s">
        <v>478</v>
      </c>
      <c r="B139" t="s">
        <v>461</v>
      </c>
      <c r="C139" t="s">
        <v>462</v>
      </c>
      <c r="D139" t="s">
        <v>463</v>
      </c>
      <c r="E139" t="s">
        <v>40</v>
      </c>
      <c r="F139">
        <v>1</v>
      </c>
      <c r="G139">
        <v>17</v>
      </c>
      <c r="H139" t="s">
        <v>41</v>
      </c>
      <c r="I139" t="s">
        <v>42</v>
      </c>
      <c r="J139" t="s">
        <v>41</v>
      </c>
      <c r="K139" t="s">
        <v>42</v>
      </c>
      <c r="X139" t="s">
        <v>43</v>
      </c>
      <c r="Y139" t="s">
        <v>44</v>
      </c>
      <c r="Z139" t="s">
        <v>44</v>
      </c>
      <c r="AA139" t="s">
        <v>44</v>
      </c>
      <c r="AB139" t="s">
        <v>45</v>
      </c>
      <c r="AC139" t="s">
        <v>45</v>
      </c>
      <c r="AD139" t="s">
        <v>46</v>
      </c>
      <c r="AE139">
        <v>2019</v>
      </c>
      <c r="AF139" t="s">
        <v>47</v>
      </c>
    </row>
    <row r="140" spans="1:32" x14ac:dyDescent="0.3">
      <c r="A140" t="s">
        <v>479</v>
      </c>
      <c r="B140" t="s">
        <v>461</v>
      </c>
      <c r="C140" t="s">
        <v>462</v>
      </c>
      <c r="D140" t="s">
        <v>463</v>
      </c>
      <c r="E140" t="s">
        <v>448</v>
      </c>
      <c r="F140">
        <v>2</v>
      </c>
      <c r="G140">
        <v>2</v>
      </c>
      <c r="H140" t="s">
        <v>250</v>
      </c>
      <c r="I140" t="s">
        <v>251</v>
      </c>
      <c r="J140" t="s">
        <v>80</v>
      </c>
      <c r="K140" t="s">
        <v>251</v>
      </c>
      <c r="X140" t="s">
        <v>43</v>
      </c>
      <c r="Y140" t="s">
        <v>44</v>
      </c>
      <c r="Z140" t="s">
        <v>44</v>
      </c>
      <c r="AA140" t="s">
        <v>44</v>
      </c>
      <c r="AB140" t="s">
        <v>45</v>
      </c>
      <c r="AC140" t="s">
        <v>45</v>
      </c>
      <c r="AD140" t="s">
        <v>467</v>
      </c>
      <c r="AE140">
        <v>2013</v>
      </c>
      <c r="AF140" t="s">
        <v>253</v>
      </c>
    </row>
    <row r="141" spans="1:32" x14ac:dyDescent="0.3">
      <c r="A141" t="s">
        <v>480</v>
      </c>
      <c r="B141" t="s">
        <v>461</v>
      </c>
      <c r="C141" t="s">
        <v>462</v>
      </c>
      <c r="D141" t="s">
        <v>463</v>
      </c>
      <c r="E141" t="s">
        <v>481</v>
      </c>
      <c r="F141">
        <v>3</v>
      </c>
      <c r="G141">
        <v>3</v>
      </c>
      <c r="H141" t="s">
        <v>471</v>
      </c>
      <c r="I141" t="s">
        <v>472</v>
      </c>
      <c r="J141" t="s">
        <v>80</v>
      </c>
      <c r="K141" t="s">
        <v>472</v>
      </c>
      <c r="X141" t="s">
        <v>43</v>
      </c>
      <c r="Y141" t="s">
        <v>44</v>
      </c>
      <c r="Z141" t="s">
        <v>44</v>
      </c>
      <c r="AA141" t="s">
        <v>44</v>
      </c>
      <c r="AB141" t="s">
        <v>45</v>
      </c>
      <c r="AC141" t="s">
        <v>45</v>
      </c>
      <c r="AD141" t="s">
        <v>467</v>
      </c>
      <c r="AE141">
        <v>2013</v>
      </c>
      <c r="AF141" t="s">
        <v>253</v>
      </c>
    </row>
    <row r="142" spans="1:32" x14ac:dyDescent="0.3">
      <c r="A142" t="s">
        <v>482</v>
      </c>
      <c r="B142" t="s">
        <v>461</v>
      </c>
      <c r="C142" t="s">
        <v>462</v>
      </c>
      <c r="D142" t="s">
        <v>463</v>
      </c>
      <c r="E142" t="s">
        <v>455</v>
      </c>
      <c r="F142">
        <v>4</v>
      </c>
      <c r="G142">
        <v>4</v>
      </c>
      <c r="H142" t="s">
        <v>303</v>
      </c>
      <c r="I142" t="s">
        <v>304</v>
      </c>
      <c r="J142" t="s">
        <v>80</v>
      </c>
      <c r="K142" t="s">
        <v>304</v>
      </c>
      <c r="X142" t="s">
        <v>43</v>
      </c>
      <c r="Y142" t="s">
        <v>44</v>
      </c>
      <c r="Z142" t="s">
        <v>44</v>
      </c>
      <c r="AA142" t="s">
        <v>44</v>
      </c>
      <c r="AB142" t="s">
        <v>45</v>
      </c>
      <c r="AC142" t="s">
        <v>45</v>
      </c>
      <c r="AD142" t="s">
        <v>467</v>
      </c>
      <c r="AE142">
        <v>2013</v>
      </c>
      <c r="AF142" t="s">
        <v>253</v>
      </c>
    </row>
    <row r="143" spans="1:32" x14ac:dyDescent="0.3">
      <c r="A143" t="s">
        <v>483</v>
      </c>
      <c r="B143" t="s">
        <v>461</v>
      </c>
      <c r="C143" t="s">
        <v>462</v>
      </c>
      <c r="D143" t="s">
        <v>463</v>
      </c>
      <c r="E143" t="s">
        <v>484</v>
      </c>
      <c r="F143">
        <v>5</v>
      </c>
      <c r="G143">
        <v>5</v>
      </c>
      <c r="H143" t="s">
        <v>485</v>
      </c>
      <c r="I143" t="s">
        <v>486</v>
      </c>
      <c r="J143" t="s">
        <v>80</v>
      </c>
      <c r="K143" t="s">
        <v>486</v>
      </c>
      <c r="X143" t="s">
        <v>43</v>
      </c>
      <c r="Y143" t="s">
        <v>44</v>
      </c>
      <c r="Z143" t="s">
        <v>44</v>
      </c>
      <c r="AA143" t="s">
        <v>44</v>
      </c>
      <c r="AB143" t="s">
        <v>45</v>
      </c>
      <c r="AC143" t="s">
        <v>45</v>
      </c>
      <c r="AD143" t="s">
        <v>467</v>
      </c>
      <c r="AE143">
        <v>2013</v>
      </c>
      <c r="AF143" t="s">
        <v>253</v>
      </c>
    </row>
    <row r="144" spans="1:32" x14ac:dyDescent="0.3">
      <c r="A144" t="s">
        <v>487</v>
      </c>
      <c r="B144" t="s">
        <v>461</v>
      </c>
      <c r="C144" t="s">
        <v>462</v>
      </c>
      <c r="D144" t="s">
        <v>463</v>
      </c>
      <c r="E144" t="s">
        <v>432</v>
      </c>
      <c r="F144">
        <v>6</v>
      </c>
      <c r="G144">
        <v>6</v>
      </c>
      <c r="H144" t="s">
        <v>41</v>
      </c>
      <c r="I144" t="s">
        <v>42</v>
      </c>
      <c r="J144" t="s">
        <v>41</v>
      </c>
      <c r="K144" t="s">
        <v>42</v>
      </c>
      <c r="X144" t="s">
        <v>43</v>
      </c>
      <c r="Y144" t="s">
        <v>44</v>
      </c>
      <c r="Z144" t="s">
        <v>44</v>
      </c>
      <c r="AA144" t="s">
        <v>44</v>
      </c>
      <c r="AB144" t="s">
        <v>45</v>
      </c>
      <c r="AC144" t="s">
        <v>45</v>
      </c>
      <c r="AD144" t="s">
        <v>467</v>
      </c>
      <c r="AE144">
        <v>2013</v>
      </c>
      <c r="AF144" t="s">
        <v>253</v>
      </c>
    </row>
    <row r="145" spans="1:32" x14ac:dyDescent="0.3">
      <c r="A145" t="s">
        <v>488</v>
      </c>
      <c r="B145" t="s">
        <v>461</v>
      </c>
      <c r="C145" t="s">
        <v>462</v>
      </c>
      <c r="D145" t="s">
        <v>463</v>
      </c>
      <c r="E145" t="s">
        <v>489</v>
      </c>
      <c r="F145">
        <v>7</v>
      </c>
      <c r="G145">
        <v>7</v>
      </c>
      <c r="H145" t="s">
        <v>490</v>
      </c>
      <c r="I145" t="s">
        <v>260</v>
      </c>
      <c r="J145" t="s">
        <v>80</v>
      </c>
      <c r="K145" t="s">
        <v>260</v>
      </c>
      <c r="X145" t="s">
        <v>43</v>
      </c>
      <c r="Y145" t="s">
        <v>44</v>
      </c>
      <c r="Z145" t="s">
        <v>44</v>
      </c>
      <c r="AA145" t="s">
        <v>44</v>
      </c>
      <c r="AB145" t="s">
        <v>45</v>
      </c>
      <c r="AC145" t="s">
        <v>45</v>
      </c>
      <c r="AD145" t="s">
        <v>467</v>
      </c>
      <c r="AE145">
        <v>2013</v>
      </c>
      <c r="AF145" t="s">
        <v>253</v>
      </c>
    </row>
    <row r="146" spans="1:32" x14ac:dyDescent="0.3">
      <c r="A146" t="s">
        <v>491</v>
      </c>
      <c r="B146" t="s">
        <v>461</v>
      </c>
      <c r="C146" t="s">
        <v>462</v>
      </c>
      <c r="D146" t="s">
        <v>463</v>
      </c>
      <c r="E146" t="s">
        <v>49</v>
      </c>
      <c r="F146">
        <v>7215</v>
      </c>
      <c r="G146">
        <v>7215</v>
      </c>
      <c r="H146" t="s">
        <v>45</v>
      </c>
      <c r="I146" t="s">
        <v>45</v>
      </c>
      <c r="J146" t="s">
        <v>45</v>
      </c>
      <c r="K146" t="s">
        <v>45</v>
      </c>
      <c r="X146" t="s">
        <v>43</v>
      </c>
      <c r="Y146" t="s">
        <v>44</v>
      </c>
      <c r="Z146" t="s">
        <v>44</v>
      </c>
      <c r="AA146" t="s">
        <v>44</v>
      </c>
      <c r="AB146" t="s">
        <v>45</v>
      </c>
      <c r="AC146" t="s">
        <v>45</v>
      </c>
      <c r="AD146" t="s">
        <v>50</v>
      </c>
      <c r="AE146" t="s">
        <v>51</v>
      </c>
      <c r="AF146" t="s">
        <v>52</v>
      </c>
    </row>
    <row r="147" spans="1:32" x14ac:dyDescent="0.3">
      <c r="A147" t="s">
        <v>492</v>
      </c>
      <c r="B147" t="s">
        <v>461</v>
      </c>
      <c r="C147" t="s">
        <v>462</v>
      </c>
      <c r="D147" t="s">
        <v>463</v>
      </c>
      <c r="E147" t="s">
        <v>445</v>
      </c>
      <c r="F147">
        <v>8</v>
      </c>
      <c r="G147">
        <v>8</v>
      </c>
      <c r="H147" t="s">
        <v>446</v>
      </c>
      <c r="I147" t="s">
        <v>45</v>
      </c>
      <c r="J147" t="s">
        <v>45</v>
      </c>
      <c r="K147" t="s">
        <v>45</v>
      </c>
      <c r="X147" t="s">
        <v>43</v>
      </c>
      <c r="Y147" t="s">
        <v>44</v>
      </c>
      <c r="Z147" t="s">
        <v>44</v>
      </c>
      <c r="AA147" t="s">
        <v>44</v>
      </c>
      <c r="AB147" t="s">
        <v>45</v>
      </c>
      <c r="AC147" t="s">
        <v>45</v>
      </c>
      <c r="AD147" t="s">
        <v>467</v>
      </c>
      <c r="AE147">
        <v>2013</v>
      </c>
      <c r="AF147" t="s">
        <v>253</v>
      </c>
    </row>
    <row r="148" spans="1:32" x14ac:dyDescent="0.3">
      <c r="A148" t="s">
        <v>493</v>
      </c>
      <c r="B148" t="s">
        <v>461</v>
      </c>
      <c r="C148" t="s">
        <v>462</v>
      </c>
      <c r="D148" t="s">
        <v>463</v>
      </c>
      <c r="E148" t="s">
        <v>450</v>
      </c>
      <c r="F148">
        <v>9</v>
      </c>
      <c r="G148">
        <v>9</v>
      </c>
      <c r="H148" t="s">
        <v>315</v>
      </c>
      <c r="I148" t="s">
        <v>316</v>
      </c>
      <c r="J148" t="s">
        <v>315</v>
      </c>
      <c r="K148" t="s">
        <v>316</v>
      </c>
      <c r="X148" t="s">
        <v>43</v>
      </c>
      <c r="Y148" t="s">
        <v>44</v>
      </c>
      <c r="Z148" t="s">
        <v>44</v>
      </c>
      <c r="AA148" t="s">
        <v>44</v>
      </c>
      <c r="AB148" t="s">
        <v>45</v>
      </c>
      <c r="AC148" t="s">
        <v>45</v>
      </c>
      <c r="AD148" t="s">
        <v>467</v>
      </c>
      <c r="AE148">
        <v>2013</v>
      </c>
      <c r="AF148" t="s">
        <v>253</v>
      </c>
    </row>
    <row r="149" spans="1:32" x14ac:dyDescent="0.3">
      <c r="A149" t="s">
        <v>494</v>
      </c>
      <c r="B149" t="s">
        <v>495</v>
      </c>
      <c r="C149" t="s">
        <v>496</v>
      </c>
      <c r="D149" t="s">
        <v>497</v>
      </c>
      <c r="E149" t="s">
        <v>40</v>
      </c>
      <c r="F149">
        <v>1</v>
      </c>
      <c r="G149">
        <v>1</v>
      </c>
      <c r="H149" t="s">
        <v>41</v>
      </c>
      <c r="I149" t="s">
        <v>42</v>
      </c>
      <c r="J149" t="s">
        <v>41</v>
      </c>
      <c r="K149" t="s">
        <v>42</v>
      </c>
      <c r="X149" t="s">
        <v>43</v>
      </c>
      <c r="Y149" t="s">
        <v>44</v>
      </c>
      <c r="Z149" t="s">
        <v>44</v>
      </c>
      <c r="AA149" t="s">
        <v>44</v>
      </c>
      <c r="AB149" t="s">
        <v>45</v>
      </c>
      <c r="AC149" t="s">
        <v>45</v>
      </c>
      <c r="AD149" t="s">
        <v>46</v>
      </c>
      <c r="AE149">
        <v>2019</v>
      </c>
      <c r="AF149" t="s">
        <v>47</v>
      </c>
    </row>
    <row r="150" spans="1:32" x14ac:dyDescent="0.3">
      <c r="A150" t="s">
        <v>498</v>
      </c>
      <c r="B150" t="s">
        <v>495</v>
      </c>
      <c r="C150" t="s">
        <v>496</v>
      </c>
      <c r="D150" t="s">
        <v>497</v>
      </c>
      <c r="E150" t="s">
        <v>49</v>
      </c>
      <c r="F150">
        <v>7215</v>
      </c>
      <c r="G150">
        <v>7215</v>
      </c>
      <c r="H150" t="s">
        <v>45</v>
      </c>
      <c r="I150" t="s">
        <v>45</v>
      </c>
      <c r="J150" t="s">
        <v>45</v>
      </c>
      <c r="K150" t="s">
        <v>45</v>
      </c>
      <c r="X150" t="s">
        <v>43</v>
      </c>
      <c r="Y150" t="s">
        <v>44</v>
      </c>
      <c r="Z150" t="s">
        <v>44</v>
      </c>
      <c r="AA150" t="s">
        <v>44</v>
      </c>
      <c r="AB150" t="s">
        <v>45</v>
      </c>
      <c r="AC150" t="s">
        <v>45</v>
      </c>
      <c r="AD150" t="s">
        <v>50</v>
      </c>
      <c r="AE150" t="s">
        <v>51</v>
      </c>
      <c r="AF150" t="s">
        <v>52</v>
      </c>
    </row>
    <row r="151" spans="1:32" x14ac:dyDescent="0.3">
      <c r="A151" t="s">
        <v>499</v>
      </c>
      <c r="B151" t="s">
        <v>500</v>
      </c>
      <c r="C151" t="s">
        <v>501</v>
      </c>
      <c r="D151" t="s">
        <v>502</v>
      </c>
      <c r="E151" t="s">
        <v>40</v>
      </c>
      <c r="F151">
        <v>1</v>
      </c>
      <c r="G151">
        <v>1</v>
      </c>
      <c r="H151" t="s">
        <v>41</v>
      </c>
      <c r="I151" t="s">
        <v>42</v>
      </c>
      <c r="J151" t="s">
        <v>41</v>
      </c>
      <c r="K151" t="s">
        <v>42</v>
      </c>
      <c r="X151" t="s">
        <v>43</v>
      </c>
      <c r="Y151" t="s">
        <v>44</v>
      </c>
      <c r="Z151" t="s">
        <v>44</v>
      </c>
      <c r="AA151" t="s">
        <v>44</v>
      </c>
      <c r="AB151" t="s">
        <v>45</v>
      </c>
      <c r="AC151" t="s">
        <v>45</v>
      </c>
      <c r="AD151" t="s">
        <v>46</v>
      </c>
      <c r="AE151">
        <v>2019</v>
      </c>
      <c r="AF151" t="s">
        <v>47</v>
      </c>
    </row>
    <row r="152" spans="1:32" x14ac:dyDescent="0.3">
      <c r="A152" t="s">
        <v>503</v>
      </c>
      <c r="B152" t="s">
        <v>500</v>
      </c>
      <c r="C152" t="s">
        <v>501</v>
      </c>
      <c r="D152" t="s">
        <v>502</v>
      </c>
      <c r="E152" t="s">
        <v>278</v>
      </c>
      <c r="F152">
        <v>121</v>
      </c>
      <c r="G152">
        <v>121</v>
      </c>
      <c r="H152" t="s">
        <v>45</v>
      </c>
      <c r="I152" t="s">
        <v>45</v>
      </c>
      <c r="J152" t="s">
        <v>45</v>
      </c>
      <c r="K152" t="s">
        <v>45</v>
      </c>
      <c r="X152" t="s">
        <v>59</v>
      </c>
      <c r="Y152" t="s">
        <v>45</v>
      </c>
      <c r="Z152" t="s">
        <v>45</v>
      </c>
      <c r="AA152" t="s">
        <v>45</v>
      </c>
      <c r="AB152" t="s">
        <v>279</v>
      </c>
      <c r="AC152" t="s">
        <v>45</v>
      </c>
      <c r="AD152" t="s">
        <v>274</v>
      </c>
      <c r="AE152" t="s">
        <v>275</v>
      </c>
      <c r="AF152" t="s">
        <v>253</v>
      </c>
    </row>
    <row r="153" spans="1:32" x14ac:dyDescent="0.3">
      <c r="A153" t="s">
        <v>504</v>
      </c>
      <c r="B153" t="s">
        <v>500</v>
      </c>
      <c r="C153" t="s">
        <v>501</v>
      </c>
      <c r="D153" t="s">
        <v>502</v>
      </c>
      <c r="E153" t="s">
        <v>289</v>
      </c>
      <c r="F153">
        <v>14</v>
      </c>
      <c r="G153">
        <v>14</v>
      </c>
      <c r="H153" t="s">
        <v>250</v>
      </c>
      <c r="I153" t="s">
        <v>251</v>
      </c>
      <c r="J153" t="s">
        <v>80</v>
      </c>
      <c r="K153" t="s">
        <v>251</v>
      </c>
      <c r="X153" t="s">
        <v>43</v>
      </c>
      <c r="Y153" t="s">
        <v>44</v>
      </c>
      <c r="Z153" t="s">
        <v>44</v>
      </c>
      <c r="AA153" t="s">
        <v>44</v>
      </c>
      <c r="AB153" t="s">
        <v>273</v>
      </c>
      <c r="AC153" t="s">
        <v>45</v>
      </c>
      <c r="AD153" t="s">
        <v>274</v>
      </c>
      <c r="AE153" t="s">
        <v>275</v>
      </c>
      <c r="AF153" t="s">
        <v>253</v>
      </c>
    </row>
    <row r="154" spans="1:32" x14ac:dyDescent="0.3">
      <c r="A154" t="s">
        <v>505</v>
      </c>
      <c r="B154" t="s">
        <v>500</v>
      </c>
      <c r="C154" t="s">
        <v>501</v>
      </c>
      <c r="D154" t="s">
        <v>502</v>
      </c>
      <c r="E154" t="s">
        <v>506</v>
      </c>
      <c r="F154">
        <v>181</v>
      </c>
      <c r="G154">
        <v>181</v>
      </c>
      <c r="H154" t="s">
        <v>41</v>
      </c>
      <c r="I154" t="s">
        <v>42</v>
      </c>
      <c r="J154" t="s">
        <v>41</v>
      </c>
      <c r="K154" t="s">
        <v>42</v>
      </c>
      <c r="X154" t="s">
        <v>43</v>
      </c>
      <c r="Y154" t="s">
        <v>44</v>
      </c>
      <c r="Z154" t="s">
        <v>44</v>
      </c>
      <c r="AA154" t="s">
        <v>44</v>
      </c>
      <c r="AB154" t="s">
        <v>45</v>
      </c>
      <c r="AC154" t="s">
        <v>45</v>
      </c>
      <c r="AD154" t="s">
        <v>507</v>
      </c>
      <c r="AE154">
        <v>2014</v>
      </c>
      <c r="AF154" t="s">
        <v>253</v>
      </c>
    </row>
    <row r="155" spans="1:32" x14ac:dyDescent="0.3">
      <c r="A155" t="s">
        <v>508</v>
      </c>
      <c r="B155" t="s">
        <v>500</v>
      </c>
      <c r="C155" t="s">
        <v>501</v>
      </c>
      <c r="D155" t="s">
        <v>502</v>
      </c>
      <c r="E155" t="s">
        <v>509</v>
      </c>
      <c r="F155">
        <v>27</v>
      </c>
      <c r="G155">
        <v>27</v>
      </c>
      <c r="H155" t="s">
        <v>446</v>
      </c>
      <c r="I155" t="s">
        <v>45</v>
      </c>
      <c r="J155" t="s">
        <v>45</v>
      </c>
      <c r="K155" t="s">
        <v>45</v>
      </c>
      <c r="X155" t="s">
        <v>43</v>
      </c>
      <c r="Y155" t="s">
        <v>44</v>
      </c>
      <c r="Z155" t="s">
        <v>44</v>
      </c>
      <c r="AA155" t="s">
        <v>44</v>
      </c>
      <c r="AB155" t="s">
        <v>273</v>
      </c>
      <c r="AC155" t="s">
        <v>45</v>
      </c>
      <c r="AD155" t="s">
        <v>274</v>
      </c>
      <c r="AE155" t="s">
        <v>275</v>
      </c>
      <c r="AF155" t="s">
        <v>253</v>
      </c>
    </row>
    <row r="156" spans="1:32" x14ac:dyDescent="0.3">
      <c r="A156" t="s">
        <v>510</v>
      </c>
      <c r="B156" t="s">
        <v>500</v>
      </c>
      <c r="C156" t="s">
        <v>501</v>
      </c>
      <c r="D156" t="s">
        <v>502</v>
      </c>
      <c r="E156" t="s">
        <v>318</v>
      </c>
      <c r="F156">
        <v>38</v>
      </c>
      <c r="G156">
        <v>38</v>
      </c>
      <c r="H156" t="s">
        <v>41</v>
      </c>
      <c r="I156" t="s">
        <v>42</v>
      </c>
      <c r="J156" t="s">
        <v>41</v>
      </c>
      <c r="K156" t="s">
        <v>42</v>
      </c>
      <c r="X156" t="s">
        <v>43</v>
      </c>
      <c r="Y156" t="s">
        <v>44</v>
      </c>
      <c r="Z156" t="s">
        <v>44</v>
      </c>
      <c r="AA156" t="s">
        <v>44</v>
      </c>
      <c r="AB156" t="s">
        <v>273</v>
      </c>
      <c r="AC156" t="s">
        <v>45</v>
      </c>
      <c r="AD156" t="s">
        <v>274</v>
      </c>
      <c r="AE156" t="s">
        <v>275</v>
      </c>
      <c r="AF156" t="s">
        <v>253</v>
      </c>
    </row>
    <row r="157" spans="1:32" x14ac:dyDescent="0.3">
      <c r="A157" t="s">
        <v>511</v>
      </c>
      <c r="B157" t="s">
        <v>500</v>
      </c>
      <c r="C157" t="s">
        <v>501</v>
      </c>
      <c r="D157" t="s">
        <v>502</v>
      </c>
      <c r="E157" t="s">
        <v>322</v>
      </c>
      <c r="F157">
        <v>5</v>
      </c>
      <c r="G157">
        <v>5</v>
      </c>
      <c r="H157" t="s">
        <v>45</v>
      </c>
      <c r="I157" t="s">
        <v>45</v>
      </c>
      <c r="J157" t="s">
        <v>45</v>
      </c>
      <c r="K157" t="s">
        <v>45</v>
      </c>
      <c r="X157" t="s">
        <v>59</v>
      </c>
      <c r="Y157" t="s">
        <v>45</v>
      </c>
      <c r="Z157" t="s">
        <v>45</v>
      </c>
      <c r="AA157" t="s">
        <v>45</v>
      </c>
      <c r="AB157" t="s">
        <v>323</v>
      </c>
      <c r="AC157" t="s">
        <v>45</v>
      </c>
      <c r="AD157" t="s">
        <v>274</v>
      </c>
      <c r="AE157" t="s">
        <v>275</v>
      </c>
      <c r="AF157" t="s">
        <v>253</v>
      </c>
    </row>
    <row r="158" spans="1:32" x14ac:dyDescent="0.3">
      <c r="A158" t="s">
        <v>512</v>
      </c>
      <c r="B158" t="s">
        <v>500</v>
      </c>
      <c r="C158" t="s">
        <v>501</v>
      </c>
      <c r="D158" t="s">
        <v>502</v>
      </c>
      <c r="E158" t="s">
        <v>325</v>
      </c>
      <c r="F158">
        <v>51</v>
      </c>
      <c r="G158">
        <v>51</v>
      </c>
      <c r="H158" t="s">
        <v>45</v>
      </c>
      <c r="I158" t="s">
        <v>45</v>
      </c>
      <c r="J158" t="s">
        <v>45</v>
      </c>
      <c r="K158" t="s">
        <v>45</v>
      </c>
      <c r="X158" t="s">
        <v>59</v>
      </c>
      <c r="Y158" t="s">
        <v>45</v>
      </c>
      <c r="Z158" t="s">
        <v>45</v>
      </c>
      <c r="AA158" t="s">
        <v>45</v>
      </c>
      <c r="AB158" t="s">
        <v>273</v>
      </c>
      <c r="AC158" t="s">
        <v>45</v>
      </c>
      <c r="AD158" t="s">
        <v>274</v>
      </c>
      <c r="AE158" t="s">
        <v>275</v>
      </c>
      <c r="AF158" t="s">
        <v>253</v>
      </c>
    </row>
    <row r="159" spans="1:32" x14ac:dyDescent="0.3">
      <c r="A159" t="s">
        <v>513</v>
      </c>
      <c r="B159" t="s">
        <v>500</v>
      </c>
      <c r="C159" t="s">
        <v>501</v>
      </c>
      <c r="D159" t="s">
        <v>502</v>
      </c>
      <c r="E159" t="s">
        <v>49</v>
      </c>
      <c r="F159">
        <v>7215</v>
      </c>
      <c r="G159">
        <v>7215</v>
      </c>
      <c r="H159" t="s">
        <v>45</v>
      </c>
      <c r="I159" t="s">
        <v>45</v>
      </c>
      <c r="J159" t="s">
        <v>45</v>
      </c>
      <c r="K159" t="s">
        <v>45</v>
      </c>
      <c r="X159" t="s">
        <v>43</v>
      </c>
      <c r="Y159" t="s">
        <v>44</v>
      </c>
      <c r="Z159" t="s">
        <v>44</v>
      </c>
      <c r="AA159" t="s">
        <v>44</v>
      </c>
      <c r="AB159" t="s">
        <v>45</v>
      </c>
      <c r="AC159" t="s">
        <v>45</v>
      </c>
      <c r="AD159" t="s">
        <v>50</v>
      </c>
      <c r="AE159" t="s">
        <v>51</v>
      </c>
      <c r="AF159" t="s">
        <v>52</v>
      </c>
    </row>
    <row r="160" spans="1:32" x14ac:dyDescent="0.3">
      <c r="A160" t="s">
        <v>514</v>
      </c>
      <c r="B160" t="s">
        <v>500</v>
      </c>
      <c r="C160" t="s">
        <v>501</v>
      </c>
      <c r="D160" t="s">
        <v>502</v>
      </c>
      <c r="E160" t="s">
        <v>515</v>
      </c>
      <c r="F160">
        <v>8</v>
      </c>
      <c r="G160">
        <v>8</v>
      </c>
      <c r="H160" t="s">
        <v>45</v>
      </c>
      <c r="I160" t="s">
        <v>45</v>
      </c>
      <c r="J160" t="s">
        <v>45</v>
      </c>
      <c r="K160" t="s">
        <v>45</v>
      </c>
      <c r="X160" t="s">
        <v>59</v>
      </c>
      <c r="Y160" t="s">
        <v>45</v>
      </c>
      <c r="Z160" t="s">
        <v>45</v>
      </c>
      <c r="AA160" t="s">
        <v>45</v>
      </c>
      <c r="AB160" t="s">
        <v>323</v>
      </c>
      <c r="AC160" t="s">
        <v>45</v>
      </c>
      <c r="AD160" t="s">
        <v>274</v>
      </c>
      <c r="AE160" t="s">
        <v>275</v>
      </c>
      <c r="AF160" t="s">
        <v>253</v>
      </c>
    </row>
    <row r="161" spans="1:32" x14ac:dyDescent="0.3">
      <c r="A161" t="s">
        <v>516</v>
      </c>
      <c r="B161" t="s">
        <v>500</v>
      </c>
      <c r="C161" t="s">
        <v>501</v>
      </c>
      <c r="D161" t="s">
        <v>502</v>
      </c>
      <c r="E161" t="s">
        <v>517</v>
      </c>
      <c r="F161">
        <v>88</v>
      </c>
      <c r="G161">
        <v>88</v>
      </c>
      <c r="H161" t="s">
        <v>446</v>
      </c>
      <c r="I161" t="s">
        <v>45</v>
      </c>
      <c r="J161" t="s">
        <v>45</v>
      </c>
      <c r="K161" t="s">
        <v>45</v>
      </c>
      <c r="X161" t="s">
        <v>43</v>
      </c>
      <c r="Y161" t="s">
        <v>44</v>
      </c>
      <c r="Z161" t="s">
        <v>44</v>
      </c>
      <c r="AA161" t="s">
        <v>44</v>
      </c>
      <c r="AB161" t="s">
        <v>279</v>
      </c>
      <c r="AC161" t="s">
        <v>45</v>
      </c>
      <c r="AD161" t="s">
        <v>274</v>
      </c>
      <c r="AE161" t="s">
        <v>275</v>
      </c>
      <c r="AF161" t="s">
        <v>253</v>
      </c>
    </row>
    <row r="162" spans="1:32" x14ac:dyDescent="0.3">
      <c r="A162" t="s">
        <v>518</v>
      </c>
      <c r="B162" t="s">
        <v>519</v>
      </c>
      <c r="C162" t="s">
        <v>520</v>
      </c>
      <c r="D162" t="s">
        <v>521</v>
      </c>
      <c r="E162" t="s">
        <v>234</v>
      </c>
      <c r="F162">
        <v>6</v>
      </c>
      <c r="G162">
        <v>6</v>
      </c>
      <c r="H162" t="s">
        <v>45</v>
      </c>
      <c r="I162" t="s">
        <v>45</v>
      </c>
      <c r="J162" t="s">
        <v>45</v>
      </c>
      <c r="K162" t="s">
        <v>45</v>
      </c>
      <c r="X162" t="s">
        <v>59</v>
      </c>
      <c r="Y162" t="s">
        <v>45</v>
      </c>
      <c r="Z162" t="s">
        <v>45</v>
      </c>
      <c r="AA162" t="s">
        <v>45</v>
      </c>
      <c r="AB162" t="s">
        <v>45</v>
      </c>
      <c r="AC162" t="s">
        <v>45</v>
      </c>
      <c r="AD162" t="s">
        <v>232</v>
      </c>
      <c r="AE162">
        <v>2013</v>
      </c>
      <c r="AF162" t="s">
        <v>208</v>
      </c>
    </row>
    <row r="163" spans="1:32" x14ac:dyDescent="0.3">
      <c r="A163" t="s">
        <v>522</v>
      </c>
      <c r="B163" t="s">
        <v>519</v>
      </c>
      <c r="C163" t="s">
        <v>520</v>
      </c>
      <c r="D163" t="s">
        <v>521</v>
      </c>
      <c r="E163" t="s">
        <v>49</v>
      </c>
      <c r="F163">
        <v>7215</v>
      </c>
      <c r="G163">
        <v>7215</v>
      </c>
      <c r="H163" t="s">
        <v>45</v>
      </c>
      <c r="I163" t="s">
        <v>45</v>
      </c>
      <c r="J163" t="s">
        <v>45</v>
      </c>
      <c r="K163" t="s">
        <v>45</v>
      </c>
      <c r="X163" t="s">
        <v>43</v>
      </c>
      <c r="Y163" t="s">
        <v>44</v>
      </c>
      <c r="Z163" t="s">
        <v>44</v>
      </c>
      <c r="AA163" t="s">
        <v>44</v>
      </c>
      <c r="AB163" t="s">
        <v>45</v>
      </c>
      <c r="AC163" t="s">
        <v>45</v>
      </c>
      <c r="AD163" t="s">
        <v>50</v>
      </c>
      <c r="AE163" t="s">
        <v>51</v>
      </c>
      <c r="AF163" t="s">
        <v>52</v>
      </c>
    </row>
    <row r="164" spans="1:32" x14ac:dyDescent="0.3">
      <c r="A164" t="s">
        <v>523</v>
      </c>
      <c r="B164" t="s">
        <v>524</v>
      </c>
      <c r="C164" t="s">
        <v>525</v>
      </c>
      <c r="D164" t="s">
        <v>526</v>
      </c>
      <c r="E164" t="s">
        <v>432</v>
      </c>
      <c r="F164">
        <v>1</v>
      </c>
      <c r="G164">
        <v>1</v>
      </c>
      <c r="H164" t="s">
        <v>41</v>
      </c>
      <c r="I164" t="s">
        <v>42</v>
      </c>
      <c r="J164" t="s">
        <v>41</v>
      </c>
      <c r="K164" t="s">
        <v>42</v>
      </c>
      <c r="X164" t="s">
        <v>43</v>
      </c>
      <c r="Y164" t="s">
        <v>44</v>
      </c>
      <c r="Z164" t="s">
        <v>44</v>
      </c>
      <c r="AA164" t="s">
        <v>44</v>
      </c>
      <c r="AB164" t="s">
        <v>45</v>
      </c>
      <c r="AC164" t="s">
        <v>45</v>
      </c>
      <c r="AD164" t="s">
        <v>527</v>
      </c>
      <c r="AE164">
        <v>2012</v>
      </c>
      <c r="AF164" t="s">
        <v>47</v>
      </c>
    </row>
    <row r="165" spans="1:32" x14ac:dyDescent="0.3">
      <c r="A165" t="s">
        <v>528</v>
      </c>
      <c r="B165" t="s">
        <v>524</v>
      </c>
      <c r="C165" t="s">
        <v>525</v>
      </c>
      <c r="D165" t="s">
        <v>526</v>
      </c>
      <c r="E165" t="s">
        <v>529</v>
      </c>
      <c r="F165">
        <v>2</v>
      </c>
      <c r="G165">
        <v>2</v>
      </c>
      <c r="H165" t="s">
        <v>45</v>
      </c>
      <c r="I165" t="s">
        <v>45</v>
      </c>
      <c r="J165" t="s">
        <v>45</v>
      </c>
      <c r="K165" t="s">
        <v>45</v>
      </c>
      <c r="X165" t="s">
        <v>59</v>
      </c>
      <c r="Y165" t="s">
        <v>45</v>
      </c>
      <c r="Z165" t="s">
        <v>45</v>
      </c>
      <c r="AA165" t="s">
        <v>45</v>
      </c>
      <c r="AB165" t="s">
        <v>45</v>
      </c>
      <c r="AC165" t="s">
        <v>45</v>
      </c>
      <c r="AD165" t="s">
        <v>527</v>
      </c>
      <c r="AE165">
        <v>2012</v>
      </c>
      <c r="AF165" t="s">
        <v>47</v>
      </c>
    </row>
    <row r="166" spans="1:32" x14ac:dyDescent="0.3">
      <c r="A166" t="s">
        <v>530</v>
      </c>
      <c r="B166" t="s">
        <v>524</v>
      </c>
      <c r="C166" t="s">
        <v>525</v>
      </c>
      <c r="D166" t="s">
        <v>526</v>
      </c>
      <c r="E166" t="s">
        <v>40</v>
      </c>
      <c r="F166">
        <v>1</v>
      </c>
      <c r="G166">
        <v>3</v>
      </c>
      <c r="H166" t="s">
        <v>41</v>
      </c>
      <c r="I166" t="s">
        <v>42</v>
      </c>
      <c r="J166" t="s">
        <v>41</v>
      </c>
      <c r="K166" t="s">
        <v>42</v>
      </c>
      <c r="X166" t="s">
        <v>43</v>
      </c>
      <c r="Y166" t="s">
        <v>44</v>
      </c>
      <c r="Z166" t="s">
        <v>44</v>
      </c>
      <c r="AA166" t="s">
        <v>44</v>
      </c>
      <c r="AB166" t="s">
        <v>45</v>
      </c>
      <c r="AC166" t="s">
        <v>45</v>
      </c>
      <c r="AD166" t="s">
        <v>46</v>
      </c>
      <c r="AE166">
        <v>2019</v>
      </c>
      <c r="AF166" t="s">
        <v>47</v>
      </c>
    </row>
    <row r="167" spans="1:32" x14ac:dyDescent="0.3">
      <c r="A167" t="s">
        <v>531</v>
      </c>
      <c r="B167" t="s">
        <v>524</v>
      </c>
      <c r="C167" t="s">
        <v>525</v>
      </c>
      <c r="D167" t="s">
        <v>526</v>
      </c>
      <c r="E167" t="s">
        <v>49</v>
      </c>
      <c r="F167">
        <v>7215</v>
      </c>
      <c r="G167">
        <v>7215</v>
      </c>
      <c r="H167" t="s">
        <v>45</v>
      </c>
      <c r="I167" t="s">
        <v>45</v>
      </c>
      <c r="J167" t="s">
        <v>45</v>
      </c>
      <c r="K167" t="s">
        <v>45</v>
      </c>
      <c r="X167" t="s">
        <v>43</v>
      </c>
      <c r="Y167" t="s">
        <v>44</v>
      </c>
      <c r="Z167" t="s">
        <v>44</v>
      </c>
      <c r="AA167" t="s">
        <v>44</v>
      </c>
      <c r="AB167" t="s">
        <v>45</v>
      </c>
      <c r="AC167" t="s">
        <v>45</v>
      </c>
      <c r="AD167" t="s">
        <v>50</v>
      </c>
      <c r="AE167" t="s">
        <v>51</v>
      </c>
      <c r="AF167" t="s">
        <v>52</v>
      </c>
    </row>
    <row r="168" spans="1:32" x14ac:dyDescent="0.3">
      <c r="A168" t="s">
        <v>532</v>
      </c>
      <c r="B168" t="s">
        <v>533</v>
      </c>
      <c r="C168" t="s">
        <v>534</v>
      </c>
      <c r="D168" t="s">
        <v>535</v>
      </c>
      <c r="E168" t="s">
        <v>219</v>
      </c>
      <c r="F168">
        <v>32</v>
      </c>
      <c r="G168">
        <v>32</v>
      </c>
      <c r="H168" t="s">
        <v>45</v>
      </c>
      <c r="I168" t="s">
        <v>45</v>
      </c>
      <c r="J168" t="s">
        <v>58</v>
      </c>
      <c r="K168" t="s">
        <v>45</v>
      </c>
      <c r="X168" t="s">
        <v>59</v>
      </c>
      <c r="Y168" t="s">
        <v>44</v>
      </c>
      <c r="Z168" t="s">
        <v>44</v>
      </c>
      <c r="AA168" t="s">
        <v>44</v>
      </c>
      <c r="AB168" t="s">
        <v>45</v>
      </c>
      <c r="AC168" t="s">
        <v>45</v>
      </c>
      <c r="AD168" t="s">
        <v>199</v>
      </c>
      <c r="AE168">
        <v>2015</v>
      </c>
      <c r="AF168" t="s">
        <v>47</v>
      </c>
    </row>
    <row r="169" spans="1:32" x14ac:dyDescent="0.3">
      <c r="A169" t="s">
        <v>536</v>
      </c>
      <c r="B169" t="s">
        <v>533</v>
      </c>
      <c r="C169" t="s">
        <v>534</v>
      </c>
      <c r="D169" t="s">
        <v>535</v>
      </c>
      <c r="E169" t="s">
        <v>49</v>
      </c>
      <c r="F169">
        <v>7215</v>
      </c>
      <c r="G169">
        <v>7215</v>
      </c>
      <c r="H169" t="s">
        <v>45</v>
      </c>
      <c r="I169" t="s">
        <v>45</v>
      </c>
      <c r="J169" t="s">
        <v>45</v>
      </c>
      <c r="K169" t="s">
        <v>45</v>
      </c>
      <c r="X169" t="s">
        <v>43</v>
      </c>
      <c r="Y169" t="s">
        <v>44</v>
      </c>
      <c r="Z169" t="s">
        <v>44</v>
      </c>
      <c r="AA169" t="s">
        <v>44</v>
      </c>
      <c r="AB169" t="s">
        <v>45</v>
      </c>
      <c r="AC169" t="s">
        <v>45</v>
      </c>
      <c r="AD169" t="s">
        <v>50</v>
      </c>
      <c r="AE169" t="s">
        <v>51</v>
      </c>
      <c r="AF169" t="s">
        <v>52</v>
      </c>
    </row>
    <row r="170" spans="1:32" x14ac:dyDescent="0.3">
      <c r="A170" t="s">
        <v>537</v>
      </c>
      <c r="B170" t="s">
        <v>538</v>
      </c>
      <c r="C170" t="s">
        <v>539</v>
      </c>
      <c r="D170" t="s">
        <v>540</v>
      </c>
      <c r="E170" t="s">
        <v>198</v>
      </c>
      <c r="F170">
        <v>31</v>
      </c>
      <c r="G170">
        <v>31</v>
      </c>
      <c r="H170" t="s">
        <v>45</v>
      </c>
      <c r="I170" t="s">
        <v>45</v>
      </c>
      <c r="J170" t="s">
        <v>45</v>
      </c>
      <c r="K170" t="s">
        <v>45</v>
      </c>
      <c r="X170" t="s">
        <v>59</v>
      </c>
      <c r="Y170" t="s">
        <v>44</v>
      </c>
      <c r="Z170" t="s">
        <v>44</v>
      </c>
      <c r="AA170" t="s">
        <v>44</v>
      </c>
      <c r="AB170" t="s">
        <v>45</v>
      </c>
      <c r="AC170" t="s">
        <v>45</v>
      </c>
      <c r="AD170" t="s">
        <v>199</v>
      </c>
      <c r="AE170">
        <v>2015</v>
      </c>
      <c r="AF170" t="s">
        <v>47</v>
      </c>
    </row>
    <row r="171" spans="1:32" x14ac:dyDescent="0.3">
      <c r="A171" t="s">
        <v>541</v>
      </c>
      <c r="B171" t="s">
        <v>538</v>
      </c>
      <c r="C171" t="s">
        <v>539</v>
      </c>
      <c r="D171" t="s">
        <v>540</v>
      </c>
      <c r="E171" t="s">
        <v>49</v>
      </c>
      <c r="F171">
        <v>7215</v>
      </c>
      <c r="G171">
        <v>7215</v>
      </c>
      <c r="H171" t="s">
        <v>45</v>
      </c>
      <c r="I171" t="s">
        <v>45</v>
      </c>
      <c r="J171" t="s">
        <v>45</v>
      </c>
      <c r="K171" t="s">
        <v>45</v>
      </c>
      <c r="X171" t="s">
        <v>43</v>
      </c>
      <c r="Y171" t="s">
        <v>44</v>
      </c>
      <c r="Z171" t="s">
        <v>44</v>
      </c>
      <c r="AA171" t="s">
        <v>44</v>
      </c>
      <c r="AB171" t="s">
        <v>45</v>
      </c>
      <c r="AC171" t="s">
        <v>45</v>
      </c>
      <c r="AD171" t="s">
        <v>50</v>
      </c>
      <c r="AE171" t="s">
        <v>51</v>
      </c>
      <c r="AF171" t="s">
        <v>52</v>
      </c>
    </row>
    <row r="172" spans="1:32" x14ac:dyDescent="0.3">
      <c r="A172" t="s">
        <v>542</v>
      </c>
      <c r="B172" t="s">
        <v>543</v>
      </c>
      <c r="C172" t="s">
        <v>544</v>
      </c>
      <c r="D172" t="s">
        <v>545</v>
      </c>
      <c r="E172" t="s">
        <v>40</v>
      </c>
      <c r="F172">
        <v>1</v>
      </c>
      <c r="G172">
        <v>1</v>
      </c>
      <c r="H172" t="s">
        <v>41</v>
      </c>
      <c r="I172" t="s">
        <v>42</v>
      </c>
      <c r="J172" t="s">
        <v>41</v>
      </c>
      <c r="K172" t="s">
        <v>42</v>
      </c>
      <c r="X172" t="s">
        <v>43</v>
      </c>
      <c r="Y172" t="s">
        <v>44</v>
      </c>
      <c r="Z172" t="s">
        <v>44</v>
      </c>
      <c r="AA172" t="s">
        <v>44</v>
      </c>
      <c r="AB172" t="s">
        <v>45</v>
      </c>
      <c r="AC172" t="s">
        <v>45</v>
      </c>
      <c r="AD172" t="s">
        <v>46</v>
      </c>
      <c r="AE172">
        <v>2019</v>
      </c>
      <c r="AF172" t="s">
        <v>47</v>
      </c>
    </row>
    <row r="173" spans="1:32" x14ac:dyDescent="0.3">
      <c r="A173" t="s">
        <v>546</v>
      </c>
      <c r="B173" t="s">
        <v>543</v>
      </c>
      <c r="C173" t="s">
        <v>544</v>
      </c>
      <c r="D173" t="s">
        <v>545</v>
      </c>
      <c r="E173" t="s">
        <v>49</v>
      </c>
      <c r="F173">
        <v>7215</v>
      </c>
      <c r="G173">
        <v>7215</v>
      </c>
      <c r="H173" t="s">
        <v>45</v>
      </c>
      <c r="I173" t="s">
        <v>45</v>
      </c>
      <c r="J173" t="s">
        <v>45</v>
      </c>
      <c r="K173" t="s">
        <v>45</v>
      </c>
      <c r="X173" t="s">
        <v>43</v>
      </c>
      <c r="Y173" t="s">
        <v>44</v>
      </c>
      <c r="Z173" t="s">
        <v>44</v>
      </c>
      <c r="AA173" t="s">
        <v>44</v>
      </c>
      <c r="AB173" t="s">
        <v>45</v>
      </c>
      <c r="AC173" t="s">
        <v>45</v>
      </c>
      <c r="AD173" t="s">
        <v>50</v>
      </c>
      <c r="AE173" t="s">
        <v>51</v>
      </c>
      <c r="AF173" t="s">
        <v>52</v>
      </c>
    </row>
    <row r="174" spans="1:32" x14ac:dyDescent="0.3">
      <c r="A174" t="s">
        <v>547</v>
      </c>
      <c r="B174" t="s">
        <v>548</v>
      </c>
      <c r="C174" t="s">
        <v>549</v>
      </c>
      <c r="D174" t="s">
        <v>550</v>
      </c>
      <c r="E174" t="s">
        <v>198</v>
      </c>
      <c r="F174">
        <v>31</v>
      </c>
      <c r="G174">
        <v>31</v>
      </c>
      <c r="H174" t="s">
        <v>45</v>
      </c>
      <c r="I174" t="s">
        <v>45</v>
      </c>
      <c r="J174" t="s">
        <v>45</v>
      </c>
      <c r="K174" t="s">
        <v>45</v>
      </c>
      <c r="X174" t="s">
        <v>59</v>
      </c>
      <c r="Y174" t="s">
        <v>44</v>
      </c>
      <c r="Z174" t="s">
        <v>44</v>
      </c>
      <c r="AA174" t="s">
        <v>44</v>
      </c>
      <c r="AB174" t="s">
        <v>45</v>
      </c>
      <c r="AC174" t="s">
        <v>45</v>
      </c>
      <c r="AD174" t="s">
        <v>199</v>
      </c>
      <c r="AE174">
        <v>2015</v>
      </c>
      <c r="AF174" t="s">
        <v>47</v>
      </c>
    </row>
    <row r="175" spans="1:32" x14ac:dyDescent="0.3">
      <c r="A175" t="s">
        <v>551</v>
      </c>
      <c r="B175" t="s">
        <v>548</v>
      </c>
      <c r="C175" t="s">
        <v>549</v>
      </c>
      <c r="D175" t="s">
        <v>550</v>
      </c>
      <c r="E175" t="s">
        <v>49</v>
      </c>
      <c r="F175">
        <v>7215</v>
      </c>
      <c r="G175">
        <v>7215</v>
      </c>
      <c r="H175" t="s">
        <v>45</v>
      </c>
      <c r="I175" t="s">
        <v>45</v>
      </c>
      <c r="J175" t="s">
        <v>45</v>
      </c>
      <c r="K175" t="s">
        <v>45</v>
      </c>
      <c r="X175" t="s">
        <v>43</v>
      </c>
      <c r="Y175" t="s">
        <v>44</v>
      </c>
      <c r="Z175" t="s">
        <v>44</v>
      </c>
      <c r="AA175" t="s">
        <v>44</v>
      </c>
      <c r="AB175" t="s">
        <v>45</v>
      </c>
      <c r="AC175" t="s">
        <v>45</v>
      </c>
      <c r="AD175" t="s">
        <v>50</v>
      </c>
      <c r="AE175" t="s">
        <v>51</v>
      </c>
      <c r="AF175" t="s">
        <v>52</v>
      </c>
    </row>
    <row r="176" spans="1:32" x14ac:dyDescent="0.3">
      <c r="A176" t="s">
        <v>552</v>
      </c>
      <c r="B176" t="s">
        <v>553</v>
      </c>
      <c r="C176" t="s">
        <v>554</v>
      </c>
      <c r="D176" t="s">
        <v>555</v>
      </c>
      <c r="E176" t="s">
        <v>40</v>
      </c>
      <c r="F176">
        <v>1</v>
      </c>
      <c r="G176">
        <v>1</v>
      </c>
      <c r="H176" t="s">
        <v>41</v>
      </c>
      <c r="I176" t="s">
        <v>42</v>
      </c>
      <c r="J176" t="s">
        <v>41</v>
      </c>
      <c r="K176" t="s">
        <v>42</v>
      </c>
      <c r="X176" t="s">
        <v>43</v>
      </c>
      <c r="Y176" t="s">
        <v>44</v>
      </c>
      <c r="Z176" t="s">
        <v>44</v>
      </c>
      <c r="AA176" t="s">
        <v>44</v>
      </c>
      <c r="AB176" t="s">
        <v>45</v>
      </c>
      <c r="AC176" t="s">
        <v>45</v>
      </c>
      <c r="AD176" t="s">
        <v>46</v>
      </c>
      <c r="AE176">
        <v>2019</v>
      </c>
      <c r="AF176" t="s">
        <v>47</v>
      </c>
    </row>
    <row r="177" spans="1:32" x14ac:dyDescent="0.3">
      <c r="A177" t="s">
        <v>556</v>
      </c>
      <c r="B177" t="s">
        <v>553</v>
      </c>
      <c r="C177" t="s">
        <v>554</v>
      </c>
      <c r="D177" t="s">
        <v>555</v>
      </c>
      <c r="E177" t="s">
        <v>557</v>
      </c>
      <c r="F177">
        <v>10</v>
      </c>
      <c r="G177">
        <v>10</v>
      </c>
      <c r="H177" t="s">
        <v>558</v>
      </c>
      <c r="I177" t="s">
        <v>557</v>
      </c>
      <c r="J177" t="s">
        <v>58</v>
      </c>
      <c r="K177" t="s">
        <v>557</v>
      </c>
      <c r="X177" t="s">
        <v>59</v>
      </c>
      <c r="Y177" t="s">
        <v>60</v>
      </c>
      <c r="Z177" t="s">
        <v>61</v>
      </c>
      <c r="AA177" t="s">
        <v>62</v>
      </c>
      <c r="AB177" t="s">
        <v>45</v>
      </c>
      <c r="AC177" t="s">
        <v>45</v>
      </c>
      <c r="AD177" t="s">
        <v>559</v>
      </c>
      <c r="AE177">
        <v>2020</v>
      </c>
      <c r="AF177" t="s">
        <v>45</v>
      </c>
    </row>
    <row r="178" spans="1:32" x14ac:dyDescent="0.3">
      <c r="A178" t="s">
        <v>560</v>
      </c>
      <c r="B178" t="s">
        <v>553</v>
      </c>
      <c r="C178" t="s">
        <v>554</v>
      </c>
      <c r="D178" t="s">
        <v>555</v>
      </c>
      <c r="E178" t="s">
        <v>561</v>
      </c>
      <c r="F178">
        <v>11</v>
      </c>
      <c r="G178">
        <v>11</v>
      </c>
      <c r="H178" t="s">
        <v>116</v>
      </c>
      <c r="I178" t="s">
        <v>561</v>
      </c>
      <c r="J178" t="s">
        <v>58</v>
      </c>
      <c r="K178" t="s">
        <v>561</v>
      </c>
      <c r="X178" t="s">
        <v>59</v>
      </c>
      <c r="Y178" t="s">
        <v>68</v>
      </c>
      <c r="Z178" t="s">
        <v>61</v>
      </c>
      <c r="AA178" t="s">
        <v>62</v>
      </c>
      <c r="AB178" t="s">
        <v>45</v>
      </c>
      <c r="AC178" t="s">
        <v>45</v>
      </c>
      <c r="AD178" t="s">
        <v>559</v>
      </c>
      <c r="AE178">
        <v>2020</v>
      </c>
      <c r="AF178" t="s">
        <v>45</v>
      </c>
    </row>
    <row r="179" spans="1:32" x14ac:dyDescent="0.3">
      <c r="A179" t="s">
        <v>562</v>
      </c>
      <c r="B179" t="s">
        <v>553</v>
      </c>
      <c r="C179" t="s">
        <v>554</v>
      </c>
      <c r="D179" t="s">
        <v>555</v>
      </c>
      <c r="E179" t="s">
        <v>563</v>
      </c>
      <c r="F179">
        <v>12</v>
      </c>
      <c r="G179">
        <v>12</v>
      </c>
      <c r="H179" t="s">
        <v>74</v>
      </c>
      <c r="I179" t="s">
        <v>563</v>
      </c>
      <c r="J179" t="s">
        <v>58</v>
      </c>
      <c r="K179" t="s">
        <v>563</v>
      </c>
      <c r="X179" t="s">
        <v>59</v>
      </c>
      <c r="Y179" t="s">
        <v>134</v>
      </c>
      <c r="Z179" t="s">
        <v>61</v>
      </c>
      <c r="AA179" t="s">
        <v>62</v>
      </c>
      <c r="AB179" t="s">
        <v>45</v>
      </c>
      <c r="AC179" t="s">
        <v>45</v>
      </c>
      <c r="AD179" t="s">
        <v>559</v>
      </c>
      <c r="AE179">
        <v>2020</v>
      </c>
      <c r="AF179" t="s">
        <v>45</v>
      </c>
    </row>
    <row r="180" spans="1:32" x14ac:dyDescent="0.3">
      <c r="A180" t="s">
        <v>564</v>
      </c>
      <c r="B180" t="s">
        <v>553</v>
      </c>
      <c r="C180" t="s">
        <v>554</v>
      </c>
      <c r="D180" t="s">
        <v>555</v>
      </c>
      <c r="E180" t="s">
        <v>565</v>
      </c>
      <c r="F180">
        <v>13</v>
      </c>
      <c r="G180">
        <v>13</v>
      </c>
      <c r="H180" t="s">
        <v>566</v>
      </c>
      <c r="I180" t="s">
        <v>565</v>
      </c>
      <c r="J180" t="s">
        <v>58</v>
      </c>
      <c r="K180" t="s">
        <v>565</v>
      </c>
      <c r="X180" t="s">
        <v>59</v>
      </c>
      <c r="Y180" t="s">
        <v>60</v>
      </c>
      <c r="Z180" t="s">
        <v>61</v>
      </c>
      <c r="AA180" t="s">
        <v>62</v>
      </c>
      <c r="AB180" t="s">
        <v>45</v>
      </c>
      <c r="AC180" t="s">
        <v>45</v>
      </c>
      <c r="AD180" t="s">
        <v>559</v>
      </c>
      <c r="AE180">
        <v>2020</v>
      </c>
      <c r="AF180" t="s">
        <v>45</v>
      </c>
    </row>
    <row r="181" spans="1:32" x14ac:dyDescent="0.3">
      <c r="A181" t="s">
        <v>567</v>
      </c>
      <c r="B181" t="s">
        <v>553</v>
      </c>
      <c r="C181" t="s">
        <v>554</v>
      </c>
      <c r="D181" t="s">
        <v>555</v>
      </c>
      <c r="E181" t="s">
        <v>568</v>
      </c>
      <c r="F181">
        <v>14</v>
      </c>
      <c r="G181">
        <v>14</v>
      </c>
      <c r="H181" t="s">
        <v>569</v>
      </c>
      <c r="I181" t="s">
        <v>568</v>
      </c>
      <c r="J181" t="s">
        <v>58</v>
      </c>
      <c r="K181" t="s">
        <v>568</v>
      </c>
      <c r="X181" t="s">
        <v>59</v>
      </c>
      <c r="Y181" t="s">
        <v>68</v>
      </c>
      <c r="Z181" t="s">
        <v>61</v>
      </c>
      <c r="AA181" t="s">
        <v>62</v>
      </c>
      <c r="AB181" t="s">
        <v>45</v>
      </c>
      <c r="AC181" t="s">
        <v>45</v>
      </c>
      <c r="AD181" t="s">
        <v>559</v>
      </c>
      <c r="AE181">
        <v>2020</v>
      </c>
      <c r="AF181" t="s">
        <v>45</v>
      </c>
    </row>
    <row r="182" spans="1:32" x14ac:dyDescent="0.3">
      <c r="A182" t="s">
        <v>570</v>
      </c>
      <c r="B182" t="s">
        <v>553</v>
      </c>
      <c r="C182" t="s">
        <v>554</v>
      </c>
      <c r="D182" t="s">
        <v>555</v>
      </c>
      <c r="E182" t="s">
        <v>316</v>
      </c>
      <c r="F182">
        <v>15</v>
      </c>
      <c r="G182">
        <v>15</v>
      </c>
      <c r="H182" t="s">
        <v>315</v>
      </c>
      <c r="I182" t="s">
        <v>316</v>
      </c>
      <c r="J182" t="s">
        <v>315</v>
      </c>
      <c r="K182" t="s">
        <v>316</v>
      </c>
      <c r="X182" t="s">
        <v>43</v>
      </c>
      <c r="Y182" t="s">
        <v>44</v>
      </c>
      <c r="Z182" t="s">
        <v>44</v>
      </c>
      <c r="AA182" t="s">
        <v>44</v>
      </c>
      <c r="AB182" t="s">
        <v>45</v>
      </c>
      <c r="AC182" t="s">
        <v>45</v>
      </c>
      <c r="AD182" t="s">
        <v>559</v>
      </c>
      <c r="AE182">
        <v>2020</v>
      </c>
      <c r="AF182" t="s">
        <v>45</v>
      </c>
    </row>
    <row r="183" spans="1:32" x14ac:dyDescent="0.3">
      <c r="A183" t="s">
        <v>571</v>
      </c>
      <c r="B183" t="s">
        <v>553</v>
      </c>
      <c r="C183" t="s">
        <v>554</v>
      </c>
      <c r="D183" t="s">
        <v>555</v>
      </c>
      <c r="E183" t="s">
        <v>572</v>
      </c>
      <c r="F183">
        <v>16</v>
      </c>
      <c r="G183">
        <v>16</v>
      </c>
      <c r="H183" t="s">
        <v>185</v>
      </c>
      <c r="I183" t="s">
        <v>572</v>
      </c>
      <c r="J183" t="s">
        <v>58</v>
      </c>
      <c r="K183" t="s">
        <v>572</v>
      </c>
      <c r="X183" t="s">
        <v>59</v>
      </c>
      <c r="Y183" t="s">
        <v>68</v>
      </c>
      <c r="Z183" t="s">
        <v>61</v>
      </c>
      <c r="AA183" t="s">
        <v>62</v>
      </c>
      <c r="AB183" t="s">
        <v>45</v>
      </c>
      <c r="AC183" t="s">
        <v>45</v>
      </c>
      <c r="AD183" t="s">
        <v>559</v>
      </c>
      <c r="AE183">
        <v>2020</v>
      </c>
      <c r="AF183" t="s">
        <v>45</v>
      </c>
    </row>
    <row r="184" spans="1:32" x14ac:dyDescent="0.3">
      <c r="A184" t="s">
        <v>573</v>
      </c>
      <c r="B184" t="s">
        <v>553</v>
      </c>
      <c r="C184" t="s">
        <v>554</v>
      </c>
      <c r="D184" t="s">
        <v>555</v>
      </c>
      <c r="E184" t="s">
        <v>574</v>
      </c>
      <c r="F184">
        <v>17</v>
      </c>
      <c r="G184">
        <v>17</v>
      </c>
      <c r="H184" t="s">
        <v>575</v>
      </c>
      <c r="I184" t="s">
        <v>574</v>
      </c>
      <c r="J184" t="s">
        <v>58</v>
      </c>
      <c r="K184" t="s">
        <v>574</v>
      </c>
      <c r="X184" t="s">
        <v>59</v>
      </c>
      <c r="Y184" t="s">
        <v>134</v>
      </c>
      <c r="Z184" t="s">
        <v>61</v>
      </c>
      <c r="AA184" t="s">
        <v>62</v>
      </c>
      <c r="AB184" t="s">
        <v>45</v>
      </c>
      <c r="AC184" t="s">
        <v>45</v>
      </c>
      <c r="AD184" t="s">
        <v>559</v>
      </c>
      <c r="AE184">
        <v>2020</v>
      </c>
      <c r="AF184" t="s">
        <v>45</v>
      </c>
    </row>
    <row r="185" spans="1:32" x14ac:dyDescent="0.3">
      <c r="A185" t="s">
        <v>576</v>
      </c>
      <c r="B185" t="s">
        <v>553</v>
      </c>
      <c r="C185" t="s">
        <v>554</v>
      </c>
      <c r="D185" t="s">
        <v>555</v>
      </c>
      <c r="E185" t="s">
        <v>577</v>
      </c>
      <c r="F185">
        <v>2</v>
      </c>
      <c r="G185">
        <v>2</v>
      </c>
      <c r="H185" t="s">
        <v>45</v>
      </c>
      <c r="I185" t="s">
        <v>45</v>
      </c>
      <c r="J185" t="s">
        <v>45</v>
      </c>
      <c r="K185" t="s">
        <v>45</v>
      </c>
      <c r="X185" t="s">
        <v>59</v>
      </c>
      <c r="Y185" t="s">
        <v>45</v>
      </c>
      <c r="Z185" t="s">
        <v>45</v>
      </c>
      <c r="AA185" t="s">
        <v>45</v>
      </c>
      <c r="AB185" t="s">
        <v>45</v>
      </c>
      <c r="AC185" t="s">
        <v>45</v>
      </c>
      <c r="AD185" t="s">
        <v>578</v>
      </c>
      <c r="AE185">
        <v>2018</v>
      </c>
      <c r="AF185" t="s">
        <v>47</v>
      </c>
    </row>
    <row r="186" spans="1:32" x14ac:dyDescent="0.3">
      <c r="A186" t="s">
        <v>579</v>
      </c>
      <c r="B186" t="s">
        <v>553</v>
      </c>
      <c r="C186" t="s">
        <v>554</v>
      </c>
      <c r="D186" t="s">
        <v>555</v>
      </c>
      <c r="E186" t="s">
        <v>580</v>
      </c>
      <c r="F186">
        <v>1</v>
      </c>
      <c r="G186">
        <v>21</v>
      </c>
      <c r="H186" t="s">
        <v>581</v>
      </c>
      <c r="I186" t="s">
        <v>580</v>
      </c>
      <c r="J186" t="s">
        <v>58</v>
      </c>
      <c r="K186" t="s">
        <v>580</v>
      </c>
      <c r="X186" t="s">
        <v>59</v>
      </c>
      <c r="Y186" t="s">
        <v>68</v>
      </c>
      <c r="Z186" t="s">
        <v>101</v>
      </c>
      <c r="AA186" t="s">
        <v>102</v>
      </c>
      <c r="AB186" t="s">
        <v>45</v>
      </c>
      <c r="AC186" t="s">
        <v>45</v>
      </c>
      <c r="AD186" t="s">
        <v>559</v>
      </c>
      <c r="AE186">
        <v>2020</v>
      </c>
      <c r="AF186" t="s">
        <v>45</v>
      </c>
    </row>
    <row r="187" spans="1:32" x14ac:dyDescent="0.3">
      <c r="A187" t="s">
        <v>582</v>
      </c>
      <c r="B187" t="s">
        <v>553</v>
      </c>
      <c r="C187" t="s">
        <v>554</v>
      </c>
      <c r="D187" t="s">
        <v>555</v>
      </c>
      <c r="E187" t="s">
        <v>583</v>
      </c>
      <c r="F187">
        <v>2</v>
      </c>
      <c r="G187">
        <v>22</v>
      </c>
      <c r="H187" t="s">
        <v>584</v>
      </c>
      <c r="I187" t="s">
        <v>583</v>
      </c>
      <c r="J187" t="s">
        <v>58</v>
      </c>
      <c r="K187" t="s">
        <v>583</v>
      </c>
      <c r="X187" t="s">
        <v>59</v>
      </c>
      <c r="Y187" t="s">
        <v>60</v>
      </c>
      <c r="Z187" t="s">
        <v>61</v>
      </c>
      <c r="AA187" t="s">
        <v>62</v>
      </c>
      <c r="AB187" t="s">
        <v>45</v>
      </c>
      <c r="AC187" t="s">
        <v>45</v>
      </c>
      <c r="AD187" t="s">
        <v>559</v>
      </c>
      <c r="AE187">
        <v>2020</v>
      </c>
      <c r="AF187" t="s">
        <v>45</v>
      </c>
    </row>
    <row r="188" spans="1:32" x14ac:dyDescent="0.3">
      <c r="A188" t="s">
        <v>585</v>
      </c>
      <c r="B188" t="s">
        <v>553</v>
      </c>
      <c r="C188" t="s">
        <v>554</v>
      </c>
      <c r="D188" t="s">
        <v>555</v>
      </c>
      <c r="E188" t="s">
        <v>586</v>
      </c>
      <c r="F188">
        <v>3</v>
      </c>
      <c r="G188">
        <v>3</v>
      </c>
      <c r="H188" t="s">
        <v>141</v>
      </c>
      <c r="I188" t="s">
        <v>586</v>
      </c>
      <c r="J188" t="s">
        <v>58</v>
      </c>
      <c r="K188" t="s">
        <v>586</v>
      </c>
      <c r="X188" t="s">
        <v>59</v>
      </c>
      <c r="Y188" t="s">
        <v>60</v>
      </c>
      <c r="Z188" t="s">
        <v>61</v>
      </c>
      <c r="AA188" t="s">
        <v>62</v>
      </c>
      <c r="AB188" t="s">
        <v>45</v>
      </c>
      <c r="AC188" t="s">
        <v>45</v>
      </c>
      <c r="AD188" t="s">
        <v>559</v>
      </c>
      <c r="AE188">
        <v>2020</v>
      </c>
      <c r="AF188" t="s">
        <v>45</v>
      </c>
    </row>
    <row r="189" spans="1:32" x14ac:dyDescent="0.3">
      <c r="A189" t="s">
        <v>587</v>
      </c>
      <c r="B189" t="s">
        <v>553</v>
      </c>
      <c r="C189" t="s">
        <v>554</v>
      </c>
      <c r="D189" t="s">
        <v>555</v>
      </c>
      <c r="E189" t="s">
        <v>588</v>
      </c>
      <c r="F189">
        <v>4</v>
      </c>
      <c r="G189">
        <v>4</v>
      </c>
      <c r="H189" t="s">
        <v>589</v>
      </c>
      <c r="I189" t="s">
        <v>588</v>
      </c>
      <c r="J189" t="s">
        <v>58</v>
      </c>
      <c r="K189" t="s">
        <v>588</v>
      </c>
      <c r="X189" t="s">
        <v>59</v>
      </c>
      <c r="Y189" t="s">
        <v>60</v>
      </c>
      <c r="Z189" t="s">
        <v>61</v>
      </c>
      <c r="AA189" t="s">
        <v>62</v>
      </c>
      <c r="AB189" t="s">
        <v>45</v>
      </c>
      <c r="AC189" t="s">
        <v>45</v>
      </c>
      <c r="AD189" t="s">
        <v>559</v>
      </c>
      <c r="AE189">
        <v>2020</v>
      </c>
      <c r="AF189" t="s">
        <v>45</v>
      </c>
    </row>
    <row r="190" spans="1:32" x14ac:dyDescent="0.3">
      <c r="A190" t="s">
        <v>590</v>
      </c>
      <c r="B190" t="s">
        <v>553</v>
      </c>
      <c r="C190" t="s">
        <v>554</v>
      </c>
      <c r="D190" t="s">
        <v>555</v>
      </c>
      <c r="E190" t="s">
        <v>591</v>
      </c>
      <c r="F190">
        <v>5</v>
      </c>
      <c r="G190">
        <v>5</v>
      </c>
      <c r="H190" t="s">
        <v>592</v>
      </c>
      <c r="I190" t="s">
        <v>591</v>
      </c>
      <c r="J190" t="s">
        <v>80</v>
      </c>
      <c r="K190" t="s">
        <v>591</v>
      </c>
      <c r="X190" t="s">
        <v>43</v>
      </c>
      <c r="Y190" t="s">
        <v>44</v>
      </c>
      <c r="Z190" t="s">
        <v>44</v>
      </c>
      <c r="AA190" t="s">
        <v>44</v>
      </c>
      <c r="AB190" t="s">
        <v>45</v>
      </c>
      <c r="AC190" t="s">
        <v>45</v>
      </c>
      <c r="AD190" t="s">
        <v>559</v>
      </c>
      <c r="AE190">
        <v>2020</v>
      </c>
      <c r="AF190" t="s">
        <v>45</v>
      </c>
    </row>
    <row r="191" spans="1:32" x14ac:dyDescent="0.3">
      <c r="A191" t="s">
        <v>593</v>
      </c>
      <c r="B191" t="s">
        <v>553</v>
      </c>
      <c r="C191" t="s">
        <v>554</v>
      </c>
      <c r="D191" t="s">
        <v>555</v>
      </c>
      <c r="E191" t="s">
        <v>383</v>
      </c>
      <c r="F191">
        <v>6</v>
      </c>
      <c r="G191">
        <v>6</v>
      </c>
      <c r="H191" t="s">
        <v>384</v>
      </c>
      <c r="I191" t="s">
        <v>383</v>
      </c>
      <c r="J191" t="s">
        <v>58</v>
      </c>
      <c r="K191" t="s">
        <v>383</v>
      </c>
      <c r="X191" t="s">
        <v>59</v>
      </c>
      <c r="Y191" t="s">
        <v>68</v>
      </c>
      <c r="Z191" t="s">
        <v>101</v>
      </c>
      <c r="AA191" t="s">
        <v>102</v>
      </c>
      <c r="AB191" t="s">
        <v>45</v>
      </c>
      <c r="AC191" t="s">
        <v>45</v>
      </c>
      <c r="AD191" t="s">
        <v>559</v>
      </c>
      <c r="AE191">
        <v>2020</v>
      </c>
      <c r="AF191" t="s">
        <v>45</v>
      </c>
    </row>
    <row r="192" spans="1:32" x14ac:dyDescent="0.3">
      <c r="A192" t="s">
        <v>594</v>
      </c>
      <c r="B192" t="s">
        <v>553</v>
      </c>
      <c r="C192" t="s">
        <v>554</v>
      </c>
      <c r="D192" t="s">
        <v>555</v>
      </c>
      <c r="E192" t="s">
        <v>369</v>
      </c>
      <c r="F192">
        <v>7</v>
      </c>
      <c r="G192">
        <v>7</v>
      </c>
      <c r="H192" t="s">
        <v>370</v>
      </c>
      <c r="I192" t="s">
        <v>369</v>
      </c>
      <c r="J192" t="s">
        <v>58</v>
      </c>
      <c r="K192" t="s">
        <v>369</v>
      </c>
      <c r="X192" t="s">
        <v>59</v>
      </c>
      <c r="Y192" t="s">
        <v>68</v>
      </c>
      <c r="Z192" t="s">
        <v>61</v>
      </c>
      <c r="AA192" t="s">
        <v>62</v>
      </c>
      <c r="AB192" t="s">
        <v>45</v>
      </c>
      <c r="AC192" t="s">
        <v>45</v>
      </c>
      <c r="AD192" t="s">
        <v>559</v>
      </c>
      <c r="AE192">
        <v>2020</v>
      </c>
      <c r="AF192" t="s">
        <v>45</v>
      </c>
    </row>
    <row r="193" spans="1:32" x14ac:dyDescent="0.3">
      <c r="A193" t="s">
        <v>595</v>
      </c>
      <c r="B193" t="s">
        <v>553</v>
      </c>
      <c r="C193" t="s">
        <v>554</v>
      </c>
      <c r="D193" t="s">
        <v>555</v>
      </c>
      <c r="E193" t="s">
        <v>49</v>
      </c>
      <c r="F193">
        <v>7215</v>
      </c>
      <c r="G193">
        <v>7215</v>
      </c>
      <c r="H193" t="s">
        <v>45</v>
      </c>
      <c r="I193" t="s">
        <v>45</v>
      </c>
      <c r="J193" t="s">
        <v>45</v>
      </c>
      <c r="K193" t="s">
        <v>45</v>
      </c>
      <c r="X193" t="s">
        <v>43</v>
      </c>
      <c r="Y193" t="s">
        <v>44</v>
      </c>
      <c r="Z193" t="s">
        <v>44</v>
      </c>
      <c r="AA193" t="s">
        <v>44</v>
      </c>
      <c r="AB193" t="s">
        <v>45</v>
      </c>
      <c r="AC193" t="s">
        <v>45</v>
      </c>
      <c r="AD193" t="s">
        <v>50</v>
      </c>
      <c r="AE193" t="s">
        <v>51</v>
      </c>
      <c r="AF193" t="s">
        <v>52</v>
      </c>
    </row>
    <row r="194" spans="1:32" x14ac:dyDescent="0.3">
      <c r="A194" t="s">
        <v>596</v>
      </c>
      <c r="B194" t="s">
        <v>553</v>
      </c>
      <c r="C194" t="s">
        <v>554</v>
      </c>
      <c r="D194" t="s">
        <v>555</v>
      </c>
      <c r="E194" t="s">
        <v>597</v>
      </c>
      <c r="F194">
        <v>8</v>
      </c>
      <c r="G194">
        <v>8</v>
      </c>
      <c r="H194" t="s">
        <v>598</v>
      </c>
      <c r="I194" t="s">
        <v>597</v>
      </c>
      <c r="J194" t="s">
        <v>58</v>
      </c>
      <c r="K194" t="s">
        <v>597</v>
      </c>
      <c r="X194" t="s">
        <v>59</v>
      </c>
      <c r="Y194" t="s">
        <v>134</v>
      </c>
      <c r="Z194" t="s">
        <v>61</v>
      </c>
      <c r="AA194" t="s">
        <v>62</v>
      </c>
      <c r="AB194" t="s">
        <v>45</v>
      </c>
      <c r="AC194" t="s">
        <v>45</v>
      </c>
      <c r="AD194" t="s">
        <v>559</v>
      </c>
      <c r="AE194">
        <v>2020</v>
      </c>
      <c r="AF194" t="s">
        <v>45</v>
      </c>
    </row>
    <row r="195" spans="1:32" x14ac:dyDescent="0.3">
      <c r="A195" t="s">
        <v>599</v>
      </c>
      <c r="B195" t="s">
        <v>553</v>
      </c>
      <c r="C195" t="s">
        <v>554</v>
      </c>
      <c r="D195" t="s">
        <v>555</v>
      </c>
      <c r="E195" t="s">
        <v>600</v>
      </c>
      <c r="F195">
        <v>9</v>
      </c>
      <c r="G195">
        <v>9</v>
      </c>
      <c r="H195" t="s">
        <v>601</v>
      </c>
      <c r="I195" t="s">
        <v>600</v>
      </c>
      <c r="J195" t="s">
        <v>58</v>
      </c>
      <c r="K195" t="s">
        <v>600</v>
      </c>
      <c r="X195" t="s">
        <v>59</v>
      </c>
      <c r="Y195" t="s">
        <v>60</v>
      </c>
      <c r="Z195" t="s">
        <v>61</v>
      </c>
      <c r="AA195" t="s">
        <v>62</v>
      </c>
      <c r="AB195" t="s">
        <v>45</v>
      </c>
      <c r="AC195" t="s">
        <v>45</v>
      </c>
      <c r="AD195" t="s">
        <v>559</v>
      </c>
      <c r="AE195">
        <v>2020</v>
      </c>
      <c r="AF195" t="s">
        <v>45</v>
      </c>
    </row>
    <row r="196" spans="1:32" x14ac:dyDescent="0.3">
      <c r="A196" t="s">
        <v>602</v>
      </c>
      <c r="B196" t="s">
        <v>603</v>
      </c>
      <c r="C196" t="s">
        <v>604</v>
      </c>
      <c r="D196" t="s">
        <v>605</v>
      </c>
      <c r="E196" t="s">
        <v>198</v>
      </c>
      <c r="F196">
        <v>31</v>
      </c>
      <c r="G196">
        <v>31</v>
      </c>
      <c r="H196" t="s">
        <v>45</v>
      </c>
      <c r="I196" t="s">
        <v>45</v>
      </c>
      <c r="J196" t="s">
        <v>45</v>
      </c>
      <c r="K196" t="s">
        <v>45</v>
      </c>
      <c r="X196" t="s">
        <v>59</v>
      </c>
      <c r="Y196" t="s">
        <v>44</v>
      </c>
      <c r="Z196" t="s">
        <v>44</v>
      </c>
      <c r="AA196" t="s">
        <v>44</v>
      </c>
      <c r="AB196" t="s">
        <v>45</v>
      </c>
      <c r="AC196" t="s">
        <v>45</v>
      </c>
      <c r="AD196" t="s">
        <v>199</v>
      </c>
      <c r="AE196">
        <v>2015</v>
      </c>
      <c r="AF196" t="s">
        <v>47</v>
      </c>
    </row>
    <row r="197" spans="1:32" x14ac:dyDescent="0.3">
      <c r="A197" t="s">
        <v>606</v>
      </c>
      <c r="B197" t="s">
        <v>603</v>
      </c>
      <c r="C197" t="s">
        <v>604</v>
      </c>
      <c r="D197" t="s">
        <v>605</v>
      </c>
      <c r="E197" t="s">
        <v>49</v>
      </c>
      <c r="F197">
        <v>7215</v>
      </c>
      <c r="G197">
        <v>7215</v>
      </c>
      <c r="H197" t="s">
        <v>45</v>
      </c>
      <c r="I197" t="s">
        <v>45</v>
      </c>
      <c r="J197" t="s">
        <v>45</v>
      </c>
      <c r="K197" t="s">
        <v>45</v>
      </c>
      <c r="X197" t="s">
        <v>43</v>
      </c>
      <c r="Y197" t="s">
        <v>44</v>
      </c>
      <c r="Z197" t="s">
        <v>44</v>
      </c>
      <c r="AA197" t="s">
        <v>44</v>
      </c>
      <c r="AB197" t="s">
        <v>45</v>
      </c>
      <c r="AC197" t="s">
        <v>45</v>
      </c>
      <c r="AD197" t="s">
        <v>50</v>
      </c>
      <c r="AE197" t="s">
        <v>51</v>
      </c>
      <c r="AF197" t="s">
        <v>52</v>
      </c>
    </row>
    <row r="198" spans="1:32" x14ac:dyDescent="0.3">
      <c r="A198" t="s">
        <v>607</v>
      </c>
      <c r="B198" t="s">
        <v>608</v>
      </c>
      <c r="C198" t="s">
        <v>609</v>
      </c>
      <c r="D198" t="s">
        <v>610</v>
      </c>
      <c r="E198" t="s">
        <v>219</v>
      </c>
      <c r="F198">
        <v>32</v>
      </c>
      <c r="G198">
        <v>32</v>
      </c>
      <c r="H198" t="s">
        <v>45</v>
      </c>
      <c r="I198" t="s">
        <v>45</v>
      </c>
      <c r="J198" t="s">
        <v>58</v>
      </c>
      <c r="K198" t="s">
        <v>45</v>
      </c>
      <c r="X198" t="s">
        <v>59</v>
      </c>
      <c r="Y198" t="s">
        <v>44</v>
      </c>
      <c r="Z198" t="s">
        <v>44</v>
      </c>
      <c r="AA198" t="s">
        <v>44</v>
      </c>
      <c r="AB198" t="s">
        <v>45</v>
      </c>
      <c r="AC198" t="s">
        <v>45</v>
      </c>
      <c r="AD198" t="s">
        <v>199</v>
      </c>
      <c r="AE198">
        <v>2015</v>
      </c>
      <c r="AF198" t="s">
        <v>47</v>
      </c>
    </row>
    <row r="199" spans="1:32" x14ac:dyDescent="0.3">
      <c r="A199" t="s">
        <v>611</v>
      </c>
      <c r="B199" t="s">
        <v>608</v>
      </c>
      <c r="C199" t="s">
        <v>609</v>
      </c>
      <c r="D199" t="s">
        <v>610</v>
      </c>
      <c r="E199" t="s">
        <v>49</v>
      </c>
      <c r="F199">
        <v>7215</v>
      </c>
      <c r="G199">
        <v>7215</v>
      </c>
      <c r="H199" t="s">
        <v>45</v>
      </c>
      <c r="I199" t="s">
        <v>45</v>
      </c>
      <c r="J199" t="s">
        <v>45</v>
      </c>
      <c r="K199" t="s">
        <v>45</v>
      </c>
      <c r="X199" t="s">
        <v>43</v>
      </c>
      <c r="Y199" t="s">
        <v>44</v>
      </c>
      <c r="Z199" t="s">
        <v>44</v>
      </c>
      <c r="AA199" t="s">
        <v>44</v>
      </c>
      <c r="AB199" t="s">
        <v>45</v>
      </c>
      <c r="AC199" t="s">
        <v>45</v>
      </c>
      <c r="AD199" t="s">
        <v>50</v>
      </c>
      <c r="AE199" t="s">
        <v>51</v>
      </c>
      <c r="AF199" t="s">
        <v>52</v>
      </c>
    </row>
    <row r="200" spans="1:32" x14ac:dyDescent="0.3">
      <c r="A200" t="s">
        <v>612</v>
      </c>
      <c r="B200" t="s">
        <v>613</v>
      </c>
      <c r="C200" t="s">
        <v>614</v>
      </c>
      <c r="D200" t="s">
        <v>615</v>
      </c>
      <c r="E200" t="s">
        <v>219</v>
      </c>
      <c r="F200">
        <v>32</v>
      </c>
      <c r="G200">
        <v>32</v>
      </c>
      <c r="H200" t="s">
        <v>45</v>
      </c>
      <c r="I200" t="s">
        <v>45</v>
      </c>
      <c r="J200" t="s">
        <v>58</v>
      </c>
      <c r="K200" t="s">
        <v>45</v>
      </c>
      <c r="X200" t="s">
        <v>59</v>
      </c>
      <c r="Y200" t="s">
        <v>44</v>
      </c>
      <c r="Z200" t="s">
        <v>44</v>
      </c>
      <c r="AA200" t="s">
        <v>44</v>
      </c>
      <c r="AB200" t="s">
        <v>45</v>
      </c>
      <c r="AC200" t="s">
        <v>45</v>
      </c>
      <c r="AD200" t="s">
        <v>199</v>
      </c>
      <c r="AE200">
        <v>2015</v>
      </c>
      <c r="AF200" t="s">
        <v>47</v>
      </c>
    </row>
    <row r="201" spans="1:32" x14ac:dyDescent="0.3">
      <c r="A201" t="s">
        <v>616</v>
      </c>
      <c r="B201" t="s">
        <v>613</v>
      </c>
      <c r="C201" t="s">
        <v>614</v>
      </c>
      <c r="D201" t="s">
        <v>615</v>
      </c>
      <c r="E201" t="s">
        <v>49</v>
      </c>
      <c r="F201">
        <v>7215</v>
      </c>
      <c r="G201">
        <v>7215</v>
      </c>
      <c r="H201" t="s">
        <v>45</v>
      </c>
      <c r="I201" t="s">
        <v>45</v>
      </c>
      <c r="J201" t="s">
        <v>45</v>
      </c>
      <c r="K201" t="s">
        <v>45</v>
      </c>
      <c r="X201" t="s">
        <v>43</v>
      </c>
      <c r="Y201" t="s">
        <v>44</v>
      </c>
      <c r="Z201" t="s">
        <v>44</v>
      </c>
      <c r="AA201" t="s">
        <v>44</v>
      </c>
      <c r="AB201" t="s">
        <v>45</v>
      </c>
      <c r="AC201" t="s">
        <v>45</v>
      </c>
      <c r="AD201" t="s">
        <v>50</v>
      </c>
      <c r="AE201" t="s">
        <v>51</v>
      </c>
      <c r="AF201" t="s">
        <v>52</v>
      </c>
    </row>
    <row r="202" spans="1:32" x14ac:dyDescent="0.3">
      <c r="A202" t="s">
        <v>617</v>
      </c>
      <c r="B202" t="s">
        <v>618</v>
      </c>
      <c r="C202" t="s">
        <v>618</v>
      </c>
      <c r="D202" t="s">
        <v>619</v>
      </c>
      <c r="E202" t="s">
        <v>198</v>
      </c>
      <c r="F202">
        <v>31</v>
      </c>
      <c r="G202">
        <v>31</v>
      </c>
      <c r="H202" t="s">
        <v>45</v>
      </c>
      <c r="I202" t="s">
        <v>45</v>
      </c>
      <c r="J202" t="s">
        <v>45</v>
      </c>
      <c r="K202" t="s">
        <v>45</v>
      </c>
      <c r="X202" t="s">
        <v>59</v>
      </c>
      <c r="Y202" t="s">
        <v>44</v>
      </c>
      <c r="Z202" t="s">
        <v>44</v>
      </c>
      <c r="AA202" t="s">
        <v>44</v>
      </c>
      <c r="AB202" t="s">
        <v>45</v>
      </c>
      <c r="AC202" t="s">
        <v>45</v>
      </c>
      <c r="AD202" t="s">
        <v>199</v>
      </c>
      <c r="AE202">
        <v>2015</v>
      </c>
      <c r="AF202" t="s">
        <v>47</v>
      </c>
    </row>
    <row r="203" spans="1:32" x14ac:dyDescent="0.3">
      <c r="A203" t="s">
        <v>620</v>
      </c>
      <c r="B203" t="s">
        <v>618</v>
      </c>
      <c r="C203" t="s">
        <v>618</v>
      </c>
      <c r="D203" t="s">
        <v>619</v>
      </c>
      <c r="E203" t="s">
        <v>219</v>
      </c>
      <c r="F203">
        <v>32</v>
      </c>
      <c r="G203">
        <v>32</v>
      </c>
      <c r="H203" t="s">
        <v>45</v>
      </c>
      <c r="I203" t="s">
        <v>45</v>
      </c>
      <c r="J203" t="s">
        <v>58</v>
      </c>
      <c r="K203" t="s">
        <v>45</v>
      </c>
      <c r="X203" t="s">
        <v>59</v>
      </c>
      <c r="Y203" t="s">
        <v>44</v>
      </c>
      <c r="Z203" t="s">
        <v>44</v>
      </c>
      <c r="AA203" t="s">
        <v>44</v>
      </c>
      <c r="AB203" t="s">
        <v>45</v>
      </c>
      <c r="AC203" t="s">
        <v>45</v>
      </c>
      <c r="AD203" t="s">
        <v>199</v>
      </c>
      <c r="AE203">
        <v>2015</v>
      </c>
      <c r="AF203" t="s">
        <v>47</v>
      </c>
    </row>
    <row r="204" spans="1:32" x14ac:dyDescent="0.3">
      <c r="A204" t="s">
        <v>621</v>
      </c>
      <c r="B204" t="s">
        <v>618</v>
      </c>
      <c r="C204" t="s">
        <v>618</v>
      </c>
      <c r="D204" t="s">
        <v>619</v>
      </c>
      <c r="E204" t="s">
        <v>49</v>
      </c>
      <c r="F204">
        <v>7215</v>
      </c>
      <c r="G204">
        <v>7215</v>
      </c>
      <c r="H204" t="s">
        <v>45</v>
      </c>
      <c r="I204" t="s">
        <v>45</v>
      </c>
      <c r="J204" t="s">
        <v>45</v>
      </c>
      <c r="K204" t="s">
        <v>45</v>
      </c>
      <c r="X204" t="s">
        <v>43</v>
      </c>
      <c r="Y204" t="s">
        <v>44</v>
      </c>
      <c r="Z204" t="s">
        <v>44</v>
      </c>
      <c r="AA204" t="s">
        <v>44</v>
      </c>
      <c r="AB204" t="s">
        <v>45</v>
      </c>
      <c r="AC204" t="s">
        <v>45</v>
      </c>
      <c r="AD204" t="s">
        <v>50</v>
      </c>
      <c r="AE204" t="s">
        <v>51</v>
      </c>
      <c r="AF204" t="s">
        <v>52</v>
      </c>
    </row>
    <row r="205" spans="1:32" x14ac:dyDescent="0.3">
      <c r="A205" t="s">
        <v>622</v>
      </c>
      <c r="B205" t="s">
        <v>623</v>
      </c>
      <c r="C205" t="s">
        <v>624</v>
      </c>
      <c r="D205" t="s">
        <v>625</v>
      </c>
      <c r="E205" t="s">
        <v>219</v>
      </c>
      <c r="F205">
        <v>32</v>
      </c>
      <c r="G205">
        <v>32</v>
      </c>
      <c r="H205" t="s">
        <v>45</v>
      </c>
      <c r="I205" t="s">
        <v>45</v>
      </c>
      <c r="J205" t="s">
        <v>58</v>
      </c>
      <c r="K205" t="s">
        <v>45</v>
      </c>
      <c r="X205" t="s">
        <v>59</v>
      </c>
      <c r="Y205" t="s">
        <v>44</v>
      </c>
      <c r="Z205" t="s">
        <v>44</v>
      </c>
      <c r="AA205" t="s">
        <v>44</v>
      </c>
      <c r="AB205" t="s">
        <v>45</v>
      </c>
      <c r="AC205" t="s">
        <v>45</v>
      </c>
      <c r="AD205" t="s">
        <v>199</v>
      </c>
      <c r="AE205">
        <v>2015</v>
      </c>
      <c r="AF205" t="s">
        <v>47</v>
      </c>
    </row>
    <row r="206" spans="1:32" x14ac:dyDescent="0.3">
      <c r="A206" t="s">
        <v>626</v>
      </c>
      <c r="B206" t="s">
        <v>623</v>
      </c>
      <c r="C206" t="s">
        <v>624</v>
      </c>
      <c r="D206" t="s">
        <v>625</v>
      </c>
      <c r="E206" t="s">
        <v>49</v>
      </c>
      <c r="F206">
        <v>7215</v>
      </c>
      <c r="G206">
        <v>7215</v>
      </c>
      <c r="H206" t="s">
        <v>45</v>
      </c>
      <c r="I206" t="s">
        <v>45</v>
      </c>
      <c r="J206" t="s">
        <v>45</v>
      </c>
      <c r="K206" t="s">
        <v>45</v>
      </c>
      <c r="X206" t="s">
        <v>43</v>
      </c>
      <c r="Y206" t="s">
        <v>44</v>
      </c>
      <c r="Z206" t="s">
        <v>44</v>
      </c>
      <c r="AA206" t="s">
        <v>44</v>
      </c>
      <c r="AB206" t="s">
        <v>45</v>
      </c>
      <c r="AC206" t="s">
        <v>45</v>
      </c>
      <c r="AD206" t="s">
        <v>50</v>
      </c>
      <c r="AE206" t="s">
        <v>51</v>
      </c>
      <c r="AF206" t="s">
        <v>52</v>
      </c>
    </row>
    <row r="207" spans="1:32" x14ac:dyDescent="0.3">
      <c r="A207" t="s">
        <v>627</v>
      </c>
      <c r="B207" t="s">
        <v>628</v>
      </c>
      <c r="C207" t="s">
        <v>629</v>
      </c>
      <c r="D207" t="s">
        <v>630</v>
      </c>
      <c r="E207" t="s">
        <v>432</v>
      </c>
      <c r="G207">
        <v>0</v>
      </c>
      <c r="H207" t="s">
        <v>41</v>
      </c>
      <c r="I207" t="s">
        <v>42</v>
      </c>
      <c r="J207" t="s">
        <v>41</v>
      </c>
      <c r="K207" t="s">
        <v>42</v>
      </c>
      <c r="X207" t="s">
        <v>43</v>
      </c>
      <c r="Y207" t="s">
        <v>44</v>
      </c>
      <c r="Z207" t="s">
        <v>44</v>
      </c>
      <c r="AA207" t="s">
        <v>44</v>
      </c>
      <c r="AB207" t="s">
        <v>45</v>
      </c>
      <c r="AC207" t="s">
        <v>45</v>
      </c>
      <c r="AD207" t="s">
        <v>433</v>
      </c>
      <c r="AE207" t="s">
        <v>434</v>
      </c>
      <c r="AF207" t="s">
        <v>253</v>
      </c>
    </row>
    <row r="208" spans="1:32" x14ac:dyDescent="0.3">
      <c r="A208" t="s">
        <v>631</v>
      </c>
      <c r="B208" t="s">
        <v>628</v>
      </c>
      <c r="C208" t="s">
        <v>629</v>
      </c>
      <c r="D208" t="s">
        <v>630</v>
      </c>
      <c r="E208" t="s">
        <v>40</v>
      </c>
      <c r="F208">
        <v>1</v>
      </c>
      <c r="G208">
        <v>1</v>
      </c>
      <c r="H208" t="s">
        <v>41</v>
      </c>
      <c r="I208" t="s">
        <v>42</v>
      </c>
      <c r="J208" t="s">
        <v>41</v>
      </c>
      <c r="K208" t="s">
        <v>42</v>
      </c>
      <c r="X208" t="s">
        <v>43</v>
      </c>
      <c r="Y208" t="s">
        <v>44</v>
      </c>
      <c r="Z208" t="s">
        <v>44</v>
      </c>
      <c r="AA208" t="s">
        <v>44</v>
      </c>
      <c r="AB208" t="s">
        <v>45</v>
      </c>
      <c r="AC208" t="s">
        <v>45</v>
      </c>
      <c r="AD208" t="s">
        <v>46</v>
      </c>
      <c r="AE208">
        <v>2019</v>
      </c>
      <c r="AF208" t="s">
        <v>47</v>
      </c>
    </row>
    <row r="209" spans="1:32" x14ac:dyDescent="0.3">
      <c r="A209" t="s">
        <v>632</v>
      </c>
      <c r="B209" t="s">
        <v>628</v>
      </c>
      <c r="C209" t="s">
        <v>629</v>
      </c>
      <c r="D209" t="s">
        <v>630</v>
      </c>
      <c r="E209" t="s">
        <v>49</v>
      </c>
      <c r="F209">
        <v>7215</v>
      </c>
      <c r="G209">
        <v>7215</v>
      </c>
      <c r="H209" t="s">
        <v>45</v>
      </c>
      <c r="I209" t="s">
        <v>45</v>
      </c>
      <c r="J209" t="s">
        <v>45</v>
      </c>
      <c r="K209" t="s">
        <v>45</v>
      </c>
      <c r="X209" t="s">
        <v>43</v>
      </c>
      <c r="Y209" t="s">
        <v>44</v>
      </c>
      <c r="Z209" t="s">
        <v>44</v>
      </c>
      <c r="AA209" t="s">
        <v>44</v>
      </c>
      <c r="AB209" t="s">
        <v>45</v>
      </c>
      <c r="AC209" t="s">
        <v>45</v>
      </c>
      <c r="AD209" t="s">
        <v>50</v>
      </c>
      <c r="AE209" t="s">
        <v>51</v>
      </c>
      <c r="AF209" t="s">
        <v>52</v>
      </c>
    </row>
    <row r="210" spans="1:32" x14ac:dyDescent="0.3">
      <c r="A210" t="s">
        <v>633</v>
      </c>
      <c r="B210" t="s">
        <v>634</v>
      </c>
      <c r="C210" t="s">
        <v>635</v>
      </c>
      <c r="D210" t="s">
        <v>636</v>
      </c>
      <c r="E210" t="s">
        <v>432</v>
      </c>
      <c r="G210">
        <v>0</v>
      </c>
      <c r="H210" t="s">
        <v>41</v>
      </c>
      <c r="I210" t="s">
        <v>42</v>
      </c>
      <c r="J210" t="s">
        <v>41</v>
      </c>
      <c r="K210" t="s">
        <v>42</v>
      </c>
      <c r="X210" t="s">
        <v>43</v>
      </c>
      <c r="Y210" t="s">
        <v>44</v>
      </c>
      <c r="Z210" t="s">
        <v>44</v>
      </c>
      <c r="AA210" t="s">
        <v>44</v>
      </c>
      <c r="AB210" t="s">
        <v>45</v>
      </c>
      <c r="AC210" t="s">
        <v>45</v>
      </c>
      <c r="AD210" t="s">
        <v>433</v>
      </c>
      <c r="AE210" t="s">
        <v>434</v>
      </c>
      <c r="AF210" t="s">
        <v>253</v>
      </c>
    </row>
    <row r="211" spans="1:32" x14ac:dyDescent="0.3">
      <c r="A211" t="s">
        <v>637</v>
      </c>
      <c r="B211" t="s">
        <v>634</v>
      </c>
      <c r="C211" t="s">
        <v>635</v>
      </c>
      <c r="D211" t="s">
        <v>636</v>
      </c>
      <c r="E211" t="s">
        <v>40</v>
      </c>
      <c r="F211">
        <v>1</v>
      </c>
      <c r="G211">
        <v>1</v>
      </c>
      <c r="H211" t="s">
        <v>41</v>
      </c>
      <c r="I211" t="s">
        <v>42</v>
      </c>
      <c r="J211" t="s">
        <v>41</v>
      </c>
      <c r="K211" t="s">
        <v>42</v>
      </c>
      <c r="X211" t="s">
        <v>43</v>
      </c>
      <c r="Y211" t="s">
        <v>44</v>
      </c>
      <c r="Z211" t="s">
        <v>44</v>
      </c>
      <c r="AA211" t="s">
        <v>44</v>
      </c>
      <c r="AB211" t="s">
        <v>45</v>
      </c>
      <c r="AC211" t="s">
        <v>45</v>
      </c>
      <c r="AD211" t="s">
        <v>46</v>
      </c>
      <c r="AE211">
        <v>2019</v>
      </c>
      <c r="AF211" t="s">
        <v>47</v>
      </c>
    </row>
    <row r="212" spans="1:32" x14ac:dyDescent="0.3">
      <c r="A212" t="s">
        <v>638</v>
      </c>
      <c r="B212" t="s">
        <v>634</v>
      </c>
      <c r="C212" t="s">
        <v>635</v>
      </c>
      <c r="D212" t="s">
        <v>636</v>
      </c>
      <c r="E212" t="s">
        <v>231</v>
      </c>
      <c r="F212">
        <v>20</v>
      </c>
      <c r="G212">
        <v>20</v>
      </c>
      <c r="H212" t="s">
        <v>41</v>
      </c>
      <c r="I212" t="s">
        <v>42</v>
      </c>
      <c r="J212" t="s">
        <v>41</v>
      </c>
      <c r="K212" t="s">
        <v>42</v>
      </c>
      <c r="X212" t="s">
        <v>43</v>
      </c>
      <c r="Y212" t="s">
        <v>44</v>
      </c>
      <c r="Z212" t="s">
        <v>44</v>
      </c>
      <c r="AA212" t="s">
        <v>44</v>
      </c>
      <c r="AB212" t="s">
        <v>45</v>
      </c>
      <c r="AC212" t="s">
        <v>45</v>
      </c>
      <c r="AD212" t="s">
        <v>232</v>
      </c>
      <c r="AE212">
        <v>2013</v>
      </c>
      <c r="AF212" t="s">
        <v>208</v>
      </c>
    </row>
    <row r="213" spans="1:32" x14ac:dyDescent="0.3">
      <c r="A213" t="s">
        <v>639</v>
      </c>
      <c r="B213" t="s">
        <v>634</v>
      </c>
      <c r="C213" t="s">
        <v>635</v>
      </c>
      <c r="D213" t="s">
        <v>636</v>
      </c>
      <c r="E213" t="s">
        <v>640</v>
      </c>
      <c r="F213">
        <v>6</v>
      </c>
      <c r="G213">
        <v>6</v>
      </c>
      <c r="H213" t="s">
        <v>45</v>
      </c>
      <c r="I213" t="s">
        <v>45</v>
      </c>
      <c r="J213" t="s">
        <v>45</v>
      </c>
      <c r="K213" t="s">
        <v>45</v>
      </c>
      <c r="X213" t="s">
        <v>59</v>
      </c>
      <c r="Y213" t="s">
        <v>45</v>
      </c>
      <c r="Z213" t="s">
        <v>45</v>
      </c>
      <c r="AA213" t="s">
        <v>45</v>
      </c>
      <c r="AB213" t="s">
        <v>45</v>
      </c>
      <c r="AC213" t="s">
        <v>45</v>
      </c>
      <c r="AD213" t="s">
        <v>232</v>
      </c>
      <c r="AE213">
        <v>2013</v>
      </c>
      <c r="AF213" t="s">
        <v>208</v>
      </c>
    </row>
    <row r="214" spans="1:32" x14ac:dyDescent="0.3">
      <c r="A214" t="s">
        <v>641</v>
      </c>
      <c r="B214" t="s">
        <v>634</v>
      </c>
      <c r="C214" t="s">
        <v>635</v>
      </c>
      <c r="D214" t="s">
        <v>636</v>
      </c>
      <c r="E214" t="s">
        <v>49</v>
      </c>
      <c r="F214">
        <v>7215</v>
      </c>
      <c r="G214">
        <v>7215</v>
      </c>
      <c r="H214" t="s">
        <v>45</v>
      </c>
      <c r="I214" t="s">
        <v>45</v>
      </c>
      <c r="J214" t="s">
        <v>45</v>
      </c>
      <c r="K214" t="s">
        <v>45</v>
      </c>
      <c r="X214" t="s">
        <v>43</v>
      </c>
      <c r="Y214" t="s">
        <v>44</v>
      </c>
      <c r="Z214" t="s">
        <v>44</v>
      </c>
      <c r="AA214" t="s">
        <v>44</v>
      </c>
      <c r="AB214" t="s">
        <v>45</v>
      </c>
      <c r="AC214" t="s">
        <v>45</v>
      </c>
      <c r="AD214" t="s">
        <v>50</v>
      </c>
      <c r="AE214" t="s">
        <v>51</v>
      </c>
      <c r="AF214" t="s">
        <v>52</v>
      </c>
    </row>
    <row r="215" spans="1:32" x14ac:dyDescent="0.3">
      <c r="A215" t="s">
        <v>642</v>
      </c>
      <c r="B215" t="s">
        <v>643</v>
      </c>
      <c r="C215" t="s">
        <v>644</v>
      </c>
      <c r="D215" t="s">
        <v>645</v>
      </c>
      <c r="E215" t="s">
        <v>40</v>
      </c>
      <c r="F215">
        <v>1</v>
      </c>
      <c r="G215">
        <v>1</v>
      </c>
      <c r="H215" t="s">
        <v>41</v>
      </c>
      <c r="I215" t="s">
        <v>42</v>
      </c>
      <c r="J215" t="s">
        <v>41</v>
      </c>
      <c r="K215" t="s">
        <v>42</v>
      </c>
      <c r="X215" t="s">
        <v>43</v>
      </c>
      <c r="Y215" t="s">
        <v>44</v>
      </c>
      <c r="Z215" t="s">
        <v>44</v>
      </c>
      <c r="AA215" t="s">
        <v>44</v>
      </c>
      <c r="AB215" t="s">
        <v>45</v>
      </c>
      <c r="AC215" t="s">
        <v>45</v>
      </c>
      <c r="AD215" t="s">
        <v>46</v>
      </c>
      <c r="AE215">
        <v>2019</v>
      </c>
      <c r="AF215" t="s">
        <v>47</v>
      </c>
    </row>
    <row r="216" spans="1:32" x14ac:dyDescent="0.3">
      <c r="A216" t="s">
        <v>646</v>
      </c>
      <c r="B216" t="s">
        <v>643</v>
      </c>
      <c r="C216" t="s">
        <v>644</v>
      </c>
      <c r="D216" t="s">
        <v>645</v>
      </c>
      <c r="E216" t="s">
        <v>234</v>
      </c>
      <c r="F216">
        <v>6</v>
      </c>
      <c r="G216">
        <v>6</v>
      </c>
      <c r="H216" t="s">
        <v>45</v>
      </c>
      <c r="I216" t="s">
        <v>45</v>
      </c>
      <c r="J216" t="s">
        <v>45</v>
      </c>
      <c r="K216" t="s">
        <v>45</v>
      </c>
      <c r="X216" t="s">
        <v>59</v>
      </c>
      <c r="Y216" t="s">
        <v>45</v>
      </c>
      <c r="Z216" t="s">
        <v>45</v>
      </c>
      <c r="AA216" t="s">
        <v>45</v>
      </c>
      <c r="AB216" t="s">
        <v>45</v>
      </c>
      <c r="AC216" t="s">
        <v>45</v>
      </c>
      <c r="AD216" t="s">
        <v>232</v>
      </c>
      <c r="AE216">
        <v>2013</v>
      </c>
      <c r="AF216" t="s">
        <v>208</v>
      </c>
    </row>
    <row r="217" spans="1:32" x14ac:dyDescent="0.3">
      <c r="A217" t="s">
        <v>647</v>
      </c>
      <c r="B217" t="s">
        <v>643</v>
      </c>
      <c r="C217" t="s">
        <v>644</v>
      </c>
      <c r="D217" t="s">
        <v>645</v>
      </c>
      <c r="E217" t="s">
        <v>49</v>
      </c>
      <c r="F217">
        <v>7215</v>
      </c>
      <c r="G217">
        <v>7215</v>
      </c>
      <c r="H217" t="s">
        <v>45</v>
      </c>
      <c r="I217" t="s">
        <v>45</v>
      </c>
      <c r="J217" t="s">
        <v>45</v>
      </c>
      <c r="K217" t="s">
        <v>45</v>
      </c>
      <c r="X217" t="s">
        <v>43</v>
      </c>
      <c r="Y217" t="s">
        <v>44</v>
      </c>
      <c r="Z217" t="s">
        <v>44</v>
      </c>
      <c r="AA217" t="s">
        <v>44</v>
      </c>
      <c r="AB217" t="s">
        <v>45</v>
      </c>
      <c r="AC217" t="s">
        <v>45</v>
      </c>
      <c r="AD217" t="s">
        <v>50</v>
      </c>
      <c r="AE217" t="s">
        <v>51</v>
      </c>
      <c r="AF217" t="s">
        <v>52</v>
      </c>
    </row>
    <row r="218" spans="1:32" x14ac:dyDescent="0.3">
      <c r="A218" t="s">
        <v>648</v>
      </c>
      <c r="B218" t="s">
        <v>649</v>
      </c>
      <c r="C218" t="s">
        <v>650</v>
      </c>
      <c r="D218" t="s">
        <v>651</v>
      </c>
      <c r="E218" t="s">
        <v>219</v>
      </c>
      <c r="F218">
        <v>32</v>
      </c>
      <c r="G218">
        <v>32</v>
      </c>
      <c r="H218" t="s">
        <v>45</v>
      </c>
      <c r="I218" t="s">
        <v>45</v>
      </c>
      <c r="J218" t="s">
        <v>58</v>
      </c>
      <c r="K218" t="s">
        <v>45</v>
      </c>
      <c r="X218" t="s">
        <v>59</v>
      </c>
      <c r="Y218" t="s">
        <v>44</v>
      </c>
      <c r="Z218" t="s">
        <v>44</v>
      </c>
      <c r="AA218" t="s">
        <v>44</v>
      </c>
      <c r="AB218" t="s">
        <v>45</v>
      </c>
      <c r="AC218" t="s">
        <v>45</v>
      </c>
      <c r="AD218" t="s">
        <v>199</v>
      </c>
      <c r="AE218">
        <v>2015</v>
      </c>
      <c r="AF218" t="s">
        <v>47</v>
      </c>
    </row>
    <row r="219" spans="1:32" x14ac:dyDescent="0.3">
      <c r="A219" t="s">
        <v>652</v>
      </c>
      <c r="B219" t="s">
        <v>653</v>
      </c>
      <c r="C219" t="s">
        <v>654</v>
      </c>
      <c r="D219" t="s">
        <v>655</v>
      </c>
      <c r="E219" t="s">
        <v>234</v>
      </c>
      <c r="F219">
        <v>6</v>
      </c>
      <c r="G219">
        <v>6</v>
      </c>
      <c r="H219" t="s">
        <v>45</v>
      </c>
      <c r="I219" t="s">
        <v>45</v>
      </c>
      <c r="J219" t="s">
        <v>45</v>
      </c>
      <c r="K219" t="s">
        <v>45</v>
      </c>
      <c r="X219" t="s">
        <v>59</v>
      </c>
      <c r="Y219" t="s">
        <v>45</v>
      </c>
      <c r="Z219" t="s">
        <v>45</v>
      </c>
      <c r="AA219" t="s">
        <v>45</v>
      </c>
      <c r="AB219" t="s">
        <v>45</v>
      </c>
      <c r="AC219" t="s">
        <v>45</v>
      </c>
      <c r="AD219" t="s">
        <v>232</v>
      </c>
      <c r="AE219">
        <v>2013</v>
      </c>
      <c r="AF219" t="s">
        <v>208</v>
      </c>
    </row>
    <row r="220" spans="1:32" x14ac:dyDescent="0.3">
      <c r="A220" t="s">
        <v>656</v>
      </c>
      <c r="B220" t="s">
        <v>653</v>
      </c>
      <c r="C220" t="s">
        <v>654</v>
      </c>
      <c r="D220" t="s">
        <v>655</v>
      </c>
      <c r="E220" t="s">
        <v>49</v>
      </c>
      <c r="F220">
        <v>7215</v>
      </c>
      <c r="G220">
        <v>7215</v>
      </c>
      <c r="H220" t="s">
        <v>45</v>
      </c>
      <c r="I220" t="s">
        <v>45</v>
      </c>
      <c r="J220" t="s">
        <v>45</v>
      </c>
      <c r="K220" t="s">
        <v>45</v>
      </c>
      <c r="X220" t="s">
        <v>43</v>
      </c>
      <c r="Y220" t="s">
        <v>44</v>
      </c>
      <c r="Z220" t="s">
        <v>44</v>
      </c>
      <c r="AA220" t="s">
        <v>44</v>
      </c>
      <c r="AB220" t="s">
        <v>45</v>
      </c>
      <c r="AC220" t="s">
        <v>45</v>
      </c>
      <c r="AD220" t="s">
        <v>50</v>
      </c>
      <c r="AE220" t="s">
        <v>51</v>
      </c>
      <c r="AF220" t="s">
        <v>52</v>
      </c>
    </row>
    <row r="221" spans="1:32" x14ac:dyDescent="0.3">
      <c r="A221" t="s">
        <v>657</v>
      </c>
      <c r="B221" t="s">
        <v>658</v>
      </c>
      <c r="C221" t="s">
        <v>659</v>
      </c>
      <c r="D221" t="s">
        <v>660</v>
      </c>
      <c r="E221" t="s">
        <v>40</v>
      </c>
      <c r="F221">
        <v>1</v>
      </c>
      <c r="G221">
        <v>1</v>
      </c>
      <c r="H221" t="s">
        <v>41</v>
      </c>
      <c r="I221" t="s">
        <v>42</v>
      </c>
      <c r="J221" t="s">
        <v>41</v>
      </c>
      <c r="K221" t="s">
        <v>42</v>
      </c>
      <c r="X221" t="s">
        <v>43</v>
      </c>
      <c r="Y221" t="s">
        <v>44</v>
      </c>
      <c r="Z221" t="s">
        <v>44</v>
      </c>
      <c r="AA221" t="s">
        <v>44</v>
      </c>
      <c r="AB221" t="s">
        <v>45</v>
      </c>
      <c r="AC221" t="s">
        <v>45</v>
      </c>
      <c r="AD221" t="s">
        <v>46</v>
      </c>
      <c r="AE221">
        <v>2019</v>
      </c>
      <c r="AF221" t="s">
        <v>47</v>
      </c>
    </row>
    <row r="222" spans="1:32" x14ac:dyDescent="0.3">
      <c r="A222" t="s">
        <v>661</v>
      </c>
      <c r="B222" t="s">
        <v>658</v>
      </c>
      <c r="C222" t="s">
        <v>659</v>
      </c>
      <c r="D222" t="s">
        <v>660</v>
      </c>
      <c r="E222" t="s">
        <v>234</v>
      </c>
      <c r="F222">
        <v>6</v>
      </c>
      <c r="G222">
        <v>6</v>
      </c>
      <c r="H222" t="s">
        <v>45</v>
      </c>
      <c r="I222" t="s">
        <v>45</v>
      </c>
      <c r="J222" t="s">
        <v>45</v>
      </c>
      <c r="K222" t="s">
        <v>45</v>
      </c>
      <c r="X222" t="s">
        <v>59</v>
      </c>
      <c r="Y222" t="s">
        <v>45</v>
      </c>
      <c r="Z222" t="s">
        <v>45</v>
      </c>
      <c r="AA222" t="s">
        <v>45</v>
      </c>
      <c r="AB222" t="s">
        <v>45</v>
      </c>
      <c r="AC222" t="s">
        <v>45</v>
      </c>
      <c r="AD222" t="s">
        <v>232</v>
      </c>
      <c r="AE222">
        <v>2013</v>
      </c>
      <c r="AF222" t="s">
        <v>208</v>
      </c>
    </row>
    <row r="223" spans="1:32" x14ac:dyDescent="0.3">
      <c r="A223" t="s">
        <v>662</v>
      </c>
      <c r="B223" t="s">
        <v>658</v>
      </c>
      <c r="C223" t="s">
        <v>659</v>
      </c>
      <c r="D223" t="s">
        <v>660</v>
      </c>
      <c r="E223" t="s">
        <v>49</v>
      </c>
      <c r="F223">
        <v>7215</v>
      </c>
      <c r="G223">
        <v>7215</v>
      </c>
      <c r="H223" t="s">
        <v>45</v>
      </c>
      <c r="I223" t="s">
        <v>45</v>
      </c>
      <c r="J223" t="s">
        <v>45</v>
      </c>
      <c r="K223" t="s">
        <v>45</v>
      </c>
      <c r="X223" t="s">
        <v>43</v>
      </c>
      <c r="Y223" t="s">
        <v>44</v>
      </c>
      <c r="Z223" t="s">
        <v>44</v>
      </c>
      <c r="AA223" t="s">
        <v>44</v>
      </c>
      <c r="AB223" t="s">
        <v>45</v>
      </c>
      <c r="AC223" t="s">
        <v>45</v>
      </c>
      <c r="AD223" t="s">
        <v>50</v>
      </c>
      <c r="AE223" t="s">
        <v>51</v>
      </c>
      <c r="AF223" t="s">
        <v>52</v>
      </c>
    </row>
    <row r="224" spans="1:32" x14ac:dyDescent="0.3">
      <c r="A224" t="s">
        <v>663</v>
      </c>
      <c r="B224" t="s">
        <v>664</v>
      </c>
      <c r="C224" t="s">
        <v>665</v>
      </c>
      <c r="D224" t="s">
        <v>666</v>
      </c>
      <c r="E224" t="s">
        <v>40</v>
      </c>
      <c r="F224">
        <v>1</v>
      </c>
      <c r="G224">
        <v>1</v>
      </c>
      <c r="H224" t="s">
        <v>41</v>
      </c>
      <c r="I224" t="s">
        <v>42</v>
      </c>
      <c r="J224" t="s">
        <v>41</v>
      </c>
      <c r="K224" t="s">
        <v>42</v>
      </c>
      <c r="X224" t="s">
        <v>43</v>
      </c>
      <c r="Y224" t="s">
        <v>44</v>
      </c>
      <c r="Z224" t="s">
        <v>44</v>
      </c>
      <c r="AA224" t="s">
        <v>44</v>
      </c>
      <c r="AB224" t="s">
        <v>45</v>
      </c>
      <c r="AC224" t="s">
        <v>45</v>
      </c>
      <c r="AD224" t="s">
        <v>46</v>
      </c>
      <c r="AE224">
        <v>2019</v>
      </c>
      <c r="AF224" t="s">
        <v>47</v>
      </c>
    </row>
    <row r="225" spans="1:32" x14ac:dyDescent="0.3">
      <c r="A225" t="s">
        <v>667</v>
      </c>
      <c r="B225" t="s">
        <v>664</v>
      </c>
      <c r="C225" t="s">
        <v>665</v>
      </c>
      <c r="D225" t="s">
        <v>666</v>
      </c>
      <c r="E225" t="s">
        <v>49</v>
      </c>
      <c r="F225">
        <v>7215</v>
      </c>
      <c r="G225">
        <v>7215</v>
      </c>
      <c r="H225" t="s">
        <v>45</v>
      </c>
      <c r="I225" t="s">
        <v>45</v>
      </c>
      <c r="J225" t="s">
        <v>45</v>
      </c>
      <c r="K225" t="s">
        <v>45</v>
      </c>
      <c r="X225" t="s">
        <v>43</v>
      </c>
      <c r="Y225" t="s">
        <v>44</v>
      </c>
      <c r="Z225" t="s">
        <v>44</v>
      </c>
      <c r="AA225" t="s">
        <v>44</v>
      </c>
      <c r="AB225" t="s">
        <v>45</v>
      </c>
      <c r="AC225" t="s">
        <v>45</v>
      </c>
      <c r="AD225" t="s">
        <v>50</v>
      </c>
      <c r="AE225" t="s">
        <v>51</v>
      </c>
      <c r="AF225" t="s">
        <v>52</v>
      </c>
    </row>
    <row r="226" spans="1:32" x14ac:dyDescent="0.3">
      <c r="A226" t="s">
        <v>668</v>
      </c>
      <c r="B226" t="s">
        <v>669</v>
      </c>
      <c r="C226" t="s">
        <v>670</v>
      </c>
      <c r="D226" t="s">
        <v>671</v>
      </c>
      <c r="E226" t="s">
        <v>586</v>
      </c>
      <c r="F226">
        <v>0</v>
      </c>
      <c r="G226">
        <v>0</v>
      </c>
      <c r="H226" t="s">
        <v>141</v>
      </c>
      <c r="I226" t="s">
        <v>586</v>
      </c>
      <c r="J226" t="s">
        <v>58</v>
      </c>
      <c r="K226" t="s">
        <v>586</v>
      </c>
      <c r="X226" t="s">
        <v>59</v>
      </c>
      <c r="Y226" t="s">
        <v>60</v>
      </c>
      <c r="Z226" t="s">
        <v>61</v>
      </c>
      <c r="AA226" t="s">
        <v>62</v>
      </c>
      <c r="AB226" t="s">
        <v>45</v>
      </c>
      <c r="AC226" t="s">
        <v>45</v>
      </c>
      <c r="AD226" t="s">
        <v>672</v>
      </c>
      <c r="AE226" t="s">
        <v>673</v>
      </c>
      <c r="AF226" t="s">
        <v>45</v>
      </c>
    </row>
    <row r="227" spans="1:32" x14ac:dyDescent="0.3">
      <c r="A227" t="s">
        <v>788</v>
      </c>
      <c r="B227" t="s">
        <v>669</v>
      </c>
      <c r="C227" t="s">
        <v>670</v>
      </c>
      <c r="D227" t="s">
        <v>671</v>
      </c>
      <c r="E227" t="s">
        <v>785</v>
      </c>
      <c r="F227">
        <v>113</v>
      </c>
      <c r="G227">
        <v>113</v>
      </c>
      <c r="H227" t="s">
        <v>789</v>
      </c>
      <c r="I227" t="s">
        <v>785</v>
      </c>
      <c r="J227" t="s">
        <v>58</v>
      </c>
      <c r="K227" t="s">
        <v>785</v>
      </c>
      <c r="X227" t="s">
        <v>59</v>
      </c>
      <c r="Y227" t="s">
        <v>60</v>
      </c>
      <c r="Z227" t="s">
        <v>61</v>
      </c>
      <c r="AA227" t="s">
        <v>62</v>
      </c>
      <c r="AB227" t="s">
        <v>45</v>
      </c>
      <c r="AC227" t="s">
        <v>45</v>
      </c>
      <c r="AD227" t="s">
        <v>672</v>
      </c>
      <c r="AE227" t="s">
        <v>673</v>
      </c>
      <c r="AF227" t="s">
        <v>45</v>
      </c>
    </row>
    <row r="228" spans="1:32" x14ac:dyDescent="0.3">
      <c r="A228" t="s">
        <v>829</v>
      </c>
      <c r="B228" t="s">
        <v>669</v>
      </c>
      <c r="C228" t="s">
        <v>670</v>
      </c>
      <c r="D228" t="s">
        <v>671</v>
      </c>
      <c r="E228" t="s">
        <v>830</v>
      </c>
      <c r="F228">
        <v>12</v>
      </c>
      <c r="G228">
        <v>12</v>
      </c>
      <c r="H228" t="s">
        <v>831</v>
      </c>
      <c r="I228" t="s">
        <v>830</v>
      </c>
      <c r="J228" t="s">
        <v>832</v>
      </c>
      <c r="K228" t="s">
        <v>830</v>
      </c>
      <c r="X228" t="s">
        <v>59</v>
      </c>
      <c r="Y228" t="s">
        <v>60</v>
      </c>
      <c r="Z228" t="s">
        <v>61</v>
      </c>
      <c r="AA228" t="s">
        <v>62</v>
      </c>
      <c r="AB228" t="s">
        <v>45</v>
      </c>
      <c r="AC228" t="s">
        <v>45</v>
      </c>
      <c r="AD228" t="s">
        <v>672</v>
      </c>
      <c r="AE228" t="s">
        <v>673</v>
      </c>
      <c r="AF228" t="s">
        <v>45</v>
      </c>
    </row>
    <row r="229" spans="1:32" x14ac:dyDescent="0.3">
      <c r="A229" t="s">
        <v>841</v>
      </c>
      <c r="B229" t="s">
        <v>669</v>
      </c>
      <c r="C229" t="s">
        <v>670</v>
      </c>
      <c r="D229" t="s">
        <v>671</v>
      </c>
      <c r="E229" t="s">
        <v>572</v>
      </c>
      <c r="F229">
        <v>122</v>
      </c>
      <c r="G229">
        <v>122</v>
      </c>
      <c r="H229" t="s">
        <v>45</v>
      </c>
      <c r="I229" t="s">
        <v>572</v>
      </c>
      <c r="J229" t="s">
        <v>58</v>
      </c>
      <c r="K229" t="s">
        <v>572</v>
      </c>
      <c r="X229" t="s">
        <v>59</v>
      </c>
      <c r="Y229" t="s">
        <v>68</v>
      </c>
      <c r="Z229" t="s">
        <v>61</v>
      </c>
      <c r="AA229" t="s">
        <v>62</v>
      </c>
      <c r="AB229" t="s">
        <v>45</v>
      </c>
      <c r="AC229" t="s">
        <v>45</v>
      </c>
      <c r="AD229" t="s">
        <v>672</v>
      </c>
      <c r="AE229" t="s">
        <v>673</v>
      </c>
      <c r="AF229" t="s">
        <v>45</v>
      </c>
    </row>
    <row r="230" spans="1:32" x14ac:dyDescent="0.3">
      <c r="A230" t="s">
        <v>854</v>
      </c>
      <c r="B230" t="s">
        <v>669</v>
      </c>
      <c r="C230" t="s">
        <v>670</v>
      </c>
      <c r="D230" t="s">
        <v>671</v>
      </c>
      <c r="E230" t="s">
        <v>807</v>
      </c>
      <c r="F230">
        <v>125</v>
      </c>
      <c r="G230">
        <v>125</v>
      </c>
      <c r="H230" t="s">
        <v>315</v>
      </c>
      <c r="I230" t="s">
        <v>807</v>
      </c>
      <c r="J230" t="s">
        <v>315</v>
      </c>
      <c r="K230" t="s">
        <v>807</v>
      </c>
      <c r="X230" t="s">
        <v>43</v>
      </c>
      <c r="Y230" t="s">
        <v>44</v>
      </c>
      <c r="Z230" t="s">
        <v>44</v>
      </c>
      <c r="AA230" t="s">
        <v>44</v>
      </c>
      <c r="AB230" t="s">
        <v>45</v>
      </c>
      <c r="AC230" t="s">
        <v>45</v>
      </c>
      <c r="AD230" t="s">
        <v>672</v>
      </c>
      <c r="AE230" t="s">
        <v>673</v>
      </c>
      <c r="AF230" t="s">
        <v>45</v>
      </c>
    </row>
    <row r="231" spans="1:32" x14ac:dyDescent="0.3">
      <c r="A231" t="s">
        <v>855</v>
      </c>
      <c r="B231" t="s">
        <v>669</v>
      </c>
      <c r="C231" t="s">
        <v>670</v>
      </c>
      <c r="D231" t="s">
        <v>671</v>
      </c>
      <c r="E231" t="s">
        <v>856</v>
      </c>
      <c r="F231">
        <v>126</v>
      </c>
      <c r="G231">
        <v>126</v>
      </c>
      <c r="H231" t="s">
        <v>45</v>
      </c>
      <c r="I231" t="s">
        <v>45</v>
      </c>
      <c r="J231" t="s">
        <v>45</v>
      </c>
      <c r="K231" t="s">
        <v>44</v>
      </c>
      <c r="X231" t="s">
        <v>59</v>
      </c>
      <c r="Y231" t="s">
        <v>45</v>
      </c>
      <c r="Z231" t="s">
        <v>45</v>
      </c>
      <c r="AA231" t="s">
        <v>45</v>
      </c>
      <c r="AB231" t="s">
        <v>45</v>
      </c>
      <c r="AC231" t="s">
        <v>45</v>
      </c>
      <c r="AD231" t="s">
        <v>672</v>
      </c>
      <c r="AE231" t="s">
        <v>673</v>
      </c>
      <c r="AF231" t="s">
        <v>45</v>
      </c>
    </row>
    <row r="232" spans="1:32" x14ac:dyDescent="0.3">
      <c r="A232" t="s">
        <v>875</v>
      </c>
      <c r="B232" t="s">
        <v>669</v>
      </c>
      <c r="C232" t="s">
        <v>670</v>
      </c>
      <c r="D232" t="s">
        <v>671</v>
      </c>
      <c r="E232" t="s">
        <v>876</v>
      </c>
      <c r="F232">
        <v>13</v>
      </c>
      <c r="G232">
        <v>13</v>
      </c>
      <c r="H232" t="s">
        <v>877</v>
      </c>
      <c r="I232" t="s">
        <v>876</v>
      </c>
      <c r="J232" t="s">
        <v>58</v>
      </c>
      <c r="K232" t="s">
        <v>876</v>
      </c>
      <c r="X232" t="s">
        <v>59</v>
      </c>
      <c r="Y232" t="s">
        <v>68</v>
      </c>
      <c r="Z232" t="s">
        <v>101</v>
      </c>
      <c r="AA232" t="s">
        <v>102</v>
      </c>
      <c r="AB232" t="s">
        <v>45</v>
      </c>
      <c r="AC232" t="s">
        <v>45</v>
      </c>
      <c r="AD232" t="s">
        <v>672</v>
      </c>
      <c r="AE232" t="s">
        <v>673</v>
      </c>
      <c r="AF232" t="s">
        <v>45</v>
      </c>
    </row>
    <row r="233" spans="1:32" x14ac:dyDescent="0.3">
      <c r="A233" t="s">
        <v>1069</v>
      </c>
      <c r="B233" t="s">
        <v>669</v>
      </c>
      <c r="C233" t="s">
        <v>670</v>
      </c>
      <c r="D233" t="s">
        <v>671</v>
      </c>
      <c r="E233" t="s">
        <v>1048</v>
      </c>
      <c r="F233">
        <v>162</v>
      </c>
      <c r="G233">
        <v>162</v>
      </c>
      <c r="H233" t="s">
        <v>877</v>
      </c>
      <c r="I233" t="s">
        <v>1048</v>
      </c>
      <c r="J233" t="s">
        <v>58</v>
      </c>
      <c r="K233" t="s">
        <v>1048</v>
      </c>
      <c r="X233" t="s">
        <v>59</v>
      </c>
      <c r="Y233" t="s">
        <v>68</v>
      </c>
      <c r="Z233" t="s">
        <v>101</v>
      </c>
      <c r="AA233" t="s">
        <v>102</v>
      </c>
      <c r="AB233" t="s">
        <v>45</v>
      </c>
      <c r="AC233" t="s">
        <v>45</v>
      </c>
      <c r="AD233" t="s">
        <v>672</v>
      </c>
      <c r="AE233" t="s">
        <v>673</v>
      </c>
      <c r="AF233" t="s">
        <v>45</v>
      </c>
    </row>
    <row r="234" spans="1:32" x14ac:dyDescent="0.3">
      <c r="A234" t="s">
        <v>1108</v>
      </c>
      <c r="B234" t="s">
        <v>669</v>
      </c>
      <c r="C234" t="s">
        <v>670</v>
      </c>
      <c r="D234" t="s">
        <v>671</v>
      </c>
      <c r="E234" t="s">
        <v>695</v>
      </c>
      <c r="F234">
        <v>17</v>
      </c>
      <c r="G234">
        <v>17</v>
      </c>
      <c r="H234" t="s">
        <v>1109</v>
      </c>
      <c r="I234" t="s">
        <v>695</v>
      </c>
      <c r="J234" t="s">
        <v>832</v>
      </c>
      <c r="K234" t="s">
        <v>695</v>
      </c>
      <c r="X234" t="s">
        <v>59</v>
      </c>
      <c r="Y234" t="s">
        <v>68</v>
      </c>
      <c r="Z234" t="s">
        <v>61</v>
      </c>
      <c r="AA234" t="s">
        <v>62</v>
      </c>
      <c r="AB234" t="s">
        <v>45</v>
      </c>
      <c r="AC234" t="s">
        <v>45</v>
      </c>
      <c r="AD234" t="s">
        <v>672</v>
      </c>
      <c r="AE234" t="s">
        <v>673</v>
      </c>
      <c r="AF234" t="s">
        <v>45</v>
      </c>
    </row>
    <row r="235" spans="1:32" x14ac:dyDescent="0.3">
      <c r="A235" t="s">
        <v>1110</v>
      </c>
      <c r="B235" t="s">
        <v>669</v>
      </c>
      <c r="C235" t="s">
        <v>670</v>
      </c>
      <c r="D235" t="s">
        <v>671</v>
      </c>
      <c r="E235" t="s">
        <v>1067</v>
      </c>
      <c r="F235">
        <v>170</v>
      </c>
      <c r="G235">
        <v>170</v>
      </c>
      <c r="H235" t="s">
        <v>45</v>
      </c>
      <c r="I235" t="s">
        <v>1067</v>
      </c>
      <c r="J235" t="s">
        <v>58</v>
      </c>
      <c r="K235" t="s">
        <v>1067</v>
      </c>
      <c r="X235" t="s">
        <v>59</v>
      </c>
      <c r="Y235" t="s">
        <v>134</v>
      </c>
      <c r="Z235" t="s">
        <v>61</v>
      </c>
      <c r="AA235" t="s">
        <v>62</v>
      </c>
      <c r="AB235" t="s">
        <v>45</v>
      </c>
      <c r="AC235" t="s">
        <v>45</v>
      </c>
      <c r="AD235" t="s">
        <v>672</v>
      </c>
      <c r="AE235" t="s">
        <v>673</v>
      </c>
      <c r="AF235" t="s">
        <v>45</v>
      </c>
    </row>
    <row r="236" spans="1:32" x14ac:dyDescent="0.3">
      <c r="A236" t="s">
        <v>1115</v>
      </c>
      <c r="B236" t="s">
        <v>669</v>
      </c>
      <c r="C236" t="s">
        <v>670</v>
      </c>
      <c r="D236" t="s">
        <v>671</v>
      </c>
      <c r="E236" t="s">
        <v>1116</v>
      </c>
      <c r="F236">
        <v>172</v>
      </c>
      <c r="G236">
        <v>172</v>
      </c>
      <c r="H236" t="s">
        <v>45</v>
      </c>
      <c r="I236" t="s">
        <v>1116</v>
      </c>
      <c r="J236" t="s">
        <v>294</v>
      </c>
      <c r="K236" t="s">
        <v>1116</v>
      </c>
      <c r="X236" t="s">
        <v>59</v>
      </c>
      <c r="Y236" t="s">
        <v>45</v>
      </c>
      <c r="Z236" t="s">
        <v>45</v>
      </c>
      <c r="AA236" t="s">
        <v>45</v>
      </c>
      <c r="AB236" t="s">
        <v>45</v>
      </c>
      <c r="AC236" t="s">
        <v>45</v>
      </c>
      <c r="AD236" t="s">
        <v>672</v>
      </c>
      <c r="AE236" t="s">
        <v>673</v>
      </c>
      <c r="AF236" t="s">
        <v>45</v>
      </c>
    </row>
    <row r="237" spans="1:32" x14ac:dyDescent="0.3">
      <c r="A237" t="s">
        <v>1141</v>
      </c>
      <c r="B237" t="s">
        <v>669</v>
      </c>
      <c r="C237" t="s">
        <v>670</v>
      </c>
      <c r="D237" t="s">
        <v>671</v>
      </c>
      <c r="E237" t="s">
        <v>1121</v>
      </c>
      <c r="F237">
        <v>177</v>
      </c>
      <c r="G237">
        <v>177</v>
      </c>
      <c r="H237" t="s">
        <v>45</v>
      </c>
      <c r="I237" t="s">
        <v>1121</v>
      </c>
      <c r="J237" t="s">
        <v>45</v>
      </c>
      <c r="K237" t="s">
        <v>1121</v>
      </c>
      <c r="X237" t="s">
        <v>59</v>
      </c>
      <c r="Y237" t="s">
        <v>45</v>
      </c>
      <c r="Z237" t="s">
        <v>45</v>
      </c>
      <c r="AA237" t="s">
        <v>45</v>
      </c>
      <c r="AB237" t="s">
        <v>45</v>
      </c>
      <c r="AC237" t="s">
        <v>45</v>
      </c>
      <c r="AD237" t="s">
        <v>672</v>
      </c>
      <c r="AE237" t="s">
        <v>673</v>
      </c>
      <c r="AF237" t="s">
        <v>45</v>
      </c>
    </row>
    <row r="238" spans="1:32" x14ac:dyDescent="0.3">
      <c r="A238" t="s">
        <v>1151</v>
      </c>
      <c r="B238" t="s">
        <v>669</v>
      </c>
      <c r="C238" t="s">
        <v>670</v>
      </c>
      <c r="D238" t="s">
        <v>671</v>
      </c>
      <c r="E238" t="s">
        <v>679</v>
      </c>
      <c r="F238">
        <v>18</v>
      </c>
      <c r="G238">
        <v>18</v>
      </c>
      <c r="H238" t="s">
        <v>1152</v>
      </c>
      <c r="I238" t="s">
        <v>679</v>
      </c>
      <c r="J238" t="s">
        <v>58</v>
      </c>
      <c r="K238" t="s">
        <v>679</v>
      </c>
      <c r="X238" t="s">
        <v>59</v>
      </c>
      <c r="Y238" t="s">
        <v>68</v>
      </c>
      <c r="Z238" t="s">
        <v>101</v>
      </c>
      <c r="AA238" t="s">
        <v>102</v>
      </c>
      <c r="AB238" t="s">
        <v>45</v>
      </c>
      <c r="AC238" t="s">
        <v>45</v>
      </c>
      <c r="AD238" t="s">
        <v>672</v>
      </c>
      <c r="AE238" t="s">
        <v>673</v>
      </c>
      <c r="AF238" t="s">
        <v>45</v>
      </c>
    </row>
    <row r="239" spans="1:32" x14ac:dyDescent="0.3">
      <c r="A239" t="s">
        <v>1181</v>
      </c>
      <c r="B239" t="s">
        <v>669</v>
      </c>
      <c r="C239" t="s">
        <v>670</v>
      </c>
      <c r="D239" t="s">
        <v>671</v>
      </c>
      <c r="E239" t="s">
        <v>1062</v>
      </c>
      <c r="F239">
        <v>185</v>
      </c>
      <c r="G239">
        <v>185</v>
      </c>
      <c r="H239" t="s">
        <v>1182</v>
      </c>
      <c r="I239" t="s">
        <v>1062</v>
      </c>
      <c r="J239" t="s">
        <v>58</v>
      </c>
      <c r="K239" t="s">
        <v>1062</v>
      </c>
      <c r="X239" t="s">
        <v>59</v>
      </c>
      <c r="Y239" t="s">
        <v>60</v>
      </c>
      <c r="Z239" t="s">
        <v>61</v>
      </c>
      <c r="AA239" t="s">
        <v>62</v>
      </c>
      <c r="AB239" t="s">
        <v>45</v>
      </c>
      <c r="AC239" t="s">
        <v>45</v>
      </c>
      <c r="AD239" t="s">
        <v>672</v>
      </c>
      <c r="AE239" t="s">
        <v>673</v>
      </c>
      <c r="AF239" t="s">
        <v>45</v>
      </c>
    </row>
    <row r="240" spans="1:32" x14ac:dyDescent="0.3">
      <c r="A240" t="s">
        <v>1216</v>
      </c>
      <c r="B240" t="s">
        <v>669</v>
      </c>
      <c r="C240" t="s">
        <v>670</v>
      </c>
      <c r="D240" t="s">
        <v>671</v>
      </c>
      <c r="E240" t="s">
        <v>1217</v>
      </c>
      <c r="F240">
        <v>192</v>
      </c>
      <c r="G240">
        <v>192</v>
      </c>
      <c r="H240" t="s">
        <v>877</v>
      </c>
      <c r="I240" t="s">
        <v>1217</v>
      </c>
      <c r="J240" t="s">
        <v>58</v>
      </c>
      <c r="K240" t="s">
        <v>1217</v>
      </c>
      <c r="X240" t="s">
        <v>59</v>
      </c>
      <c r="Y240" t="s">
        <v>68</v>
      </c>
      <c r="Z240" t="s">
        <v>101</v>
      </c>
      <c r="AA240" t="s">
        <v>102</v>
      </c>
      <c r="AB240" t="s">
        <v>45</v>
      </c>
      <c r="AC240" t="s">
        <v>45</v>
      </c>
      <c r="AD240" t="s">
        <v>672</v>
      </c>
      <c r="AE240" t="s">
        <v>673</v>
      </c>
      <c r="AF240" t="s">
        <v>45</v>
      </c>
    </row>
    <row r="241" spans="1:32" x14ac:dyDescent="0.3">
      <c r="A241" t="s">
        <v>1256</v>
      </c>
      <c r="B241" t="s">
        <v>669</v>
      </c>
      <c r="C241" t="s">
        <v>670</v>
      </c>
      <c r="D241" t="s">
        <v>671</v>
      </c>
      <c r="E241" t="s">
        <v>583</v>
      </c>
      <c r="F241">
        <v>2</v>
      </c>
      <c r="G241">
        <v>2</v>
      </c>
      <c r="H241" t="s">
        <v>584</v>
      </c>
      <c r="I241" t="s">
        <v>583</v>
      </c>
      <c r="J241" t="s">
        <v>58</v>
      </c>
      <c r="K241" t="s">
        <v>583</v>
      </c>
      <c r="X241" t="s">
        <v>59</v>
      </c>
      <c r="Y241" t="s">
        <v>60</v>
      </c>
      <c r="Z241" t="s">
        <v>61</v>
      </c>
      <c r="AA241" t="s">
        <v>62</v>
      </c>
      <c r="AB241" t="s">
        <v>45</v>
      </c>
      <c r="AC241" t="s">
        <v>45</v>
      </c>
      <c r="AD241" t="s">
        <v>672</v>
      </c>
      <c r="AE241" t="s">
        <v>673</v>
      </c>
      <c r="AF241" t="s">
        <v>45</v>
      </c>
    </row>
    <row r="242" spans="1:32" x14ac:dyDescent="0.3">
      <c r="A242" t="s">
        <v>1275</v>
      </c>
      <c r="B242" t="s">
        <v>669</v>
      </c>
      <c r="C242" t="s">
        <v>670</v>
      </c>
      <c r="D242" t="s">
        <v>671</v>
      </c>
      <c r="E242" t="s">
        <v>1276</v>
      </c>
      <c r="F242">
        <v>203</v>
      </c>
      <c r="G242">
        <v>203</v>
      </c>
      <c r="H242" t="s">
        <v>185</v>
      </c>
      <c r="I242" t="s">
        <v>161</v>
      </c>
      <c r="J242" t="s">
        <v>58</v>
      </c>
      <c r="K242" t="s">
        <v>161</v>
      </c>
      <c r="X242" t="s">
        <v>59</v>
      </c>
      <c r="Y242" t="s">
        <v>68</v>
      </c>
      <c r="Z242" t="s">
        <v>61</v>
      </c>
      <c r="AA242" t="s">
        <v>62</v>
      </c>
      <c r="AB242" t="s">
        <v>45</v>
      </c>
      <c r="AC242" t="s">
        <v>45</v>
      </c>
      <c r="AD242" t="s">
        <v>672</v>
      </c>
      <c r="AE242" t="s">
        <v>673</v>
      </c>
      <c r="AF242" t="s">
        <v>45</v>
      </c>
    </row>
    <row r="243" spans="1:32" x14ac:dyDescent="0.3">
      <c r="A243" t="s">
        <v>1277</v>
      </c>
      <c r="B243" t="s">
        <v>669</v>
      </c>
      <c r="C243" t="s">
        <v>670</v>
      </c>
      <c r="D243" t="s">
        <v>671</v>
      </c>
      <c r="E243" t="s">
        <v>1273</v>
      </c>
      <c r="F243">
        <v>204</v>
      </c>
      <c r="G243">
        <v>204</v>
      </c>
      <c r="H243" t="s">
        <v>45</v>
      </c>
      <c r="I243" t="s">
        <v>1278</v>
      </c>
      <c r="J243" t="s">
        <v>58</v>
      </c>
      <c r="K243" t="s">
        <v>1273</v>
      </c>
      <c r="X243" t="s">
        <v>59</v>
      </c>
      <c r="Y243" t="s">
        <v>45</v>
      </c>
      <c r="Z243" t="s">
        <v>61</v>
      </c>
      <c r="AA243" t="s">
        <v>62</v>
      </c>
      <c r="AB243" t="s">
        <v>45</v>
      </c>
      <c r="AC243" t="s">
        <v>45</v>
      </c>
      <c r="AD243" t="s">
        <v>672</v>
      </c>
      <c r="AE243" t="s">
        <v>673</v>
      </c>
      <c r="AF243" t="s">
        <v>45</v>
      </c>
    </row>
    <row r="244" spans="1:32" x14ac:dyDescent="0.3">
      <c r="A244" t="s">
        <v>1295</v>
      </c>
      <c r="B244" t="s">
        <v>669</v>
      </c>
      <c r="C244" t="s">
        <v>670</v>
      </c>
      <c r="D244" t="s">
        <v>671</v>
      </c>
      <c r="E244" t="s">
        <v>747</v>
      </c>
      <c r="F244">
        <v>208</v>
      </c>
      <c r="G244">
        <v>208</v>
      </c>
      <c r="H244" t="s">
        <v>1296</v>
      </c>
      <c r="I244" t="s">
        <v>747</v>
      </c>
      <c r="J244" t="s">
        <v>58</v>
      </c>
      <c r="K244" t="s">
        <v>747</v>
      </c>
      <c r="X244" t="s">
        <v>59</v>
      </c>
      <c r="Y244" t="s">
        <v>45</v>
      </c>
      <c r="Z244" t="s">
        <v>61</v>
      </c>
      <c r="AA244" t="s">
        <v>62</v>
      </c>
      <c r="AB244" t="s">
        <v>45</v>
      </c>
      <c r="AC244" t="s">
        <v>45</v>
      </c>
      <c r="AD244" t="s">
        <v>672</v>
      </c>
      <c r="AE244" t="s">
        <v>673</v>
      </c>
      <c r="AF244" t="s">
        <v>45</v>
      </c>
    </row>
    <row r="245" spans="1:32" x14ac:dyDescent="0.3">
      <c r="A245" t="s">
        <v>1350</v>
      </c>
      <c r="B245" t="s">
        <v>669</v>
      </c>
      <c r="C245" t="s">
        <v>670</v>
      </c>
      <c r="D245" t="s">
        <v>671</v>
      </c>
      <c r="E245" t="s">
        <v>706</v>
      </c>
      <c r="F245">
        <v>217</v>
      </c>
      <c r="G245">
        <v>217</v>
      </c>
      <c r="H245" t="s">
        <v>45</v>
      </c>
      <c r="I245" t="s">
        <v>706</v>
      </c>
      <c r="J245" t="s">
        <v>58</v>
      </c>
      <c r="K245" t="s">
        <v>706</v>
      </c>
      <c r="X245" t="s">
        <v>59</v>
      </c>
      <c r="Y245" t="s">
        <v>60</v>
      </c>
      <c r="Z245" t="s">
        <v>61</v>
      </c>
      <c r="AA245" t="s">
        <v>62</v>
      </c>
      <c r="AB245" t="s">
        <v>45</v>
      </c>
      <c r="AC245" t="s">
        <v>45</v>
      </c>
      <c r="AD245" t="s">
        <v>672</v>
      </c>
      <c r="AE245" t="s">
        <v>673</v>
      </c>
      <c r="AF245" t="s">
        <v>45</v>
      </c>
    </row>
    <row r="246" spans="1:32" x14ac:dyDescent="0.3">
      <c r="A246" t="s">
        <v>1389</v>
      </c>
      <c r="B246" t="s">
        <v>669</v>
      </c>
      <c r="C246" t="s">
        <v>670</v>
      </c>
      <c r="D246" t="s">
        <v>671</v>
      </c>
      <c r="E246" t="s">
        <v>1390</v>
      </c>
      <c r="F246">
        <v>225</v>
      </c>
      <c r="G246">
        <v>225</v>
      </c>
      <c r="H246" t="s">
        <v>877</v>
      </c>
      <c r="I246" t="s">
        <v>1390</v>
      </c>
      <c r="J246" t="s">
        <v>58</v>
      </c>
      <c r="K246" t="s">
        <v>1390</v>
      </c>
      <c r="X246" t="s">
        <v>59</v>
      </c>
      <c r="Y246" t="s">
        <v>68</v>
      </c>
      <c r="Z246" t="s">
        <v>101</v>
      </c>
      <c r="AA246" t="s">
        <v>102</v>
      </c>
      <c r="AB246" t="s">
        <v>45</v>
      </c>
      <c r="AC246" t="s">
        <v>45</v>
      </c>
      <c r="AD246" t="s">
        <v>672</v>
      </c>
      <c r="AE246" t="s">
        <v>673</v>
      </c>
      <c r="AF246" t="s">
        <v>45</v>
      </c>
    </row>
    <row r="247" spans="1:32" x14ac:dyDescent="0.3">
      <c r="A247" t="s">
        <v>1464</v>
      </c>
      <c r="B247" t="s">
        <v>669</v>
      </c>
      <c r="C247" t="s">
        <v>670</v>
      </c>
      <c r="D247" t="s">
        <v>671</v>
      </c>
      <c r="E247" t="s">
        <v>1465</v>
      </c>
      <c r="F247">
        <v>240</v>
      </c>
      <c r="G247">
        <v>240</v>
      </c>
      <c r="H247" t="s">
        <v>45</v>
      </c>
      <c r="I247" t="s">
        <v>1465</v>
      </c>
      <c r="J247" t="s">
        <v>832</v>
      </c>
      <c r="K247" t="s">
        <v>1465</v>
      </c>
      <c r="X247" t="s">
        <v>59</v>
      </c>
      <c r="Y247" t="s">
        <v>45</v>
      </c>
      <c r="Z247" t="s">
        <v>61</v>
      </c>
      <c r="AA247" t="s">
        <v>62</v>
      </c>
      <c r="AB247" t="s">
        <v>45</v>
      </c>
      <c r="AC247" t="s">
        <v>45</v>
      </c>
      <c r="AD247" t="s">
        <v>672</v>
      </c>
      <c r="AE247" t="s">
        <v>673</v>
      </c>
      <c r="AF247" t="s">
        <v>45</v>
      </c>
    </row>
    <row r="248" spans="1:32" x14ac:dyDescent="0.3">
      <c r="A248" t="s">
        <v>1476</v>
      </c>
      <c r="B248" t="s">
        <v>669</v>
      </c>
      <c r="C248" t="s">
        <v>670</v>
      </c>
      <c r="D248" t="s">
        <v>671</v>
      </c>
      <c r="E248" t="s">
        <v>316</v>
      </c>
      <c r="F248">
        <v>244</v>
      </c>
      <c r="G248">
        <v>244</v>
      </c>
      <c r="H248" t="s">
        <v>315</v>
      </c>
      <c r="I248" t="s">
        <v>316</v>
      </c>
      <c r="J248" t="s">
        <v>315</v>
      </c>
      <c r="K248" t="s">
        <v>316</v>
      </c>
      <c r="X248" t="s">
        <v>43</v>
      </c>
      <c r="Y248" t="s">
        <v>44</v>
      </c>
      <c r="Z248" t="s">
        <v>44</v>
      </c>
      <c r="AA248" t="s">
        <v>44</v>
      </c>
      <c r="AB248" t="s">
        <v>45</v>
      </c>
      <c r="AC248" t="s">
        <v>45</v>
      </c>
      <c r="AD248" t="s">
        <v>672</v>
      </c>
      <c r="AE248" t="s">
        <v>673</v>
      </c>
      <c r="AF248" t="s">
        <v>45</v>
      </c>
    </row>
    <row r="249" spans="1:32" x14ac:dyDescent="0.3">
      <c r="A249" t="s">
        <v>1533</v>
      </c>
      <c r="B249" t="s">
        <v>669</v>
      </c>
      <c r="C249" t="s">
        <v>670</v>
      </c>
      <c r="D249" t="s">
        <v>671</v>
      </c>
      <c r="E249" t="s">
        <v>1038</v>
      </c>
      <c r="F249">
        <v>255</v>
      </c>
      <c r="G249">
        <v>255</v>
      </c>
      <c r="H249" t="s">
        <v>1534</v>
      </c>
      <c r="I249" t="s">
        <v>1038</v>
      </c>
      <c r="J249" t="s">
        <v>58</v>
      </c>
      <c r="K249" t="s">
        <v>1038</v>
      </c>
      <c r="X249" t="s">
        <v>59</v>
      </c>
      <c r="Y249" t="s">
        <v>60</v>
      </c>
      <c r="Z249" t="s">
        <v>61</v>
      </c>
      <c r="AA249" t="s">
        <v>62</v>
      </c>
      <c r="AB249" t="s">
        <v>45</v>
      </c>
      <c r="AC249" t="s">
        <v>45</v>
      </c>
      <c r="AD249" t="s">
        <v>672</v>
      </c>
      <c r="AE249" t="s">
        <v>673</v>
      </c>
      <c r="AF249" t="s">
        <v>45</v>
      </c>
    </row>
    <row r="250" spans="1:32" x14ac:dyDescent="0.3">
      <c r="A250" t="s">
        <v>1552</v>
      </c>
      <c r="B250" t="s">
        <v>669</v>
      </c>
      <c r="C250" t="s">
        <v>670</v>
      </c>
      <c r="D250" t="s">
        <v>671</v>
      </c>
      <c r="E250" t="s">
        <v>686</v>
      </c>
      <c r="F250">
        <v>26</v>
      </c>
      <c r="G250">
        <v>26</v>
      </c>
      <c r="H250" t="s">
        <v>174</v>
      </c>
      <c r="I250" t="s">
        <v>686</v>
      </c>
      <c r="J250" t="s">
        <v>58</v>
      </c>
      <c r="K250" t="s">
        <v>686</v>
      </c>
      <c r="X250" t="s">
        <v>59</v>
      </c>
      <c r="Y250" t="s">
        <v>60</v>
      </c>
      <c r="Z250" t="s">
        <v>61</v>
      </c>
      <c r="AA250" t="s">
        <v>62</v>
      </c>
      <c r="AB250" t="s">
        <v>45</v>
      </c>
      <c r="AC250" t="s">
        <v>45</v>
      </c>
      <c r="AD250" t="s">
        <v>672</v>
      </c>
      <c r="AE250" t="s">
        <v>673</v>
      </c>
      <c r="AF250" t="s">
        <v>45</v>
      </c>
    </row>
    <row r="251" spans="1:32" x14ac:dyDescent="0.3">
      <c r="A251" t="s">
        <v>1569</v>
      </c>
      <c r="B251" t="s">
        <v>669</v>
      </c>
      <c r="C251" t="s">
        <v>670</v>
      </c>
      <c r="D251" t="s">
        <v>671</v>
      </c>
      <c r="E251" t="s">
        <v>888</v>
      </c>
      <c r="F251">
        <v>264</v>
      </c>
      <c r="G251">
        <v>264</v>
      </c>
      <c r="H251" t="s">
        <v>1570</v>
      </c>
      <c r="I251" t="s">
        <v>888</v>
      </c>
      <c r="J251" t="s">
        <v>58</v>
      </c>
      <c r="K251" t="s">
        <v>888</v>
      </c>
      <c r="X251" t="s">
        <v>59</v>
      </c>
      <c r="Y251" t="s">
        <v>68</v>
      </c>
      <c r="Z251" t="s">
        <v>101</v>
      </c>
      <c r="AA251" t="s">
        <v>102</v>
      </c>
      <c r="AB251" t="s">
        <v>45</v>
      </c>
      <c r="AC251" t="s">
        <v>45</v>
      </c>
      <c r="AD251" t="s">
        <v>672</v>
      </c>
      <c r="AE251" t="s">
        <v>673</v>
      </c>
      <c r="AF251" t="s">
        <v>45</v>
      </c>
    </row>
    <row r="252" spans="1:32" x14ac:dyDescent="0.3">
      <c r="A252" t="s">
        <v>1658</v>
      </c>
      <c r="B252" t="s">
        <v>669</v>
      </c>
      <c r="C252" t="s">
        <v>670</v>
      </c>
      <c r="D252" t="s">
        <v>671</v>
      </c>
      <c r="E252" t="s">
        <v>580</v>
      </c>
      <c r="F252">
        <v>281</v>
      </c>
      <c r="G252">
        <v>281</v>
      </c>
      <c r="H252" t="s">
        <v>581</v>
      </c>
      <c r="I252" t="s">
        <v>580</v>
      </c>
      <c r="J252" t="s">
        <v>58</v>
      </c>
      <c r="K252" t="s">
        <v>580</v>
      </c>
      <c r="X252" t="s">
        <v>59</v>
      </c>
      <c r="Y252" t="s">
        <v>68</v>
      </c>
      <c r="Z252" t="s">
        <v>101</v>
      </c>
      <c r="AA252" t="s">
        <v>102</v>
      </c>
      <c r="AB252" t="s">
        <v>45</v>
      </c>
      <c r="AC252" t="s">
        <v>45</v>
      </c>
      <c r="AD252" t="s">
        <v>672</v>
      </c>
      <c r="AE252" t="s">
        <v>673</v>
      </c>
      <c r="AF252" t="s">
        <v>45</v>
      </c>
    </row>
    <row r="253" spans="1:32" x14ac:dyDescent="0.3">
      <c r="A253" t="s">
        <v>1663</v>
      </c>
      <c r="B253" t="s">
        <v>669</v>
      </c>
      <c r="C253" t="s">
        <v>670</v>
      </c>
      <c r="D253" t="s">
        <v>671</v>
      </c>
      <c r="E253" t="s">
        <v>874</v>
      </c>
      <c r="F253">
        <v>283</v>
      </c>
      <c r="G253">
        <v>283</v>
      </c>
      <c r="H253" t="s">
        <v>45</v>
      </c>
      <c r="I253" t="s">
        <v>874</v>
      </c>
      <c r="J253" t="s">
        <v>58</v>
      </c>
      <c r="K253" t="s">
        <v>874</v>
      </c>
      <c r="X253" t="s">
        <v>59</v>
      </c>
      <c r="Y253" t="s">
        <v>68</v>
      </c>
      <c r="Z253" t="s">
        <v>101</v>
      </c>
      <c r="AA253" t="s">
        <v>102</v>
      </c>
      <c r="AB253" t="s">
        <v>45</v>
      </c>
      <c r="AC253" t="s">
        <v>45</v>
      </c>
      <c r="AD253" t="s">
        <v>672</v>
      </c>
      <c r="AE253" t="s">
        <v>673</v>
      </c>
      <c r="AF253" t="s">
        <v>45</v>
      </c>
    </row>
    <row r="254" spans="1:32" x14ac:dyDescent="0.3">
      <c r="A254" t="s">
        <v>1691</v>
      </c>
      <c r="B254" t="s">
        <v>669</v>
      </c>
      <c r="C254" t="s">
        <v>670</v>
      </c>
      <c r="D254" t="s">
        <v>671</v>
      </c>
      <c r="E254" t="s">
        <v>948</v>
      </c>
      <c r="F254">
        <v>29</v>
      </c>
      <c r="G254">
        <v>29</v>
      </c>
      <c r="H254" t="s">
        <v>1692</v>
      </c>
      <c r="I254" t="s">
        <v>948</v>
      </c>
      <c r="J254" t="s">
        <v>58</v>
      </c>
      <c r="K254" t="s">
        <v>948</v>
      </c>
      <c r="X254" t="s">
        <v>59</v>
      </c>
      <c r="Y254" t="s">
        <v>68</v>
      </c>
      <c r="Z254" t="s">
        <v>61</v>
      </c>
      <c r="AA254" t="s">
        <v>62</v>
      </c>
      <c r="AB254" t="s">
        <v>45</v>
      </c>
      <c r="AC254" t="s">
        <v>45</v>
      </c>
      <c r="AD254" t="s">
        <v>672</v>
      </c>
      <c r="AE254" t="s">
        <v>673</v>
      </c>
      <c r="AF254" t="s">
        <v>45</v>
      </c>
    </row>
    <row r="255" spans="1:32" x14ac:dyDescent="0.3">
      <c r="A255" t="s">
        <v>1735</v>
      </c>
      <c r="B255" t="s">
        <v>669</v>
      </c>
      <c r="C255" t="s">
        <v>670</v>
      </c>
      <c r="D255" t="s">
        <v>671</v>
      </c>
      <c r="E255" t="s">
        <v>1736</v>
      </c>
      <c r="F255">
        <v>299</v>
      </c>
      <c r="G255">
        <v>299</v>
      </c>
      <c r="H255" t="s">
        <v>1737</v>
      </c>
      <c r="I255" t="s">
        <v>1736</v>
      </c>
      <c r="J255" t="s">
        <v>58</v>
      </c>
      <c r="K255" t="s">
        <v>1736</v>
      </c>
      <c r="X255" t="s">
        <v>59</v>
      </c>
      <c r="Y255" t="s">
        <v>68</v>
      </c>
      <c r="Z255" t="s">
        <v>101</v>
      </c>
      <c r="AA255" t="s">
        <v>102</v>
      </c>
      <c r="AB255" t="s">
        <v>45</v>
      </c>
      <c r="AC255" t="s">
        <v>45</v>
      </c>
      <c r="AD255" t="s">
        <v>672</v>
      </c>
      <c r="AE255" t="s">
        <v>673</v>
      </c>
      <c r="AF255" t="s">
        <v>45</v>
      </c>
    </row>
    <row r="256" spans="1:32" x14ac:dyDescent="0.3">
      <c r="A256" t="s">
        <v>1738</v>
      </c>
      <c r="B256" t="s">
        <v>669</v>
      </c>
      <c r="C256" t="s">
        <v>670</v>
      </c>
      <c r="D256" t="s">
        <v>671</v>
      </c>
      <c r="E256" t="s">
        <v>316</v>
      </c>
      <c r="F256">
        <v>3</v>
      </c>
      <c r="G256">
        <v>3</v>
      </c>
      <c r="H256" t="s">
        <v>315</v>
      </c>
      <c r="I256" t="s">
        <v>316</v>
      </c>
      <c r="J256" t="s">
        <v>315</v>
      </c>
      <c r="K256" t="s">
        <v>316</v>
      </c>
      <c r="X256" t="s">
        <v>43</v>
      </c>
      <c r="Y256" t="s">
        <v>44</v>
      </c>
      <c r="Z256" t="s">
        <v>44</v>
      </c>
      <c r="AA256" t="s">
        <v>44</v>
      </c>
      <c r="AB256" t="s">
        <v>45</v>
      </c>
      <c r="AC256" t="s">
        <v>45</v>
      </c>
      <c r="AD256" t="s">
        <v>672</v>
      </c>
      <c r="AE256" t="s">
        <v>673</v>
      </c>
      <c r="AF256" t="s">
        <v>45</v>
      </c>
    </row>
    <row r="257" spans="1:32" x14ac:dyDescent="0.3">
      <c r="A257" t="s">
        <v>1748</v>
      </c>
      <c r="B257" t="s">
        <v>669</v>
      </c>
      <c r="C257" t="s">
        <v>670</v>
      </c>
      <c r="D257" t="s">
        <v>671</v>
      </c>
      <c r="E257" t="s">
        <v>1583</v>
      </c>
      <c r="F257">
        <v>301</v>
      </c>
      <c r="G257">
        <v>301</v>
      </c>
      <c r="H257" t="s">
        <v>45</v>
      </c>
      <c r="I257" t="s">
        <v>1583</v>
      </c>
      <c r="J257" t="s">
        <v>58</v>
      </c>
      <c r="K257" t="s">
        <v>1583</v>
      </c>
      <c r="X257" t="s">
        <v>59</v>
      </c>
      <c r="Y257" t="s">
        <v>68</v>
      </c>
      <c r="Z257" t="s">
        <v>101</v>
      </c>
      <c r="AA257" t="s">
        <v>102</v>
      </c>
      <c r="AB257" t="s">
        <v>45</v>
      </c>
      <c r="AC257" t="s">
        <v>45</v>
      </c>
      <c r="AD257" t="s">
        <v>672</v>
      </c>
      <c r="AE257" t="s">
        <v>673</v>
      </c>
      <c r="AF257" t="s">
        <v>45</v>
      </c>
    </row>
    <row r="258" spans="1:32" x14ac:dyDescent="0.3">
      <c r="A258" t="s">
        <v>1784</v>
      </c>
      <c r="B258" t="s">
        <v>669</v>
      </c>
      <c r="C258" t="s">
        <v>670</v>
      </c>
      <c r="D258" t="s">
        <v>671</v>
      </c>
      <c r="E258" t="s">
        <v>704</v>
      </c>
      <c r="F258">
        <v>31</v>
      </c>
      <c r="G258">
        <v>31</v>
      </c>
      <c r="H258" t="s">
        <v>1785</v>
      </c>
      <c r="I258" t="s">
        <v>704</v>
      </c>
      <c r="J258" t="s">
        <v>58</v>
      </c>
      <c r="K258" t="s">
        <v>704</v>
      </c>
      <c r="X258" t="s">
        <v>59</v>
      </c>
      <c r="Y258" t="s">
        <v>68</v>
      </c>
      <c r="Z258" t="s">
        <v>61</v>
      </c>
      <c r="AA258" t="s">
        <v>62</v>
      </c>
      <c r="AB258" t="s">
        <v>45</v>
      </c>
      <c r="AC258" t="s">
        <v>45</v>
      </c>
      <c r="AD258" t="s">
        <v>672</v>
      </c>
      <c r="AE258" t="s">
        <v>673</v>
      </c>
      <c r="AF258" t="s">
        <v>45</v>
      </c>
    </row>
    <row r="259" spans="1:32" x14ac:dyDescent="0.3">
      <c r="A259" t="s">
        <v>1869</v>
      </c>
      <c r="B259" t="s">
        <v>669</v>
      </c>
      <c r="C259" t="s">
        <v>670</v>
      </c>
      <c r="D259" t="s">
        <v>671</v>
      </c>
      <c r="E259" t="s">
        <v>903</v>
      </c>
      <c r="F259">
        <v>325</v>
      </c>
      <c r="G259">
        <v>325</v>
      </c>
      <c r="H259" t="s">
        <v>1870</v>
      </c>
      <c r="I259" t="s">
        <v>903</v>
      </c>
      <c r="J259" t="s">
        <v>80</v>
      </c>
      <c r="K259" t="s">
        <v>903</v>
      </c>
      <c r="X259" t="s">
        <v>43</v>
      </c>
      <c r="Y259" t="s">
        <v>44</v>
      </c>
      <c r="Z259" t="s">
        <v>44</v>
      </c>
      <c r="AA259" t="s">
        <v>44</v>
      </c>
      <c r="AB259" t="s">
        <v>45</v>
      </c>
      <c r="AC259" t="s">
        <v>45</v>
      </c>
      <c r="AD259" t="s">
        <v>672</v>
      </c>
      <c r="AE259" t="s">
        <v>673</v>
      </c>
      <c r="AF259" t="s">
        <v>45</v>
      </c>
    </row>
    <row r="260" spans="1:32" x14ac:dyDescent="0.3">
      <c r="A260" t="s">
        <v>1936</v>
      </c>
      <c r="B260" t="s">
        <v>669</v>
      </c>
      <c r="C260" t="s">
        <v>670</v>
      </c>
      <c r="D260" t="s">
        <v>671</v>
      </c>
      <c r="E260" t="s">
        <v>794</v>
      </c>
      <c r="F260">
        <v>34</v>
      </c>
      <c r="G260">
        <v>34</v>
      </c>
      <c r="H260" t="s">
        <v>1937</v>
      </c>
      <c r="I260" t="s">
        <v>794</v>
      </c>
      <c r="J260" t="s">
        <v>58</v>
      </c>
      <c r="K260" t="s">
        <v>794</v>
      </c>
      <c r="X260" t="s">
        <v>59</v>
      </c>
      <c r="Y260" t="s">
        <v>68</v>
      </c>
      <c r="Z260" t="s">
        <v>101</v>
      </c>
      <c r="AA260" t="s">
        <v>102</v>
      </c>
      <c r="AB260" t="s">
        <v>45</v>
      </c>
      <c r="AC260" t="s">
        <v>45</v>
      </c>
      <c r="AD260" t="s">
        <v>672</v>
      </c>
      <c r="AE260" t="s">
        <v>673</v>
      </c>
      <c r="AF260" t="s">
        <v>45</v>
      </c>
    </row>
    <row r="261" spans="1:32" x14ac:dyDescent="0.3">
      <c r="A261" t="s">
        <v>1984</v>
      </c>
      <c r="B261" t="s">
        <v>669</v>
      </c>
      <c r="C261" t="s">
        <v>670</v>
      </c>
      <c r="D261" t="s">
        <v>671</v>
      </c>
      <c r="E261" t="s">
        <v>1261</v>
      </c>
      <c r="F261">
        <v>35</v>
      </c>
      <c r="G261">
        <v>35</v>
      </c>
      <c r="H261" t="s">
        <v>1985</v>
      </c>
      <c r="I261" t="s">
        <v>1261</v>
      </c>
      <c r="J261" t="s">
        <v>58</v>
      </c>
      <c r="K261" t="s">
        <v>1261</v>
      </c>
      <c r="X261" t="s">
        <v>59</v>
      </c>
      <c r="Y261" t="s">
        <v>68</v>
      </c>
      <c r="Z261" t="s">
        <v>101</v>
      </c>
      <c r="AA261" t="s">
        <v>102</v>
      </c>
      <c r="AB261" t="s">
        <v>45</v>
      </c>
      <c r="AC261" t="s">
        <v>45</v>
      </c>
      <c r="AD261" t="s">
        <v>672</v>
      </c>
      <c r="AE261" t="s">
        <v>673</v>
      </c>
      <c r="AF261" t="s">
        <v>45</v>
      </c>
    </row>
    <row r="262" spans="1:32" x14ac:dyDescent="0.3">
      <c r="A262" t="s">
        <v>2098</v>
      </c>
      <c r="B262" t="s">
        <v>669</v>
      </c>
      <c r="C262" t="s">
        <v>670</v>
      </c>
      <c r="D262" t="s">
        <v>671</v>
      </c>
      <c r="E262" t="s">
        <v>2099</v>
      </c>
      <c r="F262">
        <v>370</v>
      </c>
      <c r="G262">
        <v>370</v>
      </c>
      <c r="H262" t="s">
        <v>45</v>
      </c>
      <c r="I262" t="s">
        <v>2099</v>
      </c>
      <c r="J262" t="s">
        <v>58</v>
      </c>
      <c r="K262" t="s">
        <v>2099</v>
      </c>
      <c r="X262" t="s">
        <v>59</v>
      </c>
      <c r="Y262" t="s">
        <v>2100</v>
      </c>
      <c r="Z262" t="s">
        <v>61</v>
      </c>
      <c r="AA262" t="s">
        <v>62</v>
      </c>
      <c r="AB262" t="s">
        <v>45</v>
      </c>
      <c r="AC262" t="s">
        <v>45</v>
      </c>
      <c r="AD262" t="s">
        <v>672</v>
      </c>
      <c r="AE262" t="s">
        <v>673</v>
      </c>
      <c r="AF262" t="s">
        <v>45</v>
      </c>
    </row>
    <row r="263" spans="1:32" x14ac:dyDescent="0.3">
      <c r="A263" t="s">
        <v>2105</v>
      </c>
      <c r="B263" t="s">
        <v>669</v>
      </c>
      <c r="C263" t="s">
        <v>670</v>
      </c>
      <c r="D263" t="s">
        <v>671</v>
      </c>
      <c r="E263" t="s">
        <v>2106</v>
      </c>
      <c r="F263">
        <v>372</v>
      </c>
      <c r="G263">
        <v>372</v>
      </c>
      <c r="H263" t="s">
        <v>108</v>
      </c>
      <c r="I263" t="s">
        <v>109</v>
      </c>
      <c r="J263" t="s">
        <v>58</v>
      </c>
      <c r="K263" t="s">
        <v>109</v>
      </c>
      <c r="X263" t="s">
        <v>59</v>
      </c>
      <c r="Y263" t="s">
        <v>68</v>
      </c>
      <c r="Z263" t="s">
        <v>101</v>
      </c>
      <c r="AA263" t="s">
        <v>102</v>
      </c>
      <c r="AB263" t="s">
        <v>45</v>
      </c>
      <c r="AC263" t="s">
        <v>45</v>
      </c>
      <c r="AD263" t="s">
        <v>672</v>
      </c>
      <c r="AE263" t="s">
        <v>673</v>
      </c>
      <c r="AF263" t="s">
        <v>45</v>
      </c>
    </row>
    <row r="264" spans="1:32" x14ac:dyDescent="0.3">
      <c r="A264" t="s">
        <v>2130</v>
      </c>
      <c r="B264" t="s">
        <v>669</v>
      </c>
      <c r="C264" t="s">
        <v>670</v>
      </c>
      <c r="D264" t="s">
        <v>671</v>
      </c>
      <c r="E264" t="s">
        <v>2131</v>
      </c>
      <c r="F264">
        <v>376</v>
      </c>
      <c r="G264">
        <v>376</v>
      </c>
      <c r="H264" t="s">
        <v>45</v>
      </c>
      <c r="I264" t="s">
        <v>2131</v>
      </c>
      <c r="J264" t="s">
        <v>58</v>
      </c>
      <c r="K264" t="s">
        <v>2131</v>
      </c>
      <c r="X264" t="s">
        <v>59</v>
      </c>
      <c r="Y264" t="s">
        <v>68</v>
      </c>
      <c r="Z264" t="s">
        <v>61</v>
      </c>
      <c r="AA264" t="s">
        <v>62</v>
      </c>
      <c r="AB264" t="s">
        <v>45</v>
      </c>
      <c r="AC264" t="s">
        <v>45</v>
      </c>
      <c r="AD264" t="s">
        <v>672</v>
      </c>
      <c r="AE264" t="s">
        <v>673</v>
      </c>
      <c r="AF264" t="s">
        <v>45</v>
      </c>
    </row>
    <row r="265" spans="1:32" x14ac:dyDescent="0.3">
      <c r="A265" t="s">
        <v>2132</v>
      </c>
      <c r="B265" t="s">
        <v>669</v>
      </c>
      <c r="C265" t="s">
        <v>670</v>
      </c>
      <c r="D265" t="s">
        <v>671</v>
      </c>
      <c r="E265" t="s">
        <v>1301</v>
      </c>
      <c r="F265">
        <v>377</v>
      </c>
      <c r="G265">
        <v>377</v>
      </c>
      <c r="H265" t="s">
        <v>2133</v>
      </c>
      <c r="I265" t="s">
        <v>1301</v>
      </c>
      <c r="J265" t="s">
        <v>58</v>
      </c>
      <c r="K265" t="s">
        <v>1301</v>
      </c>
      <c r="X265" t="s">
        <v>59</v>
      </c>
      <c r="Y265" t="s">
        <v>2100</v>
      </c>
      <c r="Z265" t="s">
        <v>61</v>
      </c>
      <c r="AA265" t="s">
        <v>62</v>
      </c>
      <c r="AB265" t="s">
        <v>45</v>
      </c>
      <c r="AC265" t="s">
        <v>45</v>
      </c>
      <c r="AD265" t="s">
        <v>672</v>
      </c>
      <c r="AE265" t="s">
        <v>673</v>
      </c>
      <c r="AF265" t="s">
        <v>45</v>
      </c>
    </row>
    <row r="266" spans="1:32" x14ac:dyDescent="0.3">
      <c r="A266" t="s">
        <v>2246</v>
      </c>
      <c r="B266" t="s">
        <v>669</v>
      </c>
      <c r="C266" t="s">
        <v>670</v>
      </c>
      <c r="D266" t="s">
        <v>671</v>
      </c>
      <c r="E266" t="s">
        <v>678</v>
      </c>
      <c r="F266">
        <v>4</v>
      </c>
      <c r="G266">
        <v>4</v>
      </c>
      <c r="H266" t="s">
        <v>2247</v>
      </c>
      <c r="I266" t="s">
        <v>678</v>
      </c>
      <c r="J266" t="s">
        <v>58</v>
      </c>
      <c r="K266" t="s">
        <v>678</v>
      </c>
      <c r="X266" t="s">
        <v>59</v>
      </c>
      <c r="Y266" t="s">
        <v>68</v>
      </c>
      <c r="Z266" t="s">
        <v>101</v>
      </c>
      <c r="AA266" t="s">
        <v>102</v>
      </c>
      <c r="AB266" t="s">
        <v>45</v>
      </c>
      <c r="AC266" t="s">
        <v>45</v>
      </c>
      <c r="AD266" t="s">
        <v>672</v>
      </c>
      <c r="AE266" t="s">
        <v>673</v>
      </c>
      <c r="AF266" t="s">
        <v>45</v>
      </c>
    </row>
    <row r="267" spans="1:32" x14ac:dyDescent="0.3">
      <c r="A267" t="s">
        <v>2280</v>
      </c>
      <c r="B267" t="s">
        <v>669</v>
      </c>
      <c r="C267" t="s">
        <v>670</v>
      </c>
      <c r="D267" t="s">
        <v>671</v>
      </c>
      <c r="E267" t="s">
        <v>369</v>
      </c>
      <c r="F267">
        <v>407</v>
      </c>
      <c r="G267">
        <v>407</v>
      </c>
      <c r="H267" t="s">
        <v>370</v>
      </c>
      <c r="I267" t="s">
        <v>369</v>
      </c>
      <c r="J267" t="s">
        <v>58</v>
      </c>
      <c r="K267" t="s">
        <v>369</v>
      </c>
      <c r="X267" t="s">
        <v>59</v>
      </c>
      <c r="Y267" t="s">
        <v>68</v>
      </c>
      <c r="Z267" t="s">
        <v>61</v>
      </c>
      <c r="AA267" t="s">
        <v>62</v>
      </c>
      <c r="AB267" t="s">
        <v>45</v>
      </c>
      <c r="AC267" t="s">
        <v>45</v>
      </c>
      <c r="AD267" t="s">
        <v>672</v>
      </c>
      <c r="AE267" t="s">
        <v>673</v>
      </c>
      <c r="AF267" t="s">
        <v>45</v>
      </c>
    </row>
    <row r="268" spans="1:32" x14ac:dyDescent="0.3">
      <c r="A268" t="s">
        <v>2311</v>
      </c>
      <c r="B268" t="s">
        <v>669</v>
      </c>
      <c r="C268" t="s">
        <v>670</v>
      </c>
      <c r="D268" t="s">
        <v>671</v>
      </c>
      <c r="E268" t="s">
        <v>2312</v>
      </c>
      <c r="F268">
        <v>414</v>
      </c>
      <c r="G268">
        <v>414</v>
      </c>
      <c r="H268" t="s">
        <v>45</v>
      </c>
      <c r="I268" t="s">
        <v>2312</v>
      </c>
      <c r="J268" t="s">
        <v>58</v>
      </c>
      <c r="K268" t="s">
        <v>2312</v>
      </c>
      <c r="X268" t="s">
        <v>59</v>
      </c>
      <c r="Y268" t="s">
        <v>68</v>
      </c>
      <c r="Z268" t="s">
        <v>101</v>
      </c>
      <c r="AA268" t="s">
        <v>102</v>
      </c>
      <c r="AB268" t="s">
        <v>45</v>
      </c>
      <c r="AC268" t="s">
        <v>45</v>
      </c>
      <c r="AD268" t="s">
        <v>672</v>
      </c>
      <c r="AE268" t="s">
        <v>673</v>
      </c>
      <c r="AF268" t="s">
        <v>45</v>
      </c>
    </row>
    <row r="269" spans="1:32" x14ac:dyDescent="0.3">
      <c r="A269" t="s">
        <v>2391</v>
      </c>
      <c r="B269" t="s">
        <v>669</v>
      </c>
      <c r="C269" t="s">
        <v>670</v>
      </c>
      <c r="D269" t="s">
        <v>671</v>
      </c>
      <c r="E269" t="s">
        <v>874</v>
      </c>
      <c r="F269">
        <v>43</v>
      </c>
      <c r="G269">
        <v>43</v>
      </c>
      <c r="H269" t="s">
        <v>45</v>
      </c>
      <c r="I269" t="s">
        <v>874</v>
      </c>
      <c r="J269" t="s">
        <v>58</v>
      </c>
      <c r="K269" t="s">
        <v>874</v>
      </c>
      <c r="X269" t="s">
        <v>59</v>
      </c>
      <c r="Y269" t="s">
        <v>68</v>
      </c>
      <c r="Z269" t="s">
        <v>101</v>
      </c>
      <c r="AA269" t="s">
        <v>102</v>
      </c>
      <c r="AB269" t="s">
        <v>45</v>
      </c>
      <c r="AC269" t="s">
        <v>45</v>
      </c>
      <c r="AD269" t="s">
        <v>672</v>
      </c>
      <c r="AE269" t="s">
        <v>673</v>
      </c>
      <c r="AF269" t="s">
        <v>45</v>
      </c>
    </row>
    <row r="270" spans="1:32" x14ac:dyDescent="0.3">
      <c r="A270" t="s">
        <v>2432</v>
      </c>
      <c r="B270" t="s">
        <v>669</v>
      </c>
      <c r="C270" t="s">
        <v>670</v>
      </c>
      <c r="D270" t="s">
        <v>671</v>
      </c>
      <c r="E270" t="s">
        <v>2433</v>
      </c>
      <c r="F270">
        <v>440</v>
      </c>
      <c r="G270">
        <v>440</v>
      </c>
      <c r="H270" t="s">
        <v>566</v>
      </c>
      <c r="I270" t="s">
        <v>1998</v>
      </c>
      <c r="J270" t="s">
        <v>58</v>
      </c>
      <c r="K270" t="s">
        <v>1998</v>
      </c>
      <c r="X270" t="s">
        <v>59</v>
      </c>
      <c r="Y270" t="s">
        <v>60</v>
      </c>
      <c r="Z270" t="s">
        <v>61</v>
      </c>
      <c r="AA270" t="s">
        <v>62</v>
      </c>
      <c r="AB270" t="s">
        <v>45</v>
      </c>
      <c r="AC270" t="s">
        <v>45</v>
      </c>
      <c r="AD270" t="s">
        <v>672</v>
      </c>
      <c r="AE270" t="s">
        <v>673</v>
      </c>
      <c r="AF270" t="s">
        <v>45</v>
      </c>
    </row>
    <row r="271" spans="1:32" x14ac:dyDescent="0.3">
      <c r="A271" t="s">
        <v>2447</v>
      </c>
      <c r="B271" t="s">
        <v>669</v>
      </c>
      <c r="C271" t="s">
        <v>670</v>
      </c>
      <c r="D271" t="s">
        <v>671</v>
      </c>
      <c r="E271" t="s">
        <v>2068</v>
      </c>
      <c r="F271">
        <v>445</v>
      </c>
      <c r="G271">
        <v>445</v>
      </c>
      <c r="H271" t="s">
        <v>2448</v>
      </c>
      <c r="I271" t="s">
        <v>2068</v>
      </c>
      <c r="J271" t="s">
        <v>58</v>
      </c>
      <c r="K271" t="s">
        <v>2068</v>
      </c>
      <c r="X271" t="s">
        <v>59</v>
      </c>
      <c r="Y271" t="s">
        <v>68</v>
      </c>
      <c r="Z271" t="s">
        <v>61</v>
      </c>
      <c r="AA271" t="s">
        <v>62</v>
      </c>
      <c r="AB271" t="s">
        <v>45</v>
      </c>
      <c r="AC271" t="s">
        <v>45</v>
      </c>
      <c r="AD271" t="s">
        <v>672</v>
      </c>
      <c r="AE271" t="s">
        <v>673</v>
      </c>
      <c r="AF271" t="s">
        <v>45</v>
      </c>
    </row>
    <row r="272" spans="1:32" x14ac:dyDescent="0.3">
      <c r="A272" t="s">
        <v>2449</v>
      </c>
      <c r="B272" t="s">
        <v>669</v>
      </c>
      <c r="C272" t="s">
        <v>670</v>
      </c>
      <c r="D272" t="s">
        <v>671</v>
      </c>
      <c r="E272" t="s">
        <v>2450</v>
      </c>
      <c r="F272">
        <v>446</v>
      </c>
      <c r="G272">
        <v>446</v>
      </c>
      <c r="H272" t="s">
        <v>2451</v>
      </c>
      <c r="I272" t="s">
        <v>2450</v>
      </c>
      <c r="J272" t="s">
        <v>80</v>
      </c>
      <c r="K272" t="s">
        <v>2450</v>
      </c>
      <c r="X272" t="s">
        <v>43</v>
      </c>
      <c r="Y272" t="s">
        <v>44</v>
      </c>
      <c r="Z272" t="s">
        <v>44</v>
      </c>
      <c r="AA272" t="s">
        <v>44</v>
      </c>
      <c r="AB272" t="s">
        <v>45</v>
      </c>
      <c r="AC272" t="s">
        <v>45</v>
      </c>
      <c r="AD272" t="s">
        <v>672</v>
      </c>
      <c r="AE272" t="s">
        <v>673</v>
      </c>
      <c r="AF272" t="s">
        <v>45</v>
      </c>
    </row>
    <row r="273" spans="1:32" x14ac:dyDescent="0.3">
      <c r="A273" t="s">
        <v>2483</v>
      </c>
      <c r="B273" t="s">
        <v>669</v>
      </c>
      <c r="C273" t="s">
        <v>670</v>
      </c>
      <c r="D273" t="s">
        <v>671</v>
      </c>
      <c r="E273" t="s">
        <v>979</v>
      </c>
      <c r="F273">
        <v>451</v>
      </c>
      <c r="G273">
        <v>451</v>
      </c>
      <c r="H273" t="s">
        <v>2484</v>
      </c>
      <c r="I273" t="s">
        <v>979</v>
      </c>
      <c r="J273" t="s">
        <v>58</v>
      </c>
      <c r="K273" t="s">
        <v>979</v>
      </c>
      <c r="X273" t="s">
        <v>59</v>
      </c>
      <c r="Y273" t="s">
        <v>68</v>
      </c>
      <c r="Z273" t="s">
        <v>101</v>
      </c>
      <c r="AA273" t="s">
        <v>102</v>
      </c>
      <c r="AB273" t="s">
        <v>45</v>
      </c>
      <c r="AC273" t="s">
        <v>45</v>
      </c>
      <c r="AD273" t="s">
        <v>672</v>
      </c>
      <c r="AE273" t="s">
        <v>673</v>
      </c>
      <c r="AF273" t="s">
        <v>45</v>
      </c>
    </row>
    <row r="274" spans="1:32" x14ac:dyDescent="0.3">
      <c r="A274" t="s">
        <v>2485</v>
      </c>
      <c r="B274" t="s">
        <v>669</v>
      </c>
      <c r="C274" t="s">
        <v>670</v>
      </c>
      <c r="D274" t="s">
        <v>671</v>
      </c>
      <c r="E274" t="s">
        <v>1911</v>
      </c>
      <c r="F274">
        <v>452</v>
      </c>
      <c r="G274">
        <v>452</v>
      </c>
      <c r="H274" t="s">
        <v>2486</v>
      </c>
      <c r="I274" t="s">
        <v>1911</v>
      </c>
      <c r="J274" t="s">
        <v>58</v>
      </c>
      <c r="K274" t="s">
        <v>1911</v>
      </c>
      <c r="X274" t="s">
        <v>59</v>
      </c>
      <c r="Y274" t="s">
        <v>68</v>
      </c>
      <c r="Z274" t="s">
        <v>101</v>
      </c>
      <c r="AA274" t="s">
        <v>102</v>
      </c>
      <c r="AB274" t="s">
        <v>45</v>
      </c>
      <c r="AC274" t="s">
        <v>45</v>
      </c>
      <c r="AD274" t="s">
        <v>672</v>
      </c>
      <c r="AE274" t="s">
        <v>673</v>
      </c>
      <c r="AF274" t="s">
        <v>45</v>
      </c>
    </row>
    <row r="275" spans="1:32" x14ac:dyDescent="0.3">
      <c r="A275" t="s">
        <v>2545</v>
      </c>
      <c r="B275" t="s">
        <v>669</v>
      </c>
      <c r="C275" t="s">
        <v>670</v>
      </c>
      <c r="D275" t="s">
        <v>671</v>
      </c>
      <c r="E275" t="s">
        <v>2546</v>
      </c>
      <c r="F275">
        <v>466</v>
      </c>
      <c r="G275">
        <v>466</v>
      </c>
      <c r="H275" t="s">
        <v>566</v>
      </c>
      <c r="I275" t="s">
        <v>2546</v>
      </c>
      <c r="J275" t="s">
        <v>58</v>
      </c>
      <c r="K275" t="s">
        <v>2546</v>
      </c>
      <c r="X275" t="s">
        <v>59</v>
      </c>
      <c r="Y275" t="s">
        <v>68</v>
      </c>
      <c r="Z275" t="s">
        <v>61</v>
      </c>
      <c r="AA275" t="s">
        <v>62</v>
      </c>
      <c r="AB275" t="s">
        <v>45</v>
      </c>
      <c r="AC275" t="s">
        <v>45</v>
      </c>
      <c r="AD275" t="s">
        <v>672</v>
      </c>
      <c r="AE275" t="s">
        <v>673</v>
      </c>
      <c r="AF275" t="s">
        <v>45</v>
      </c>
    </row>
    <row r="276" spans="1:32" x14ac:dyDescent="0.3">
      <c r="A276" t="s">
        <v>2555</v>
      </c>
      <c r="B276" t="s">
        <v>669</v>
      </c>
      <c r="C276" t="s">
        <v>670</v>
      </c>
      <c r="D276" t="s">
        <v>671</v>
      </c>
      <c r="E276" t="s">
        <v>2426</v>
      </c>
      <c r="F276">
        <v>469</v>
      </c>
      <c r="G276">
        <v>469</v>
      </c>
      <c r="H276" t="s">
        <v>2556</v>
      </c>
      <c r="I276" t="s">
        <v>2426</v>
      </c>
      <c r="J276" t="s">
        <v>832</v>
      </c>
      <c r="K276" t="s">
        <v>2426</v>
      </c>
      <c r="X276" t="s">
        <v>59</v>
      </c>
      <c r="Y276" t="s">
        <v>68</v>
      </c>
      <c r="Z276" t="s">
        <v>61</v>
      </c>
      <c r="AA276" t="s">
        <v>62</v>
      </c>
      <c r="AB276" t="s">
        <v>45</v>
      </c>
      <c r="AC276" t="s">
        <v>45</v>
      </c>
      <c r="AD276" t="s">
        <v>672</v>
      </c>
      <c r="AE276" t="s">
        <v>673</v>
      </c>
      <c r="AF276" t="s">
        <v>45</v>
      </c>
    </row>
    <row r="277" spans="1:32" x14ac:dyDescent="0.3">
      <c r="A277" t="s">
        <v>2683</v>
      </c>
      <c r="B277" t="s">
        <v>669</v>
      </c>
      <c r="C277" t="s">
        <v>670</v>
      </c>
      <c r="D277" t="s">
        <v>671</v>
      </c>
      <c r="E277" t="s">
        <v>696</v>
      </c>
      <c r="F277">
        <v>5</v>
      </c>
      <c r="G277">
        <v>5</v>
      </c>
      <c r="H277" t="s">
        <v>2684</v>
      </c>
      <c r="I277" t="s">
        <v>696</v>
      </c>
      <c r="J277" t="s">
        <v>58</v>
      </c>
      <c r="K277" t="s">
        <v>696</v>
      </c>
      <c r="X277" t="s">
        <v>59</v>
      </c>
      <c r="Y277" t="s">
        <v>134</v>
      </c>
      <c r="Z277" t="s">
        <v>61</v>
      </c>
      <c r="AA277" t="s">
        <v>62</v>
      </c>
      <c r="AB277" t="s">
        <v>45</v>
      </c>
      <c r="AC277" t="s">
        <v>45</v>
      </c>
      <c r="AD277" t="s">
        <v>672</v>
      </c>
      <c r="AE277" t="s">
        <v>673</v>
      </c>
      <c r="AF277" t="s">
        <v>45</v>
      </c>
    </row>
    <row r="278" spans="1:32" x14ac:dyDescent="0.3">
      <c r="A278" t="s">
        <v>2825</v>
      </c>
      <c r="B278" t="s">
        <v>669</v>
      </c>
      <c r="C278" t="s">
        <v>670</v>
      </c>
      <c r="D278" t="s">
        <v>671</v>
      </c>
      <c r="E278" t="s">
        <v>2285</v>
      </c>
      <c r="F278">
        <v>534</v>
      </c>
      <c r="G278">
        <v>534</v>
      </c>
      <c r="H278" t="s">
        <v>2826</v>
      </c>
      <c r="I278" t="s">
        <v>2285</v>
      </c>
      <c r="J278" t="s">
        <v>58</v>
      </c>
      <c r="K278" t="s">
        <v>2285</v>
      </c>
      <c r="X278" t="s">
        <v>59</v>
      </c>
      <c r="Y278" t="s">
        <v>68</v>
      </c>
      <c r="Z278" t="s">
        <v>61</v>
      </c>
      <c r="AA278" t="s">
        <v>62</v>
      </c>
      <c r="AB278" t="s">
        <v>45</v>
      </c>
      <c r="AC278" t="s">
        <v>45</v>
      </c>
      <c r="AD278" t="s">
        <v>672</v>
      </c>
      <c r="AE278" t="s">
        <v>673</v>
      </c>
      <c r="AF278" t="s">
        <v>45</v>
      </c>
    </row>
    <row r="279" spans="1:32" x14ac:dyDescent="0.3">
      <c r="A279" t="s">
        <v>2954</v>
      </c>
      <c r="B279" t="s">
        <v>669</v>
      </c>
      <c r="C279" t="s">
        <v>670</v>
      </c>
      <c r="D279" t="s">
        <v>671</v>
      </c>
      <c r="E279" t="s">
        <v>2955</v>
      </c>
      <c r="F279">
        <v>559</v>
      </c>
      <c r="G279">
        <v>559</v>
      </c>
      <c r="H279" t="s">
        <v>2956</v>
      </c>
      <c r="I279" t="s">
        <v>1453</v>
      </c>
      <c r="J279" t="s">
        <v>58</v>
      </c>
      <c r="K279" t="s">
        <v>1453</v>
      </c>
      <c r="X279" t="s">
        <v>59</v>
      </c>
      <c r="Y279" t="s">
        <v>45</v>
      </c>
      <c r="Z279" t="s">
        <v>61</v>
      </c>
      <c r="AA279" t="s">
        <v>62</v>
      </c>
      <c r="AB279" t="s">
        <v>45</v>
      </c>
      <c r="AC279" t="s">
        <v>45</v>
      </c>
      <c r="AD279" t="s">
        <v>672</v>
      </c>
      <c r="AE279" t="s">
        <v>673</v>
      </c>
      <c r="AF279" t="s">
        <v>45</v>
      </c>
    </row>
    <row r="280" spans="1:32" x14ac:dyDescent="0.3">
      <c r="A280" t="s">
        <v>3090</v>
      </c>
      <c r="B280" t="s">
        <v>669</v>
      </c>
      <c r="C280" t="s">
        <v>670</v>
      </c>
      <c r="D280" t="s">
        <v>671</v>
      </c>
      <c r="E280" t="s">
        <v>1053</v>
      </c>
      <c r="F280">
        <v>584</v>
      </c>
      <c r="G280">
        <v>584</v>
      </c>
      <c r="H280" t="s">
        <v>45</v>
      </c>
      <c r="I280" t="s">
        <v>1053</v>
      </c>
      <c r="J280" t="s">
        <v>58</v>
      </c>
      <c r="K280" t="s">
        <v>1053</v>
      </c>
      <c r="X280" t="s">
        <v>59</v>
      </c>
      <c r="Y280" t="s">
        <v>68</v>
      </c>
      <c r="Z280" t="s">
        <v>61</v>
      </c>
      <c r="AA280" t="s">
        <v>62</v>
      </c>
      <c r="AB280" t="s">
        <v>45</v>
      </c>
      <c r="AC280" t="s">
        <v>45</v>
      </c>
      <c r="AD280" t="s">
        <v>672</v>
      </c>
      <c r="AE280" t="s">
        <v>673</v>
      </c>
      <c r="AF280" t="s">
        <v>45</v>
      </c>
    </row>
    <row r="281" spans="1:32" x14ac:dyDescent="0.3">
      <c r="A281" t="s">
        <v>3111</v>
      </c>
      <c r="B281" t="s">
        <v>669</v>
      </c>
      <c r="C281" t="s">
        <v>670</v>
      </c>
      <c r="D281" t="s">
        <v>671</v>
      </c>
      <c r="E281" t="s">
        <v>703</v>
      </c>
      <c r="F281">
        <v>59</v>
      </c>
      <c r="G281">
        <v>59</v>
      </c>
      <c r="H281" t="s">
        <v>2451</v>
      </c>
      <c r="I281" t="s">
        <v>703</v>
      </c>
      <c r="J281" t="s">
        <v>80</v>
      </c>
      <c r="K281" t="s">
        <v>703</v>
      </c>
      <c r="X281" t="s">
        <v>43</v>
      </c>
      <c r="Y281" t="s">
        <v>44</v>
      </c>
      <c r="Z281" t="s">
        <v>44</v>
      </c>
      <c r="AA281" t="s">
        <v>44</v>
      </c>
      <c r="AB281" t="s">
        <v>45</v>
      </c>
      <c r="AC281" t="s">
        <v>45</v>
      </c>
      <c r="AD281" t="s">
        <v>672</v>
      </c>
      <c r="AE281" t="s">
        <v>673</v>
      </c>
      <c r="AF281" t="s">
        <v>45</v>
      </c>
    </row>
    <row r="282" spans="1:32" x14ac:dyDescent="0.3">
      <c r="A282" t="s">
        <v>3155</v>
      </c>
      <c r="B282" t="s">
        <v>669</v>
      </c>
      <c r="C282" t="s">
        <v>670</v>
      </c>
      <c r="D282" t="s">
        <v>671</v>
      </c>
      <c r="E282" t="s">
        <v>738</v>
      </c>
      <c r="F282">
        <v>6</v>
      </c>
      <c r="G282">
        <v>6</v>
      </c>
      <c r="H282" t="s">
        <v>3156</v>
      </c>
      <c r="I282" t="s">
        <v>738</v>
      </c>
      <c r="J282" t="s">
        <v>58</v>
      </c>
      <c r="K282" t="s">
        <v>738</v>
      </c>
      <c r="X282" t="s">
        <v>59</v>
      </c>
      <c r="Y282" t="s">
        <v>68</v>
      </c>
      <c r="Z282" t="s">
        <v>61</v>
      </c>
      <c r="AA282" t="s">
        <v>62</v>
      </c>
      <c r="AB282" t="s">
        <v>45</v>
      </c>
      <c r="AC282" t="s">
        <v>45</v>
      </c>
      <c r="AD282" t="s">
        <v>672</v>
      </c>
      <c r="AE282" t="s">
        <v>673</v>
      </c>
      <c r="AF282" t="s">
        <v>45</v>
      </c>
    </row>
    <row r="283" spans="1:32" x14ac:dyDescent="0.3">
      <c r="A283" t="s">
        <v>3183</v>
      </c>
      <c r="B283" t="s">
        <v>669</v>
      </c>
      <c r="C283" t="s">
        <v>670</v>
      </c>
      <c r="D283" t="s">
        <v>671</v>
      </c>
      <c r="E283" t="s">
        <v>3184</v>
      </c>
      <c r="F283">
        <v>604</v>
      </c>
      <c r="G283">
        <v>604</v>
      </c>
      <c r="H283" t="s">
        <v>45</v>
      </c>
      <c r="I283" t="s">
        <v>3184</v>
      </c>
      <c r="J283" t="s">
        <v>58</v>
      </c>
      <c r="K283" t="s">
        <v>3184</v>
      </c>
      <c r="X283" t="s">
        <v>59</v>
      </c>
      <c r="Y283" t="s">
        <v>45</v>
      </c>
      <c r="Z283" t="s">
        <v>61</v>
      </c>
      <c r="AA283" t="s">
        <v>62</v>
      </c>
      <c r="AB283" t="s">
        <v>45</v>
      </c>
      <c r="AC283" t="s">
        <v>45</v>
      </c>
      <c r="AD283" t="s">
        <v>672</v>
      </c>
      <c r="AE283" t="s">
        <v>673</v>
      </c>
      <c r="AF283" t="s">
        <v>45</v>
      </c>
    </row>
    <row r="284" spans="1:32" x14ac:dyDescent="0.3">
      <c r="A284" t="s">
        <v>3252</v>
      </c>
      <c r="B284" t="s">
        <v>669</v>
      </c>
      <c r="C284" t="s">
        <v>670</v>
      </c>
      <c r="D284" t="s">
        <v>671</v>
      </c>
      <c r="E284" t="s">
        <v>820</v>
      </c>
      <c r="F284">
        <v>62</v>
      </c>
      <c r="G284">
        <v>62</v>
      </c>
      <c r="H284" t="s">
        <v>3253</v>
      </c>
      <c r="I284" t="s">
        <v>820</v>
      </c>
      <c r="J284" t="s">
        <v>58</v>
      </c>
      <c r="K284" t="s">
        <v>820</v>
      </c>
      <c r="X284" t="s">
        <v>59</v>
      </c>
      <c r="Y284" t="s">
        <v>68</v>
      </c>
      <c r="Z284" t="s">
        <v>61</v>
      </c>
      <c r="AA284" t="s">
        <v>62</v>
      </c>
      <c r="AB284" t="s">
        <v>45</v>
      </c>
      <c r="AC284" t="s">
        <v>45</v>
      </c>
      <c r="AD284" t="s">
        <v>672</v>
      </c>
      <c r="AE284" t="s">
        <v>673</v>
      </c>
      <c r="AF284" t="s">
        <v>45</v>
      </c>
    </row>
    <row r="285" spans="1:32" x14ac:dyDescent="0.3">
      <c r="A285" t="s">
        <v>3330</v>
      </c>
      <c r="B285" t="s">
        <v>669</v>
      </c>
      <c r="C285" t="s">
        <v>670</v>
      </c>
      <c r="D285" t="s">
        <v>671</v>
      </c>
      <c r="E285" t="s">
        <v>738</v>
      </c>
      <c r="F285">
        <v>635</v>
      </c>
      <c r="G285">
        <v>635</v>
      </c>
      <c r="H285" t="s">
        <v>3156</v>
      </c>
      <c r="I285" t="s">
        <v>738</v>
      </c>
      <c r="J285" t="s">
        <v>58</v>
      </c>
      <c r="K285" t="s">
        <v>738</v>
      </c>
      <c r="X285" t="s">
        <v>59</v>
      </c>
      <c r="Y285" t="s">
        <v>68</v>
      </c>
      <c r="Z285" t="s">
        <v>61</v>
      </c>
      <c r="AA285" t="s">
        <v>62</v>
      </c>
      <c r="AB285" t="s">
        <v>45</v>
      </c>
      <c r="AC285" t="s">
        <v>45</v>
      </c>
      <c r="AD285" t="s">
        <v>672</v>
      </c>
      <c r="AE285" t="s">
        <v>673</v>
      </c>
      <c r="AF285" t="s">
        <v>45</v>
      </c>
    </row>
    <row r="286" spans="1:32" x14ac:dyDescent="0.3">
      <c r="A286" t="s">
        <v>3331</v>
      </c>
      <c r="B286" t="s">
        <v>669</v>
      </c>
      <c r="C286" t="s">
        <v>670</v>
      </c>
      <c r="D286" t="s">
        <v>671</v>
      </c>
      <c r="E286" t="s">
        <v>3009</v>
      </c>
      <c r="F286">
        <v>636</v>
      </c>
      <c r="G286">
        <v>636</v>
      </c>
      <c r="H286" t="s">
        <v>3332</v>
      </c>
      <c r="I286" t="s">
        <v>3009</v>
      </c>
      <c r="J286" t="s">
        <v>58</v>
      </c>
      <c r="K286" t="s">
        <v>3009</v>
      </c>
      <c r="X286" t="s">
        <v>59</v>
      </c>
      <c r="Y286" t="s">
        <v>68</v>
      </c>
      <c r="Z286" t="s">
        <v>61</v>
      </c>
      <c r="AA286" t="s">
        <v>62</v>
      </c>
      <c r="AB286" t="s">
        <v>45</v>
      </c>
      <c r="AC286" t="s">
        <v>45</v>
      </c>
      <c r="AD286" t="s">
        <v>672</v>
      </c>
      <c r="AE286" t="s">
        <v>673</v>
      </c>
      <c r="AF286" t="s">
        <v>45</v>
      </c>
    </row>
    <row r="287" spans="1:32" x14ac:dyDescent="0.3">
      <c r="A287" t="s">
        <v>3528</v>
      </c>
      <c r="B287" t="s">
        <v>669</v>
      </c>
      <c r="C287" t="s">
        <v>670</v>
      </c>
      <c r="D287" t="s">
        <v>671</v>
      </c>
      <c r="E287" t="s">
        <v>2128</v>
      </c>
      <c r="F287">
        <v>676</v>
      </c>
      <c r="G287">
        <v>676</v>
      </c>
      <c r="H287" t="s">
        <v>3529</v>
      </c>
      <c r="I287" t="s">
        <v>2128</v>
      </c>
      <c r="J287" t="s">
        <v>832</v>
      </c>
      <c r="K287" t="s">
        <v>2128</v>
      </c>
      <c r="X287" t="s">
        <v>59</v>
      </c>
      <c r="Y287" t="s">
        <v>2100</v>
      </c>
      <c r="Z287" t="s">
        <v>61</v>
      </c>
      <c r="AA287" t="s">
        <v>62</v>
      </c>
      <c r="AB287" t="s">
        <v>45</v>
      </c>
      <c r="AC287" t="s">
        <v>45</v>
      </c>
      <c r="AD287" t="s">
        <v>672</v>
      </c>
      <c r="AE287" t="s">
        <v>673</v>
      </c>
      <c r="AF287" t="s">
        <v>45</v>
      </c>
    </row>
    <row r="288" spans="1:32" x14ac:dyDescent="0.3">
      <c r="A288" t="s">
        <v>3596</v>
      </c>
      <c r="B288" t="s">
        <v>669</v>
      </c>
      <c r="C288" t="s">
        <v>670</v>
      </c>
      <c r="D288" t="s">
        <v>671</v>
      </c>
      <c r="E288" t="s">
        <v>687</v>
      </c>
      <c r="F288">
        <v>69</v>
      </c>
      <c r="G288">
        <v>69</v>
      </c>
      <c r="H288" t="s">
        <v>3597</v>
      </c>
      <c r="I288" t="s">
        <v>687</v>
      </c>
      <c r="J288" t="s">
        <v>58</v>
      </c>
      <c r="K288" t="s">
        <v>687</v>
      </c>
      <c r="X288" t="s">
        <v>59</v>
      </c>
      <c r="Y288" t="s">
        <v>68</v>
      </c>
      <c r="Z288" t="s">
        <v>61</v>
      </c>
      <c r="AA288" t="s">
        <v>62</v>
      </c>
      <c r="AB288" t="s">
        <v>45</v>
      </c>
      <c r="AC288" t="s">
        <v>45</v>
      </c>
      <c r="AD288" t="s">
        <v>672</v>
      </c>
      <c r="AE288" t="s">
        <v>673</v>
      </c>
      <c r="AF288" t="s">
        <v>45</v>
      </c>
    </row>
    <row r="289" spans="1:32" x14ac:dyDescent="0.3">
      <c r="A289" t="s">
        <v>3639</v>
      </c>
      <c r="B289" t="s">
        <v>669</v>
      </c>
      <c r="C289" t="s">
        <v>670</v>
      </c>
      <c r="D289" t="s">
        <v>671</v>
      </c>
      <c r="E289" t="s">
        <v>739</v>
      </c>
      <c r="F289">
        <v>7</v>
      </c>
      <c r="G289">
        <v>7</v>
      </c>
      <c r="H289" t="s">
        <v>3640</v>
      </c>
      <c r="I289" t="s">
        <v>739</v>
      </c>
      <c r="J289" t="s">
        <v>58</v>
      </c>
      <c r="K289" t="s">
        <v>739</v>
      </c>
      <c r="X289" t="s">
        <v>59</v>
      </c>
      <c r="Y289" t="s">
        <v>68</v>
      </c>
      <c r="Z289" t="s">
        <v>101</v>
      </c>
      <c r="AA289" t="s">
        <v>102</v>
      </c>
      <c r="AB289" t="s">
        <v>45</v>
      </c>
      <c r="AC289" t="s">
        <v>45</v>
      </c>
      <c r="AD289" t="s">
        <v>672</v>
      </c>
      <c r="AE289" t="s">
        <v>673</v>
      </c>
      <c r="AF289" t="s">
        <v>45</v>
      </c>
    </row>
    <row r="290" spans="1:32" x14ac:dyDescent="0.3">
      <c r="A290" t="s">
        <v>3758</v>
      </c>
      <c r="B290" t="s">
        <v>669</v>
      </c>
      <c r="C290" t="s">
        <v>670</v>
      </c>
      <c r="D290" t="s">
        <v>671</v>
      </c>
      <c r="E290" t="s">
        <v>49</v>
      </c>
      <c r="F290">
        <v>7215</v>
      </c>
      <c r="G290">
        <v>7215</v>
      </c>
      <c r="H290" t="s">
        <v>45</v>
      </c>
      <c r="I290" t="s">
        <v>45</v>
      </c>
      <c r="J290" t="s">
        <v>45</v>
      </c>
      <c r="K290" t="s">
        <v>45</v>
      </c>
      <c r="X290" t="s">
        <v>43</v>
      </c>
      <c r="Y290" t="s">
        <v>44</v>
      </c>
      <c r="Z290" t="s">
        <v>44</v>
      </c>
      <c r="AA290" t="s">
        <v>44</v>
      </c>
      <c r="AB290" t="s">
        <v>45</v>
      </c>
      <c r="AC290" t="s">
        <v>45</v>
      </c>
      <c r="AD290" t="s">
        <v>50</v>
      </c>
      <c r="AE290" t="s">
        <v>51</v>
      </c>
      <c r="AF290" t="s">
        <v>52</v>
      </c>
    </row>
    <row r="291" spans="1:32" x14ac:dyDescent="0.3">
      <c r="A291" t="s">
        <v>3783</v>
      </c>
      <c r="B291" t="s">
        <v>669</v>
      </c>
      <c r="C291" t="s">
        <v>670</v>
      </c>
      <c r="D291" t="s">
        <v>671</v>
      </c>
      <c r="E291" t="s">
        <v>1107</v>
      </c>
      <c r="F291">
        <v>727</v>
      </c>
      <c r="G291">
        <v>727</v>
      </c>
      <c r="H291" t="s">
        <v>3784</v>
      </c>
      <c r="I291" t="s">
        <v>1107</v>
      </c>
      <c r="J291" t="s">
        <v>832</v>
      </c>
      <c r="K291" t="s">
        <v>1107</v>
      </c>
      <c r="X291" t="s">
        <v>59</v>
      </c>
      <c r="Y291" t="s">
        <v>60</v>
      </c>
      <c r="Z291" t="s">
        <v>61</v>
      </c>
      <c r="AA291" t="s">
        <v>62</v>
      </c>
      <c r="AB291" t="s">
        <v>45</v>
      </c>
      <c r="AC291" t="s">
        <v>45</v>
      </c>
      <c r="AD291" t="s">
        <v>672</v>
      </c>
      <c r="AE291" t="s">
        <v>673</v>
      </c>
      <c r="AF291" t="s">
        <v>45</v>
      </c>
    </row>
    <row r="292" spans="1:32" x14ac:dyDescent="0.3">
      <c r="A292" t="s">
        <v>3886</v>
      </c>
      <c r="B292" t="s">
        <v>669</v>
      </c>
      <c r="C292" t="s">
        <v>670</v>
      </c>
      <c r="D292" t="s">
        <v>671</v>
      </c>
      <c r="E292" t="s">
        <v>40</v>
      </c>
      <c r="F292">
        <v>749</v>
      </c>
      <c r="G292">
        <v>749</v>
      </c>
      <c r="H292" t="s">
        <v>41</v>
      </c>
      <c r="I292" t="s">
        <v>42</v>
      </c>
      <c r="J292" t="s">
        <v>41</v>
      </c>
      <c r="K292" t="s">
        <v>42</v>
      </c>
      <c r="X292" t="s">
        <v>43</v>
      </c>
      <c r="Y292" t="s">
        <v>44</v>
      </c>
      <c r="Z292" t="s">
        <v>44</v>
      </c>
      <c r="AA292" t="s">
        <v>44</v>
      </c>
      <c r="AB292" t="s">
        <v>45</v>
      </c>
      <c r="AC292" t="s">
        <v>45</v>
      </c>
      <c r="AD292" t="s">
        <v>46</v>
      </c>
      <c r="AE292">
        <v>2019</v>
      </c>
      <c r="AF292" t="s">
        <v>47</v>
      </c>
    </row>
    <row r="293" spans="1:32" x14ac:dyDescent="0.3">
      <c r="A293" t="s">
        <v>3921</v>
      </c>
      <c r="B293" t="s">
        <v>669</v>
      </c>
      <c r="C293" t="s">
        <v>670</v>
      </c>
      <c r="D293" t="s">
        <v>671</v>
      </c>
      <c r="E293" t="s">
        <v>994</v>
      </c>
      <c r="F293">
        <v>82</v>
      </c>
      <c r="G293">
        <v>82</v>
      </c>
      <c r="H293" t="s">
        <v>3922</v>
      </c>
      <c r="I293" t="s">
        <v>994</v>
      </c>
      <c r="J293" t="s">
        <v>58</v>
      </c>
      <c r="K293" t="s">
        <v>994</v>
      </c>
      <c r="X293" t="s">
        <v>59</v>
      </c>
      <c r="Y293" t="s">
        <v>68</v>
      </c>
      <c r="Z293" t="s">
        <v>101</v>
      </c>
      <c r="AA293" t="s">
        <v>102</v>
      </c>
      <c r="AB293" t="s">
        <v>45</v>
      </c>
      <c r="AC293" t="s">
        <v>45</v>
      </c>
      <c r="AD293" t="s">
        <v>672</v>
      </c>
      <c r="AE293" t="s">
        <v>673</v>
      </c>
      <c r="AF293" t="s">
        <v>45</v>
      </c>
    </row>
    <row r="294" spans="1:32" x14ac:dyDescent="0.3">
      <c r="A294" t="s">
        <v>3941</v>
      </c>
      <c r="B294" t="s">
        <v>669</v>
      </c>
      <c r="C294" t="s">
        <v>670</v>
      </c>
      <c r="D294" t="s">
        <v>671</v>
      </c>
      <c r="E294" t="s">
        <v>565</v>
      </c>
      <c r="F294">
        <v>88</v>
      </c>
      <c r="G294">
        <v>88</v>
      </c>
      <c r="H294" t="s">
        <v>566</v>
      </c>
      <c r="I294" t="s">
        <v>565</v>
      </c>
      <c r="J294" t="s">
        <v>58</v>
      </c>
      <c r="K294" t="s">
        <v>565</v>
      </c>
      <c r="X294" t="s">
        <v>59</v>
      </c>
      <c r="Y294" t="s">
        <v>60</v>
      </c>
      <c r="Z294" t="s">
        <v>61</v>
      </c>
      <c r="AA294" t="s">
        <v>62</v>
      </c>
      <c r="AB294" t="s">
        <v>45</v>
      </c>
      <c r="AC294" t="s">
        <v>45</v>
      </c>
      <c r="AD294" t="s">
        <v>672</v>
      </c>
      <c r="AE294" t="s">
        <v>673</v>
      </c>
      <c r="AF294" t="s">
        <v>45</v>
      </c>
    </row>
    <row r="295" spans="1:32" x14ac:dyDescent="0.3">
      <c r="A295" t="s">
        <v>3974</v>
      </c>
      <c r="B295" t="s">
        <v>669</v>
      </c>
      <c r="C295" t="s">
        <v>670</v>
      </c>
      <c r="D295" t="s">
        <v>671</v>
      </c>
      <c r="E295" t="s">
        <v>887</v>
      </c>
      <c r="F295">
        <v>95</v>
      </c>
      <c r="G295">
        <v>95</v>
      </c>
      <c r="H295" t="s">
        <v>566</v>
      </c>
      <c r="I295" t="s">
        <v>887</v>
      </c>
      <c r="J295" t="s">
        <v>58</v>
      </c>
      <c r="K295" t="s">
        <v>887</v>
      </c>
      <c r="X295" t="s">
        <v>59</v>
      </c>
      <c r="Y295" t="s">
        <v>68</v>
      </c>
      <c r="Z295" t="s">
        <v>61</v>
      </c>
      <c r="AA295" t="s">
        <v>62</v>
      </c>
      <c r="AB295" t="s">
        <v>45</v>
      </c>
      <c r="AC295" t="s">
        <v>45</v>
      </c>
      <c r="AD295" t="s">
        <v>672</v>
      </c>
      <c r="AE295" t="s">
        <v>673</v>
      </c>
      <c r="AF295" t="s">
        <v>45</v>
      </c>
    </row>
    <row r="296" spans="1:32" x14ac:dyDescent="0.3">
      <c r="A296" t="s">
        <v>3991</v>
      </c>
      <c r="B296" t="s">
        <v>3992</v>
      </c>
      <c r="C296" t="s">
        <v>3993</v>
      </c>
      <c r="D296" t="s">
        <v>3994</v>
      </c>
      <c r="E296" t="s">
        <v>219</v>
      </c>
      <c r="F296">
        <v>32</v>
      </c>
      <c r="G296">
        <v>32</v>
      </c>
      <c r="H296" t="s">
        <v>45</v>
      </c>
      <c r="I296" t="s">
        <v>45</v>
      </c>
      <c r="J296" t="s">
        <v>58</v>
      </c>
      <c r="K296" t="s">
        <v>45</v>
      </c>
      <c r="X296" t="s">
        <v>59</v>
      </c>
      <c r="Y296" t="s">
        <v>44</v>
      </c>
      <c r="Z296" t="s">
        <v>44</v>
      </c>
      <c r="AA296" t="s">
        <v>44</v>
      </c>
      <c r="AB296" t="s">
        <v>45</v>
      </c>
      <c r="AC296" t="s">
        <v>45</v>
      </c>
      <c r="AD296" t="s">
        <v>199</v>
      </c>
      <c r="AE296">
        <v>2015</v>
      </c>
      <c r="AF296" t="s">
        <v>47</v>
      </c>
    </row>
    <row r="297" spans="1:32" x14ac:dyDescent="0.3">
      <c r="A297" t="s">
        <v>3995</v>
      </c>
      <c r="B297" t="s">
        <v>3996</v>
      </c>
      <c r="C297" t="s">
        <v>3997</v>
      </c>
      <c r="D297" t="s">
        <v>3998</v>
      </c>
      <c r="E297" t="s">
        <v>40</v>
      </c>
      <c r="F297">
        <v>1</v>
      </c>
      <c r="G297">
        <v>1</v>
      </c>
      <c r="H297" t="s">
        <v>41</v>
      </c>
      <c r="I297" t="s">
        <v>42</v>
      </c>
      <c r="J297" t="s">
        <v>41</v>
      </c>
      <c r="K297" t="s">
        <v>42</v>
      </c>
      <c r="X297" t="s">
        <v>43</v>
      </c>
      <c r="Y297" t="s">
        <v>44</v>
      </c>
      <c r="Z297" t="s">
        <v>44</v>
      </c>
      <c r="AA297" t="s">
        <v>44</v>
      </c>
      <c r="AB297" t="s">
        <v>45</v>
      </c>
      <c r="AC297" t="s">
        <v>45</v>
      </c>
      <c r="AD297" t="s">
        <v>46</v>
      </c>
      <c r="AE297">
        <v>2019</v>
      </c>
      <c r="AF297" t="s">
        <v>47</v>
      </c>
    </row>
    <row r="298" spans="1:32" x14ac:dyDescent="0.3">
      <c r="A298" t="s">
        <v>3999</v>
      </c>
      <c r="B298" t="s">
        <v>3996</v>
      </c>
      <c r="C298" t="s">
        <v>3997</v>
      </c>
      <c r="D298" t="s">
        <v>3998</v>
      </c>
      <c r="E298" t="s">
        <v>4000</v>
      </c>
      <c r="F298">
        <v>14</v>
      </c>
      <c r="G298">
        <v>14</v>
      </c>
      <c r="H298" t="s">
        <v>303</v>
      </c>
      <c r="I298" t="s">
        <v>304</v>
      </c>
      <c r="J298" t="s">
        <v>80</v>
      </c>
      <c r="K298" t="s">
        <v>304</v>
      </c>
      <c r="X298" t="s">
        <v>43</v>
      </c>
      <c r="Y298" t="s">
        <v>44</v>
      </c>
      <c r="Z298" t="s">
        <v>44</v>
      </c>
      <c r="AA298" t="s">
        <v>44</v>
      </c>
      <c r="AB298" t="s">
        <v>45</v>
      </c>
      <c r="AC298" t="s">
        <v>45</v>
      </c>
      <c r="AD298" t="s">
        <v>4001</v>
      </c>
      <c r="AE298">
        <v>2013</v>
      </c>
      <c r="AF298" t="s">
        <v>47</v>
      </c>
    </row>
    <row r="299" spans="1:32" x14ac:dyDescent="0.3">
      <c r="A299" t="s">
        <v>4002</v>
      </c>
      <c r="B299" t="s">
        <v>3996</v>
      </c>
      <c r="C299" t="s">
        <v>3997</v>
      </c>
      <c r="D299" t="s">
        <v>3998</v>
      </c>
      <c r="E299" t="s">
        <v>4003</v>
      </c>
      <c r="F299">
        <v>15</v>
      </c>
      <c r="G299">
        <v>15</v>
      </c>
      <c r="H299" t="s">
        <v>41</v>
      </c>
      <c r="I299" t="s">
        <v>42</v>
      </c>
      <c r="J299" t="s">
        <v>41</v>
      </c>
      <c r="K299" t="s">
        <v>42</v>
      </c>
      <c r="X299" t="s">
        <v>43</v>
      </c>
      <c r="Y299" t="s">
        <v>44</v>
      </c>
      <c r="Z299" t="s">
        <v>44</v>
      </c>
      <c r="AA299" t="s">
        <v>44</v>
      </c>
      <c r="AB299" t="s">
        <v>45</v>
      </c>
      <c r="AC299" t="s">
        <v>45</v>
      </c>
      <c r="AD299" t="s">
        <v>4001</v>
      </c>
      <c r="AE299">
        <v>2013</v>
      </c>
      <c r="AF299" t="s">
        <v>47</v>
      </c>
    </row>
    <row r="300" spans="1:32" x14ac:dyDescent="0.3">
      <c r="A300" t="s">
        <v>4004</v>
      </c>
      <c r="B300" t="s">
        <v>3996</v>
      </c>
      <c r="C300" t="s">
        <v>3997</v>
      </c>
      <c r="D300" t="s">
        <v>3998</v>
      </c>
      <c r="E300" t="s">
        <v>49</v>
      </c>
      <c r="F300">
        <v>7215</v>
      </c>
      <c r="G300">
        <v>7215</v>
      </c>
      <c r="H300" t="s">
        <v>45</v>
      </c>
      <c r="I300" t="s">
        <v>45</v>
      </c>
      <c r="J300" t="s">
        <v>45</v>
      </c>
      <c r="K300" t="s">
        <v>45</v>
      </c>
      <c r="X300" t="s">
        <v>43</v>
      </c>
      <c r="Y300" t="s">
        <v>44</v>
      </c>
      <c r="Z300" t="s">
        <v>44</v>
      </c>
      <c r="AA300" t="s">
        <v>44</v>
      </c>
      <c r="AB300" t="s">
        <v>45</v>
      </c>
      <c r="AC300" t="s">
        <v>45</v>
      </c>
      <c r="AD300" t="s">
        <v>50</v>
      </c>
      <c r="AE300" t="s">
        <v>51</v>
      </c>
      <c r="AF300" t="s">
        <v>52</v>
      </c>
    </row>
    <row r="301" spans="1:32" x14ac:dyDescent="0.3">
      <c r="A301" t="s">
        <v>4005</v>
      </c>
      <c r="B301" t="s">
        <v>4006</v>
      </c>
      <c r="C301" t="s">
        <v>4007</v>
      </c>
      <c r="D301" t="s">
        <v>4008</v>
      </c>
      <c r="E301" t="s">
        <v>219</v>
      </c>
      <c r="F301">
        <v>32</v>
      </c>
      <c r="G301">
        <v>32</v>
      </c>
      <c r="H301" t="s">
        <v>45</v>
      </c>
      <c r="I301" t="s">
        <v>45</v>
      </c>
      <c r="J301" t="s">
        <v>58</v>
      </c>
      <c r="K301" t="s">
        <v>45</v>
      </c>
      <c r="X301" t="s">
        <v>59</v>
      </c>
      <c r="Y301" t="s">
        <v>44</v>
      </c>
      <c r="Z301" t="s">
        <v>44</v>
      </c>
      <c r="AA301" t="s">
        <v>44</v>
      </c>
      <c r="AB301" t="s">
        <v>45</v>
      </c>
      <c r="AC301" t="s">
        <v>45</v>
      </c>
      <c r="AD301" t="s">
        <v>199</v>
      </c>
      <c r="AE301">
        <v>2015</v>
      </c>
      <c r="AF301" t="s">
        <v>47</v>
      </c>
    </row>
    <row r="302" spans="1:32" x14ac:dyDescent="0.3">
      <c r="A302" t="s">
        <v>4009</v>
      </c>
      <c r="B302" t="s">
        <v>4006</v>
      </c>
      <c r="C302" t="s">
        <v>4007</v>
      </c>
      <c r="D302" t="s">
        <v>4008</v>
      </c>
      <c r="E302" t="s">
        <v>49</v>
      </c>
      <c r="F302">
        <v>7215</v>
      </c>
      <c r="G302">
        <v>7215</v>
      </c>
      <c r="H302" t="s">
        <v>45</v>
      </c>
      <c r="I302" t="s">
        <v>45</v>
      </c>
      <c r="J302" t="s">
        <v>45</v>
      </c>
      <c r="K302" t="s">
        <v>45</v>
      </c>
      <c r="X302" t="s">
        <v>43</v>
      </c>
      <c r="Y302" t="s">
        <v>44</v>
      </c>
      <c r="Z302" t="s">
        <v>44</v>
      </c>
      <c r="AA302" t="s">
        <v>44</v>
      </c>
      <c r="AB302" t="s">
        <v>45</v>
      </c>
      <c r="AC302" t="s">
        <v>45</v>
      </c>
      <c r="AD302" t="s">
        <v>50</v>
      </c>
      <c r="AE302" t="s">
        <v>51</v>
      </c>
      <c r="AF302" t="s">
        <v>52</v>
      </c>
    </row>
    <row r="303" spans="1:32" x14ac:dyDescent="0.3">
      <c r="A303" t="s">
        <v>4010</v>
      </c>
      <c r="B303" t="s">
        <v>4011</v>
      </c>
      <c r="C303" t="s">
        <v>4012</v>
      </c>
      <c r="D303" t="s">
        <v>4013</v>
      </c>
      <c r="E303" t="s">
        <v>4014</v>
      </c>
      <c r="F303">
        <v>1</v>
      </c>
      <c r="G303">
        <v>1</v>
      </c>
      <c r="H303" t="s">
        <v>56</v>
      </c>
      <c r="I303" t="s">
        <v>57</v>
      </c>
      <c r="J303" t="s">
        <v>58</v>
      </c>
      <c r="K303" t="s">
        <v>57</v>
      </c>
      <c r="X303" t="s">
        <v>59</v>
      </c>
      <c r="Y303" t="s">
        <v>60</v>
      </c>
      <c r="Z303" t="s">
        <v>61</v>
      </c>
      <c r="AA303" t="s">
        <v>62</v>
      </c>
      <c r="AB303" t="s">
        <v>323</v>
      </c>
      <c r="AC303" t="s">
        <v>45</v>
      </c>
      <c r="AD303" t="s">
        <v>274</v>
      </c>
      <c r="AE303" t="s">
        <v>275</v>
      </c>
      <c r="AF303" t="s">
        <v>276</v>
      </c>
    </row>
    <row r="304" spans="1:32" x14ac:dyDescent="0.3">
      <c r="A304" t="s">
        <v>4024</v>
      </c>
      <c r="B304" t="s">
        <v>4011</v>
      </c>
      <c r="C304" t="s">
        <v>4012</v>
      </c>
      <c r="D304" t="s">
        <v>4013</v>
      </c>
      <c r="E304" t="s">
        <v>4025</v>
      </c>
      <c r="F304">
        <v>101</v>
      </c>
      <c r="G304">
        <v>101</v>
      </c>
      <c r="H304" t="s">
        <v>806</v>
      </c>
      <c r="I304" t="s">
        <v>4026</v>
      </c>
      <c r="J304" t="s">
        <v>806</v>
      </c>
      <c r="K304" t="s">
        <v>4026</v>
      </c>
      <c r="X304" t="s">
        <v>43</v>
      </c>
      <c r="Y304" t="s">
        <v>44</v>
      </c>
      <c r="Z304" t="s">
        <v>44</v>
      </c>
      <c r="AA304" t="s">
        <v>44</v>
      </c>
      <c r="AB304" t="s">
        <v>279</v>
      </c>
      <c r="AC304" t="s">
        <v>45</v>
      </c>
      <c r="AD304" t="s">
        <v>274</v>
      </c>
      <c r="AE304" t="s">
        <v>275</v>
      </c>
      <c r="AF304" t="s">
        <v>276</v>
      </c>
    </row>
    <row r="305" spans="1:32" x14ac:dyDescent="0.3">
      <c r="A305" t="s">
        <v>4027</v>
      </c>
      <c r="B305" t="s">
        <v>4011</v>
      </c>
      <c r="C305" t="s">
        <v>4012</v>
      </c>
      <c r="D305" t="s">
        <v>4013</v>
      </c>
      <c r="E305" t="s">
        <v>4028</v>
      </c>
      <c r="F305">
        <v>102</v>
      </c>
      <c r="G305">
        <v>102</v>
      </c>
      <c r="H305" t="s">
        <v>41</v>
      </c>
      <c r="I305" t="s">
        <v>42</v>
      </c>
      <c r="J305" t="s">
        <v>41</v>
      </c>
      <c r="K305" t="s">
        <v>42</v>
      </c>
      <c r="X305" t="s">
        <v>43</v>
      </c>
      <c r="Y305" t="s">
        <v>44</v>
      </c>
      <c r="Z305" t="s">
        <v>44</v>
      </c>
      <c r="AA305" t="s">
        <v>44</v>
      </c>
      <c r="AB305" t="s">
        <v>279</v>
      </c>
      <c r="AC305" t="s">
        <v>45</v>
      </c>
      <c r="AD305" t="s">
        <v>274</v>
      </c>
      <c r="AE305" t="s">
        <v>275</v>
      </c>
      <c r="AF305" t="s">
        <v>276</v>
      </c>
    </row>
    <row r="306" spans="1:32" x14ac:dyDescent="0.3">
      <c r="A306" t="s">
        <v>4041</v>
      </c>
      <c r="B306" t="s">
        <v>4011</v>
      </c>
      <c r="C306" t="s">
        <v>4012</v>
      </c>
      <c r="D306" t="s">
        <v>4013</v>
      </c>
      <c r="E306" t="s">
        <v>4042</v>
      </c>
      <c r="F306">
        <v>11</v>
      </c>
      <c r="G306">
        <v>11</v>
      </c>
      <c r="H306" t="s">
        <v>4043</v>
      </c>
      <c r="I306" t="s">
        <v>4044</v>
      </c>
      <c r="J306" t="s">
        <v>58</v>
      </c>
      <c r="K306" t="s">
        <v>4044</v>
      </c>
      <c r="X306" t="s">
        <v>59</v>
      </c>
      <c r="Y306" t="s">
        <v>60</v>
      </c>
      <c r="Z306" t="s">
        <v>61</v>
      </c>
      <c r="AA306" t="s">
        <v>62</v>
      </c>
      <c r="AB306" t="s">
        <v>273</v>
      </c>
      <c r="AC306" t="s">
        <v>45</v>
      </c>
      <c r="AD306" t="s">
        <v>274</v>
      </c>
      <c r="AE306" t="s">
        <v>275</v>
      </c>
      <c r="AF306" t="s">
        <v>276</v>
      </c>
    </row>
    <row r="307" spans="1:32" x14ac:dyDescent="0.3">
      <c r="A307" t="s">
        <v>4047</v>
      </c>
      <c r="B307" t="s">
        <v>4011</v>
      </c>
      <c r="C307" t="s">
        <v>4012</v>
      </c>
      <c r="D307" t="s">
        <v>4013</v>
      </c>
      <c r="E307" t="s">
        <v>4048</v>
      </c>
      <c r="F307">
        <v>114</v>
      </c>
      <c r="G307">
        <v>114</v>
      </c>
      <c r="H307" t="s">
        <v>4019</v>
      </c>
      <c r="I307" t="s">
        <v>4049</v>
      </c>
      <c r="J307" t="s">
        <v>4019</v>
      </c>
      <c r="K307" t="s">
        <v>4049</v>
      </c>
      <c r="X307" t="s">
        <v>43</v>
      </c>
      <c r="Y307" t="s">
        <v>44</v>
      </c>
      <c r="Z307" t="s">
        <v>44</v>
      </c>
      <c r="AA307" t="s">
        <v>44</v>
      </c>
      <c r="AB307" t="s">
        <v>279</v>
      </c>
      <c r="AC307" t="s">
        <v>45</v>
      </c>
      <c r="AD307" t="s">
        <v>274</v>
      </c>
      <c r="AE307" t="s">
        <v>275</v>
      </c>
      <c r="AF307" t="s">
        <v>276</v>
      </c>
    </row>
    <row r="308" spans="1:32" x14ac:dyDescent="0.3">
      <c r="A308" t="s">
        <v>4050</v>
      </c>
      <c r="B308" t="s">
        <v>4011</v>
      </c>
      <c r="C308" t="s">
        <v>4012</v>
      </c>
      <c r="D308" t="s">
        <v>4013</v>
      </c>
      <c r="E308" t="s">
        <v>4051</v>
      </c>
      <c r="F308">
        <v>115</v>
      </c>
      <c r="G308">
        <v>115</v>
      </c>
      <c r="H308" t="s">
        <v>4052</v>
      </c>
      <c r="I308" t="s">
        <v>4053</v>
      </c>
      <c r="J308" t="s">
        <v>702</v>
      </c>
      <c r="K308" t="s">
        <v>4053</v>
      </c>
      <c r="X308" t="s">
        <v>59</v>
      </c>
      <c r="Y308" t="s">
        <v>68</v>
      </c>
      <c r="Z308" t="s">
        <v>61</v>
      </c>
      <c r="AA308" t="s">
        <v>45</v>
      </c>
      <c r="AB308" t="s">
        <v>279</v>
      </c>
      <c r="AC308" t="s">
        <v>45</v>
      </c>
      <c r="AD308" t="s">
        <v>274</v>
      </c>
      <c r="AE308" t="s">
        <v>275</v>
      </c>
      <c r="AF308" t="s">
        <v>276</v>
      </c>
    </row>
    <row r="309" spans="1:32" x14ac:dyDescent="0.3">
      <c r="A309" t="s">
        <v>4054</v>
      </c>
      <c r="B309" t="s">
        <v>4011</v>
      </c>
      <c r="C309" t="s">
        <v>4012</v>
      </c>
      <c r="D309" t="s">
        <v>4013</v>
      </c>
      <c r="E309" t="s">
        <v>4055</v>
      </c>
      <c r="F309">
        <v>116</v>
      </c>
      <c r="G309">
        <v>116</v>
      </c>
      <c r="H309" t="s">
        <v>108</v>
      </c>
      <c r="I309" t="s">
        <v>109</v>
      </c>
      <c r="J309" t="s">
        <v>58</v>
      </c>
      <c r="K309" t="s">
        <v>109</v>
      </c>
      <c r="X309" t="s">
        <v>59</v>
      </c>
      <c r="Y309" t="s">
        <v>68</v>
      </c>
      <c r="Z309" t="s">
        <v>101</v>
      </c>
      <c r="AA309" t="s">
        <v>102</v>
      </c>
      <c r="AB309" t="s">
        <v>279</v>
      </c>
      <c r="AC309" t="s">
        <v>45</v>
      </c>
      <c r="AD309" t="s">
        <v>274</v>
      </c>
      <c r="AE309" t="s">
        <v>275</v>
      </c>
      <c r="AF309" t="s">
        <v>276</v>
      </c>
    </row>
    <row r="310" spans="1:32" x14ac:dyDescent="0.3">
      <c r="A310" t="s">
        <v>4060</v>
      </c>
      <c r="B310" t="s">
        <v>4011</v>
      </c>
      <c r="C310" t="s">
        <v>4012</v>
      </c>
      <c r="D310" t="s">
        <v>4013</v>
      </c>
      <c r="E310" t="s">
        <v>4061</v>
      </c>
      <c r="F310">
        <v>118</v>
      </c>
      <c r="G310">
        <v>118</v>
      </c>
      <c r="H310" t="s">
        <v>141</v>
      </c>
      <c r="I310" t="s">
        <v>142</v>
      </c>
      <c r="J310" t="s">
        <v>58</v>
      </c>
      <c r="K310" t="s">
        <v>142</v>
      </c>
      <c r="X310" t="s">
        <v>59</v>
      </c>
      <c r="Y310" t="s">
        <v>60</v>
      </c>
      <c r="Z310" t="s">
        <v>61</v>
      </c>
      <c r="AA310" t="s">
        <v>62</v>
      </c>
      <c r="AB310" t="s">
        <v>279</v>
      </c>
      <c r="AC310" t="s">
        <v>45</v>
      </c>
      <c r="AD310" t="s">
        <v>274</v>
      </c>
      <c r="AE310" t="s">
        <v>275</v>
      </c>
      <c r="AF310" t="s">
        <v>276</v>
      </c>
    </row>
    <row r="311" spans="1:32" x14ac:dyDescent="0.3">
      <c r="A311" t="s">
        <v>4067</v>
      </c>
      <c r="B311" t="s">
        <v>4011</v>
      </c>
      <c r="C311" t="s">
        <v>4012</v>
      </c>
      <c r="D311" t="s">
        <v>4013</v>
      </c>
      <c r="E311" t="s">
        <v>278</v>
      </c>
      <c r="F311">
        <v>121</v>
      </c>
      <c r="G311">
        <v>121</v>
      </c>
      <c r="H311" t="s">
        <v>45</v>
      </c>
      <c r="I311" t="s">
        <v>45</v>
      </c>
      <c r="J311" t="s">
        <v>45</v>
      </c>
      <c r="K311" t="s">
        <v>45</v>
      </c>
      <c r="X311" t="s">
        <v>59</v>
      </c>
      <c r="Y311" t="s">
        <v>45</v>
      </c>
      <c r="Z311" t="s">
        <v>45</v>
      </c>
      <c r="AA311" t="s">
        <v>45</v>
      </c>
      <c r="AB311" t="s">
        <v>279</v>
      </c>
      <c r="AC311" t="s">
        <v>45</v>
      </c>
      <c r="AD311" t="s">
        <v>274</v>
      </c>
      <c r="AE311" t="s">
        <v>275</v>
      </c>
      <c r="AF311" t="s">
        <v>276</v>
      </c>
    </row>
    <row r="312" spans="1:32" x14ac:dyDescent="0.3">
      <c r="A312" t="s">
        <v>4068</v>
      </c>
      <c r="B312" t="s">
        <v>4011</v>
      </c>
      <c r="C312" t="s">
        <v>4012</v>
      </c>
      <c r="D312" t="s">
        <v>4013</v>
      </c>
      <c r="E312" t="s">
        <v>4069</v>
      </c>
      <c r="F312">
        <v>122</v>
      </c>
      <c r="G312">
        <v>122</v>
      </c>
      <c r="H312" t="s">
        <v>56</v>
      </c>
      <c r="I312" t="s">
        <v>57</v>
      </c>
      <c r="J312" t="s">
        <v>58</v>
      </c>
      <c r="K312" t="s">
        <v>57</v>
      </c>
      <c r="X312" t="s">
        <v>59</v>
      </c>
      <c r="Y312" t="s">
        <v>60</v>
      </c>
      <c r="Z312" t="s">
        <v>61</v>
      </c>
      <c r="AA312" t="s">
        <v>62</v>
      </c>
      <c r="AB312" t="s">
        <v>287</v>
      </c>
      <c r="AC312" t="s">
        <v>45</v>
      </c>
      <c r="AD312" t="s">
        <v>274</v>
      </c>
      <c r="AE312" t="s">
        <v>275</v>
      </c>
      <c r="AF312" t="s">
        <v>276</v>
      </c>
    </row>
    <row r="313" spans="1:32" x14ac:dyDescent="0.3">
      <c r="A313" t="s">
        <v>4072</v>
      </c>
      <c r="B313" t="s">
        <v>4011</v>
      </c>
      <c r="C313" t="s">
        <v>4012</v>
      </c>
      <c r="D313" t="s">
        <v>4013</v>
      </c>
      <c r="E313" t="s">
        <v>4073</v>
      </c>
      <c r="F313">
        <v>124</v>
      </c>
      <c r="G313">
        <v>124</v>
      </c>
      <c r="H313" t="s">
        <v>4074</v>
      </c>
      <c r="I313" t="s">
        <v>4075</v>
      </c>
      <c r="J313" t="s">
        <v>80</v>
      </c>
      <c r="K313" t="s">
        <v>4075</v>
      </c>
      <c r="X313" t="s">
        <v>43</v>
      </c>
      <c r="Y313" t="s">
        <v>44</v>
      </c>
      <c r="Z313" t="s">
        <v>44</v>
      </c>
      <c r="AA313" t="s">
        <v>44</v>
      </c>
      <c r="AB313" t="s">
        <v>287</v>
      </c>
      <c r="AC313" t="s">
        <v>45</v>
      </c>
      <c r="AD313" t="s">
        <v>274</v>
      </c>
      <c r="AE313" t="s">
        <v>275</v>
      </c>
      <c r="AF313" t="s">
        <v>276</v>
      </c>
    </row>
    <row r="314" spans="1:32" x14ac:dyDescent="0.3">
      <c r="A314" t="s">
        <v>4088</v>
      </c>
      <c r="B314" t="s">
        <v>4011</v>
      </c>
      <c r="C314" t="s">
        <v>4012</v>
      </c>
      <c r="D314" t="s">
        <v>4013</v>
      </c>
      <c r="E314" t="s">
        <v>4089</v>
      </c>
      <c r="F314">
        <v>129</v>
      </c>
      <c r="G314">
        <v>129</v>
      </c>
      <c r="H314" t="s">
        <v>471</v>
      </c>
      <c r="I314" t="s">
        <v>472</v>
      </c>
      <c r="J314" t="s">
        <v>80</v>
      </c>
      <c r="K314" t="s">
        <v>472</v>
      </c>
      <c r="X314" t="s">
        <v>43</v>
      </c>
      <c r="Y314" t="s">
        <v>44</v>
      </c>
      <c r="Z314" t="s">
        <v>44</v>
      </c>
      <c r="AA314" t="s">
        <v>44</v>
      </c>
      <c r="AB314" t="s">
        <v>287</v>
      </c>
      <c r="AC314" t="s">
        <v>45</v>
      </c>
      <c r="AD314" t="s">
        <v>274</v>
      </c>
      <c r="AE314" t="s">
        <v>275</v>
      </c>
      <c r="AF314" t="s">
        <v>276</v>
      </c>
    </row>
    <row r="315" spans="1:32" x14ac:dyDescent="0.3">
      <c r="A315" t="s">
        <v>4090</v>
      </c>
      <c r="B315" t="s">
        <v>4011</v>
      </c>
      <c r="C315" t="s">
        <v>4012</v>
      </c>
      <c r="D315" t="s">
        <v>4013</v>
      </c>
      <c r="E315" t="s">
        <v>4091</v>
      </c>
      <c r="F315">
        <v>131</v>
      </c>
      <c r="G315">
        <v>131</v>
      </c>
      <c r="H315" t="s">
        <v>256</v>
      </c>
      <c r="I315" t="s">
        <v>257</v>
      </c>
      <c r="J315" t="s">
        <v>80</v>
      </c>
      <c r="K315" t="s">
        <v>257</v>
      </c>
      <c r="X315" t="s">
        <v>43</v>
      </c>
      <c r="Y315" t="s">
        <v>44</v>
      </c>
      <c r="Z315" t="s">
        <v>44</v>
      </c>
      <c r="AA315" t="s">
        <v>44</v>
      </c>
      <c r="AB315" t="s">
        <v>287</v>
      </c>
      <c r="AC315" t="s">
        <v>45</v>
      </c>
      <c r="AD315" t="s">
        <v>274</v>
      </c>
      <c r="AE315" t="s">
        <v>275</v>
      </c>
      <c r="AF315" t="s">
        <v>276</v>
      </c>
    </row>
    <row r="316" spans="1:32" x14ac:dyDescent="0.3">
      <c r="A316" t="s">
        <v>4096</v>
      </c>
      <c r="B316" t="s">
        <v>4011</v>
      </c>
      <c r="C316" t="s">
        <v>4012</v>
      </c>
      <c r="D316" t="s">
        <v>4013</v>
      </c>
      <c r="E316" t="s">
        <v>4097</v>
      </c>
      <c r="F316">
        <v>134</v>
      </c>
      <c r="G316">
        <v>134</v>
      </c>
      <c r="H316" t="s">
        <v>4098</v>
      </c>
      <c r="I316" t="s">
        <v>4099</v>
      </c>
      <c r="J316" t="s">
        <v>80</v>
      </c>
      <c r="K316" t="s">
        <v>4099</v>
      </c>
      <c r="X316" t="s">
        <v>43</v>
      </c>
      <c r="Y316" t="s">
        <v>44</v>
      </c>
      <c r="Z316" t="s">
        <v>44</v>
      </c>
      <c r="AA316" t="s">
        <v>44</v>
      </c>
      <c r="AB316" t="s">
        <v>287</v>
      </c>
      <c r="AC316" t="s">
        <v>45</v>
      </c>
      <c r="AD316" t="s">
        <v>274</v>
      </c>
      <c r="AE316" t="s">
        <v>275</v>
      </c>
      <c r="AF316" t="s">
        <v>276</v>
      </c>
    </row>
    <row r="317" spans="1:32" x14ac:dyDescent="0.3">
      <c r="A317" t="s">
        <v>4108</v>
      </c>
      <c r="B317" t="s">
        <v>4011</v>
      </c>
      <c r="C317" t="s">
        <v>4012</v>
      </c>
      <c r="D317" t="s">
        <v>4013</v>
      </c>
      <c r="E317" t="s">
        <v>4109</v>
      </c>
      <c r="F317">
        <v>137</v>
      </c>
      <c r="G317">
        <v>137</v>
      </c>
      <c r="H317" t="s">
        <v>4098</v>
      </c>
      <c r="I317" t="s">
        <v>4099</v>
      </c>
      <c r="J317" t="s">
        <v>80</v>
      </c>
      <c r="K317" t="s">
        <v>4099</v>
      </c>
      <c r="X317" t="s">
        <v>43</v>
      </c>
      <c r="Y317" t="s">
        <v>44</v>
      </c>
      <c r="Z317" t="s">
        <v>44</v>
      </c>
      <c r="AA317" t="s">
        <v>44</v>
      </c>
      <c r="AB317" t="s">
        <v>287</v>
      </c>
      <c r="AC317" t="s">
        <v>45</v>
      </c>
      <c r="AD317" t="s">
        <v>274</v>
      </c>
      <c r="AE317" t="s">
        <v>275</v>
      </c>
      <c r="AF317" t="s">
        <v>276</v>
      </c>
    </row>
    <row r="318" spans="1:32" x14ac:dyDescent="0.3">
      <c r="A318" t="s">
        <v>4110</v>
      </c>
      <c r="B318" t="s">
        <v>4011</v>
      </c>
      <c r="C318" t="s">
        <v>4012</v>
      </c>
      <c r="D318" t="s">
        <v>4013</v>
      </c>
      <c r="E318" t="s">
        <v>4111</v>
      </c>
      <c r="F318">
        <v>138</v>
      </c>
      <c r="G318">
        <v>138</v>
      </c>
      <c r="H318" t="s">
        <v>303</v>
      </c>
      <c r="I318" t="s">
        <v>304</v>
      </c>
      <c r="J318" t="s">
        <v>80</v>
      </c>
      <c r="K318" t="s">
        <v>304</v>
      </c>
      <c r="X318" t="s">
        <v>43</v>
      </c>
      <c r="Y318" t="s">
        <v>44</v>
      </c>
      <c r="Z318" t="s">
        <v>44</v>
      </c>
      <c r="AA318" t="s">
        <v>44</v>
      </c>
      <c r="AB318" t="s">
        <v>287</v>
      </c>
      <c r="AC318" t="s">
        <v>45</v>
      </c>
      <c r="AD318" t="s">
        <v>274</v>
      </c>
      <c r="AE318" t="s">
        <v>275</v>
      </c>
      <c r="AF318" t="s">
        <v>276</v>
      </c>
    </row>
    <row r="319" spans="1:32" x14ac:dyDescent="0.3">
      <c r="A319" t="s">
        <v>4112</v>
      </c>
      <c r="B319" t="s">
        <v>4011</v>
      </c>
      <c r="C319" t="s">
        <v>4012</v>
      </c>
      <c r="D319" t="s">
        <v>4013</v>
      </c>
      <c r="E319" t="s">
        <v>4113</v>
      </c>
      <c r="F319">
        <v>139</v>
      </c>
      <c r="G319">
        <v>139</v>
      </c>
      <c r="H319" t="s">
        <v>4114</v>
      </c>
      <c r="I319" t="s">
        <v>4115</v>
      </c>
      <c r="J319" t="s">
        <v>80</v>
      </c>
      <c r="K319" t="s">
        <v>4115</v>
      </c>
      <c r="X319" t="s">
        <v>43</v>
      </c>
      <c r="Y319" t="s">
        <v>44</v>
      </c>
      <c r="Z319" t="s">
        <v>44</v>
      </c>
      <c r="AA319" t="s">
        <v>44</v>
      </c>
      <c r="AB319" t="s">
        <v>287</v>
      </c>
      <c r="AC319" t="s">
        <v>45</v>
      </c>
      <c r="AD319" t="s">
        <v>274</v>
      </c>
      <c r="AE319" t="s">
        <v>275</v>
      </c>
      <c r="AF319" t="s">
        <v>276</v>
      </c>
    </row>
    <row r="320" spans="1:32" x14ac:dyDescent="0.3">
      <c r="A320" t="s">
        <v>4120</v>
      </c>
      <c r="B320" t="s">
        <v>4011</v>
      </c>
      <c r="C320" t="s">
        <v>4012</v>
      </c>
      <c r="D320" t="s">
        <v>4013</v>
      </c>
      <c r="E320" t="s">
        <v>4121</v>
      </c>
      <c r="F320">
        <v>141</v>
      </c>
      <c r="G320">
        <v>141</v>
      </c>
      <c r="H320" t="s">
        <v>80</v>
      </c>
      <c r="I320" t="s">
        <v>45</v>
      </c>
      <c r="J320" t="s">
        <v>80</v>
      </c>
      <c r="K320" t="s">
        <v>45</v>
      </c>
      <c r="X320" t="s">
        <v>43</v>
      </c>
      <c r="Y320" t="s">
        <v>44</v>
      </c>
      <c r="Z320" t="s">
        <v>44</v>
      </c>
      <c r="AA320" t="s">
        <v>44</v>
      </c>
      <c r="AB320" t="s">
        <v>287</v>
      </c>
      <c r="AC320" t="s">
        <v>45</v>
      </c>
      <c r="AD320" t="s">
        <v>274</v>
      </c>
      <c r="AE320" t="s">
        <v>275</v>
      </c>
      <c r="AF320" t="s">
        <v>276</v>
      </c>
    </row>
    <row r="321" spans="1:32" x14ac:dyDescent="0.3">
      <c r="A321" t="s">
        <v>4130</v>
      </c>
      <c r="B321" t="s">
        <v>4011</v>
      </c>
      <c r="C321" t="s">
        <v>4012</v>
      </c>
      <c r="D321" t="s">
        <v>4013</v>
      </c>
      <c r="E321" t="s">
        <v>4131</v>
      </c>
      <c r="F321">
        <v>144</v>
      </c>
      <c r="G321">
        <v>144</v>
      </c>
      <c r="H321" t="s">
        <v>80</v>
      </c>
      <c r="I321" t="s">
        <v>45</v>
      </c>
      <c r="J321" t="s">
        <v>80</v>
      </c>
      <c r="K321" t="s">
        <v>45</v>
      </c>
      <c r="X321" t="s">
        <v>43</v>
      </c>
      <c r="Y321" t="s">
        <v>44</v>
      </c>
      <c r="Z321" t="s">
        <v>44</v>
      </c>
      <c r="AA321" t="s">
        <v>44</v>
      </c>
      <c r="AB321" t="s">
        <v>287</v>
      </c>
      <c r="AC321" t="s">
        <v>45</v>
      </c>
      <c r="AD321" t="s">
        <v>274</v>
      </c>
      <c r="AE321" t="s">
        <v>275</v>
      </c>
      <c r="AF321" t="s">
        <v>276</v>
      </c>
    </row>
    <row r="322" spans="1:32" x14ac:dyDescent="0.3">
      <c r="A322" t="s">
        <v>4140</v>
      </c>
      <c r="B322" t="s">
        <v>4011</v>
      </c>
      <c r="C322" t="s">
        <v>4012</v>
      </c>
      <c r="D322" t="s">
        <v>4013</v>
      </c>
      <c r="E322" t="s">
        <v>4141</v>
      </c>
      <c r="F322">
        <v>15</v>
      </c>
      <c r="G322">
        <v>15</v>
      </c>
      <c r="H322" t="s">
        <v>471</v>
      </c>
      <c r="I322" t="s">
        <v>472</v>
      </c>
      <c r="J322" t="s">
        <v>80</v>
      </c>
      <c r="K322" t="s">
        <v>472</v>
      </c>
      <c r="X322" t="s">
        <v>43</v>
      </c>
      <c r="Y322" t="s">
        <v>44</v>
      </c>
      <c r="Z322" t="s">
        <v>44</v>
      </c>
      <c r="AA322" t="s">
        <v>44</v>
      </c>
      <c r="AB322" t="s">
        <v>273</v>
      </c>
      <c r="AC322" t="s">
        <v>45</v>
      </c>
      <c r="AD322" t="s">
        <v>274</v>
      </c>
      <c r="AE322" t="s">
        <v>275</v>
      </c>
      <c r="AF322" t="s">
        <v>276</v>
      </c>
    </row>
    <row r="323" spans="1:32" x14ac:dyDescent="0.3">
      <c r="A323" t="s">
        <v>4142</v>
      </c>
      <c r="B323" t="s">
        <v>4011</v>
      </c>
      <c r="C323" t="s">
        <v>4012</v>
      </c>
      <c r="D323" t="s">
        <v>4013</v>
      </c>
      <c r="E323" t="s">
        <v>4143</v>
      </c>
      <c r="F323">
        <v>150</v>
      </c>
      <c r="G323">
        <v>150</v>
      </c>
      <c r="H323" t="s">
        <v>45</v>
      </c>
      <c r="I323" t="s">
        <v>45</v>
      </c>
      <c r="J323" t="s">
        <v>45</v>
      </c>
      <c r="K323" t="s">
        <v>45</v>
      </c>
      <c r="X323" t="s">
        <v>59</v>
      </c>
      <c r="Y323" t="s">
        <v>45</v>
      </c>
      <c r="Z323" t="s">
        <v>45</v>
      </c>
      <c r="AA323" t="s">
        <v>45</v>
      </c>
      <c r="AB323" t="s">
        <v>287</v>
      </c>
      <c r="AC323" t="s">
        <v>45</v>
      </c>
      <c r="AD323" t="s">
        <v>274</v>
      </c>
      <c r="AE323" t="s">
        <v>275</v>
      </c>
      <c r="AF323" t="s">
        <v>276</v>
      </c>
    </row>
    <row r="324" spans="1:32" x14ac:dyDescent="0.3">
      <c r="A324" t="s">
        <v>4144</v>
      </c>
      <c r="B324" t="s">
        <v>4011</v>
      </c>
      <c r="C324" t="s">
        <v>4012</v>
      </c>
      <c r="D324" t="s">
        <v>4013</v>
      </c>
      <c r="E324" t="s">
        <v>4145</v>
      </c>
      <c r="F324">
        <v>151</v>
      </c>
      <c r="G324">
        <v>151</v>
      </c>
      <c r="H324" t="s">
        <v>806</v>
      </c>
      <c r="I324" t="s">
        <v>4026</v>
      </c>
      <c r="J324" t="s">
        <v>806</v>
      </c>
      <c r="K324" t="s">
        <v>4026</v>
      </c>
      <c r="X324" t="s">
        <v>43</v>
      </c>
      <c r="Y324" t="s">
        <v>44</v>
      </c>
      <c r="Z324" t="s">
        <v>44</v>
      </c>
      <c r="AA324" t="s">
        <v>44</v>
      </c>
      <c r="AB324" t="s">
        <v>287</v>
      </c>
      <c r="AC324" t="s">
        <v>45</v>
      </c>
      <c r="AD324" t="s">
        <v>274</v>
      </c>
      <c r="AE324" t="s">
        <v>275</v>
      </c>
      <c r="AF324" t="s">
        <v>276</v>
      </c>
    </row>
    <row r="325" spans="1:32" x14ac:dyDescent="0.3">
      <c r="A325" t="s">
        <v>4146</v>
      </c>
      <c r="B325" t="s">
        <v>4011</v>
      </c>
      <c r="C325" t="s">
        <v>4012</v>
      </c>
      <c r="D325" t="s">
        <v>4013</v>
      </c>
      <c r="E325" t="s">
        <v>4147</v>
      </c>
      <c r="F325">
        <v>152</v>
      </c>
      <c r="G325">
        <v>152</v>
      </c>
      <c r="H325" t="s">
        <v>4019</v>
      </c>
      <c r="I325" t="s">
        <v>4049</v>
      </c>
      <c r="J325" t="s">
        <v>4019</v>
      </c>
      <c r="K325" t="s">
        <v>4049</v>
      </c>
      <c r="X325" t="s">
        <v>43</v>
      </c>
      <c r="Y325" t="s">
        <v>44</v>
      </c>
      <c r="Z325" t="s">
        <v>44</v>
      </c>
      <c r="AA325" t="s">
        <v>44</v>
      </c>
      <c r="AB325" t="s">
        <v>287</v>
      </c>
      <c r="AC325" t="s">
        <v>45</v>
      </c>
      <c r="AD325" t="s">
        <v>274</v>
      </c>
      <c r="AE325" t="s">
        <v>275</v>
      </c>
      <c r="AF325" t="s">
        <v>276</v>
      </c>
    </row>
    <row r="326" spans="1:32" x14ac:dyDescent="0.3">
      <c r="A326" t="s">
        <v>4148</v>
      </c>
      <c r="B326" t="s">
        <v>4011</v>
      </c>
      <c r="C326" t="s">
        <v>4012</v>
      </c>
      <c r="D326" t="s">
        <v>4013</v>
      </c>
      <c r="E326" t="s">
        <v>4149</v>
      </c>
      <c r="F326">
        <v>153</v>
      </c>
      <c r="G326">
        <v>153</v>
      </c>
      <c r="H326" t="s">
        <v>4150</v>
      </c>
      <c r="I326" t="s">
        <v>4151</v>
      </c>
      <c r="J326" t="s">
        <v>702</v>
      </c>
      <c r="K326" t="s">
        <v>4151</v>
      </c>
      <c r="X326" t="s">
        <v>59</v>
      </c>
      <c r="Y326" t="s">
        <v>68</v>
      </c>
      <c r="Z326" t="s">
        <v>101</v>
      </c>
      <c r="AA326" t="s">
        <v>102</v>
      </c>
      <c r="AB326" t="s">
        <v>287</v>
      </c>
      <c r="AC326" t="s">
        <v>45</v>
      </c>
      <c r="AD326" t="s">
        <v>274</v>
      </c>
      <c r="AE326" t="s">
        <v>275</v>
      </c>
      <c r="AF326" t="s">
        <v>276</v>
      </c>
    </row>
    <row r="327" spans="1:32" x14ac:dyDescent="0.3">
      <c r="A327" t="s">
        <v>4152</v>
      </c>
      <c r="B327" t="s">
        <v>4011</v>
      </c>
      <c r="C327" t="s">
        <v>4012</v>
      </c>
      <c r="D327" t="s">
        <v>4013</v>
      </c>
      <c r="E327" t="s">
        <v>4153</v>
      </c>
      <c r="F327">
        <v>155</v>
      </c>
      <c r="G327">
        <v>155</v>
      </c>
      <c r="H327" t="s">
        <v>446</v>
      </c>
      <c r="I327" t="s">
        <v>45</v>
      </c>
      <c r="J327" t="s">
        <v>45</v>
      </c>
      <c r="K327" t="s">
        <v>45</v>
      </c>
      <c r="X327" t="s">
        <v>43</v>
      </c>
      <c r="Y327" t="s">
        <v>44</v>
      </c>
      <c r="Z327" t="s">
        <v>44</v>
      </c>
      <c r="AA327" t="s">
        <v>44</v>
      </c>
      <c r="AB327" t="s">
        <v>287</v>
      </c>
      <c r="AC327" t="s">
        <v>45</v>
      </c>
      <c r="AD327" t="s">
        <v>274</v>
      </c>
      <c r="AE327" t="s">
        <v>275</v>
      </c>
      <c r="AF327" t="s">
        <v>276</v>
      </c>
    </row>
    <row r="328" spans="1:32" x14ac:dyDescent="0.3">
      <c r="A328" t="s">
        <v>4154</v>
      </c>
      <c r="B328" t="s">
        <v>4011</v>
      </c>
      <c r="C328" t="s">
        <v>4012</v>
      </c>
      <c r="D328" t="s">
        <v>4013</v>
      </c>
      <c r="E328" t="s">
        <v>4155</v>
      </c>
      <c r="F328">
        <v>156</v>
      </c>
      <c r="G328">
        <v>156</v>
      </c>
      <c r="H328" t="s">
        <v>315</v>
      </c>
      <c r="I328" t="s">
        <v>316</v>
      </c>
      <c r="J328" t="s">
        <v>315</v>
      </c>
      <c r="K328" t="s">
        <v>316</v>
      </c>
      <c r="X328" t="s">
        <v>43</v>
      </c>
      <c r="Y328" t="s">
        <v>44</v>
      </c>
      <c r="Z328" t="s">
        <v>44</v>
      </c>
      <c r="AA328" t="s">
        <v>44</v>
      </c>
      <c r="AB328" t="s">
        <v>287</v>
      </c>
      <c r="AC328" t="s">
        <v>45</v>
      </c>
      <c r="AD328" t="s">
        <v>274</v>
      </c>
      <c r="AE328" t="s">
        <v>275</v>
      </c>
      <c r="AF328" t="s">
        <v>276</v>
      </c>
    </row>
    <row r="329" spans="1:32" x14ac:dyDescent="0.3">
      <c r="A329" t="s">
        <v>4164</v>
      </c>
      <c r="B329" t="s">
        <v>4011</v>
      </c>
      <c r="C329" t="s">
        <v>4012</v>
      </c>
      <c r="D329" t="s">
        <v>4013</v>
      </c>
      <c r="E329" t="s">
        <v>4165</v>
      </c>
      <c r="F329">
        <v>164</v>
      </c>
      <c r="G329">
        <v>164</v>
      </c>
      <c r="H329" t="s">
        <v>806</v>
      </c>
      <c r="I329" t="s">
        <v>4026</v>
      </c>
      <c r="J329" t="s">
        <v>806</v>
      </c>
      <c r="K329" t="s">
        <v>4026</v>
      </c>
      <c r="X329" t="s">
        <v>43</v>
      </c>
      <c r="Y329" t="s">
        <v>44</v>
      </c>
      <c r="Z329" t="s">
        <v>44</v>
      </c>
      <c r="AA329" t="s">
        <v>44</v>
      </c>
      <c r="AB329" t="s">
        <v>287</v>
      </c>
      <c r="AC329" t="s">
        <v>45</v>
      </c>
      <c r="AD329" t="s">
        <v>274</v>
      </c>
      <c r="AE329" t="s">
        <v>275</v>
      </c>
      <c r="AF329" t="s">
        <v>276</v>
      </c>
    </row>
    <row r="330" spans="1:32" x14ac:dyDescent="0.3">
      <c r="A330" t="s">
        <v>4166</v>
      </c>
      <c r="B330" t="s">
        <v>4011</v>
      </c>
      <c r="C330" t="s">
        <v>4012</v>
      </c>
      <c r="D330" t="s">
        <v>4013</v>
      </c>
      <c r="E330" t="s">
        <v>4167</v>
      </c>
      <c r="F330">
        <v>166</v>
      </c>
      <c r="G330">
        <v>166</v>
      </c>
      <c r="H330" t="s">
        <v>41</v>
      </c>
      <c r="I330" t="s">
        <v>42</v>
      </c>
      <c r="J330" t="s">
        <v>41</v>
      </c>
      <c r="K330" t="s">
        <v>42</v>
      </c>
      <c r="X330" t="s">
        <v>43</v>
      </c>
      <c r="Y330" t="s">
        <v>44</v>
      </c>
      <c r="Z330" t="s">
        <v>44</v>
      </c>
      <c r="AA330" t="s">
        <v>44</v>
      </c>
      <c r="AB330" t="s">
        <v>287</v>
      </c>
      <c r="AC330" t="s">
        <v>45</v>
      </c>
      <c r="AD330" t="s">
        <v>274</v>
      </c>
      <c r="AE330" t="s">
        <v>275</v>
      </c>
      <c r="AF330" t="s">
        <v>276</v>
      </c>
    </row>
    <row r="331" spans="1:32" x14ac:dyDescent="0.3">
      <c r="A331" t="s">
        <v>4176</v>
      </c>
      <c r="B331" t="s">
        <v>4011</v>
      </c>
      <c r="C331" t="s">
        <v>4012</v>
      </c>
      <c r="D331" t="s">
        <v>4013</v>
      </c>
      <c r="E331" t="s">
        <v>4177</v>
      </c>
      <c r="F331">
        <v>177</v>
      </c>
      <c r="G331">
        <v>177</v>
      </c>
      <c r="H331" t="s">
        <v>4019</v>
      </c>
      <c r="I331" t="s">
        <v>4049</v>
      </c>
      <c r="J331" t="s">
        <v>4019</v>
      </c>
      <c r="K331" t="s">
        <v>4049</v>
      </c>
      <c r="X331" t="s">
        <v>43</v>
      </c>
      <c r="Y331" t="s">
        <v>44</v>
      </c>
      <c r="Z331" t="s">
        <v>44</v>
      </c>
      <c r="AA331" t="s">
        <v>44</v>
      </c>
      <c r="AB331" t="s">
        <v>287</v>
      </c>
      <c r="AC331" t="s">
        <v>45</v>
      </c>
      <c r="AD331" t="s">
        <v>274</v>
      </c>
      <c r="AE331" t="s">
        <v>275</v>
      </c>
      <c r="AF331" t="s">
        <v>276</v>
      </c>
    </row>
    <row r="332" spans="1:32" x14ac:dyDescent="0.3">
      <c r="A332" t="s">
        <v>4178</v>
      </c>
      <c r="B332" t="s">
        <v>4011</v>
      </c>
      <c r="C332" t="s">
        <v>4012</v>
      </c>
      <c r="D332" t="s">
        <v>4013</v>
      </c>
      <c r="E332" t="s">
        <v>4179</v>
      </c>
      <c r="F332">
        <v>178</v>
      </c>
      <c r="G332">
        <v>178</v>
      </c>
      <c r="H332" t="s">
        <v>4052</v>
      </c>
      <c r="I332" t="s">
        <v>4053</v>
      </c>
      <c r="J332" t="s">
        <v>58</v>
      </c>
      <c r="K332" t="s">
        <v>4053</v>
      </c>
      <c r="X332" t="s">
        <v>59</v>
      </c>
      <c r="Y332" t="s">
        <v>68</v>
      </c>
      <c r="Z332" t="s">
        <v>61</v>
      </c>
      <c r="AA332" t="s">
        <v>45</v>
      </c>
      <c r="AB332" t="s">
        <v>287</v>
      </c>
      <c r="AC332" t="s">
        <v>45</v>
      </c>
      <c r="AD332" t="s">
        <v>274</v>
      </c>
      <c r="AE332" t="s">
        <v>275</v>
      </c>
      <c r="AF332" t="s">
        <v>276</v>
      </c>
    </row>
    <row r="333" spans="1:32" x14ac:dyDescent="0.3">
      <c r="A333" t="s">
        <v>4180</v>
      </c>
      <c r="B333" t="s">
        <v>4011</v>
      </c>
      <c r="C333" t="s">
        <v>4012</v>
      </c>
      <c r="D333" t="s">
        <v>4013</v>
      </c>
      <c r="E333" t="s">
        <v>4181</v>
      </c>
      <c r="F333">
        <v>179</v>
      </c>
      <c r="G333">
        <v>179</v>
      </c>
      <c r="H333" t="s">
        <v>4182</v>
      </c>
      <c r="I333" t="s">
        <v>4183</v>
      </c>
      <c r="J333" t="s">
        <v>702</v>
      </c>
      <c r="K333" t="s">
        <v>4183</v>
      </c>
      <c r="X333" t="s">
        <v>59</v>
      </c>
      <c r="Y333" t="s">
        <v>60</v>
      </c>
      <c r="Z333" t="s">
        <v>61</v>
      </c>
      <c r="AA333" t="s">
        <v>62</v>
      </c>
      <c r="AB333" t="s">
        <v>287</v>
      </c>
      <c r="AC333" t="s">
        <v>45</v>
      </c>
      <c r="AD333" t="s">
        <v>274</v>
      </c>
      <c r="AE333" t="s">
        <v>275</v>
      </c>
      <c r="AF333" t="s">
        <v>276</v>
      </c>
    </row>
    <row r="334" spans="1:32" x14ac:dyDescent="0.3">
      <c r="A334" t="s">
        <v>4184</v>
      </c>
      <c r="B334" t="s">
        <v>4011</v>
      </c>
      <c r="C334" t="s">
        <v>4012</v>
      </c>
      <c r="D334" t="s">
        <v>4013</v>
      </c>
      <c r="E334" t="s">
        <v>300</v>
      </c>
      <c r="F334">
        <v>18</v>
      </c>
      <c r="G334">
        <v>18</v>
      </c>
      <c r="H334" t="s">
        <v>256</v>
      </c>
      <c r="I334" t="s">
        <v>257</v>
      </c>
      <c r="J334" t="s">
        <v>80</v>
      </c>
      <c r="K334" t="s">
        <v>257</v>
      </c>
      <c r="X334" t="s">
        <v>43</v>
      </c>
      <c r="Y334" t="s">
        <v>44</v>
      </c>
      <c r="Z334" t="s">
        <v>44</v>
      </c>
      <c r="AA334" t="s">
        <v>44</v>
      </c>
      <c r="AB334" t="s">
        <v>273</v>
      </c>
      <c r="AC334" t="s">
        <v>45</v>
      </c>
      <c r="AD334" t="s">
        <v>274</v>
      </c>
      <c r="AE334" t="s">
        <v>275</v>
      </c>
      <c r="AF334" t="s">
        <v>276</v>
      </c>
    </row>
    <row r="335" spans="1:32" x14ac:dyDescent="0.3">
      <c r="A335" t="s">
        <v>4185</v>
      </c>
      <c r="B335" t="s">
        <v>4011</v>
      </c>
      <c r="C335" t="s">
        <v>4012</v>
      </c>
      <c r="D335" t="s">
        <v>4013</v>
      </c>
      <c r="E335" t="s">
        <v>4186</v>
      </c>
      <c r="F335">
        <v>180</v>
      </c>
      <c r="G335">
        <v>180</v>
      </c>
      <c r="H335" t="s">
        <v>45</v>
      </c>
      <c r="I335" t="s">
        <v>45</v>
      </c>
      <c r="J335" t="s">
        <v>45</v>
      </c>
      <c r="K335" t="s">
        <v>45</v>
      </c>
      <c r="X335" t="s">
        <v>59</v>
      </c>
      <c r="Y335" t="s">
        <v>45</v>
      </c>
      <c r="Z335" t="s">
        <v>45</v>
      </c>
      <c r="AA335" t="s">
        <v>45</v>
      </c>
      <c r="AB335" t="s">
        <v>287</v>
      </c>
      <c r="AC335" t="s">
        <v>45</v>
      </c>
      <c r="AD335" t="s">
        <v>274</v>
      </c>
      <c r="AE335" t="s">
        <v>275</v>
      </c>
      <c r="AF335" t="s">
        <v>276</v>
      </c>
    </row>
    <row r="336" spans="1:32" x14ac:dyDescent="0.3">
      <c r="A336" t="s">
        <v>4187</v>
      </c>
      <c r="B336" t="s">
        <v>4011</v>
      </c>
      <c r="C336" t="s">
        <v>4012</v>
      </c>
      <c r="D336" t="s">
        <v>4013</v>
      </c>
      <c r="E336" t="s">
        <v>4188</v>
      </c>
      <c r="F336">
        <v>181</v>
      </c>
      <c r="G336">
        <v>181</v>
      </c>
      <c r="H336" t="s">
        <v>41</v>
      </c>
      <c r="I336" t="s">
        <v>42</v>
      </c>
      <c r="J336" t="s">
        <v>41</v>
      </c>
      <c r="K336" t="s">
        <v>42</v>
      </c>
      <c r="X336" t="s">
        <v>43</v>
      </c>
      <c r="Y336" t="s">
        <v>44</v>
      </c>
      <c r="Z336" t="s">
        <v>44</v>
      </c>
      <c r="AA336" t="s">
        <v>44</v>
      </c>
      <c r="AB336" t="s">
        <v>45</v>
      </c>
      <c r="AC336" t="s">
        <v>45</v>
      </c>
      <c r="AD336" t="s">
        <v>4189</v>
      </c>
      <c r="AE336">
        <v>2015</v>
      </c>
      <c r="AF336" t="s">
        <v>276</v>
      </c>
    </row>
    <row r="337" spans="1:32" x14ac:dyDescent="0.3">
      <c r="A337" t="s">
        <v>4190</v>
      </c>
      <c r="B337" t="s">
        <v>4011</v>
      </c>
      <c r="C337" t="s">
        <v>4012</v>
      </c>
      <c r="D337" t="s">
        <v>4013</v>
      </c>
      <c r="E337" t="s">
        <v>4191</v>
      </c>
      <c r="F337">
        <v>182</v>
      </c>
      <c r="G337">
        <v>182</v>
      </c>
      <c r="H337" t="s">
        <v>41</v>
      </c>
      <c r="I337" t="s">
        <v>42</v>
      </c>
      <c r="J337" t="s">
        <v>41</v>
      </c>
      <c r="K337" t="s">
        <v>42</v>
      </c>
      <c r="X337" t="s">
        <v>43</v>
      </c>
      <c r="Y337" t="s">
        <v>44</v>
      </c>
      <c r="Z337" t="s">
        <v>44</v>
      </c>
      <c r="AA337" t="s">
        <v>44</v>
      </c>
      <c r="AB337" t="s">
        <v>45</v>
      </c>
      <c r="AC337" t="s">
        <v>45</v>
      </c>
      <c r="AD337" t="s">
        <v>4192</v>
      </c>
      <c r="AE337">
        <v>2015</v>
      </c>
      <c r="AF337" t="s">
        <v>276</v>
      </c>
    </row>
    <row r="338" spans="1:32" x14ac:dyDescent="0.3">
      <c r="A338" t="s">
        <v>4193</v>
      </c>
      <c r="B338" t="s">
        <v>4011</v>
      </c>
      <c r="C338" t="s">
        <v>4012</v>
      </c>
      <c r="D338" t="s">
        <v>4013</v>
      </c>
      <c r="E338" t="s">
        <v>4194</v>
      </c>
      <c r="F338">
        <v>183</v>
      </c>
      <c r="G338">
        <v>183</v>
      </c>
      <c r="H338" t="s">
        <v>45</v>
      </c>
      <c r="I338" t="s">
        <v>45</v>
      </c>
      <c r="J338" t="s">
        <v>58</v>
      </c>
      <c r="K338" t="s">
        <v>45</v>
      </c>
      <c r="X338" t="s">
        <v>59</v>
      </c>
      <c r="Y338" t="s">
        <v>45</v>
      </c>
      <c r="Z338" t="s">
        <v>45</v>
      </c>
      <c r="AA338" t="s">
        <v>45</v>
      </c>
      <c r="AB338" t="s">
        <v>45</v>
      </c>
      <c r="AC338" t="s">
        <v>45</v>
      </c>
      <c r="AD338" t="s">
        <v>4192</v>
      </c>
      <c r="AE338">
        <v>2015</v>
      </c>
      <c r="AF338" t="s">
        <v>276</v>
      </c>
    </row>
    <row r="339" spans="1:32" x14ac:dyDescent="0.3">
      <c r="A339" t="s">
        <v>4195</v>
      </c>
      <c r="B339" t="s">
        <v>4011</v>
      </c>
      <c r="C339" t="s">
        <v>4012</v>
      </c>
      <c r="D339" t="s">
        <v>4013</v>
      </c>
      <c r="E339" t="s">
        <v>4196</v>
      </c>
      <c r="F339">
        <v>184</v>
      </c>
      <c r="G339">
        <v>184</v>
      </c>
      <c r="H339" t="s">
        <v>45</v>
      </c>
      <c r="I339" t="s">
        <v>45</v>
      </c>
      <c r="J339" t="s">
        <v>45</v>
      </c>
      <c r="K339" t="s">
        <v>45</v>
      </c>
      <c r="X339" t="s">
        <v>59</v>
      </c>
      <c r="Y339" t="s">
        <v>45</v>
      </c>
      <c r="Z339" t="s">
        <v>45</v>
      </c>
      <c r="AA339" t="s">
        <v>45</v>
      </c>
      <c r="AB339" t="s">
        <v>45</v>
      </c>
      <c r="AC339" t="s">
        <v>45</v>
      </c>
      <c r="AD339" t="s">
        <v>4192</v>
      </c>
      <c r="AE339">
        <v>2015</v>
      </c>
      <c r="AF339" t="s">
        <v>276</v>
      </c>
    </row>
    <row r="340" spans="1:32" x14ac:dyDescent="0.3">
      <c r="A340" t="s">
        <v>4197</v>
      </c>
      <c r="B340" t="s">
        <v>4011</v>
      </c>
      <c r="C340" t="s">
        <v>4012</v>
      </c>
      <c r="D340" t="s">
        <v>4013</v>
      </c>
      <c r="E340" t="s">
        <v>4198</v>
      </c>
      <c r="F340">
        <v>185</v>
      </c>
      <c r="G340">
        <v>185</v>
      </c>
      <c r="H340" t="s">
        <v>41</v>
      </c>
      <c r="I340" t="s">
        <v>42</v>
      </c>
      <c r="J340" t="s">
        <v>41</v>
      </c>
      <c r="K340" t="s">
        <v>42</v>
      </c>
      <c r="X340" t="s">
        <v>43</v>
      </c>
      <c r="Y340" t="s">
        <v>44</v>
      </c>
      <c r="Z340" t="s">
        <v>44</v>
      </c>
      <c r="AA340" t="s">
        <v>44</v>
      </c>
      <c r="AB340" t="s">
        <v>45</v>
      </c>
      <c r="AC340" t="s">
        <v>45</v>
      </c>
      <c r="AD340" t="s">
        <v>4199</v>
      </c>
      <c r="AE340">
        <v>2015</v>
      </c>
      <c r="AF340" t="s">
        <v>276</v>
      </c>
    </row>
    <row r="341" spans="1:32" x14ac:dyDescent="0.3">
      <c r="A341" t="s">
        <v>4200</v>
      </c>
      <c r="B341" t="s">
        <v>4011</v>
      </c>
      <c r="C341" t="s">
        <v>4012</v>
      </c>
      <c r="D341" t="s">
        <v>4013</v>
      </c>
      <c r="E341" t="s">
        <v>4201</v>
      </c>
      <c r="F341">
        <v>186</v>
      </c>
      <c r="G341">
        <v>186</v>
      </c>
      <c r="H341" t="s">
        <v>45</v>
      </c>
      <c r="I341" t="s">
        <v>45</v>
      </c>
      <c r="J341" t="s">
        <v>58</v>
      </c>
      <c r="K341" t="s">
        <v>45</v>
      </c>
      <c r="X341" t="s">
        <v>59</v>
      </c>
      <c r="Y341" t="s">
        <v>45</v>
      </c>
      <c r="Z341" t="s">
        <v>45</v>
      </c>
      <c r="AA341" t="s">
        <v>45</v>
      </c>
      <c r="AB341" t="s">
        <v>45</v>
      </c>
      <c r="AC341" t="s">
        <v>45</v>
      </c>
      <c r="AD341" t="s">
        <v>4199</v>
      </c>
      <c r="AE341">
        <v>2015</v>
      </c>
      <c r="AF341" t="s">
        <v>276</v>
      </c>
    </row>
    <row r="342" spans="1:32" x14ac:dyDescent="0.3">
      <c r="A342" t="s">
        <v>4202</v>
      </c>
      <c r="B342" t="s">
        <v>4011</v>
      </c>
      <c r="C342" t="s">
        <v>4012</v>
      </c>
      <c r="D342" t="s">
        <v>4013</v>
      </c>
      <c r="E342" t="s">
        <v>302</v>
      </c>
      <c r="F342">
        <v>19</v>
      </c>
      <c r="G342">
        <v>19</v>
      </c>
      <c r="H342" t="s">
        <v>303</v>
      </c>
      <c r="I342" t="s">
        <v>304</v>
      </c>
      <c r="J342" t="s">
        <v>80</v>
      </c>
      <c r="K342" t="s">
        <v>304</v>
      </c>
      <c r="X342" t="s">
        <v>43</v>
      </c>
      <c r="Y342" t="s">
        <v>44</v>
      </c>
      <c r="Z342" t="s">
        <v>44</v>
      </c>
      <c r="AA342" t="s">
        <v>44</v>
      </c>
      <c r="AB342" t="s">
        <v>273</v>
      </c>
      <c r="AC342" t="s">
        <v>45</v>
      </c>
      <c r="AD342" t="s">
        <v>274</v>
      </c>
      <c r="AE342" t="s">
        <v>275</v>
      </c>
      <c r="AF342" t="s">
        <v>276</v>
      </c>
    </row>
    <row r="343" spans="1:32" x14ac:dyDescent="0.3">
      <c r="A343" t="s">
        <v>4203</v>
      </c>
      <c r="B343" t="s">
        <v>4011</v>
      </c>
      <c r="C343" t="s">
        <v>4012</v>
      </c>
      <c r="D343" t="s">
        <v>4013</v>
      </c>
      <c r="E343" t="s">
        <v>4204</v>
      </c>
      <c r="F343">
        <v>2</v>
      </c>
      <c r="G343">
        <v>2</v>
      </c>
      <c r="H343" t="s">
        <v>303</v>
      </c>
      <c r="I343" t="s">
        <v>304</v>
      </c>
      <c r="J343" t="s">
        <v>80</v>
      </c>
      <c r="K343" t="s">
        <v>304</v>
      </c>
      <c r="X343" t="s">
        <v>43</v>
      </c>
      <c r="Y343" t="s">
        <v>44</v>
      </c>
      <c r="Z343" t="s">
        <v>44</v>
      </c>
      <c r="AA343" t="s">
        <v>44</v>
      </c>
      <c r="AB343" t="s">
        <v>323</v>
      </c>
      <c r="AC343" t="s">
        <v>45</v>
      </c>
      <c r="AD343" t="s">
        <v>274</v>
      </c>
      <c r="AE343" t="s">
        <v>275</v>
      </c>
      <c r="AF343" t="s">
        <v>276</v>
      </c>
    </row>
    <row r="344" spans="1:32" x14ac:dyDescent="0.3">
      <c r="A344" t="s">
        <v>4205</v>
      </c>
      <c r="B344" t="s">
        <v>4011</v>
      </c>
      <c r="C344" t="s">
        <v>4012</v>
      </c>
      <c r="D344" t="s">
        <v>4013</v>
      </c>
      <c r="E344" t="s">
        <v>4206</v>
      </c>
      <c r="F344">
        <v>20</v>
      </c>
      <c r="G344">
        <v>20</v>
      </c>
      <c r="H344" t="s">
        <v>4114</v>
      </c>
      <c r="I344" t="s">
        <v>4115</v>
      </c>
      <c r="J344" t="s">
        <v>80</v>
      </c>
      <c r="K344" t="s">
        <v>4115</v>
      </c>
      <c r="X344" t="s">
        <v>43</v>
      </c>
      <c r="Y344" t="s">
        <v>44</v>
      </c>
      <c r="Z344" t="s">
        <v>44</v>
      </c>
      <c r="AA344" t="s">
        <v>44</v>
      </c>
      <c r="AB344" t="s">
        <v>273</v>
      </c>
      <c r="AC344" t="s">
        <v>45</v>
      </c>
      <c r="AD344" t="s">
        <v>274</v>
      </c>
      <c r="AE344" t="s">
        <v>275</v>
      </c>
      <c r="AF344" t="s">
        <v>276</v>
      </c>
    </row>
    <row r="345" spans="1:32" x14ac:dyDescent="0.3">
      <c r="A345" t="s">
        <v>4207</v>
      </c>
      <c r="B345" t="s">
        <v>4011</v>
      </c>
      <c r="C345" t="s">
        <v>4012</v>
      </c>
      <c r="D345" t="s">
        <v>4013</v>
      </c>
      <c r="E345" t="s">
        <v>303</v>
      </c>
      <c r="F345">
        <v>1</v>
      </c>
      <c r="G345">
        <v>201</v>
      </c>
      <c r="H345" t="s">
        <v>303</v>
      </c>
      <c r="I345" t="s">
        <v>304</v>
      </c>
      <c r="J345" t="s">
        <v>80</v>
      </c>
      <c r="K345" t="s">
        <v>304</v>
      </c>
      <c r="X345" t="s">
        <v>43</v>
      </c>
      <c r="Y345" t="s">
        <v>44</v>
      </c>
      <c r="Z345" t="s">
        <v>44</v>
      </c>
      <c r="AA345" t="s">
        <v>44</v>
      </c>
      <c r="AB345" t="s">
        <v>45</v>
      </c>
      <c r="AC345" t="s">
        <v>45</v>
      </c>
      <c r="AD345" t="s">
        <v>4208</v>
      </c>
      <c r="AE345" t="s">
        <v>4209</v>
      </c>
      <c r="AF345" t="s">
        <v>47</v>
      </c>
    </row>
    <row r="346" spans="1:32" x14ac:dyDescent="0.3">
      <c r="A346" t="s">
        <v>4210</v>
      </c>
      <c r="B346" t="s">
        <v>4011</v>
      </c>
      <c r="C346" t="s">
        <v>4012</v>
      </c>
      <c r="D346" t="s">
        <v>4013</v>
      </c>
      <c r="E346" t="s">
        <v>471</v>
      </c>
      <c r="F346">
        <v>2</v>
      </c>
      <c r="G346">
        <v>202</v>
      </c>
      <c r="H346" t="s">
        <v>471</v>
      </c>
      <c r="I346" t="s">
        <v>45</v>
      </c>
      <c r="J346" t="s">
        <v>80</v>
      </c>
      <c r="K346" t="s">
        <v>45</v>
      </c>
      <c r="X346" t="s">
        <v>43</v>
      </c>
      <c r="Y346" t="s">
        <v>44</v>
      </c>
      <c r="Z346" t="s">
        <v>44</v>
      </c>
      <c r="AA346" t="s">
        <v>44</v>
      </c>
      <c r="AB346" t="s">
        <v>45</v>
      </c>
      <c r="AC346" t="s">
        <v>45</v>
      </c>
      <c r="AD346" t="s">
        <v>4208</v>
      </c>
      <c r="AE346" t="s">
        <v>4209</v>
      </c>
      <c r="AF346" t="s">
        <v>47</v>
      </c>
    </row>
    <row r="347" spans="1:32" x14ac:dyDescent="0.3">
      <c r="A347" t="s">
        <v>4211</v>
      </c>
      <c r="B347" t="s">
        <v>4011</v>
      </c>
      <c r="C347" t="s">
        <v>4012</v>
      </c>
      <c r="D347" t="s">
        <v>4013</v>
      </c>
      <c r="E347" t="s">
        <v>315</v>
      </c>
      <c r="F347">
        <v>3</v>
      </c>
      <c r="G347">
        <v>203</v>
      </c>
      <c r="H347" t="s">
        <v>315</v>
      </c>
      <c r="I347" t="s">
        <v>316</v>
      </c>
      <c r="J347" t="s">
        <v>315</v>
      </c>
      <c r="K347" t="s">
        <v>316</v>
      </c>
      <c r="X347" t="s">
        <v>43</v>
      </c>
      <c r="Y347" t="s">
        <v>44</v>
      </c>
      <c r="Z347" t="s">
        <v>44</v>
      </c>
      <c r="AA347" t="s">
        <v>44</v>
      </c>
      <c r="AB347" t="s">
        <v>45</v>
      </c>
      <c r="AC347" t="s">
        <v>45</v>
      </c>
      <c r="AD347" t="s">
        <v>4208</v>
      </c>
      <c r="AE347" t="s">
        <v>4209</v>
      </c>
      <c r="AF347" t="s">
        <v>47</v>
      </c>
    </row>
    <row r="348" spans="1:32" x14ac:dyDescent="0.3">
      <c r="A348" t="s">
        <v>4212</v>
      </c>
      <c r="B348" t="s">
        <v>4011</v>
      </c>
      <c r="C348" t="s">
        <v>4012</v>
      </c>
      <c r="D348" t="s">
        <v>4013</v>
      </c>
      <c r="E348" t="s">
        <v>40</v>
      </c>
      <c r="F348">
        <v>5</v>
      </c>
      <c r="G348">
        <v>205</v>
      </c>
      <c r="H348" t="s">
        <v>41</v>
      </c>
      <c r="I348" t="s">
        <v>42</v>
      </c>
      <c r="J348" t="s">
        <v>41</v>
      </c>
      <c r="K348" t="s">
        <v>42</v>
      </c>
      <c r="X348" t="s">
        <v>43</v>
      </c>
      <c r="Y348" t="s">
        <v>44</v>
      </c>
      <c r="Z348" t="s">
        <v>44</v>
      </c>
      <c r="AA348" t="s">
        <v>44</v>
      </c>
      <c r="AB348" t="s">
        <v>45</v>
      </c>
      <c r="AC348" t="s">
        <v>45</v>
      </c>
      <c r="AD348" t="s">
        <v>4208</v>
      </c>
      <c r="AE348" t="s">
        <v>4209</v>
      </c>
      <c r="AF348" t="s">
        <v>47</v>
      </c>
    </row>
    <row r="349" spans="1:32" x14ac:dyDescent="0.3">
      <c r="A349" t="s">
        <v>4213</v>
      </c>
      <c r="B349" t="s">
        <v>4011</v>
      </c>
      <c r="C349" t="s">
        <v>4012</v>
      </c>
      <c r="D349" t="s">
        <v>4013</v>
      </c>
      <c r="E349" t="s">
        <v>40</v>
      </c>
      <c r="F349">
        <v>1</v>
      </c>
      <c r="G349">
        <v>206</v>
      </c>
      <c r="H349" t="s">
        <v>41</v>
      </c>
      <c r="I349" t="s">
        <v>42</v>
      </c>
      <c r="J349" t="s">
        <v>41</v>
      </c>
      <c r="K349" t="s">
        <v>42</v>
      </c>
      <c r="X349" t="s">
        <v>43</v>
      </c>
      <c r="Y349" t="s">
        <v>44</v>
      </c>
      <c r="Z349" t="s">
        <v>44</v>
      </c>
      <c r="AA349" t="s">
        <v>44</v>
      </c>
      <c r="AB349" t="s">
        <v>45</v>
      </c>
      <c r="AC349" t="s">
        <v>45</v>
      </c>
      <c r="AD349" t="s">
        <v>46</v>
      </c>
      <c r="AE349">
        <v>2019</v>
      </c>
      <c r="AF349" t="s">
        <v>4214</v>
      </c>
    </row>
    <row r="350" spans="1:32" x14ac:dyDescent="0.3">
      <c r="A350" t="s">
        <v>4215</v>
      </c>
      <c r="B350" t="s">
        <v>4011</v>
      </c>
      <c r="C350" t="s">
        <v>4012</v>
      </c>
      <c r="D350" t="s">
        <v>4013</v>
      </c>
      <c r="E350" t="s">
        <v>306</v>
      </c>
      <c r="F350">
        <v>21</v>
      </c>
      <c r="G350">
        <v>21</v>
      </c>
      <c r="H350" t="s">
        <v>185</v>
      </c>
      <c r="I350" t="s">
        <v>161</v>
      </c>
      <c r="J350" t="s">
        <v>58</v>
      </c>
      <c r="K350" t="s">
        <v>161</v>
      </c>
      <c r="X350" t="s">
        <v>59</v>
      </c>
      <c r="Y350" t="s">
        <v>68</v>
      </c>
      <c r="Z350" t="s">
        <v>61</v>
      </c>
      <c r="AA350" t="s">
        <v>62</v>
      </c>
      <c r="AB350" t="s">
        <v>273</v>
      </c>
      <c r="AC350" t="s">
        <v>45</v>
      </c>
      <c r="AD350" t="s">
        <v>274</v>
      </c>
      <c r="AE350" t="s">
        <v>275</v>
      </c>
      <c r="AF350" t="s">
        <v>276</v>
      </c>
    </row>
    <row r="351" spans="1:32" x14ac:dyDescent="0.3">
      <c r="A351" t="s">
        <v>4216</v>
      </c>
      <c r="B351" t="s">
        <v>4011</v>
      </c>
      <c r="C351" t="s">
        <v>4012</v>
      </c>
      <c r="D351" t="s">
        <v>4013</v>
      </c>
      <c r="E351" t="s">
        <v>4217</v>
      </c>
      <c r="F351">
        <v>22</v>
      </c>
      <c r="G351">
        <v>22</v>
      </c>
      <c r="H351" t="s">
        <v>80</v>
      </c>
      <c r="I351" t="s">
        <v>45</v>
      </c>
      <c r="J351" t="s">
        <v>80</v>
      </c>
      <c r="K351" t="s">
        <v>45</v>
      </c>
      <c r="X351" t="s">
        <v>43</v>
      </c>
      <c r="Y351" t="s">
        <v>44</v>
      </c>
      <c r="Z351" t="s">
        <v>44</v>
      </c>
      <c r="AA351" t="s">
        <v>44</v>
      </c>
      <c r="AB351" t="s">
        <v>273</v>
      </c>
      <c r="AC351" t="s">
        <v>45</v>
      </c>
      <c r="AD351" t="s">
        <v>274</v>
      </c>
      <c r="AE351" t="s">
        <v>275</v>
      </c>
      <c r="AF351" t="s">
        <v>276</v>
      </c>
    </row>
    <row r="352" spans="1:32" x14ac:dyDescent="0.3">
      <c r="A352" t="s">
        <v>4218</v>
      </c>
      <c r="B352" t="s">
        <v>4011</v>
      </c>
      <c r="C352" t="s">
        <v>4012</v>
      </c>
      <c r="D352" t="s">
        <v>4013</v>
      </c>
      <c r="E352" t="s">
        <v>310</v>
      </c>
      <c r="F352">
        <v>25</v>
      </c>
      <c r="G352">
        <v>25</v>
      </c>
      <c r="H352" t="s">
        <v>80</v>
      </c>
      <c r="I352" t="s">
        <v>45</v>
      </c>
      <c r="J352" t="s">
        <v>80</v>
      </c>
      <c r="K352" t="s">
        <v>45</v>
      </c>
      <c r="X352" t="s">
        <v>43</v>
      </c>
      <c r="Y352" t="s">
        <v>44</v>
      </c>
      <c r="Z352" t="s">
        <v>44</v>
      </c>
      <c r="AA352" t="s">
        <v>44</v>
      </c>
      <c r="AB352" t="s">
        <v>273</v>
      </c>
      <c r="AC352" t="s">
        <v>45</v>
      </c>
      <c r="AD352" t="s">
        <v>274</v>
      </c>
      <c r="AE352" t="s">
        <v>275</v>
      </c>
      <c r="AF352" t="s">
        <v>276</v>
      </c>
    </row>
    <row r="353" spans="1:32" x14ac:dyDescent="0.3">
      <c r="A353" t="s">
        <v>4219</v>
      </c>
      <c r="B353" t="s">
        <v>4011</v>
      </c>
      <c r="C353" t="s">
        <v>4012</v>
      </c>
      <c r="D353" t="s">
        <v>4013</v>
      </c>
      <c r="E353" t="s">
        <v>4220</v>
      </c>
      <c r="F353">
        <v>26</v>
      </c>
      <c r="G353">
        <v>26</v>
      </c>
      <c r="H353" t="s">
        <v>45</v>
      </c>
      <c r="I353" t="s">
        <v>45</v>
      </c>
      <c r="J353" t="s">
        <v>45</v>
      </c>
      <c r="K353" t="s">
        <v>45</v>
      </c>
      <c r="X353" t="s">
        <v>59</v>
      </c>
      <c r="Y353" t="s">
        <v>45</v>
      </c>
      <c r="Z353" t="s">
        <v>45</v>
      </c>
      <c r="AA353" t="s">
        <v>45</v>
      </c>
      <c r="AB353" t="s">
        <v>273</v>
      </c>
      <c r="AC353" t="s">
        <v>45</v>
      </c>
      <c r="AD353" t="s">
        <v>274</v>
      </c>
      <c r="AE353" t="s">
        <v>275</v>
      </c>
      <c r="AF353" t="s">
        <v>276</v>
      </c>
    </row>
    <row r="354" spans="1:32" x14ac:dyDescent="0.3">
      <c r="A354" t="s">
        <v>4221</v>
      </c>
      <c r="B354" t="s">
        <v>4011</v>
      </c>
      <c r="C354" t="s">
        <v>4012</v>
      </c>
      <c r="D354" t="s">
        <v>4013</v>
      </c>
      <c r="E354" t="s">
        <v>509</v>
      </c>
      <c r="F354">
        <v>27</v>
      </c>
      <c r="G354">
        <v>27</v>
      </c>
      <c r="H354" t="s">
        <v>446</v>
      </c>
      <c r="I354" t="s">
        <v>45</v>
      </c>
      <c r="J354" t="s">
        <v>45</v>
      </c>
      <c r="K354" t="s">
        <v>45</v>
      </c>
      <c r="X354" t="s">
        <v>43</v>
      </c>
      <c r="Y354" t="s">
        <v>44</v>
      </c>
      <c r="Z354" t="s">
        <v>44</v>
      </c>
      <c r="AA354" t="s">
        <v>44</v>
      </c>
      <c r="AB354" t="s">
        <v>273</v>
      </c>
      <c r="AC354" t="s">
        <v>45</v>
      </c>
      <c r="AD354" t="s">
        <v>274</v>
      </c>
      <c r="AE354" t="s">
        <v>275</v>
      </c>
      <c r="AF354" t="s">
        <v>276</v>
      </c>
    </row>
    <row r="355" spans="1:32" x14ac:dyDescent="0.3">
      <c r="A355" t="s">
        <v>4222</v>
      </c>
      <c r="B355" t="s">
        <v>4011</v>
      </c>
      <c r="C355" t="s">
        <v>4012</v>
      </c>
      <c r="D355" t="s">
        <v>4013</v>
      </c>
      <c r="E355" t="s">
        <v>314</v>
      </c>
      <c r="F355">
        <v>29</v>
      </c>
      <c r="G355">
        <v>29</v>
      </c>
      <c r="H355" t="s">
        <v>315</v>
      </c>
      <c r="I355" t="s">
        <v>316</v>
      </c>
      <c r="J355" t="s">
        <v>315</v>
      </c>
      <c r="K355" t="s">
        <v>316</v>
      </c>
      <c r="X355" t="s">
        <v>43</v>
      </c>
      <c r="Y355" t="s">
        <v>44</v>
      </c>
      <c r="Z355" t="s">
        <v>44</v>
      </c>
      <c r="AA355" t="s">
        <v>44</v>
      </c>
      <c r="AB355" t="s">
        <v>273</v>
      </c>
      <c r="AC355" t="s">
        <v>45</v>
      </c>
      <c r="AD355" t="s">
        <v>274</v>
      </c>
      <c r="AE355" t="s">
        <v>275</v>
      </c>
      <c r="AF355" t="s">
        <v>276</v>
      </c>
    </row>
    <row r="356" spans="1:32" x14ac:dyDescent="0.3">
      <c r="A356" t="s">
        <v>4223</v>
      </c>
      <c r="B356" t="s">
        <v>4011</v>
      </c>
      <c r="C356" t="s">
        <v>4012</v>
      </c>
      <c r="D356" t="s">
        <v>4013</v>
      </c>
      <c r="E356" t="s">
        <v>4224</v>
      </c>
      <c r="F356">
        <v>3</v>
      </c>
      <c r="G356">
        <v>3</v>
      </c>
      <c r="H356" t="s">
        <v>315</v>
      </c>
      <c r="I356" t="s">
        <v>316</v>
      </c>
      <c r="J356" t="s">
        <v>315</v>
      </c>
      <c r="K356" t="s">
        <v>316</v>
      </c>
      <c r="X356" t="s">
        <v>43</v>
      </c>
      <c r="Y356" t="s">
        <v>44</v>
      </c>
      <c r="Z356" t="s">
        <v>44</v>
      </c>
      <c r="AA356" t="s">
        <v>44</v>
      </c>
      <c r="AB356" t="s">
        <v>323</v>
      </c>
      <c r="AC356" t="s">
        <v>45</v>
      </c>
      <c r="AD356" t="s">
        <v>274</v>
      </c>
      <c r="AE356" t="s">
        <v>275</v>
      </c>
      <c r="AF356" t="s">
        <v>276</v>
      </c>
    </row>
    <row r="357" spans="1:32" x14ac:dyDescent="0.3">
      <c r="A357" t="s">
        <v>4241</v>
      </c>
      <c r="B357" t="s">
        <v>4011</v>
      </c>
      <c r="C357" t="s">
        <v>4012</v>
      </c>
      <c r="D357" t="s">
        <v>4013</v>
      </c>
      <c r="E357" t="s">
        <v>4242</v>
      </c>
      <c r="F357">
        <v>36</v>
      </c>
      <c r="G357">
        <v>36</v>
      </c>
      <c r="H357" t="s">
        <v>806</v>
      </c>
      <c r="I357" t="s">
        <v>4026</v>
      </c>
      <c r="J357" t="s">
        <v>806</v>
      </c>
      <c r="K357" t="s">
        <v>4026</v>
      </c>
      <c r="X357" t="s">
        <v>43</v>
      </c>
      <c r="Y357" t="s">
        <v>44</v>
      </c>
      <c r="Z357" t="s">
        <v>44</v>
      </c>
      <c r="AA357" t="s">
        <v>44</v>
      </c>
      <c r="AB357" t="s">
        <v>273</v>
      </c>
      <c r="AC357" t="s">
        <v>45</v>
      </c>
      <c r="AD357" t="s">
        <v>274</v>
      </c>
      <c r="AE357" t="s">
        <v>275</v>
      </c>
      <c r="AF357" t="s">
        <v>276</v>
      </c>
    </row>
    <row r="358" spans="1:32" x14ac:dyDescent="0.3">
      <c r="A358" t="s">
        <v>4243</v>
      </c>
      <c r="B358" t="s">
        <v>4011</v>
      </c>
      <c r="C358" t="s">
        <v>4012</v>
      </c>
      <c r="D358" t="s">
        <v>4013</v>
      </c>
      <c r="E358" t="s">
        <v>4244</v>
      </c>
      <c r="F358">
        <v>37</v>
      </c>
      <c r="G358">
        <v>37</v>
      </c>
      <c r="H358" t="s">
        <v>45</v>
      </c>
      <c r="I358" t="s">
        <v>45</v>
      </c>
      <c r="J358" t="s">
        <v>45</v>
      </c>
      <c r="K358" t="s">
        <v>45</v>
      </c>
      <c r="X358" t="s">
        <v>59</v>
      </c>
      <c r="Y358" t="s">
        <v>45</v>
      </c>
      <c r="Z358" t="s">
        <v>45</v>
      </c>
      <c r="AA358" t="s">
        <v>45</v>
      </c>
      <c r="AB358" t="s">
        <v>273</v>
      </c>
      <c r="AC358" t="s">
        <v>45</v>
      </c>
      <c r="AD358" t="s">
        <v>274</v>
      </c>
      <c r="AE358" t="s">
        <v>275</v>
      </c>
      <c r="AF358" t="s">
        <v>276</v>
      </c>
    </row>
    <row r="359" spans="1:32" x14ac:dyDescent="0.3">
      <c r="A359" t="s">
        <v>4245</v>
      </c>
      <c r="B359" t="s">
        <v>4011</v>
      </c>
      <c r="C359" t="s">
        <v>4012</v>
      </c>
      <c r="D359" t="s">
        <v>4013</v>
      </c>
      <c r="E359" t="s">
        <v>318</v>
      </c>
      <c r="F359">
        <v>38</v>
      </c>
      <c r="G359">
        <v>38</v>
      </c>
      <c r="H359" t="s">
        <v>41</v>
      </c>
      <c r="I359" t="s">
        <v>42</v>
      </c>
      <c r="J359" t="s">
        <v>41</v>
      </c>
      <c r="K359" t="s">
        <v>42</v>
      </c>
      <c r="X359" t="s">
        <v>43</v>
      </c>
      <c r="Y359" t="s">
        <v>44</v>
      </c>
      <c r="Z359" t="s">
        <v>44</v>
      </c>
      <c r="AA359" t="s">
        <v>44</v>
      </c>
      <c r="AB359" t="s">
        <v>273</v>
      </c>
      <c r="AC359" t="s">
        <v>45</v>
      </c>
      <c r="AD359" t="s">
        <v>274</v>
      </c>
      <c r="AE359" t="s">
        <v>275</v>
      </c>
      <c r="AF359" t="s">
        <v>276</v>
      </c>
    </row>
    <row r="360" spans="1:32" x14ac:dyDescent="0.3">
      <c r="A360" t="s">
        <v>4254</v>
      </c>
      <c r="B360" t="s">
        <v>4011</v>
      </c>
      <c r="C360" t="s">
        <v>4012</v>
      </c>
      <c r="D360" t="s">
        <v>4013</v>
      </c>
      <c r="E360" t="s">
        <v>4255</v>
      </c>
      <c r="F360">
        <v>42</v>
      </c>
      <c r="G360">
        <v>42</v>
      </c>
      <c r="H360" t="s">
        <v>4019</v>
      </c>
      <c r="I360" t="s">
        <v>4049</v>
      </c>
      <c r="J360" t="s">
        <v>4019</v>
      </c>
      <c r="K360" t="s">
        <v>4049</v>
      </c>
      <c r="X360" t="s">
        <v>43</v>
      </c>
      <c r="Y360" t="s">
        <v>44</v>
      </c>
      <c r="Z360" t="s">
        <v>44</v>
      </c>
      <c r="AA360" t="s">
        <v>44</v>
      </c>
      <c r="AB360" t="s">
        <v>273</v>
      </c>
      <c r="AC360" t="s">
        <v>45</v>
      </c>
      <c r="AD360" t="s">
        <v>274</v>
      </c>
      <c r="AE360" t="s">
        <v>275</v>
      </c>
      <c r="AF360" t="s">
        <v>276</v>
      </c>
    </row>
    <row r="361" spans="1:32" x14ac:dyDescent="0.3">
      <c r="A361" t="s">
        <v>4256</v>
      </c>
      <c r="B361" t="s">
        <v>4011</v>
      </c>
      <c r="C361" t="s">
        <v>4012</v>
      </c>
      <c r="D361" t="s">
        <v>4013</v>
      </c>
      <c r="E361" t="s">
        <v>4257</v>
      </c>
      <c r="F361">
        <v>44</v>
      </c>
      <c r="G361">
        <v>44</v>
      </c>
      <c r="H361" t="s">
        <v>4019</v>
      </c>
      <c r="I361" t="s">
        <v>4049</v>
      </c>
      <c r="J361" t="s">
        <v>4019</v>
      </c>
      <c r="K361" t="s">
        <v>4049</v>
      </c>
      <c r="X361" t="s">
        <v>43</v>
      </c>
      <c r="Y361" t="s">
        <v>44</v>
      </c>
      <c r="Z361" t="s">
        <v>44</v>
      </c>
      <c r="AA361" t="s">
        <v>44</v>
      </c>
      <c r="AB361" t="s">
        <v>273</v>
      </c>
      <c r="AC361" t="s">
        <v>45</v>
      </c>
      <c r="AD361" t="s">
        <v>274</v>
      </c>
      <c r="AE361" t="s">
        <v>275</v>
      </c>
      <c r="AF361" t="s">
        <v>276</v>
      </c>
    </row>
    <row r="362" spans="1:32" x14ac:dyDescent="0.3">
      <c r="A362" t="s">
        <v>4258</v>
      </c>
      <c r="B362" t="s">
        <v>4011</v>
      </c>
      <c r="C362" t="s">
        <v>4012</v>
      </c>
      <c r="D362" t="s">
        <v>4013</v>
      </c>
      <c r="E362" t="s">
        <v>4259</v>
      </c>
      <c r="F362">
        <v>45</v>
      </c>
      <c r="G362">
        <v>45</v>
      </c>
      <c r="H362" t="s">
        <v>4260</v>
      </c>
      <c r="I362" t="s">
        <v>4261</v>
      </c>
      <c r="J362" t="s">
        <v>80</v>
      </c>
      <c r="K362" t="s">
        <v>4261</v>
      </c>
      <c r="X362" t="s">
        <v>43</v>
      </c>
      <c r="Y362" t="s">
        <v>44</v>
      </c>
      <c r="Z362" t="s">
        <v>44</v>
      </c>
      <c r="AA362" t="s">
        <v>44</v>
      </c>
      <c r="AB362" t="s">
        <v>273</v>
      </c>
      <c r="AC362" t="s">
        <v>45</v>
      </c>
      <c r="AD362" t="s">
        <v>274</v>
      </c>
      <c r="AE362" t="s">
        <v>275</v>
      </c>
      <c r="AF362" t="s">
        <v>276</v>
      </c>
    </row>
    <row r="363" spans="1:32" x14ac:dyDescent="0.3">
      <c r="A363" t="s">
        <v>4262</v>
      </c>
      <c r="B363" t="s">
        <v>4011</v>
      </c>
      <c r="C363" t="s">
        <v>4012</v>
      </c>
      <c r="D363" t="s">
        <v>4013</v>
      </c>
      <c r="E363" t="s">
        <v>320</v>
      </c>
      <c r="F363">
        <v>46</v>
      </c>
      <c r="G363">
        <v>46</v>
      </c>
      <c r="H363" t="s">
        <v>108</v>
      </c>
      <c r="I363" t="s">
        <v>109</v>
      </c>
      <c r="J363" t="s">
        <v>58</v>
      </c>
      <c r="K363" t="s">
        <v>109</v>
      </c>
      <c r="X363" t="s">
        <v>59</v>
      </c>
      <c r="Y363" t="s">
        <v>68</v>
      </c>
      <c r="Z363" t="s">
        <v>101</v>
      </c>
      <c r="AA363" t="s">
        <v>102</v>
      </c>
      <c r="AB363" t="s">
        <v>273</v>
      </c>
      <c r="AC363" t="s">
        <v>45</v>
      </c>
      <c r="AD363" t="s">
        <v>274</v>
      </c>
      <c r="AE363" t="s">
        <v>275</v>
      </c>
      <c r="AF363" t="s">
        <v>276</v>
      </c>
    </row>
    <row r="364" spans="1:32" x14ac:dyDescent="0.3">
      <c r="A364" t="s">
        <v>4263</v>
      </c>
      <c r="B364" t="s">
        <v>4011</v>
      </c>
      <c r="C364" t="s">
        <v>4012</v>
      </c>
      <c r="D364" t="s">
        <v>4013</v>
      </c>
      <c r="E364" t="s">
        <v>4264</v>
      </c>
      <c r="F364">
        <v>47</v>
      </c>
      <c r="G364">
        <v>47</v>
      </c>
      <c r="H364" t="s">
        <v>4150</v>
      </c>
      <c r="I364" t="s">
        <v>4151</v>
      </c>
      <c r="J364" t="s">
        <v>58</v>
      </c>
      <c r="K364" t="s">
        <v>4151</v>
      </c>
      <c r="X364" t="s">
        <v>59</v>
      </c>
      <c r="Y364" t="s">
        <v>68</v>
      </c>
      <c r="Z364" t="s">
        <v>101</v>
      </c>
      <c r="AA364" t="s">
        <v>102</v>
      </c>
      <c r="AB364" t="s">
        <v>273</v>
      </c>
      <c r="AC364" t="s">
        <v>45</v>
      </c>
      <c r="AD364" t="s">
        <v>274</v>
      </c>
      <c r="AE364" t="s">
        <v>275</v>
      </c>
      <c r="AF364" t="s">
        <v>276</v>
      </c>
    </row>
    <row r="365" spans="1:32" x14ac:dyDescent="0.3">
      <c r="A365" t="s">
        <v>4265</v>
      </c>
      <c r="B365" t="s">
        <v>4011</v>
      </c>
      <c r="C365" t="s">
        <v>4012</v>
      </c>
      <c r="D365" t="s">
        <v>4013</v>
      </c>
      <c r="E365" t="s">
        <v>4266</v>
      </c>
      <c r="F365">
        <v>48</v>
      </c>
      <c r="G365">
        <v>48</v>
      </c>
      <c r="H365" t="s">
        <v>141</v>
      </c>
      <c r="I365" t="s">
        <v>142</v>
      </c>
      <c r="J365" t="s">
        <v>58</v>
      </c>
      <c r="K365" t="s">
        <v>142</v>
      </c>
      <c r="X365" t="s">
        <v>59</v>
      </c>
      <c r="Y365" t="s">
        <v>60</v>
      </c>
      <c r="Z365" t="s">
        <v>61</v>
      </c>
      <c r="AA365" t="s">
        <v>62</v>
      </c>
      <c r="AB365" t="s">
        <v>273</v>
      </c>
      <c r="AC365" t="s">
        <v>45</v>
      </c>
      <c r="AD365" t="s">
        <v>274</v>
      </c>
      <c r="AE365" t="s">
        <v>275</v>
      </c>
      <c r="AF365" t="s">
        <v>276</v>
      </c>
    </row>
    <row r="366" spans="1:32" x14ac:dyDescent="0.3">
      <c r="A366" t="s">
        <v>4267</v>
      </c>
      <c r="B366" t="s">
        <v>4011</v>
      </c>
      <c r="C366" t="s">
        <v>4012</v>
      </c>
      <c r="D366" t="s">
        <v>4013</v>
      </c>
      <c r="E366" t="s">
        <v>4268</v>
      </c>
      <c r="F366">
        <v>49</v>
      </c>
      <c r="G366">
        <v>49</v>
      </c>
      <c r="H366" t="s">
        <v>4182</v>
      </c>
      <c r="I366" t="s">
        <v>4183</v>
      </c>
      <c r="J366" t="s">
        <v>58</v>
      </c>
      <c r="K366" t="s">
        <v>4183</v>
      </c>
      <c r="X366" t="s">
        <v>59</v>
      </c>
      <c r="Y366" t="s">
        <v>60</v>
      </c>
      <c r="Z366" t="s">
        <v>61</v>
      </c>
      <c r="AA366" t="s">
        <v>62</v>
      </c>
      <c r="AB366" t="s">
        <v>273</v>
      </c>
      <c r="AC366" t="s">
        <v>45</v>
      </c>
      <c r="AD366" t="s">
        <v>274</v>
      </c>
      <c r="AE366" t="s">
        <v>275</v>
      </c>
      <c r="AF366" t="s">
        <v>276</v>
      </c>
    </row>
    <row r="367" spans="1:32" x14ac:dyDescent="0.3">
      <c r="A367" t="s">
        <v>4269</v>
      </c>
      <c r="B367" t="s">
        <v>4011</v>
      </c>
      <c r="C367" t="s">
        <v>4012</v>
      </c>
      <c r="D367" t="s">
        <v>4013</v>
      </c>
      <c r="E367" t="s">
        <v>322</v>
      </c>
      <c r="F367">
        <v>5</v>
      </c>
      <c r="G367">
        <v>5</v>
      </c>
      <c r="H367" t="s">
        <v>45</v>
      </c>
      <c r="I367" t="s">
        <v>45</v>
      </c>
      <c r="J367" t="s">
        <v>45</v>
      </c>
      <c r="K367" t="s">
        <v>45</v>
      </c>
      <c r="X367" t="s">
        <v>59</v>
      </c>
      <c r="Y367" t="s">
        <v>45</v>
      </c>
      <c r="Z367" t="s">
        <v>45</v>
      </c>
      <c r="AA367" t="s">
        <v>45</v>
      </c>
      <c r="AB367" t="s">
        <v>323</v>
      </c>
      <c r="AC367" t="s">
        <v>45</v>
      </c>
      <c r="AD367" t="s">
        <v>274</v>
      </c>
      <c r="AE367" t="s">
        <v>275</v>
      </c>
      <c r="AF367" t="s">
        <v>276</v>
      </c>
    </row>
    <row r="368" spans="1:32" x14ac:dyDescent="0.3">
      <c r="A368" t="s">
        <v>4270</v>
      </c>
      <c r="B368" t="s">
        <v>4011</v>
      </c>
      <c r="C368" t="s">
        <v>4012</v>
      </c>
      <c r="D368" t="s">
        <v>4013</v>
      </c>
      <c r="E368" t="s">
        <v>325</v>
      </c>
      <c r="F368">
        <v>51</v>
      </c>
      <c r="G368">
        <v>51</v>
      </c>
      <c r="H368" t="s">
        <v>45</v>
      </c>
      <c r="I368" t="s">
        <v>45</v>
      </c>
      <c r="J368" t="s">
        <v>45</v>
      </c>
      <c r="K368" t="s">
        <v>45</v>
      </c>
      <c r="X368" t="s">
        <v>59</v>
      </c>
      <c r="Y368" t="s">
        <v>45</v>
      </c>
      <c r="Z368" t="s">
        <v>45</v>
      </c>
      <c r="AA368" t="s">
        <v>45</v>
      </c>
      <c r="AB368" t="s">
        <v>273</v>
      </c>
      <c r="AC368" t="s">
        <v>45</v>
      </c>
      <c r="AD368" t="s">
        <v>274</v>
      </c>
      <c r="AE368" t="s">
        <v>275</v>
      </c>
      <c r="AF368" t="s">
        <v>276</v>
      </c>
    </row>
    <row r="369" spans="1:32" x14ac:dyDescent="0.3">
      <c r="A369" t="s">
        <v>4271</v>
      </c>
      <c r="B369" t="s">
        <v>4011</v>
      </c>
      <c r="C369" t="s">
        <v>4012</v>
      </c>
      <c r="D369" t="s">
        <v>4013</v>
      </c>
      <c r="E369" t="s">
        <v>4272</v>
      </c>
      <c r="F369">
        <v>52</v>
      </c>
      <c r="G369">
        <v>52</v>
      </c>
      <c r="H369" t="s">
        <v>56</v>
      </c>
      <c r="I369" t="s">
        <v>57</v>
      </c>
      <c r="J369" t="s">
        <v>58</v>
      </c>
      <c r="K369" t="s">
        <v>57</v>
      </c>
      <c r="X369" t="s">
        <v>59</v>
      </c>
      <c r="Y369" t="s">
        <v>60</v>
      </c>
      <c r="Z369" t="s">
        <v>61</v>
      </c>
      <c r="AA369" t="s">
        <v>62</v>
      </c>
      <c r="AB369" t="s">
        <v>279</v>
      </c>
      <c r="AC369" t="s">
        <v>45</v>
      </c>
      <c r="AD369" t="s">
        <v>274</v>
      </c>
      <c r="AE369" t="s">
        <v>275</v>
      </c>
      <c r="AF369" t="s">
        <v>276</v>
      </c>
    </row>
    <row r="370" spans="1:32" x14ac:dyDescent="0.3">
      <c r="A370" t="s">
        <v>4287</v>
      </c>
      <c r="B370" t="s">
        <v>4011</v>
      </c>
      <c r="C370" t="s">
        <v>4012</v>
      </c>
      <c r="D370" t="s">
        <v>4013</v>
      </c>
      <c r="E370" t="s">
        <v>4288</v>
      </c>
      <c r="F370">
        <v>57</v>
      </c>
      <c r="G370">
        <v>57</v>
      </c>
      <c r="H370" t="s">
        <v>4043</v>
      </c>
      <c r="I370" t="s">
        <v>4044</v>
      </c>
      <c r="J370" t="s">
        <v>702</v>
      </c>
      <c r="K370" t="s">
        <v>4044</v>
      </c>
      <c r="X370" t="s">
        <v>59</v>
      </c>
      <c r="Y370" t="s">
        <v>60</v>
      </c>
      <c r="Z370" t="s">
        <v>61</v>
      </c>
      <c r="AA370" t="s">
        <v>62</v>
      </c>
      <c r="AB370" t="s">
        <v>279</v>
      </c>
      <c r="AC370" t="s">
        <v>45</v>
      </c>
      <c r="AD370" t="s">
        <v>274</v>
      </c>
      <c r="AE370" t="s">
        <v>275</v>
      </c>
      <c r="AF370" t="s">
        <v>276</v>
      </c>
    </row>
    <row r="371" spans="1:32" x14ac:dyDescent="0.3">
      <c r="A371" t="s">
        <v>4291</v>
      </c>
      <c r="B371" t="s">
        <v>4011</v>
      </c>
      <c r="C371" t="s">
        <v>4012</v>
      </c>
      <c r="D371" t="s">
        <v>4013</v>
      </c>
      <c r="E371" t="s">
        <v>4292</v>
      </c>
      <c r="F371">
        <v>6</v>
      </c>
      <c r="G371">
        <v>6</v>
      </c>
      <c r="H371" t="s">
        <v>41</v>
      </c>
      <c r="I371" t="s">
        <v>42</v>
      </c>
      <c r="J371" t="s">
        <v>41</v>
      </c>
      <c r="K371" t="s">
        <v>42</v>
      </c>
      <c r="X371" t="s">
        <v>43</v>
      </c>
      <c r="Y371" t="s">
        <v>44</v>
      </c>
      <c r="Z371" t="s">
        <v>44</v>
      </c>
      <c r="AA371" t="s">
        <v>44</v>
      </c>
      <c r="AB371" t="s">
        <v>323</v>
      </c>
      <c r="AC371" t="s">
        <v>45</v>
      </c>
      <c r="AD371" t="s">
        <v>274</v>
      </c>
      <c r="AE371" t="s">
        <v>275</v>
      </c>
      <c r="AF371" t="s">
        <v>276</v>
      </c>
    </row>
    <row r="372" spans="1:32" x14ac:dyDescent="0.3">
      <c r="A372" t="s">
        <v>4295</v>
      </c>
      <c r="B372" t="s">
        <v>4011</v>
      </c>
      <c r="C372" t="s">
        <v>4012</v>
      </c>
      <c r="D372" t="s">
        <v>4013</v>
      </c>
      <c r="E372" t="s">
        <v>4296</v>
      </c>
      <c r="F372">
        <v>64</v>
      </c>
      <c r="G372">
        <v>64</v>
      </c>
      <c r="H372" t="s">
        <v>471</v>
      </c>
      <c r="I372" t="s">
        <v>472</v>
      </c>
      <c r="J372" t="s">
        <v>80</v>
      </c>
      <c r="K372" t="s">
        <v>472</v>
      </c>
      <c r="X372" t="s">
        <v>43</v>
      </c>
      <c r="Y372" t="s">
        <v>44</v>
      </c>
      <c r="Z372" t="s">
        <v>44</v>
      </c>
      <c r="AA372" t="s">
        <v>44</v>
      </c>
      <c r="AB372" t="s">
        <v>279</v>
      </c>
      <c r="AC372" t="s">
        <v>45</v>
      </c>
      <c r="AD372" t="s">
        <v>274</v>
      </c>
      <c r="AE372" t="s">
        <v>275</v>
      </c>
      <c r="AF372" t="s">
        <v>276</v>
      </c>
    </row>
    <row r="373" spans="1:32" x14ac:dyDescent="0.3">
      <c r="A373" t="s">
        <v>4297</v>
      </c>
      <c r="B373" t="s">
        <v>4011</v>
      </c>
      <c r="C373" t="s">
        <v>4012</v>
      </c>
      <c r="D373" t="s">
        <v>4013</v>
      </c>
      <c r="E373" t="s">
        <v>4298</v>
      </c>
      <c r="F373">
        <v>67</v>
      </c>
      <c r="G373">
        <v>67</v>
      </c>
      <c r="H373" t="s">
        <v>4299</v>
      </c>
      <c r="I373" t="s">
        <v>4300</v>
      </c>
      <c r="J373" t="s">
        <v>832</v>
      </c>
      <c r="K373" t="s">
        <v>4300</v>
      </c>
      <c r="X373" t="s">
        <v>43</v>
      </c>
      <c r="Y373" t="s">
        <v>44</v>
      </c>
      <c r="Z373" t="s">
        <v>44</v>
      </c>
      <c r="AA373" t="s">
        <v>44</v>
      </c>
      <c r="AB373" t="s">
        <v>279</v>
      </c>
      <c r="AC373" t="s">
        <v>45</v>
      </c>
      <c r="AD373" t="s">
        <v>274</v>
      </c>
      <c r="AE373" t="s">
        <v>275</v>
      </c>
      <c r="AF373" t="s">
        <v>276</v>
      </c>
    </row>
    <row r="374" spans="1:32" x14ac:dyDescent="0.3">
      <c r="A374" t="s">
        <v>4301</v>
      </c>
      <c r="B374" t="s">
        <v>4011</v>
      </c>
      <c r="C374" t="s">
        <v>4012</v>
      </c>
      <c r="D374" t="s">
        <v>4013</v>
      </c>
      <c r="E374" t="s">
        <v>332</v>
      </c>
      <c r="F374">
        <v>68</v>
      </c>
      <c r="G374">
        <v>68</v>
      </c>
      <c r="H374" t="s">
        <v>256</v>
      </c>
      <c r="I374" t="s">
        <v>257</v>
      </c>
      <c r="J374" t="s">
        <v>80</v>
      </c>
      <c r="K374" t="s">
        <v>257</v>
      </c>
      <c r="X374" t="s">
        <v>43</v>
      </c>
      <c r="Y374" t="s">
        <v>44</v>
      </c>
      <c r="Z374" t="s">
        <v>44</v>
      </c>
      <c r="AA374" t="s">
        <v>44</v>
      </c>
      <c r="AB374" t="s">
        <v>279</v>
      </c>
      <c r="AC374" t="s">
        <v>45</v>
      </c>
      <c r="AD374" t="s">
        <v>274</v>
      </c>
      <c r="AE374" t="s">
        <v>275</v>
      </c>
      <c r="AF374" t="s">
        <v>276</v>
      </c>
    </row>
    <row r="375" spans="1:32" x14ac:dyDescent="0.3">
      <c r="A375" t="s">
        <v>4302</v>
      </c>
      <c r="B375" t="s">
        <v>4011</v>
      </c>
      <c r="C375" t="s">
        <v>4012</v>
      </c>
      <c r="D375" t="s">
        <v>4013</v>
      </c>
      <c r="E375" t="s">
        <v>4303</v>
      </c>
      <c r="F375">
        <v>7</v>
      </c>
      <c r="G375">
        <v>7</v>
      </c>
      <c r="H375" t="s">
        <v>141</v>
      </c>
      <c r="I375" t="s">
        <v>142</v>
      </c>
      <c r="J375" t="s">
        <v>58</v>
      </c>
      <c r="K375" t="s">
        <v>142</v>
      </c>
      <c r="X375" t="s">
        <v>59</v>
      </c>
      <c r="Y375" t="s">
        <v>60</v>
      </c>
      <c r="Z375" t="s">
        <v>61</v>
      </c>
      <c r="AA375" t="s">
        <v>62</v>
      </c>
      <c r="AB375" t="s">
        <v>323</v>
      </c>
      <c r="AC375" t="s">
        <v>45</v>
      </c>
      <c r="AD375" t="s">
        <v>274</v>
      </c>
      <c r="AE375" t="s">
        <v>275</v>
      </c>
      <c r="AF375" t="s">
        <v>276</v>
      </c>
    </row>
    <row r="376" spans="1:32" x14ac:dyDescent="0.3">
      <c r="A376" t="s">
        <v>4310</v>
      </c>
      <c r="B376" t="s">
        <v>4011</v>
      </c>
      <c r="C376" t="s">
        <v>4012</v>
      </c>
      <c r="D376" t="s">
        <v>4013</v>
      </c>
      <c r="E376" t="s">
        <v>49</v>
      </c>
      <c r="F376">
        <v>7215</v>
      </c>
      <c r="G376">
        <v>7215</v>
      </c>
      <c r="H376" t="s">
        <v>45</v>
      </c>
      <c r="I376" t="s">
        <v>45</v>
      </c>
      <c r="J376" t="s">
        <v>45</v>
      </c>
      <c r="K376" t="s">
        <v>45</v>
      </c>
      <c r="X376" t="s">
        <v>43</v>
      </c>
      <c r="Y376" t="s">
        <v>44</v>
      </c>
      <c r="Z376" t="s">
        <v>44</v>
      </c>
      <c r="AA376" t="s">
        <v>44</v>
      </c>
      <c r="AB376" t="s">
        <v>45</v>
      </c>
      <c r="AC376" t="s">
        <v>45</v>
      </c>
      <c r="AD376" t="s">
        <v>50</v>
      </c>
      <c r="AE376" t="s">
        <v>51</v>
      </c>
      <c r="AF376" t="s">
        <v>52</v>
      </c>
    </row>
    <row r="377" spans="1:32" x14ac:dyDescent="0.3">
      <c r="A377" t="s">
        <v>4311</v>
      </c>
      <c r="B377" t="s">
        <v>4011</v>
      </c>
      <c r="C377" t="s">
        <v>4012</v>
      </c>
      <c r="D377" t="s">
        <v>4013</v>
      </c>
      <c r="E377" t="s">
        <v>4312</v>
      </c>
      <c r="F377">
        <v>73</v>
      </c>
      <c r="G377">
        <v>73</v>
      </c>
      <c r="H377" t="s">
        <v>4098</v>
      </c>
      <c r="I377" t="s">
        <v>4099</v>
      </c>
      <c r="J377" t="s">
        <v>80</v>
      </c>
      <c r="K377" t="s">
        <v>4099</v>
      </c>
      <c r="X377" t="s">
        <v>43</v>
      </c>
      <c r="Y377" t="s">
        <v>44</v>
      </c>
      <c r="Z377" t="s">
        <v>44</v>
      </c>
      <c r="AA377" t="s">
        <v>44</v>
      </c>
      <c r="AB377" t="s">
        <v>279</v>
      </c>
      <c r="AC377" t="s">
        <v>45</v>
      </c>
      <c r="AD377" t="s">
        <v>274</v>
      </c>
      <c r="AE377" t="s">
        <v>275</v>
      </c>
      <c r="AF377" t="s">
        <v>276</v>
      </c>
    </row>
    <row r="378" spans="1:32" x14ac:dyDescent="0.3">
      <c r="A378" t="s">
        <v>4313</v>
      </c>
      <c r="B378" t="s">
        <v>4011</v>
      </c>
      <c r="C378" t="s">
        <v>4012</v>
      </c>
      <c r="D378" t="s">
        <v>4013</v>
      </c>
      <c r="E378" t="s">
        <v>4314</v>
      </c>
      <c r="F378">
        <v>74</v>
      </c>
      <c r="G378">
        <v>74</v>
      </c>
      <c r="H378" t="s">
        <v>303</v>
      </c>
      <c r="I378" t="s">
        <v>304</v>
      </c>
      <c r="J378" t="s">
        <v>80</v>
      </c>
      <c r="K378" t="s">
        <v>304</v>
      </c>
      <c r="X378" t="s">
        <v>43</v>
      </c>
      <c r="Y378" t="s">
        <v>44</v>
      </c>
      <c r="Z378" t="s">
        <v>44</v>
      </c>
      <c r="AA378" t="s">
        <v>44</v>
      </c>
      <c r="AB378" t="s">
        <v>279</v>
      </c>
      <c r="AC378" t="s">
        <v>45</v>
      </c>
      <c r="AD378" t="s">
        <v>274</v>
      </c>
      <c r="AE378" t="s">
        <v>275</v>
      </c>
      <c r="AF378" t="s">
        <v>276</v>
      </c>
    </row>
    <row r="379" spans="1:32" x14ac:dyDescent="0.3">
      <c r="A379" t="s">
        <v>4315</v>
      </c>
      <c r="B379" t="s">
        <v>4011</v>
      </c>
      <c r="C379" t="s">
        <v>4012</v>
      </c>
      <c r="D379" t="s">
        <v>4013</v>
      </c>
      <c r="E379" t="s">
        <v>4316</v>
      </c>
      <c r="F379">
        <v>76</v>
      </c>
      <c r="G379">
        <v>76</v>
      </c>
      <c r="H379" t="s">
        <v>4114</v>
      </c>
      <c r="I379" t="s">
        <v>4115</v>
      </c>
      <c r="J379" t="s">
        <v>80</v>
      </c>
      <c r="K379" t="s">
        <v>4115</v>
      </c>
      <c r="X379" t="s">
        <v>43</v>
      </c>
      <c r="Y379" t="s">
        <v>44</v>
      </c>
      <c r="Z379" t="s">
        <v>44</v>
      </c>
      <c r="AA379" t="s">
        <v>44</v>
      </c>
      <c r="AB379" t="s">
        <v>279</v>
      </c>
      <c r="AC379" t="s">
        <v>45</v>
      </c>
      <c r="AD379" t="s">
        <v>274</v>
      </c>
      <c r="AE379" t="s">
        <v>275</v>
      </c>
      <c r="AF379" t="s">
        <v>276</v>
      </c>
    </row>
    <row r="380" spans="1:32" x14ac:dyDescent="0.3">
      <c r="A380" t="s">
        <v>4325</v>
      </c>
      <c r="B380" t="s">
        <v>4011</v>
      </c>
      <c r="C380" t="s">
        <v>4012</v>
      </c>
      <c r="D380" t="s">
        <v>4013</v>
      </c>
      <c r="E380" t="s">
        <v>515</v>
      </c>
      <c r="F380">
        <v>8</v>
      </c>
      <c r="G380">
        <v>8</v>
      </c>
      <c r="H380" t="s">
        <v>45</v>
      </c>
      <c r="I380" t="s">
        <v>45</v>
      </c>
      <c r="J380" t="s">
        <v>45</v>
      </c>
      <c r="K380" t="s">
        <v>45</v>
      </c>
      <c r="X380" t="s">
        <v>59</v>
      </c>
      <c r="Y380" t="s">
        <v>45</v>
      </c>
      <c r="Z380" t="s">
        <v>45</v>
      </c>
      <c r="AA380" t="s">
        <v>45</v>
      </c>
      <c r="AB380" t="s">
        <v>323</v>
      </c>
      <c r="AC380" t="s">
        <v>45</v>
      </c>
      <c r="AD380" t="s">
        <v>274</v>
      </c>
      <c r="AE380" t="s">
        <v>275</v>
      </c>
      <c r="AF380" t="s">
        <v>276</v>
      </c>
    </row>
    <row r="381" spans="1:32" x14ac:dyDescent="0.3">
      <c r="A381" t="s">
        <v>4326</v>
      </c>
      <c r="B381" t="s">
        <v>4011</v>
      </c>
      <c r="C381" t="s">
        <v>4012</v>
      </c>
      <c r="D381" t="s">
        <v>4013</v>
      </c>
      <c r="E381" t="s">
        <v>337</v>
      </c>
      <c r="F381">
        <v>80</v>
      </c>
      <c r="G381">
        <v>80</v>
      </c>
      <c r="H381" t="s">
        <v>80</v>
      </c>
      <c r="I381" t="s">
        <v>45</v>
      </c>
      <c r="J381" t="s">
        <v>80</v>
      </c>
      <c r="K381" t="s">
        <v>45</v>
      </c>
      <c r="X381" t="s">
        <v>43</v>
      </c>
      <c r="Y381" t="s">
        <v>44</v>
      </c>
      <c r="Z381" t="s">
        <v>44</v>
      </c>
      <c r="AA381" t="s">
        <v>44</v>
      </c>
      <c r="AB381" t="s">
        <v>279</v>
      </c>
      <c r="AC381" t="s">
        <v>45</v>
      </c>
      <c r="AD381" t="s">
        <v>274</v>
      </c>
      <c r="AE381" t="s">
        <v>275</v>
      </c>
      <c r="AF381" t="s">
        <v>276</v>
      </c>
    </row>
    <row r="382" spans="1:32" x14ac:dyDescent="0.3">
      <c r="A382" t="s">
        <v>4327</v>
      </c>
      <c r="B382" t="s">
        <v>4011</v>
      </c>
      <c r="C382" t="s">
        <v>4012</v>
      </c>
      <c r="D382" t="s">
        <v>4013</v>
      </c>
      <c r="E382" t="s">
        <v>4328</v>
      </c>
      <c r="F382">
        <v>82</v>
      </c>
      <c r="G382">
        <v>82</v>
      </c>
      <c r="H382" t="s">
        <v>1248</v>
      </c>
      <c r="I382" t="s">
        <v>4329</v>
      </c>
      <c r="J382" t="s">
        <v>80</v>
      </c>
      <c r="K382" t="s">
        <v>45</v>
      </c>
      <c r="X382" t="s">
        <v>43</v>
      </c>
      <c r="Y382" t="s">
        <v>44</v>
      </c>
      <c r="Z382" t="s">
        <v>44</v>
      </c>
      <c r="AA382" t="s">
        <v>44</v>
      </c>
      <c r="AB382" t="s">
        <v>279</v>
      </c>
      <c r="AC382" t="s">
        <v>45</v>
      </c>
      <c r="AD382" t="s">
        <v>274</v>
      </c>
      <c r="AE382" t="s">
        <v>275</v>
      </c>
      <c r="AF382" t="s">
        <v>276</v>
      </c>
    </row>
    <row r="383" spans="1:32" x14ac:dyDescent="0.3">
      <c r="A383" t="s">
        <v>4334</v>
      </c>
      <c r="B383" t="s">
        <v>4011</v>
      </c>
      <c r="C383" t="s">
        <v>4012</v>
      </c>
      <c r="D383" t="s">
        <v>4013</v>
      </c>
      <c r="E383" t="s">
        <v>4335</v>
      </c>
      <c r="F383">
        <v>85</v>
      </c>
      <c r="G383">
        <v>85</v>
      </c>
      <c r="H383" t="s">
        <v>45</v>
      </c>
      <c r="I383" t="s">
        <v>45</v>
      </c>
      <c r="J383" t="s">
        <v>45</v>
      </c>
      <c r="K383" t="s">
        <v>45</v>
      </c>
      <c r="X383" t="s">
        <v>59</v>
      </c>
      <c r="Y383" t="s">
        <v>45</v>
      </c>
      <c r="Z383" t="s">
        <v>45</v>
      </c>
      <c r="AA383" t="s">
        <v>45</v>
      </c>
      <c r="AB383" t="s">
        <v>279</v>
      </c>
      <c r="AC383" t="s">
        <v>45</v>
      </c>
      <c r="AD383" t="s">
        <v>274</v>
      </c>
      <c r="AE383" t="s">
        <v>275</v>
      </c>
      <c r="AF383" t="s">
        <v>276</v>
      </c>
    </row>
    <row r="384" spans="1:32" x14ac:dyDescent="0.3">
      <c r="A384" t="s">
        <v>4336</v>
      </c>
      <c r="B384" t="s">
        <v>4011</v>
      </c>
      <c r="C384" t="s">
        <v>4012</v>
      </c>
      <c r="D384" t="s">
        <v>4013</v>
      </c>
      <c r="E384" t="s">
        <v>4337</v>
      </c>
      <c r="F384">
        <v>86</v>
      </c>
      <c r="G384">
        <v>86</v>
      </c>
      <c r="H384" t="s">
        <v>806</v>
      </c>
      <c r="I384" t="s">
        <v>4026</v>
      </c>
      <c r="J384" t="s">
        <v>806</v>
      </c>
      <c r="K384" t="s">
        <v>4026</v>
      </c>
      <c r="X384" t="s">
        <v>43</v>
      </c>
      <c r="Y384" t="s">
        <v>44</v>
      </c>
      <c r="Z384" t="s">
        <v>44</v>
      </c>
      <c r="AA384" t="s">
        <v>44</v>
      </c>
      <c r="AB384" t="s">
        <v>279</v>
      </c>
      <c r="AC384" t="s">
        <v>45</v>
      </c>
      <c r="AD384" t="s">
        <v>274</v>
      </c>
      <c r="AE384" t="s">
        <v>275</v>
      </c>
      <c r="AF384" t="s">
        <v>276</v>
      </c>
    </row>
    <row r="385" spans="1:32" x14ac:dyDescent="0.3">
      <c r="A385" t="s">
        <v>4338</v>
      </c>
      <c r="B385" t="s">
        <v>4011</v>
      </c>
      <c r="C385" t="s">
        <v>4012</v>
      </c>
      <c r="D385" t="s">
        <v>4013</v>
      </c>
      <c r="E385" t="s">
        <v>4339</v>
      </c>
      <c r="F385">
        <v>87</v>
      </c>
      <c r="G385">
        <v>87</v>
      </c>
      <c r="H385" t="s">
        <v>4019</v>
      </c>
      <c r="I385" t="s">
        <v>4049</v>
      </c>
      <c r="J385" t="s">
        <v>4019</v>
      </c>
      <c r="K385" t="s">
        <v>4049</v>
      </c>
      <c r="X385" t="s">
        <v>43</v>
      </c>
      <c r="Y385" t="s">
        <v>44</v>
      </c>
      <c r="Z385" t="s">
        <v>44</v>
      </c>
      <c r="AA385" t="s">
        <v>44</v>
      </c>
      <c r="AB385" t="s">
        <v>279</v>
      </c>
      <c r="AC385" t="s">
        <v>45</v>
      </c>
      <c r="AD385" t="s">
        <v>274</v>
      </c>
      <c r="AE385" t="s">
        <v>275</v>
      </c>
      <c r="AF385" t="s">
        <v>276</v>
      </c>
    </row>
    <row r="386" spans="1:32" x14ac:dyDescent="0.3">
      <c r="A386" t="s">
        <v>4340</v>
      </c>
      <c r="B386" t="s">
        <v>4011</v>
      </c>
      <c r="C386" t="s">
        <v>4012</v>
      </c>
      <c r="D386" t="s">
        <v>4013</v>
      </c>
      <c r="E386" t="s">
        <v>341</v>
      </c>
      <c r="F386">
        <v>9</v>
      </c>
      <c r="G386">
        <v>9</v>
      </c>
      <c r="H386" t="s">
        <v>56</v>
      </c>
      <c r="I386" t="s">
        <v>57</v>
      </c>
      <c r="J386" t="s">
        <v>58</v>
      </c>
      <c r="K386" t="s">
        <v>57</v>
      </c>
      <c r="X386" t="s">
        <v>59</v>
      </c>
      <c r="Y386" t="s">
        <v>60</v>
      </c>
      <c r="Z386" t="s">
        <v>61</v>
      </c>
      <c r="AA386" t="s">
        <v>62</v>
      </c>
      <c r="AB386" t="s">
        <v>273</v>
      </c>
      <c r="AC386" t="s">
        <v>45</v>
      </c>
      <c r="AD386" t="s">
        <v>274</v>
      </c>
      <c r="AE386" t="s">
        <v>275</v>
      </c>
      <c r="AF386" t="s">
        <v>276</v>
      </c>
    </row>
    <row r="387" spans="1:32" x14ac:dyDescent="0.3">
      <c r="A387" t="s">
        <v>4341</v>
      </c>
      <c r="B387" t="s">
        <v>4011</v>
      </c>
      <c r="C387" t="s">
        <v>4012</v>
      </c>
      <c r="D387" t="s">
        <v>4013</v>
      </c>
      <c r="E387" t="s">
        <v>343</v>
      </c>
      <c r="F387">
        <v>90</v>
      </c>
      <c r="G387">
        <v>90</v>
      </c>
      <c r="H387" t="s">
        <v>315</v>
      </c>
      <c r="I387" t="s">
        <v>316</v>
      </c>
      <c r="J387" t="s">
        <v>315</v>
      </c>
      <c r="K387" t="s">
        <v>316</v>
      </c>
      <c r="X387" t="s">
        <v>43</v>
      </c>
      <c r="Y387" t="s">
        <v>44</v>
      </c>
      <c r="Z387" t="s">
        <v>44</v>
      </c>
      <c r="AA387" t="s">
        <v>44</v>
      </c>
      <c r="AB387" t="s">
        <v>279</v>
      </c>
      <c r="AC387" t="s">
        <v>45</v>
      </c>
      <c r="AD387" t="s">
        <v>274</v>
      </c>
      <c r="AE387" t="s">
        <v>275</v>
      </c>
      <c r="AF387" t="s">
        <v>276</v>
      </c>
    </row>
    <row r="388" spans="1:32" x14ac:dyDescent="0.3">
      <c r="A388" t="s">
        <v>4348</v>
      </c>
      <c r="B388" t="s">
        <v>4349</v>
      </c>
      <c r="C388" t="s">
        <v>4350</v>
      </c>
      <c r="D388" t="s">
        <v>4351</v>
      </c>
      <c r="E388" t="s">
        <v>40</v>
      </c>
      <c r="F388">
        <v>1</v>
      </c>
      <c r="G388">
        <v>1</v>
      </c>
      <c r="H388" t="s">
        <v>41</v>
      </c>
      <c r="I388" t="s">
        <v>42</v>
      </c>
      <c r="J388" t="s">
        <v>41</v>
      </c>
      <c r="K388" t="s">
        <v>42</v>
      </c>
      <c r="X388" t="s">
        <v>43</v>
      </c>
      <c r="Y388" t="s">
        <v>44</v>
      </c>
      <c r="Z388" t="s">
        <v>44</v>
      </c>
      <c r="AA388" t="s">
        <v>44</v>
      </c>
      <c r="AB388" t="s">
        <v>45</v>
      </c>
      <c r="AC388" t="s">
        <v>45</v>
      </c>
      <c r="AD388" t="s">
        <v>46</v>
      </c>
      <c r="AE388">
        <v>2019</v>
      </c>
      <c r="AF388" t="s">
        <v>47</v>
      </c>
    </row>
    <row r="389" spans="1:32" x14ac:dyDescent="0.3">
      <c r="A389" t="s">
        <v>4352</v>
      </c>
      <c r="B389" t="s">
        <v>4349</v>
      </c>
      <c r="C389" t="s">
        <v>4350</v>
      </c>
      <c r="D389" t="s">
        <v>4351</v>
      </c>
      <c r="E389" t="s">
        <v>4353</v>
      </c>
      <c r="F389">
        <v>100</v>
      </c>
      <c r="G389">
        <v>100</v>
      </c>
      <c r="H389" t="s">
        <v>4354</v>
      </c>
      <c r="I389" t="s">
        <v>4355</v>
      </c>
      <c r="J389" t="s">
        <v>58</v>
      </c>
      <c r="K389" t="s">
        <v>4355</v>
      </c>
      <c r="X389" t="s">
        <v>59</v>
      </c>
      <c r="Y389" t="s">
        <v>68</v>
      </c>
      <c r="Z389" t="s">
        <v>101</v>
      </c>
      <c r="AA389" t="s">
        <v>102</v>
      </c>
      <c r="AB389" t="s">
        <v>45</v>
      </c>
      <c r="AC389" t="s">
        <v>45</v>
      </c>
      <c r="AD389" t="s">
        <v>4356</v>
      </c>
      <c r="AE389">
        <v>2015</v>
      </c>
      <c r="AF389" t="s">
        <v>253</v>
      </c>
    </row>
    <row r="390" spans="1:32" x14ac:dyDescent="0.3">
      <c r="A390" t="s">
        <v>4357</v>
      </c>
      <c r="B390" t="s">
        <v>4349</v>
      </c>
      <c r="C390" t="s">
        <v>4350</v>
      </c>
      <c r="D390" t="s">
        <v>4351</v>
      </c>
      <c r="E390" t="s">
        <v>4358</v>
      </c>
      <c r="F390">
        <v>101</v>
      </c>
      <c r="G390">
        <v>101</v>
      </c>
      <c r="H390" t="s">
        <v>566</v>
      </c>
      <c r="I390" t="s">
        <v>1998</v>
      </c>
      <c r="J390" t="s">
        <v>58</v>
      </c>
      <c r="K390" t="s">
        <v>1998</v>
      </c>
      <c r="X390" t="s">
        <v>59</v>
      </c>
      <c r="Y390" t="s">
        <v>60</v>
      </c>
      <c r="Z390" t="s">
        <v>61</v>
      </c>
      <c r="AA390" t="s">
        <v>62</v>
      </c>
      <c r="AB390" t="s">
        <v>45</v>
      </c>
      <c r="AC390" t="s">
        <v>45</v>
      </c>
      <c r="AD390" t="s">
        <v>4356</v>
      </c>
      <c r="AE390">
        <v>2015</v>
      </c>
      <c r="AF390" t="s">
        <v>253</v>
      </c>
    </row>
    <row r="391" spans="1:32" x14ac:dyDescent="0.3">
      <c r="A391" t="s">
        <v>4359</v>
      </c>
      <c r="B391" t="s">
        <v>4349</v>
      </c>
      <c r="C391" t="s">
        <v>4350</v>
      </c>
      <c r="D391" t="s">
        <v>4351</v>
      </c>
      <c r="E391" t="s">
        <v>4360</v>
      </c>
      <c r="F391">
        <v>102</v>
      </c>
      <c r="G391">
        <v>102</v>
      </c>
      <c r="H391" t="s">
        <v>45</v>
      </c>
      <c r="I391" t="s">
        <v>45</v>
      </c>
      <c r="J391" t="s">
        <v>45</v>
      </c>
      <c r="K391" t="s">
        <v>45</v>
      </c>
      <c r="X391" t="s">
        <v>59</v>
      </c>
      <c r="Y391" t="s">
        <v>45</v>
      </c>
      <c r="Z391" t="s">
        <v>45</v>
      </c>
      <c r="AA391" t="s">
        <v>45</v>
      </c>
      <c r="AB391" t="s">
        <v>45</v>
      </c>
      <c r="AC391" t="s">
        <v>45</v>
      </c>
      <c r="AD391" t="s">
        <v>4356</v>
      </c>
      <c r="AE391">
        <v>2015</v>
      </c>
      <c r="AF391" t="s">
        <v>253</v>
      </c>
    </row>
    <row r="392" spans="1:32" x14ac:dyDescent="0.3">
      <c r="A392" t="s">
        <v>4361</v>
      </c>
      <c r="B392" t="s">
        <v>4349</v>
      </c>
      <c r="C392" t="s">
        <v>4350</v>
      </c>
      <c r="D392" t="s">
        <v>4351</v>
      </c>
      <c r="E392" t="s">
        <v>4362</v>
      </c>
      <c r="F392">
        <v>103</v>
      </c>
      <c r="G392">
        <v>103</v>
      </c>
      <c r="H392" t="s">
        <v>4363</v>
      </c>
      <c r="I392" t="s">
        <v>4364</v>
      </c>
      <c r="J392" t="s">
        <v>80</v>
      </c>
      <c r="K392" t="s">
        <v>4364</v>
      </c>
      <c r="X392" t="s">
        <v>43</v>
      </c>
      <c r="Y392" t="s">
        <v>44</v>
      </c>
      <c r="Z392" t="s">
        <v>44</v>
      </c>
      <c r="AA392" t="s">
        <v>44</v>
      </c>
      <c r="AB392" t="s">
        <v>45</v>
      </c>
      <c r="AC392" t="s">
        <v>45</v>
      </c>
      <c r="AD392" t="s">
        <v>4356</v>
      </c>
      <c r="AE392">
        <v>2015</v>
      </c>
      <c r="AF392" t="s">
        <v>253</v>
      </c>
    </row>
    <row r="393" spans="1:32" x14ac:dyDescent="0.3">
      <c r="A393" t="s">
        <v>4365</v>
      </c>
      <c r="B393" t="s">
        <v>4349</v>
      </c>
      <c r="C393" t="s">
        <v>4350</v>
      </c>
      <c r="D393" t="s">
        <v>4351</v>
      </c>
      <c r="E393" t="s">
        <v>49</v>
      </c>
      <c r="F393">
        <v>150</v>
      </c>
      <c r="G393">
        <v>150</v>
      </c>
      <c r="H393" t="s">
        <v>45</v>
      </c>
      <c r="I393" t="s">
        <v>45</v>
      </c>
      <c r="J393" t="s">
        <v>45</v>
      </c>
      <c r="K393" t="s">
        <v>45</v>
      </c>
      <c r="X393" t="s">
        <v>43</v>
      </c>
      <c r="Y393" t="s">
        <v>44</v>
      </c>
      <c r="Z393" t="s">
        <v>44</v>
      </c>
      <c r="AA393" t="s">
        <v>44</v>
      </c>
      <c r="AB393" t="s">
        <v>45</v>
      </c>
      <c r="AC393" t="s">
        <v>45</v>
      </c>
      <c r="AD393" t="s">
        <v>4356</v>
      </c>
      <c r="AE393">
        <v>2015</v>
      </c>
      <c r="AF393" t="s">
        <v>253</v>
      </c>
    </row>
    <row r="394" spans="1:32" x14ac:dyDescent="0.3">
      <c r="A394" t="s">
        <v>4366</v>
      </c>
      <c r="B394" t="s">
        <v>4349</v>
      </c>
      <c r="C394" t="s">
        <v>4350</v>
      </c>
      <c r="D394" t="s">
        <v>4351</v>
      </c>
      <c r="E394" t="s">
        <v>4367</v>
      </c>
      <c r="F394">
        <v>151</v>
      </c>
      <c r="G394">
        <v>151</v>
      </c>
      <c r="H394" t="s">
        <v>4367</v>
      </c>
      <c r="I394" t="s">
        <v>4368</v>
      </c>
      <c r="J394" t="s">
        <v>832</v>
      </c>
      <c r="K394" t="s">
        <v>4368</v>
      </c>
      <c r="X394" t="s">
        <v>43</v>
      </c>
      <c r="Y394" t="s">
        <v>44</v>
      </c>
      <c r="Z394" t="s">
        <v>44</v>
      </c>
      <c r="AA394" t="s">
        <v>44</v>
      </c>
      <c r="AB394" t="s">
        <v>45</v>
      </c>
      <c r="AC394" t="s">
        <v>45</v>
      </c>
      <c r="AD394" t="s">
        <v>4356</v>
      </c>
      <c r="AE394">
        <v>2015</v>
      </c>
      <c r="AF394" t="s">
        <v>253</v>
      </c>
    </row>
    <row r="395" spans="1:32" x14ac:dyDescent="0.3">
      <c r="A395" t="s">
        <v>4369</v>
      </c>
      <c r="B395" t="s">
        <v>4349</v>
      </c>
      <c r="C395" t="s">
        <v>4350</v>
      </c>
      <c r="D395" t="s">
        <v>4351</v>
      </c>
      <c r="E395" t="s">
        <v>303</v>
      </c>
      <c r="F395">
        <v>152</v>
      </c>
      <c r="G395">
        <v>152</v>
      </c>
      <c r="H395" t="s">
        <v>303</v>
      </c>
      <c r="I395" t="s">
        <v>304</v>
      </c>
      <c r="J395" t="s">
        <v>80</v>
      </c>
      <c r="K395" t="s">
        <v>304</v>
      </c>
      <c r="X395" t="s">
        <v>43</v>
      </c>
      <c r="Y395" t="s">
        <v>44</v>
      </c>
      <c r="Z395" t="s">
        <v>44</v>
      </c>
      <c r="AA395" t="s">
        <v>44</v>
      </c>
      <c r="AB395" t="s">
        <v>45</v>
      </c>
      <c r="AC395" t="s">
        <v>45</v>
      </c>
      <c r="AD395" t="s">
        <v>4356</v>
      </c>
      <c r="AE395">
        <v>2015</v>
      </c>
      <c r="AF395" t="s">
        <v>253</v>
      </c>
    </row>
    <row r="396" spans="1:32" x14ac:dyDescent="0.3">
      <c r="A396" t="s">
        <v>4370</v>
      </c>
      <c r="B396" t="s">
        <v>4349</v>
      </c>
      <c r="C396" t="s">
        <v>4350</v>
      </c>
      <c r="D396" t="s">
        <v>4351</v>
      </c>
      <c r="E396" t="s">
        <v>4371</v>
      </c>
      <c r="F396">
        <v>153</v>
      </c>
      <c r="G396">
        <v>153</v>
      </c>
      <c r="H396" t="s">
        <v>4074</v>
      </c>
      <c r="I396" t="s">
        <v>4075</v>
      </c>
      <c r="J396" t="s">
        <v>80</v>
      </c>
      <c r="K396" t="s">
        <v>4075</v>
      </c>
      <c r="X396" t="s">
        <v>43</v>
      </c>
      <c r="Y396" t="s">
        <v>44</v>
      </c>
      <c r="Z396" t="s">
        <v>44</v>
      </c>
      <c r="AA396" t="s">
        <v>44</v>
      </c>
      <c r="AB396" t="s">
        <v>45</v>
      </c>
      <c r="AC396" t="s">
        <v>45</v>
      </c>
      <c r="AD396" t="s">
        <v>4356</v>
      </c>
      <c r="AE396">
        <v>2015</v>
      </c>
      <c r="AF396" t="s">
        <v>253</v>
      </c>
    </row>
    <row r="397" spans="1:32" x14ac:dyDescent="0.3">
      <c r="A397" t="s">
        <v>4372</v>
      </c>
      <c r="B397" t="s">
        <v>4349</v>
      </c>
      <c r="C397" t="s">
        <v>4350</v>
      </c>
      <c r="D397" t="s">
        <v>4351</v>
      </c>
      <c r="E397" t="s">
        <v>255</v>
      </c>
      <c r="F397">
        <v>154</v>
      </c>
      <c r="G397">
        <v>154</v>
      </c>
      <c r="H397" t="s">
        <v>256</v>
      </c>
      <c r="I397" t="s">
        <v>257</v>
      </c>
      <c r="J397" t="s">
        <v>80</v>
      </c>
      <c r="K397" t="s">
        <v>257</v>
      </c>
      <c r="X397" t="s">
        <v>43</v>
      </c>
      <c r="Y397" t="s">
        <v>44</v>
      </c>
      <c r="Z397" t="s">
        <v>44</v>
      </c>
      <c r="AA397" t="s">
        <v>44</v>
      </c>
      <c r="AB397" t="s">
        <v>45</v>
      </c>
      <c r="AC397" t="s">
        <v>45</v>
      </c>
      <c r="AD397" t="s">
        <v>4356</v>
      </c>
      <c r="AE397">
        <v>2015</v>
      </c>
      <c r="AF397" t="s">
        <v>253</v>
      </c>
    </row>
    <row r="398" spans="1:32" x14ac:dyDescent="0.3">
      <c r="A398" t="s">
        <v>4373</v>
      </c>
      <c r="B398" t="s">
        <v>4349</v>
      </c>
      <c r="C398" t="s">
        <v>4350</v>
      </c>
      <c r="D398" t="s">
        <v>4351</v>
      </c>
      <c r="E398" t="s">
        <v>315</v>
      </c>
      <c r="F398">
        <v>155</v>
      </c>
      <c r="G398">
        <v>155</v>
      </c>
      <c r="H398" t="s">
        <v>315</v>
      </c>
      <c r="I398" t="s">
        <v>316</v>
      </c>
      <c r="J398" t="s">
        <v>315</v>
      </c>
      <c r="K398" t="s">
        <v>316</v>
      </c>
      <c r="X398" t="s">
        <v>43</v>
      </c>
      <c r="Y398" t="s">
        <v>44</v>
      </c>
      <c r="Z398" t="s">
        <v>44</v>
      </c>
      <c r="AA398" t="s">
        <v>44</v>
      </c>
      <c r="AB398" t="s">
        <v>45</v>
      </c>
      <c r="AC398" t="s">
        <v>45</v>
      </c>
      <c r="AD398" t="s">
        <v>4356</v>
      </c>
      <c r="AE398">
        <v>2015</v>
      </c>
      <c r="AF398" t="s">
        <v>253</v>
      </c>
    </row>
    <row r="399" spans="1:32" x14ac:dyDescent="0.3">
      <c r="A399" t="s">
        <v>4374</v>
      </c>
      <c r="B399" t="s">
        <v>4349</v>
      </c>
      <c r="C399" t="s">
        <v>4350</v>
      </c>
      <c r="D399" t="s">
        <v>4351</v>
      </c>
      <c r="E399" t="s">
        <v>259</v>
      </c>
      <c r="F399">
        <v>156</v>
      </c>
      <c r="G399">
        <v>156</v>
      </c>
      <c r="H399" t="s">
        <v>259</v>
      </c>
      <c r="I399" t="s">
        <v>260</v>
      </c>
      <c r="J399" t="s">
        <v>80</v>
      </c>
      <c r="K399" t="s">
        <v>260</v>
      </c>
      <c r="X399" t="s">
        <v>43</v>
      </c>
      <c r="Y399" t="s">
        <v>44</v>
      </c>
      <c r="Z399" t="s">
        <v>44</v>
      </c>
      <c r="AA399" t="s">
        <v>44</v>
      </c>
      <c r="AB399" t="s">
        <v>45</v>
      </c>
      <c r="AC399" t="s">
        <v>45</v>
      </c>
      <c r="AD399" t="s">
        <v>4356</v>
      </c>
      <c r="AE399">
        <v>2015</v>
      </c>
      <c r="AF399" t="s">
        <v>253</v>
      </c>
    </row>
    <row r="400" spans="1:32" x14ac:dyDescent="0.3">
      <c r="A400" t="s">
        <v>4375</v>
      </c>
      <c r="B400" t="s">
        <v>4349</v>
      </c>
      <c r="C400" t="s">
        <v>4350</v>
      </c>
      <c r="D400" t="s">
        <v>4351</v>
      </c>
      <c r="E400" t="s">
        <v>485</v>
      </c>
      <c r="F400">
        <v>157</v>
      </c>
      <c r="G400">
        <v>157</v>
      </c>
      <c r="H400" t="s">
        <v>485</v>
      </c>
      <c r="I400" t="s">
        <v>486</v>
      </c>
      <c r="J400" t="s">
        <v>80</v>
      </c>
      <c r="K400" t="s">
        <v>486</v>
      </c>
      <c r="X400" t="s">
        <v>43</v>
      </c>
      <c r="Y400" t="s">
        <v>44</v>
      </c>
      <c r="Z400" t="s">
        <v>44</v>
      </c>
      <c r="AA400" t="s">
        <v>44</v>
      </c>
      <c r="AB400" t="s">
        <v>45</v>
      </c>
      <c r="AC400" t="s">
        <v>45</v>
      </c>
      <c r="AD400" t="s">
        <v>4356</v>
      </c>
      <c r="AE400">
        <v>2015</v>
      </c>
      <c r="AF400" t="s">
        <v>253</v>
      </c>
    </row>
    <row r="401" spans="1:32" x14ac:dyDescent="0.3">
      <c r="A401" t="s">
        <v>4376</v>
      </c>
      <c r="B401" t="s">
        <v>4349</v>
      </c>
      <c r="C401" t="s">
        <v>4350</v>
      </c>
      <c r="D401" t="s">
        <v>4351</v>
      </c>
      <c r="E401" t="s">
        <v>4353</v>
      </c>
      <c r="F401">
        <v>160</v>
      </c>
      <c r="G401">
        <v>160</v>
      </c>
      <c r="H401" t="s">
        <v>4354</v>
      </c>
      <c r="I401" t="s">
        <v>4355</v>
      </c>
      <c r="J401" t="s">
        <v>58</v>
      </c>
      <c r="K401" t="s">
        <v>4355</v>
      </c>
      <c r="X401" t="s">
        <v>59</v>
      </c>
      <c r="Y401" t="s">
        <v>68</v>
      </c>
      <c r="Z401" t="s">
        <v>101</v>
      </c>
      <c r="AA401" t="s">
        <v>102</v>
      </c>
      <c r="AB401" t="s">
        <v>45</v>
      </c>
      <c r="AC401" t="s">
        <v>45</v>
      </c>
      <c r="AD401" t="s">
        <v>4356</v>
      </c>
      <c r="AE401">
        <v>2015</v>
      </c>
      <c r="AF401" t="s">
        <v>253</v>
      </c>
    </row>
    <row r="402" spans="1:32" x14ac:dyDescent="0.3">
      <c r="A402" t="s">
        <v>4377</v>
      </c>
      <c r="B402" t="s">
        <v>4349</v>
      </c>
      <c r="C402" t="s">
        <v>4350</v>
      </c>
      <c r="D402" t="s">
        <v>4351</v>
      </c>
      <c r="E402" t="s">
        <v>4378</v>
      </c>
      <c r="F402">
        <v>163</v>
      </c>
      <c r="G402">
        <v>163</v>
      </c>
      <c r="H402" t="s">
        <v>4378</v>
      </c>
      <c r="I402" t="s">
        <v>4379</v>
      </c>
      <c r="J402" t="s">
        <v>58</v>
      </c>
      <c r="K402" t="s">
        <v>4379</v>
      </c>
      <c r="X402" t="s">
        <v>59</v>
      </c>
      <c r="Y402" t="s">
        <v>4380</v>
      </c>
      <c r="Z402" t="s">
        <v>61</v>
      </c>
      <c r="AA402" t="s">
        <v>62</v>
      </c>
      <c r="AB402" t="s">
        <v>45</v>
      </c>
      <c r="AC402" t="s">
        <v>45</v>
      </c>
      <c r="AD402" t="s">
        <v>4356</v>
      </c>
      <c r="AE402">
        <v>2015</v>
      </c>
      <c r="AF402" t="s">
        <v>253</v>
      </c>
    </row>
    <row r="403" spans="1:32" x14ac:dyDescent="0.3">
      <c r="A403" t="s">
        <v>4381</v>
      </c>
      <c r="B403" t="s">
        <v>4349</v>
      </c>
      <c r="C403" t="s">
        <v>4350</v>
      </c>
      <c r="D403" t="s">
        <v>4351</v>
      </c>
      <c r="E403" t="s">
        <v>41</v>
      </c>
      <c r="F403">
        <v>164</v>
      </c>
      <c r="G403">
        <v>164</v>
      </c>
      <c r="H403" t="s">
        <v>41</v>
      </c>
      <c r="I403" t="s">
        <v>42</v>
      </c>
      <c r="J403" t="s">
        <v>41</v>
      </c>
      <c r="K403" t="s">
        <v>42</v>
      </c>
      <c r="X403" t="s">
        <v>43</v>
      </c>
      <c r="Y403" t="s">
        <v>44</v>
      </c>
      <c r="Z403" t="s">
        <v>44</v>
      </c>
      <c r="AA403" t="s">
        <v>44</v>
      </c>
      <c r="AB403" t="s">
        <v>45</v>
      </c>
      <c r="AC403" t="s">
        <v>45</v>
      </c>
      <c r="AD403" t="s">
        <v>4356</v>
      </c>
      <c r="AE403">
        <v>2015</v>
      </c>
      <c r="AF403" t="s">
        <v>253</v>
      </c>
    </row>
    <row r="404" spans="1:32" x14ac:dyDescent="0.3">
      <c r="A404" t="s">
        <v>4382</v>
      </c>
      <c r="B404" t="s">
        <v>4349</v>
      </c>
      <c r="C404" t="s">
        <v>4350</v>
      </c>
      <c r="D404" t="s">
        <v>4351</v>
      </c>
      <c r="E404" t="s">
        <v>4383</v>
      </c>
      <c r="F404">
        <v>165</v>
      </c>
      <c r="G404">
        <v>165</v>
      </c>
      <c r="H404" t="s">
        <v>4384</v>
      </c>
      <c r="I404" t="s">
        <v>4385</v>
      </c>
      <c r="J404" t="s">
        <v>80</v>
      </c>
      <c r="K404" t="s">
        <v>4385</v>
      </c>
      <c r="X404" t="s">
        <v>43</v>
      </c>
      <c r="Y404" t="s">
        <v>44</v>
      </c>
      <c r="Z404" t="s">
        <v>44</v>
      </c>
      <c r="AA404" t="s">
        <v>44</v>
      </c>
      <c r="AB404" t="s">
        <v>45</v>
      </c>
      <c r="AC404" t="s">
        <v>45</v>
      </c>
      <c r="AD404" t="s">
        <v>4356</v>
      </c>
      <c r="AE404">
        <v>2015</v>
      </c>
      <c r="AF404" t="s">
        <v>253</v>
      </c>
    </row>
    <row r="405" spans="1:32" x14ac:dyDescent="0.3">
      <c r="A405" t="s">
        <v>4386</v>
      </c>
      <c r="B405" t="s">
        <v>4349</v>
      </c>
      <c r="C405" t="s">
        <v>4350</v>
      </c>
      <c r="D405" t="s">
        <v>4351</v>
      </c>
      <c r="E405" t="s">
        <v>4387</v>
      </c>
      <c r="F405">
        <v>166</v>
      </c>
      <c r="G405">
        <v>166</v>
      </c>
      <c r="H405" t="s">
        <v>4388</v>
      </c>
      <c r="I405" t="s">
        <v>4389</v>
      </c>
      <c r="J405" t="s">
        <v>80</v>
      </c>
      <c r="K405" t="s">
        <v>4389</v>
      </c>
      <c r="X405" t="s">
        <v>43</v>
      </c>
      <c r="Y405" t="s">
        <v>44</v>
      </c>
      <c r="Z405" t="s">
        <v>44</v>
      </c>
      <c r="AA405" t="s">
        <v>44</v>
      </c>
      <c r="AB405" t="s">
        <v>45</v>
      </c>
      <c r="AC405" t="s">
        <v>45</v>
      </c>
      <c r="AD405" t="s">
        <v>4356</v>
      </c>
      <c r="AE405">
        <v>2015</v>
      </c>
      <c r="AF405" t="s">
        <v>253</v>
      </c>
    </row>
    <row r="406" spans="1:32" x14ac:dyDescent="0.3">
      <c r="A406" t="s">
        <v>4390</v>
      </c>
      <c r="B406" t="s">
        <v>4349</v>
      </c>
      <c r="C406" t="s">
        <v>4350</v>
      </c>
      <c r="D406" t="s">
        <v>4351</v>
      </c>
      <c r="E406" t="s">
        <v>4391</v>
      </c>
      <c r="F406">
        <v>36</v>
      </c>
      <c r="G406">
        <v>36</v>
      </c>
      <c r="H406" t="s">
        <v>4391</v>
      </c>
      <c r="I406" t="s">
        <v>4392</v>
      </c>
      <c r="J406" t="s">
        <v>58</v>
      </c>
      <c r="K406" t="s">
        <v>4392</v>
      </c>
      <c r="X406" t="s">
        <v>59</v>
      </c>
      <c r="Y406" t="s">
        <v>134</v>
      </c>
      <c r="Z406" t="s">
        <v>61</v>
      </c>
      <c r="AA406" t="s">
        <v>62</v>
      </c>
      <c r="AB406" t="s">
        <v>45</v>
      </c>
      <c r="AC406" t="s">
        <v>45</v>
      </c>
      <c r="AD406" t="s">
        <v>4356</v>
      </c>
      <c r="AE406">
        <v>2015</v>
      </c>
      <c r="AF406" t="s">
        <v>253</v>
      </c>
    </row>
    <row r="407" spans="1:32" x14ac:dyDescent="0.3">
      <c r="A407" t="s">
        <v>4393</v>
      </c>
      <c r="B407" t="s">
        <v>4349</v>
      </c>
      <c r="C407" t="s">
        <v>4350</v>
      </c>
      <c r="D407" t="s">
        <v>4351</v>
      </c>
      <c r="E407" t="s">
        <v>141</v>
      </c>
      <c r="F407">
        <v>37</v>
      </c>
      <c r="G407">
        <v>37</v>
      </c>
      <c r="H407" t="s">
        <v>141</v>
      </c>
      <c r="I407" t="s">
        <v>142</v>
      </c>
      <c r="J407" t="s">
        <v>58</v>
      </c>
      <c r="K407" t="s">
        <v>142</v>
      </c>
      <c r="X407" t="s">
        <v>59</v>
      </c>
      <c r="Y407" t="s">
        <v>60</v>
      </c>
      <c r="Z407" t="s">
        <v>61</v>
      </c>
      <c r="AA407" t="s">
        <v>62</v>
      </c>
      <c r="AB407" t="s">
        <v>45</v>
      </c>
      <c r="AC407" t="s">
        <v>45</v>
      </c>
      <c r="AD407" t="s">
        <v>4356</v>
      </c>
      <c r="AE407">
        <v>2015</v>
      </c>
      <c r="AF407" t="s">
        <v>253</v>
      </c>
    </row>
    <row r="408" spans="1:32" x14ac:dyDescent="0.3">
      <c r="A408" t="s">
        <v>4394</v>
      </c>
      <c r="B408" t="s">
        <v>4349</v>
      </c>
      <c r="C408" t="s">
        <v>4350</v>
      </c>
      <c r="D408" t="s">
        <v>4351</v>
      </c>
      <c r="E408" t="s">
        <v>108</v>
      </c>
      <c r="F408">
        <v>41</v>
      </c>
      <c r="G408">
        <v>41</v>
      </c>
      <c r="H408" t="s">
        <v>108</v>
      </c>
      <c r="I408" t="s">
        <v>109</v>
      </c>
      <c r="J408" t="s">
        <v>58</v>
      </c>
      <c r="K408" t="s">
        <v>109</v>
      </c>
      <c r="X408" t="s">
        <v>59</v>
      </c>
      <c r="Y408" t="s">
        <v>68</v>
      </c>
      <c r="Z408" t="s">
        <v>101</v>
      </c>
      <c r="AA408" t="s">
        <v>102</v>
      </c>
      <c r="AB408" t="s">
        <v>45</v>
      </c>
      <c r="AC408" t="s">
        <v>45</v>
      </c>
      <c r="AD408" t="s">
        <v>4356</v>
      </c>
      <c r="AE408">
        <v>2015</v>
      </c>
      <c r="AF408" t="s">
        <v>253</v>
      </c>
    </row>
    <row r="409" spans="1:32" x14ac:dyDescent="0.3">
      <c r="A409" t="s">
        <v>4395</v>
      </c>
      <c r="B409" t="s">
        <v>4349</v>
      </c>
      <c r="C409" t="s">
        <v>4350</v>
      </c>
      <c r="D409" t="s">
        <v>4351</v>
      </c>
      <c r="E409" t="s">
        <v>4378</v>
      </c>
      <c r="F409">
        <v>59</v>
      </c>
      <c r="G409">
        <v>59</v>
      </c>
      <c r="H409" t="s">
        <v>4378</v>
      </c>
      <c r="I409" t="s">
        <v>4379</v>
      </c>
      <c r="J409" t="s">
        <v>58</v>
      </c>
      <c r="K409" t="s">
        <v>4379</v>
      </c>
      <c r="X409" t="s">
        <v>59</v>
      </c>
      <c r="Y409" t="s">
        <v>4380</v>
      </c>
      <c r="Z409" t="s">
        <v>61</v>
      </c>
      <c r="AA409" t="s">
        <v>62</v>
      </c>
      <c r="AB409" t="s">
        <v>45</v>
      </c>
      <c r="AC409" t="s">
        <v>45</v>
      </c>
      <c r="AD409" t="s">
        <v>4356</v>
      </c>
      <c r="AE409">
        <v>2015</v>
      </c>
      <c r="AF409" t="s">
        <v>253</v>
      </c>
    </row>
    <row r="410" spans="1:32" x14ac:dyDescent="0.3">
      <c r="A410" t="s">
        <v>4396</v>
      </c>
      <c r="B410" t="s">
        <v>4349</v>
      </c>
      <c r="C410" t="s">
        <v>4350</v>
      </c>
      <c r="D410" t="s">
        <v>4351</v>
      </c>
      <c r="E410" t="s">
        <v>49</v>
      </c>
      <c r="F410">
        <v>7215</v>
      </c>
      <c r="G410">
        <v>7215</v>
      </c>
      <c r="H410" t="s">
        <v>45</v>
      </c>
      <c r="I410" t="s">
        <v>45</v>
      </c>
      <c r="J410" t="s">
        <v>45</v>
      </c>
      <c r="K410" t="s">
        <v>45</v>
      </c>
      <c r="X410" t="s">
        <v>43</v>
      </c>
      <c r="Y410" t="s">
        <v>44</v>
      </c>
      <c r="Z410" t="s">
        <v>44</v>
      </c>
      <c r="AA410" t="s">
        <v>44</v>
      </c>
      <c r="AB410" t="s">
        <v>45</v>
      </c>
      <c r="AC410" t="s">
        <v>45</v>
      </c>
      <c r="AD410" t="s">
        <v>50</v>
      </c>
      <c r="AE410" t="s">
        <v>51</v>
      </c>
      <c r="AF410" t="s">
        <v>52</v>
      </c>
    </row>
    <row r="411" spans="1:32" x14ac:dyDescent="0.3">
      <c r="A411" t="s">
        <v>4397</v>
      </c>
      <c r="B411" t="s">
        <v>4349</v>
      </c>
      <c r="C411" t="s">
        <v>4350</v>
      </c>
      <c r="D411" t="s">
        <v>4351</v>
      </c>
      <c r="E411" t="s">
        <v>4391</v>
      </c>
      <c r="F411">
        <v>91</v>
      </c>
      <c r="G411">
        <v>91</v>
      </c>
      <c r="H411" t="s">
        <v>4391</v>
      </c>
      <c r="I411" t="s">
        <v>4392</v>
      </c>
      <c r="J411" t="s">
        <v>58</v>
      </c>
      <c r="K411" t="s">
        <v>4392</v>
      </c>
      <c r="X411" t="s">
        <v>59</v>
      </c>
      <c r="Y411" t="s">
        <v>134</v>
      </c>
      <c r="Z411" t="s">
        <v>61</v>
      </c>
      <c r="AA411" t="s">
        <v>62</v>
      </c>
      <c r="AB411" t="s">
        <v>45</v>
      </c>
      <c r="AC411" t="s">
        <v>45</v>
      </c>
      <c r="AD411" t="s">
        <v>4356</v>
      </c>
      <c r="AE411">
        <v>2015</v>
      </c>
      <c r="AF411" t="s">
        <v>253</v>
      </c>
    </row>
    <row r="412" spans="1:32" x14ac:dyDescent="0.3">
      <c r="A412" t="s">
        <v>4398</v>
      </c>
      <c r="B412" t="s">
        <v>4349</v>
      </c>
      <c r="C412" t="s">
        <v>4350</v>
      </c>
      <c r="D412" t="s">
        <v>4351</v>
      </c>
      <c r="E412" t="s">
        <v>141</v>
      </c>
      <c r="F412">
        <v>92</v>
      </c>
      <c r="G412">
        <v>92</v>
      </c>
      <c r="H412" t="s">
        <v>141</v>
      </c>
      <c r="I412" t="s">
        <v>142</v>
      </c>
      <c r="J412" t="s">
        <v>58</v>
      </c>
      <c r="K412" t="s">
        <v>142</v>
      </c>
      <c r="X412" t="s">
        <v>59</v>
      </c>
      <c r="Y412" t="s">
        <v>60</v>
      </c>
      <c r="Z412" t="s">
        <v>61</v>
      </c>
      <c r="AA412" t="s">
        <v>62</v>
      </c>
      <c r="AB412" t="s">
        <v>45</v>
      </c>
      <c r="AC412" t="s">
        <v>45</v>
      </c>
      <c r="AD412" t="s">
        <v>4356</v>
      </c>
      <c r="AE412">
        <v>2015</v>
      </c>
      <c r="AF412" t="s">
        <v>253</v>
      </c>
    </row>
    <row r="413" spans="1:32" x14ac:dyDescent="0.3">
      <c r="A413" t="s">
        <v>4399</v>
      </c>
      <c r="B413" t="s">
        <v>4349</v>
      </c>
      <c r="C413" t="s">
        <v>4350</v>
      </c>
      <c r="D413" t="s">
        <v>4351</v>
      </c>
      <c r="E413" t="s">
        <v>185</v>
      </c>
      <c r="F413">
        <v>93</v>
      </c>
      <c r="G413">
        <v>93</v>
      </c>
      <c r="H413" t="s">
        <v>185</v>
      </c>
      <c r="I413" t="s">
        <v>161</v>
      </c>
      <c r="J413" t="s">
        <v>58</v>
      </c>
      <c r="K413" t="s">
        <v>161</v>
      </c>
      <c r="X413" t="s">
        <v>59</v>
      </c>
      <c r="Y413" t="s">
        <v>68</v>
      </c>
      <c r="Z413" t="s">
        <v>61</v>
      </c>
      <c r="AA413" t="s">
        <v>62</v>
      </c>
      <c r="AB413" t="s">
        <v>45</v>
      </c>
      <c r="AC413" t="s">
        <v>45</v>
      </c>
      <c r="AD413" t="s">
        <v>4356</v>
      </c>
      <c r="AE413">
        <v>2015</v>
      </c>
      <c r="AF413" t="s">
        <v>253</v>
      </c>
    </row>
    <row r="414" spans="1:32" x14ac:dyDescent="0.3">
      <c r="A414" t="s">
        <v>4400</v>
      </c>
      <c r="B414" t="s">
        <v>4349</v>
      </c>
      <c r="C414" t="s">
        <v>4350</v>
      </c>
      <c r="D414" t="s">
        <v>4351</v>
      </c>
      <c r="E414" t="s">
        <v>56</v>
      </c>
      <c r="F414">
        <v>94</v>
      </c>
      <c r="G414">
        <v>94</v>
      </c>
      <c r="H414" t="s">
        <v>56</v>
      </c>
      <c r="I414" t="s">
        <v>57</v>
      </c>
      <c r="J414" t="s">
        <v>58</v>
      </c>
      <c r="K414" t="s">
        <v>57</v>
      </c>
      <c r="X414" t="s">
        <v>59</v>
      </c>
      <c r="Y414" t="s">
        <v>60</v>
      </c>
      <c r="Z414" t="s">
        <v>61</v>
      </c>
      <c r="AA414" t="s">
        <v>62</v>
      </c>
      <c r="AB414" t="s">
        <v>45</v>
      </c>
      <c r="AC414" t="s">
        <v>45</v>
      </c>
      <c r="AD414" t="s">
        <v>4356</v>
      </c>
      <c r="AE414">
        <v>2015</v>
      </c>
      <c r="AF414" t="s">
        <v>253</v>
      </c>
    </row>
    <row r="415" spans="1:32" x14ac:dyDescent="0.3">
      <c r="A415" t="s">
        <v>4401</v>
      </c>
      <c r="B415" t="s">
        <v>4349</v>
      </c>
      <c r="C415" t="s">
        <v>4350</v>
      </c>
      <c r="D415" t="s">
        <v>4351</v>
      </c>
      <c r="E415" t="s">
        <v>108</v>
      </c>
      <c r="F415">
        <v>95</v>
      </c>
      <c r="G415">
        <v>95</v>
      </c>
      <c r="H415" t="s">
        <v>108</v>
      </c>
      <c r="I415" t="s">
        <v>109</v>
      </c>
      <c r="J415" t="s">
        <v>58</v>
      </c>
      <c r="K415" t="s">
        <v>109</v>
      </c>
      <c r="X415" t="s">
        <v>59</v>
      </c>
      <c r="Y415" t="s">
        <v>68</v>
      </c>
      <c r="Z415" t="s">
        <v>101</v>
      </c>
      <c r="AA415" t="s">
        <v>102</v>
      </c>
      <c r="AB415" t="s">
        <v>45</v>
      </c>
      <c r="AC415" t="s">
        <v>45</v>
      </c>
      <c r="AD415" t="s">
        <v>4356</v>
      </c>
      <c r="AE415">
        <v>2015</v>
      </c>
      <c r="AF415" t="s">
        <v>253</v>
      </c>
    </row>
    <row r="416" spans="1:32" x14ac:dyDescent="0.3">
      <c r="A416" t="s">
        <v>4402</v>
      </c>
      <c r="B416" t="s">
        <v>4349</v>
      </c>
      <c r="C416" t="s">
        <v>4350</v>
      </c>
      <c r="D416" t="s">
        <v>4351</v>
      </c>
      <c r="E416" t="s">
        <v>4403</v>
      </c>
      <c r="F416">
        <v>96</v>
      </c>
      <c r="G416">
        <v>96</v>
      </c>
      <c r="H416" t="s">
        <v>4404</v>
      </c>
      <c r="I416" t="s">
        <v>2953</v>
      </c>
      <c r="J416" t="s">
        <v>58</v>
      </c>
      <c r="K416" t="s">
        <v>2953</v>
      </c>
      <c r="X416" t="s">
        <v>59</v>
      </c>
      <c r="Y416" t="s">
        <v>68</v>
      </c>
      <c r="Z416" t="s">
        <v>61</v>
      </c>
      <c r="AA416" t="s">
        <v>62</v>
      </c>
      <c r="AB416" t="s">
        <v>45</v>
      </c>
      <c r="AC416" t="s">
        <v>45</v>
      </c>
      <c r="AD416" t="s">
        <v>4356</v>
      </c>
      <c r="AE416">
        <v>2015</v>
      </c>
      <c r="AF416" t="s">
        <v>253</v>
      </c>
    </row>
    <row r="417" spans="1:32" x14ac:dyDescent="0.3">
      <c r="A417" t="s">
        <v>4405</v>
      </c>
      <c r="B417" t="s">
        <v>4349</v>
      </c>
      <c r="C417" t="s">
        <v>4350</v>
      </c>
      <c r="D417" t="s">
        <v>4351</v>
      </c>
      <c r="E417" t="s">
        <v>4406</v>
      </c>
      <c r="F417">
        <v>97</v>
      </c>
      <c r="G417">
        <v>97</v>
      </c>
      <c r="H417" t="s">
        <v>285</v>
      </c>
      <c r="I417" t="s">
        <v>286</v>
      </c>
      <c r="J417" t="s">
        <v>80</v>
      </c>
      <c r="K417" t="s">
        <v>286</v>
      </c>
      <c r="X417" t="s">
        <v>43</v>
      </c>
      <c r="Y417" t="s">
        <v>44</v>
      </c>
      <c r="Z417" t="s">
        <v>44</v>
      </c>
      <c r="AA417" t="s">
        <v>44</v>
      </c>
      <c r="AB417" t="s">
        <v>45</v>
      </c>
      <c r="AC417" t="s">
        <v>45</v>
      </c>
      <c r="AD417" t="s">
        <v>4356</v>
      </c>
      <c r="AE417">
        <v>2015</v>
      </c>
      <c r="AF417" t="s">
        <v>253</v>
      </c>
    </row>
    <row r="418" spans="1:32" x14ac:dyDescent="0.3">
      <c r="A418" t="s">
        <v>4407</v>
      </c>
      <c r="B418" t="s">
        <v>4349</v>
      </c>
      <c r="C418" t="s">
        <v>4350</v>
      </c>
      <c r="D418" t="s">
        <v>4351</v>
      </c>
      <c r="E418" t="s">
        <v>4378</v>
      </c>
      <c r="F418">
        <v>98</v>
      </c>
      <c r="G418">
        <v>98</v>
      </c>
      <c r="H418" t="s">
        <v>4378</v>
      </c>
      <c r="I418" t="s">
        <v>4379</v>
      </c>
      <c r="J418" t="s">
        <v>58</v>
      </c>
      <c r="K418" t="s">
        <v>4379</v>
      </c>
      <c r="X418" t="s">
        <v>59</v>
      </c>
      <c r="Y418" t="s">
        <v>4380</v>
      </c>
      <c r="Z418" t="s">
        <v>61</v>
      </c>
      <c r="AA418" t="s">
        <v>62</v>
      </c>
      <c r="AB418" t="s">
        <v>45</v>
      </c>
      <c r="AC418" t="s">
        <v>45</v>
      </c>
      <c r="AD418" t="s">
        <v>4356</v>
      </c>
      <c r="AE418">
        <v>2015</v>
      </c>
      <c r="AF418" t="s">
        <v>253</v>
      </c>
    </row>
    <row r="419" spans="1:32" x14ac:dyDescent="0.3">
      <c r="A419" t="s">
        <v>4408</v>
      </c>
      <c r="B419" t="s">
        <v>4349</v>
      </c>
      <c r="C419" t="s">
        <v>4350</v>
      </c>
      <c r="D419" t="s">
        <v>4351</v>
      </c>
      <c r="E419" t="s">
        <v>4409</v>
      </c>
      <c r="F419">
        <v>99</v>
      </c>
      <c r="G419">
        <v>99</v>
      </c>
      <c r="H419" t="s">
        <v>41</v>
      </c>
      <c r="I419" t="s">
        <v>42</v>
      </c>
      <c r="J419" t="s">
        <v>41</v>
      </c>
      <c r="K419" t="s">
        <v>42</v>
      </c>
      <c r="X419" t="s">
        <v>43</v>
      </c>
      <c r="Y419" t="s">
        <v>44</v>
      </c>
      <c r="Z419" t="s">
        <v>44</v>
      </c>
      <c r="AA419" t="s">
        <v>44</v>
      </c>
      <c r="AB419" t="s">
        <v>45</v>
      </c>
      <c r="AC419" t="s">
        <v>45</v>
      </c>
      <c r="AD419" t="s">
        <v>4356</v>
      </c>
      <c r="AE419">
        <v>2015</v>
      </c>
      <c r="AF419" t="s">
        <v>253</v>
      </c>
    </row>
    <row r="420" spans="1:32" x14ac:dyDescent="0.3">
      <c r="A420" t="s">
        <v>4410</v>
      </c>
      <c r="B420" t="s">
        <v>4411</v>
      </c>
      <c r="C420" t="s">
        <v>4412</v>
      </c>
      <c r="D420" t="s">
        <v>4413</v>
      </c>
      <c r="E420" t="s">
        <v>198</v>
      </c>
      <c r="F420">
        <v>31</v>
      </c>
      <c r="G420">
        <v>31</v>
      </c>
      <c r="H420" t="s">
        <v>45</v>
      </c>
      <c r="I420" t="s">
        <v>45</v>
      </c>
      <c r="J420" t="s">
        <v>45</v>
      </c>
      <c r="K420" t="s">
        <v>45</v>
      </c>
      <c r="X420" t="s">
        <v>59</v>
      </c>
      <c r="Y420" t="s">
        <v>44</v>
      </c>
      <c r="Z420" t="s">
        <v>44</v>
      </c>
      <c r="AA420" t="s">
        <v>44</v>
      </c>
      <c r="AB420" t="s">
        <v>45</v>
      </c>
      <c r="AC420" t="s">
        <v>45</v>
      </c>
      <c r="AD420" t="s">
        <v>199</v>
      </c>
      <c r="AE420">
        <v>2015</v>
      </c>
      <c r="AF420" t="s">
        <v>47</v>
      </c>
    </row>
    <row r="421" spans="1:32" x14ac:dyDescent="0.3">
      <c r="A421" t="s">
        <v>4414</v>
      </c>
      <c r="B421" t="s">
        <v>4411</v>
      </c>
      <c r="C421" t="s">
        <v>4412</v>
      </c>
      <c r="D421" t="s">
        <v>4413</v>
      </c>
      <c r="E421" t="s">
        <v>219</v>
      </c>
      <c r="F421">
        <v>32</v>
      </c>
      <c r="G421">
        <v>32</v>
      </c>
      <c r="H421" t="s">
        <v>45</v>
      </c>
      <c r="I421" t="s">
        <v>45</v>
      </c>
      <c r="J421" t="s">
        <v>58</v>
      </c>
      <c r="K421" t="s">
        <v>45</v>
      </c>
      <c r="X421" t="s">
        <v>59</v>
      </c>
      <c r="Y421" t="s">
        <v>44</v>
      </c>
      <c r="Z421" t="s">
        <v>44</v>
      </c>
      <c r="AA421" t="s">
        <v>44</v>
      </c>
      <c r="AB421" t="s">
        <v>45</v>
      </c>
      <c r="AC421" t="s">
        <v>45</v>
      </c>
      <c r="AD421" t="s">
        <v>199</v>
      </c>
      <c r="AE421">
        <v>2015</v>
      </c>
      <c r="AF421" t="s">
        <v>47</v>
      </c>
    </row>
    <row r="422" spans="1:32" x14ac:dyDescent="0.3">
      <c r="A422" t="s">
        <v>4415</v>
      </c>
      <c r="B422" t="s">
        <v>4411</v>
      </c>
      <c r="C422" t="s">
        <v>4412</v>
      </c>
      <c r="D422" t="s">
        <v>4413</v>
      </c>
      <c r="E422" t="s">
        <v>49</v>
      </c>
      <c r="F422">
        <v>7215</v>
      </c>
      <c r="G422">
        <v>7215</v>
      </c>
      <c r="H422" t="s">
        <v>45</v>
      </c>
      <c r="I422" t="s">
        <v>45</v>
      </c>
      <c r="J422" t="s">
        <v>45</v>
      </c>
      <c r="K422" t="s">
        <v>45</v>
      </c>
      <c r="X422" t="s">
        <v>43</v>
      </c>
      <c r="Y422" t="s">
        <v>44</v>
      </c>
      <c r="Z422" t="s">
        <v>44</v>
      </c>
      <c r="AA422" t="s">
        <v>44</v>
      </c>
      <c r="AB422" t="s">
        <v>45</v>
      </c>
      <c r="AC422" t="s">
        <v>45</v>
      </c>
      <c r="AD422" t="s">
        <v>50</v>
      </c>
      <c r="AE422" t="s">
        <v>51</v>
      </c>
      <c r="AF422" t="s">
        <v>52</v>
      </c>
    </row>
    <row r="423" spans="1:32" x14ac:dyDescent="0.3">
      <c r="A423" t="s">
        <v>4416</v>
      </c>
      <c r="B423" t="s">
        <v>4417</v>
      </c>
      <c r="C423" t="s">
        <v>4418</v>
      </c>
      <c r="D423" t="s">
        <v>4419</v>
      </c>
      <c r="E423" t="s">
        <v>198</v>
      </c>
      <c r="F423">
        <v>31</v>
      </c>
      <c r="G423">
        <v>31</v>
      </c>
      <c r="H423" t="s">
        <v>45</v>
      </c>
      <c r="I423" t="s">
        <v>45</v>
      </c>
      <c r="J423" t="s">
        <v>45</v>
      </c>
      <c r="K423" t="s">
        <v>45</v>
      </c>
      <c r="X423" t="s">
        <v>59</v>
      </c>
      <c r="Y423" t="s">
        <v>44</v>
      </c>
      <c r="Z423" t="s">
        <v>44</v>
      </c>
      <c r="AA423" t="s">
        <v>44</v>
      </c>
      <c r="AB423" t="s">
        <v>45</v>
      </c>
      <c r="AC423" t="s">
        <v>45</v>
      </c>
      <c r="AD423" t="s">
        <v>199</v>
      </c>
      <c r="AE423">
        <v>2015</v>
      </c>
      <c r="AF423" t="s">
        <v>47</v>
      </c>
    </row>
    <row r="424" spans="1:32" x14ac:dyDescent="0.3">
      <c r="A424" t="s">
        <v>4420</v>
      </c>
      <c r="B424" t="s">
        <v>4417</v>
      </c>
      <c r="C424" t="s">
        <v>4418</v>
      </c>
      <c r="D424" t="s">
        <v>4419</v>
      </c>
      <c r="E424" t="s">
        <v>49</v>
      </c>
      <c r="F424">
        <v>7215</v>
      </c>
      <c r="G424">
        <v>7215</v>
      </c>
      <c r="H424" t="s">
        <v>45</v>
      </c>
      <c r="I424" t="s">
        <v>45</v>
      </c>
      <c r="J424" t="s">
        <v>45</v>
      </c>
      <c r="K424" t="s">
        <v>45</v>
      </c>
      <c r="X424" t="s">
        <v>43</v>
      </c>
      <c r="Y424" t="s">
        <v>44</v>
      </c>
      <c r="Z424" t="s">
        <v>44</v>
      </c>
      <c r="AA424" t="s">
        <v>44</v>
      </c>
      <c r="AB424" t="s">
        <v>45</v>
      </c>
      <c r="AC424" t="s">
        <v>45</v>
      </c>
      <c r="AD424" t="s">
        <v>50</v>
      </c>
      <c r="AE424" t="s">
        <v>51</v>
      </c>
      <c r="AF424" t="s">
        <v>52</v>
      </c>
    </row>
    <row r="425" spans="1:32" x14ac:dyDescent="0.3">
      <c r="A425" t="s">
        <v>4421</v>
      </c>
      <c r="B425" t="s">
        <v>4422</v>
      </c>
      <c r="C425" t="s">
        <v>4423</v>
      </c>
      <c r="D425" t="s">
        <v>4424</v>
      </c>
      <c r="E425" t="s">
        <v>198</v>
      </c>
      <c r="F425">
        <v>31</v>
      </c>
      <c r="G425">
        <v>31</v>
      </c>
      <c r="H425" t="s">
        <v>45</v>
      </c>
      <c r="I425" t="s">
        <v>45</v>
      </c>
      <c r="J425" t="s">
        <v>45</v>
      </c>
      <c r="K425" t="s">
        <v>45</v>
      </c>
      <c r="X425" t="s">
        <v>59</v>
      </c>
      <c r="Y425" t="s">
        <v>44</v>
      </c>
      <c r="Z425" t="s">
        <v>44</v>
      </c>
      <c r="AA425" t="s">
        <v>44</v>
      </c>
      <c r="AB425" t="s">
        <v>45</v>
      </c>
      <c r="AC425" t="s">
        <v>45</v>
      </c>
      <c r="AD425" t="s">
        <v>199</v>
      </c>
      <c r="AE425">
        <v>2015</v>
      </c>
      <c r="AF425" t="s">
        <v>47</v>
      </c>
    </row>
    <row r="426" spans="1:32" x14ac:dyDescent="0.3">
      <c r="A426" t="s">
        <v>4425</v>
      </c>
      <c r="B426" t="s">
        <v>4422</v>
      </c>
      <c r="C426" t="s">
        <v>4423</v>
      </c>
      <c r="D426" t="s">
        <v>4424</v>
      </c>
      <c r="E426" t="s">
        <v>219</v>
      </c>
      <c r="F426">
        <v>32</v>
      </c>
      <c r="G426">
        <v>32</v>
      </c>
      <c r="H426" t="s">
        <v>45</v>
      </c>
      <c r="I426" t="s">
        <v>45</v>
      </c>
      <c r="J426" t="s">
        <v>58</v>
      </c>
      <c r="K426" t="s">
        <v>45</v>
      </c>
      <c r="X426" t="s">
        <v>59</v>
      </c>
      <c r="Y426" t="s">
        <v>44</v>
      </c>
      <c r="Z426" t="s">
        <v>44</v>
      </c>
      <c r="AA426" t="s">
        <v>44</v>
      </c>
      <c r="AB426" t="s">
        <v>45</v>
      </c>
      <c r="AC426" t="s">
        <v>45</v>
      </c>
      <c r="AD426" t="s">
        <v>199</v>
      </c>
      <c r="AE426">
        <v>2015</v>
      </c>
      <c r="AF426" t="s">
        <v>47</v>
      </c>
    </row>
    <row r="427" spans="1:32" x14ac:dyDescent="0.3">
      <c r="A427" t="s">
        <v>4426</v>
      </c>
      <c r="B427" t="s">
        <v>4422</v>
      </c>
      <c r="C427" t="s">
        <v>4423</v>
      </c>
      <c r="D427" t="s">
        <v>4424</v>
      </c>
      <c r="E427" t="s">
        <v>49</v>
      </c>
      <c r="F427">
        <v>7215</v>
      </c>
      <c r="G427">
        <v>7215</v>
      </c>
      <c r="H427" t="s">
        <v>45</v>
      </c>
      <c r="I427" t="s">
        <v>45</v>
      </c>
      <c r="J427" t="s">
        <v>45</v>
      </c>
      <c r="K427" t="s">
        <v>45</v>
      </c>
      <c r="X427" t="s">
        <v>43</v>
      </c>
      <c r="Y427" t="s">
        <v>44</v>
      </c>
      <c r="Z427" t="s">
        <v>44</v>
      </c>
      <c r="AA427" t="s">
        <v>44</v>
      </c>
      <c r="AB427" t="s">
        <v>45</v>
      </c>
      <c r="AC427" t="s">
        <v>45</v>
      </c>
      <c r="AD427" t="s">
        <v>50</v>
      </c>
      <c r="AE427" t="s">
        <v>51</v>
      </c>
      <c r="AF427" t="s">
        <v>52</v>
      </c>
    </row>
    <row r="428" spans="1:32" x14ac:dyDescent="0.3">
      <c r="A428" t="s">
        <v>4427</v>
      </c>
      <c r="B428" t="s">
        <v>4428</v>
      </c>
      <c r="C428" t="s">
        <v>4429</v>
      </c>
      <c r="D428" t="s">
        <v>4430</v>
      </c>
      <c r="E428" t="s">
        <v>219</v>
      </c>
      <c r="F428">
        <v>32</v>
      </c>
      <c r="G428">
        <v>32</v>
      </c>
      <c r="H428" t="s">
        <v>45</v>
      </c>
      <c r="I428" t="s">
        <v>45</v>
      </c>
      <c r="J428" t="s">
        <v>58</v>
      </c>
      <c r="K428" t="s">
        <v>45</v>
      </c>
      <c r="X428" t="s">
        <v>59</v>
      </c>
      <c r="Y428" t="s">
        <v>44</v>
      </c>
      <c r="Z428" t="s">
        <v>44</v>
      </c>
      <c r="AA428" t="s">
        <v>44</v>
      </c>
      <c r="AB428" t="s">
        <v>45</v>
      </c>
      <c r="AC428" t="s">
        <v>45</v>
      </c>
      <c r="AD428" t="s">
        <v>199</v>
      </c>
      <c r="AE428">
        <v>2015</v>
      </c>
      <c r="AF428" t="s">
        <v>47</v>
      </c>
    </row>
    <row r="429" spans="1:32" x14ac:dyDescent="0.3">
      <c r="A429" t="s">
        <v>4431</v>
      </c>
      <c r="B429" t="s">
        <v>4428</v>
      </c>
      <c r="C429" t="s">
        <v>4429</v>
      </c>
      <c r="D429" t="s">
        <v>4430</v>
      </c>
      <c r="E429" t="s">
        <v>49</v>
      </c>
      <c r="F429">
        <v>7215</v>
      </c>
      <c r="G429">
        <v>7215</v>
      </c>
      <c r="H429" t="s">
        <v>45</v>
      </c>
      <c r="I429" t="s">
        <v>45</v>
      </c>
      <c r="J429" t="s">
        <v>45</v>
      </c>
      <c r="K429" t="s">
        <v>45</v>
      </c>
      <c r="X429" t="s">
        <v>43</v>
      </c>
      <c r="Y429" t="s">
        <v>44</v>
      </c>
      <c r="Z429" t="s">
        <v>44</v>
      </c>
      <c r="AA429" t="s">
        <v>44</v>
      </c>
      <c r="AB429" t="s">
        <v>45</v>
      </c>
      <c r="AC429" t="s">
        <v>45</v>
      </c>
      <c r="AD429" t="s">
        <v>50</v>
      </c>
      <c r="AE429" t="s">
        <v>51</v>
      </c>
      <c r="AF429" t="s">
        <v>52</v>
      </c>
    </row>
    <row r="430" spans="1:32" x14ac:dyDescent="0.3">
      <c r="A430" t="s">
        <v>4432</v>
      </c>
      <c r="B430" t="s">
        <v>4433</v>
      </c>
      <c r="C430" t="s">
        <v>4434</v>
      </c>
      <c r="D430" t="s">
        <v>4435</v>
      </c>
      <c r="E430" t="s">
        <v>198</v>
      </c>
      <c r="F430">
        <v>31</v>
      </c>
      <c r="G430">
        <v>31</v>
      </c>
      <c r="H430" t="s">
        <v>45</v>
      </c>
      <c r="I430" t="s">
        <v>45</v>
      </c>
      <c r="J430" t="s">
        <v>45</v>
      </c>
      <c r="K430" t="s">
        <v>45</v>
      </c>
      <c r="X430" t="s">
        <v>59</v>
      </c>
      <c r="Y430" t="s">
        <v>44</v>
      </c>
      <c r="Z430" t="s">
        <v>44</v>
      </c>
      <c r="AA430" t="s">
        <v>44</v>
      </c>
      <c r="AB430" t="s">
        <v>45</v>
      </c>
      <c r="AC430" t="s">
        <v>45</v>
      </c>
      <c r="AD430" t="s">
        <v>199</v>
      </c>
      <c r="AE430">
        <v>2015</v>
      </c>
      <c r="AF430" t="s">
        <v>47</v>
      </c>
    </row>
    <row r="431" spans="1:32" x14ac:dyDescent="0.3">
      <c r="A431" t="s">
        <v>4436</v>
      </c>
      <c r="B431" t="s">
        <v>4433</v>
      </c>
      <c r="C431" t="s">
        <v>4434</v>
      </c>
      <c r="D431" t="s">
        <v>4435</v>
      </c>
      <c r="E431" t="s">
        <v>219</v>
      </c>
      <c r="F431">
        <v>32</v>
      </c>
      <c r="G431">
        <v>32</v>
      </c>
      <c r="H431" t="s">
        <v>45</v>
      </c>
      <c r="I431" t="s">
        <v>45</v>
      </c>
      <c r="J431" t="s">
        <v>58</v>
      </c>
      <c r="K431" t="s">
        <v>45</v>
      </c>
      <c r="X431" t="s">
        <v>59</v>
      </c>
      <c r="Y431" t="s">
        <v>44</v>
      </c>
      <c r="Z431" t="s">
        <v>44</v>
      </c>
      <c r="AA431" t="s">
        <v>44</v>
      </c>
      <c r="AB431" t="s">
        <v>45</v>
      </c>
      <c r="AC431" t="s">
        <v>45</v>
      </c>
      <c r="AD431" t="s">
        <v>199</v>
      </c>
      <c r="AE431">
        <v>2015</v>
      </c>
      <c r="AF431" t="s">
        <v>47</v>
      </c>
    </row>
    <row r="432" spans="1:32" x14ac:dyDescent="0.3">
      <c r="A432" t="s">
        <v>4437</v>
      </c>
      <c r="B432" t="s">
        <v>4433</v>
      </c>
      <c r="C432" t="s">
        <v>4434</v>
      </c>
      <c r="D432" t="s">
        <v>4435</v>
      </c>
      <c r="E432" t="s">
        <v>49</v>
      </c>
      <c r="F432">
        <v>7215</v>
      </c>
      <c r="G432">
        <v>7215</v>
      </c>
      <c r="H432" t="s">
        <v>45</v>
      </c>
      <c r="I432" t="s">
        <v>45</v>
      </c>
      <c r="J432" t="s">
        <v>45</v>
      </c>
      <c r="K432" t="s">
        <v>45</v>
      </c>
      <c r="X432" t="s">
        <v>43</v>
      </c>
      <c r="Y432" t="s">
        <v>44</v>
      </c>
      <c r="Z432" t="s">
        <v>44</v>
      </c>
      <c r="AA432" t="s">
        <v>44</v>
      </c>
      <c r="AB432" t="s">
        <v>45</v>
      </c>
      <c r="AC432" t="s">
        <v>45</v>
      </c>
      <c r="AD432" t="s">
        <v>50</v>
      </c>
      <c r="AE432" t="s">
        <v>51</v>
      </c>
      <c r="AF432" t="s">
        <v>52</v>
      </c>
    </row>
    <row r="433" spans="1:32" x14ac:dyDescent="0.3">
      <c r="A433" t="s">
        <v>4438</v>
      </c>
      <c r="B433" t="s">
        <v>4439</v>
      </c>
      <c r="C433" t="s">
        <v>4440</v>
      </c>
      <c r="D433" t="s">
        <v>4441</v>
      </c>
      <c r="E433" t="s">
        <v>4442</v>
      </c>
      <c r="F433">
        <v>0</v>
      </c>
      <c r="G433">
        <v>0</v>
      </c>
      <c r="H433" t="s">
        <v>4443</v>
      </c>
      <c r="I433" t="s">
        <v>4442</v>
      </c>
      <c r="J433" t="s">
        <v>58</v>
      </c>
      <c r="K433" t="s">
        <v>4442</v>
      </c>
      <c r="X433" t="s">
        <v>59</v>
      </c>
      <c r="Y433" t="s">
        <v>68</v>
      </c>
      <c r="Z433" t="s">
        <v>101</v>
      </c>
      <c r="AA433" t="s">
        <v>102</v>
      </c>
      <c r="AB433" t="s">
        <v>45</v>
      </c>
      <c r="AC433" t="s">
        <v>45</v>
      </c>
      <c r="AD433" t="s">
        <v>404</v>
      </c>
      <c r="AE433" t="s">
        <v>405</v>
      </c>
      <c r="AF433" t="s">
        <v>47</v>
      </c>
    </row>
    <row r="434" spans="1:32" x14ac:dyDescent="0.3">
      <c r="A434" t="s">
        <v>4444</v>
      </c>
      <c r="B434" t="s">
        <v>4439</v>
      </c>
      <c r="C434" t="s">
        <v>4440</v>
      </c>
      <c r="D434" t="s">
        <v>4441</v>
      </c>
      <c r="E434" t="s">
        <v>109</v>
      </c>
      <c r="F434">
        <v>10</v>
      </c>
      <c r="G434">
        <v>10</v>
      </c>
      <c r="H434" t="s">
        <v>108</v>
      </c>
      <c r="I434" t="s">
        <v>109</v>
      </c>
      <c r="J434" t="s">
        <v>58</v>
      </c>
      <c r="K434" t="s">
        <v>109</v>
      </c>
      <c r="X434" t="s">
        <v>59</v>
      </c>
      <c r="Y434" t="s">
        <v>68</v>
      </c>
      <c r="Z434" t="s">
        <v>101</v>
      </c>
      <c r="AA434" t="s">
        <v>102</v>
      </c>
      <c r="AB434" t="s">
        <v>45</v>
      </c>
      <c r="AC434" t="s">
        <v>45</v>
      </c>
      <c r="AD434" t="s">
        <v>404</v>
      </c>
      <c r="AE434" t="s">
        <v>405</v>
      </c>
      <c r="AF434" t="s">
        <v>47</v>
      </c>
    </row>
    <row r="435" spans="1:32" x14ac:dyDescent="0.3">
      <c r="A435" t="s">
        <v>4445</v>
      </c>
      <c r="B435" t="s">
        <v>4439</v>
      </c>
      <c r="C435" t="s">
        <v>4440</v>
      </c>
      <c r="D435" t="s">
        <v>4441</v>
      </c>
      <c r="E435" t="s">
        <v>4446</v>
      </c>
      <c r="F435">
        <v>2</v>
      </c>
      <c r="G435">
        <v>2</v>
      </c>
      <c r="H435" t="s">
        <v>4447</v>
      </c>
      <c r="I435" t="s">
        <v>4446</v>
      </c>
      <c r="J435" t="s">
        <v>832</v>
      </c>
      <c r="K435" t="s">
        <v>4446</v>
      </c>
      <c r="X435" t="s">
        <v>43</v>
      </c>
      <c r="Y435" t="s">
        <v>68</v>
      </c>
      <c r="Z435" t="s">
        <v>61</v>
      </c>
      <c r="AA435" t="s">
        <v>45</v>
      </c>
      <c r="AB435" t="s">
        <v>45</v>
      </c>
      <c r="AC435" t="s">
        <v>45</v>
      </c>
      <c r="AD435" t="s">
        <v>404</v>
      </c>
      <c r="AE435" t="s">
        <v>405</v>
      </c>
      <c r="AF435" t="s">
        <v>47</v>
      </c>
    </row>
    <row r="436" spans="1:32" x14ac:dyDescent="0.3">
      <c r="A436" t="s">
        <v>4448</v>
      </c>
      <c r="B436" t="s">
        <v>4439</v>
      </c>
      <c r="C436" t="s">
        <v>4440</v>
      </c>
      <c r="D436" t="s">
        <v>4441</v>
      </c>
      <c r="E436" t="s">
        <v>415</v>
      </c>
      <c r="F436">
        <v>4</v>
      </c>
      <c r="G436">
        <v>4</v>
      </c>
      <c r="H436" t="s">
        <v>416</v>
      </c>
      <c r="I436" t="s">
        <v>415</v>
      </c>
      <c r="J436" t="s">
        <v>58</v>
      </c>
      <c r="K436" t="s">
        <v>415</v>
      </c>
      <c r="X436" t="s">
        <v>59</v>
      </c>
      <c r="Y436" t="s">
        <v>68</v>
      </c>
      <c r="Z436" t="s">
        <v>101</v>
      </c>
      <c r="AA436" t="s">
        <v>102</v>
      </c>
      <c r="AB436" t="s">
        <v>45</v>
      </c>
      <c r="AC436" t="s">
        <v>45</v>
      </c>
      <c r="AD436" t="s">
        <v>404</v>
      </c>
      <c r="AE436" t="s">
        <v>405</v>
      </c>
      <c r="AF436" t="s">
        <v>47</v>
      </c>
    </row>
    <row r="437" spans="1:32" x14ac:dyDescent="0.3">
      <c r="A437" t="s">
        <v>4449</v>
      </c>
      <c r="B437" t="s">
        <v>4439</v>
      </c>
      <c r="C437" t="s">
        <v>4440</v>
      </c>
      <c r="D437" t="s">
        <v>4441</v>
      </c>
      <c r="E437" t="s">
        <v>418</v>
      </c>
      <c r="F437">
        <v>5</v>
      </c>
      <c r="G437">
        <v>5</v>
      </c>
      <c r="H437" t="s">
        <v>419</v>
      </c>
      <c r="I437" t="s">
        <v>418</v>
      </c>
      <c r="J437" t="s">
        <v>58</v>
      </c>
      <c r="K437" t="s">
        <v>418</v>
      </c>
      <c r="X437" t="s">
        <v>59</v>
      </c>
      <c r="Y437" t="s">
        <v>68</v>
      </c>
      <c r="Z437" t="s">
        <v>101</v>
      </c>
      <c r="AA437" t="s">
        <v>102</v>
      </c>
      <c r="AB437" t="s">
        <v>45</v>
      </c>
      <c r="AC437" t="s">
        <v>45</v>
      </c>
      <c r="AD437" t="s">
        <v>404</v>
      </c>
      <c r="AE437" t="s">
        <v>405</v>
      </c>
      <c r="AF437" t="s">
        <v>47</v>
      </c>
    </row>
    <row r="438" spans="1:32" x14ac:dyDescent="0.3">
      <c r="A438" t="s">
        <v>4450</v>
      </c>
      <c r="B438" t="s">
        <v>4439</v>
      </c>
      <c r="C438" t="s">
        <v>4440</v>
      </c>
      <c r="D438" t="s">
        <v>4441</v>
      </c>
      <c r="E438" t="s">
        <v>161</v>
      </c>
      <c r="F438">
        <v>6</v>
      </c>
      <c r="G438">
        <v>6</v>
      </c>
      <c r="H438" t="s">
        <v>185</v>
      </c>
      <c r="I438" t="s">
        <v>161</v>
      </c>
      <c r="J438" t="s">
        <v>58</v>
      </c>
      <c r="K438" t="s">
        <v>161</v>
      </c>
      <c r="X438" t="s">
        <v>59</v>
      </c>
      <c r="Y438" t="s">
        <v>68</v>
      </c>
      <c r="Z438" t="s">
        <v>61</v>
      </c>
      <c r="AA438" t="s">
        <v>62</v>
      </c>
      <c r="AB438" t="s">
        <v>45</v>
      </c>
      <c r="AC438" t="s">
        <v>45</v>
      </c>
      <c r="AD438" t="s">
        <v>404</v>
      </c>
      <c r="AE438" t="s">
        <v>405</v>
      </c>
      <c r="AF438" t="s">
        <v>47</v>
      </c>
    </row>
    <row r="439" spans="1:32" x14ac:dyDescent="0.3">
      <c r="A439" t="s">
        <v>4451</v>
      </c>
      <c r="B439" t="s">
        <v>4439</v>
      </c>
      <c r="C439" t="s">
        <v>4440</v>
      </c>
      <c r="D439" t="s">
        <v>4441</v>
      </c>
      <c r="E439" t="s">
        <v>49</v>
      </c>
      <c r="F439">
        <v>7215</v>
      </c>
      <c r="G439">
        <v>7215</v>
      </c>
      <c r="H439" t="s">
        <v>45</v>
      </c>
      <c r="I439" t="s">
        <v>45</v>
      </c>
      <c r="J439" t="s">
        <v>45</v>
      </c>
      <c r="K439" t="s">
        <v>45</v>
      </c>
      <c r="X439" t="s">
        <v>43</v>
      </c>
      <c r="Y439" t="s">
        <v>44</v>
      </c>
      <c r="Z439" t="s">
        <v>44</v>
      </c>
      <c r="AA439" t="s">
        <v>44</v>
      </c>
      <c r="AB439" t="s">
        <v>45</v>
      </c>
      <c r="AC439" t="s">
        <v>45</v>
      </c>
      <c r="AD439" t="s">
        <v>50</v>
      </c>
      <c r="AE439" t="s">
        <v>51</v>
      </c>
      <c r="AF439" t="s">
        <v>52</v>
      </c>
    </row>
    <row r="440" spans="1:32" x14ac:dyDescent="0.3">
      <c r="A440" t="s">
        <v>4452</v>
      </c>
      <c r="B440" t="s">
        <v>4439</v>
      </c>
      <c r="C440" t="s">
        <v>4440</v>
      </c>
      <c r="D440" t="s">
        <v>4441</v>
      </c>
      <c r="E440" t="s">
        <v>426</v>
      </c>
      <c r="F440">
        <v>8</v>
      </c>
      <c r="G440">
        <v>8</v>
      </c>
      <c r="H440" t="s">
        <v>427</v>
      </c>
      <c r="I440" t="s">
        <v>426</v>
      </c>
      <c r="J440" t="s">
        <v>80</v>
      </c>
      <c r="K440" t="s">
        <v>426</v>
      </c>
      <c r="X440" t="s">
        <v>43</v>
      </c>
      <c r="Y440" t="s">
        <v>44</v>
      </c>
      <c r="Z440" t="s">
        <v>44</v>
      </c>
      <c r="AA440" t="s">
        <v>44</v>
      </c>
      <c r="AB440" t="s">
        <v>45</v>
      </c>
      <c r="AC440" t="s">
        <v>45</v>
      </c>
      <c r="AD440" t="s">
        <v>404</v>
      </c>
      <c r="AE440" t="s">
        <v>405</v>
      </c>
      <c r="AF440" t="s">
        <v>47</v>
      </c>
    </row>
    <row r="441" spans="1:32" x14ac:dyDescent="0.3">
      <c r="A441" t="s">
        <v>4453</v>
      </c>
      <c r="B441" t="s">
        <v>4439</v>
      </c>
      <c r="C441" t="s">
        <v>4440</v>
      </c>
      <c r="D441" t="s">
        <v>4441</v>
      </c>
      <c r="E441" t="s">
        <v>4454</v>
      </c>
      <c r="F441">
        <v>9</v>
      </c>
      <c r="G441">
        <v>9</v>
      </c>
      <c r="H441" t="s">
        <v>4455</v>
      </c>
      <c r="I441" t="s">
        <v>4454</v>
      </c>
      <c r="J441" t="s">
        <v>58</v>
      </c>
      <c r="K441" t="s">
        <v>4454</v>
      </c>
      <c r="X441" t="s">
        <v>59</v>
      </c>
      <c r="Y441" t="s">
        <v>68</v>
      </c>
      <c r="Z441" t="s">
        <v>101</v>
      </c>
      <c r="AA441" t="s">
        <v>102</v>
      </c>
      <c r="AB441" t="s">
        <v>45</v>
      </c>
      <c r="AC441" t="s">
        <v>45</v>
      </c>
      <c r="AD441" t="s">
        <v>404</v>
      </c>
      <c r="AE441" t="s">
        <v>405</v>
      </c>
      <c r="AF441" t="s">
        <v>47</v>
      </c>
    </row>
    <row r="442" spans="1:32" x14ac:dyDescent="0.3">
      <c r="A442" t="s">
        <v>4456</v>
      </c>
      <c r="B442" t="s">
        <v>4457</v>
      </c>
      <c r="C442" t="s">
        <v>4458</v>
      </c>
      <c r="D442" t="s">
        <v>4459</v>
      </c>
      <c r="E442" t="s">
        <v>198</v>
      </c>
      <c r="F442">
        <v>31</v>
      </c>
      <c r="G442">
        <v>31</v>
      </c>
      <c r="H442" t="s">
        <v>45</v>
      </c>
      <c r="I442" t="s">
        <v>45</v>
      </c>
      <c r="J442" t="s">
        <v>45</v>
      </c>
      <c r="K442" t="s">
        <v>45</v>
      </c>
      <c r="X442" t="s">
        <v>59</v>
      </c>
      <c r="Y442" t="s">
        <v>44</v>
      </c>
      <c r="Z442" t="s">
        <v>44</v>
      </c>
      <c r="AA442" t="s">
        <v>44</v>
      </c>
      <c r="AB442" t="s">
        <v>45</v>
      </c>
      <c r="AC442" t="s">
        <v>45</v>
      </c>
      <c r="AD442" t="s">
        <v>199</v>
      </c>
      <c r="AE442">
        <v>2015</v>
      </c>
      <c r="AF442" t="s">
        <v>47</v>
      </c>
    </row>
    <row r="443" spans="1:32" x14ac:dyDescent="0.3">
      <c r="A443" t="s">
        <v>4460</v>
      </c>
      <c r="B443" t="s">
        <v>4457</v>
      </c>
      <c r="C443" t="s">
        <v>4458</v>
      </c>
      <c r="D443" t="s">
        <v>4459</v>
      </c>
      <c r="E443" t="s">
        <v>49</v>
      </c>
      <c r="F443">
        <v>7215</v>
      </c>
      <c r="G443">
        <v>7215</v>
      </c>
      <c r="H443" t="s">
        <v>45</v>
      </c>
      <c r="I443" t="s">
        <v>45</v>
      </c>
      <c r="J443" t="s">
        <v>45</v>
      </c>
      <c r="K443" t="s">
        <v>45</v>
      </c>
      <c r="X443" t="s">
        <v>43</v>
      </c>
      <c r="Y443" t="s">
        <v>44</v>
      </c>
      <c r="Z443" t="s">
        <v>44</v>
      </c>
      <c r="AA443" t="s">
        <v>44</v>
      </c>
      <c r="AB443" t="s">
        <v>45</v>
      </c>
      <c r="AC443" t="s">
        <v>45</v>
      </c>
      <c r="AD443" t="s">
        <v>50</v>
      </c>
      <c r="AE443" t="s">
        <v>51</v>
      </c>
      <c r="AF443" t="s">
        <v>52</v>
      </c>
    </row>
    <row r="444" spans="1:32" x14ac:dyDescent="0.3">
      <c r="A444" t="s">
        <v>4461</v>
      </c>
      <c r="B444" t="s">
        <v>4462</v>
      </c>
      <c r="C444" t="s">
        <v>4463</v>
      </c>
      <c r="D444" t="s">
        <v>4464</v>
      </c>
      <c r="E444" t="s">
        <v>4465</v>
      </c>
      <c r="F444">
        <v>1</v>
      </c>
      <c r="G444">
        <v>1</v>
      </c>
      <c r="H444" t="s">
        <v>45</v>
      </c>
      <c r="I444" t="s">
        <v>45</v>
      </c>
      <c r="J444" t="s">
        <v>45</v>
      </c>
      <c r="K444" t="s">
        <v>45</v>
      </c>
      <c r="X444" t="s">
        <v>59</v>
      </c>
      <c r="Y444" t="s">
        <v>45</v>
      </c>
      <c r="Z444" t="s">
        <v>45</v>
      </c>
      <c r="AA444" t="s">
        <v>45</v>
      </c>
      <c r="AB444" t="s">
        <v>45</v>
      </c>
      <c r="AC444" t="s">
        <v>45</v>
      </c>
      <c r="AD444" t="s">
        <v>4466</v>
      </c>
      <c r="AE444">
        <v>2010</v>
      </c>
      <c r="AF444" t="s">
        <v>47</v>
      </c>
    </row>
    <row r="445" spans="1:32" x14ac:dyDescent="0.3">
      <c r="A445" t="s">
        <v>4467</v>
      </c>
      <c r="B445" t="s">
        <v>4462</v>
      </c>
      <c r="C445" t="s">
        <v>4463</v>
      </c>
      <c r="D445" t="s">
        <v>4464</v>
      </c>
      <c r="E445" t="s">
        <v>49</v>
      </c>
      <c r="F445">
        <v>7215</v>
      </c>
      <c r="G445">
        <v>7215</v>
      </c>
      <c r="H445" t="s">
        <v>45</v>
      </c>
      <c r="I445" t="s">
        <v>45</v>
      </c>
      <c r="J445" t="s">
        <v>45</v>
      </c>
      <c r="K445" t="s">
        <v>45</v>
      </c>
      <c r="X445" t="s">
        <v>43</v>
      </c>
      <c r="Y445" t="s">
        <v>44</v>
      </c>
      <c r="Z445" t="s">
        <v>44</v>
      </c>
      <c r="AA445" t="s">
        <v>44</v>
      </c>
      <c r="AB445" t="s">
        <v>45</v>
      </c>
      <c r="AC445" t="s">
        <v>45</v>
      </c>
      <c r="AD445" t="s">
        <v>50</v>
      </c>
      <c r="AE445" t="s">
        <v>51</v>
      </c>
      <c r="AF445" t="s">
        <v>52</v>
      </c>
    </row>
    <row r="446" spans="1:32" x14ac:dyDescent="0.3">
      <c r="A446" t="s">
        <v>4468</v>
      </c>
      <c r="B446" t="s">
        <v>4469</v>
      </c>
      <c r="C446" t="s">
        <v>4470</v>
      </c>
      <c r="D446" t="s">
        <v>4471</v>
      </c>
      <c r="E446" t="s">
        <v>198</v>
      </c>
      <c r="F446">
        <v>31</v>
      </c>
      <c r="G446">
        <v>31</v>
      </c>
      <c r="H446" t="s">
        <v>45</v>
      </c>
      <c r="I446" t="s">
        <v>45</v>
      </c>
      <c r="J446" t="s">
        <v>45</v>
      </c>
      <c r="K446" t="s">
        <v>45</v>
      </c>
      <c r="X446" t="s">
        <v>59</v>
      </c>
      <c r="Y446" t="s">
        <v>44</v>
      </c>
      <c r="Z446" t="s">
        <v>44</v>
      </c>
      <c r="AA446" t="s">
        <v>44</v>
      </c>
      <c r="AB446" t="s">
        <v>45</v>
      </c>
      <c r="AC446" t="s">
        <v>45</v>
      </c>
      <c r="AD446" t="s">
        <v>199</v>
      </c>
      <c r="AE446">
        <v>2015</v>
      </c>
      <c r="AF446" t="s">
        <v>47</v>
      </c>
    </row>
    <row r="447" spans="1:32" x14ac:dyDescent="0.3">
      <c r="A447" t="s">
        <v>4472</v>
      </c>
      <c r="B447" t="s">
        <v>4469</v>
      </c>
      <c r="C447" t="s">
        <v>4470</v>
      </c>
      <c r="D447" t="s">
        <v>4471</v>
      </c>
      <c r="E447" t="s">
        <v>49</v>
      </c>
      <c r="F447">
        <v>7215</v>
      </c>
      <c r="G447">
        <v>7215</v>
      </c>
      <c r="H447" t="s">
        <v>45</v>
      </c>
      <c r="I447" t="s">
        <v>45</v>
      </c>
      <c r="J447" t="s">
        <v>45</v>
      </c>
      <c r="K447" t="s">
        <v>45</v>
      </c>
      <c r="X447" t="s">
        <v>43</v>
      </c>
      <c r="Y447" t="s">
        <v>44</v>
      </c>
      <c r="Z447" t="s">
        <v>44</v>
      </c>
      <c r="AA447" t="s">
        <v>44</v>
      </c>
      <c r="AB447" t="s">
        <v>45</v>
      </c>
      <c r="AC447" t="s">
        <v>45</v>
      </c>
      <c r="AD447" t="s">
        <v>50</v>
      </c>
      <c r="AE447" t="s">
        <v>51</v>
      </c>
      <c r="AF447" t="s">
        <v>52</v>
      </c>
    </row>
    <row r="448" spans="1:32" x14ac:dyDescent="0.3">
      <c r="A448" t="s">
        <v>4473</v>
      </c>
      <c r="B448" t="s">
        <v>4474</v>
      </c>
      <c r="C448" t="s">
        <v>4475</v>
      </c>
      <c r="D448" t="s">
        <v>4476</v>
      </c>
      <c r="E448" t="s">
        <v>40</v>
      </c>
      <c r="F448">
        <v>1</v>
      </c>
      <c r="G448">
        <v>1</v>
      </c>
      <c r="H448" t="s">
        <v>41</v>
      </c>
      <c r="I448" t="s">
        <v>42</v>
      </c>
      <c r="J448" t="s">
        <v>41</v>
      </c>
      <c r="K448" t="s">
        <v>42</v>
      </c>
      <c r="X448" t="s">
        <v>43</v>
      </c>
      <c r="Y448" t="s">
        <v>44</v>
      </c>
      <c r="Z448" t="s">
        <v>44</v>
      </c>
      <c r="AA448" t="s">
        <v>44</v>
      </c>
      <c r="AB448" t="s">
        <v>45</v>
      </c>
      <c r="AC448" t="s">
        <v>45</v>
      </c>
      <c r="AD448" t="s">
        <v>46</v>
      </c>
      <c r="AE448">
        <v>2019</v>
      </c>
      <c r="AF448" t="s">
        <v>47</v>
      </c>
    </row>
    <row r="449" spans="1:32" x14ac:dyDescent="0.3">
      <c r="A449" t="s">
        <v>4477</v>
      </c>
      <c r="B449" t="s">
        <v>4474</v>
      </c>
      <c r="C449" t="s">
        <v>4475</v>
      </c>
      <c r="D449" t="s">
        <v>4476</v>
      </c>
      <c r="E449" t="s">
        <v>315</v>
      </c>
      <c r="F449">
        <v>1</v>
      </c>
      <c r="G449">
        <v>10</v>
      </c>
      <c r="H449" t="s">
        <v>315</v>
      </c>
      <c r="I449" t="s">
        <v>316</v>
      </c>
      <c r="J449" t="s">
        <v>315</v>
      </c>
      <c r="K449" t="s">
        <v>316</v>
      </c>
      <c r="X449" t="s">
        <v>43</v>
      </c>
      <c r="Y449" t="s">
        <v>44</v>
      </c>
      <c r="Z449" t="s">
        <v>44</v>
      </c>
      <c r="AA449" t="s">
        <v>44</v>
      </c>
      <c r="AB449" t="s">
        <v>45</v>
      </c>
      <c r="AC449" t="s">
        <v>45</v>
      </c>
      <c r="AD449" t="s">
        <v>4478</v>
      </c>
      <c r="AE449" t="s">
        <v>4479</v>
      </c>
      <c r="AF449" t="s">
        <v>4480</v>
      </c>
    </row>
    <row r="450" spans="1:32" x14ac:dyDescent="0.3">
      <c r="A450" t="s">
        <v>4481</v>
      </c>
      <c r="B450" t="s">
        <v>4474</v>
      </c>
      <c r="C450" t="s">
        <v>4475</v>
      </c>
      <c r="D450" t="s">
        <v>4476</v>
      </c>
      <c r="E450" t="s">
        <v>314</v>
      </c>
      <c r="F450">
        <v>29</v>
      </c>
      <c r="G450">
        <v>29</v>
      </c>
      <c r="H450" t="s">
        <v>315</v>
      </c>
      <c r="I450" t="s">
        <v>316</v>
      </c>
      <c r="J450" t="s">
        <v>315</v>
      </c>
      <c r="K450" t="s">
        <v>316</v>
      </c>
      <c r="X450" t="s">
        <v>43</v>
      </c>
      <c r="Y450" t="s">
        <v>44</v>
      </c>
      <c r="Z450" t="s">
        <v>44</v>
      </c>
      <c r="AA450" t="s">
        <v>44</v>
      </c>
      <c r="AB450" t="s">
        <v>273</v>
      </c>
      <c r="AC450" t="s">
        <v>45</v>
      </c>
      <c r="AD450" t="s">
        <v>274</v>
      </c>
      <c r="AE450" t="s">
        <v>275</v>
      </c>
      <c r="AF450" t="s">
        <v>253</v>
      </c>
    </row>
    <row r="451" spans="1:32" x14ac:dyDescent="0.3">
      <c r="A451" t="s">
        <v>4482</v>
      </c>
      <c r="B451" t="s">
        <v>4474</v>
      </c>
      <c r="C451" t="s">
        <v>4475</v>
      </c>
      <c r="D451" t="s">
        <v>4476</v>
      </c>
      <c r="E451" t="s">
        <v>318</v>
      </c>
      <c r="F451">
        <v>38</v>
      </c>
      <c r="G451">
        <v>38</v>
      </c>
      <c r="H451" t="s">
        <v>41</v>
      </c>
      <c r="I451" t="s">
        <v>42</v>
      </c>
      <c r="J451" t="s">
        <v>41</v>
      </c>
      <c r="K451" t="s">
        <v>42</v>
      </c>
      <c r="X451" t="s">
        <v>43</v>
      </c>
      <c r="Y451" t="s">
        <v>44</v>
      </c>
      <c r="Z451" t="s">
        <v>44</v>
      </c>
      <c r="AA451" t="s">
        <v>44</v>
      </c>
      <c r="AB451" t="s">
        <v>273</v>
      </c>
      <c r="AC451" t="s">
        <v>45</v>
      </c>
      <c r="AD451" t="s">
        <v>274</v>
      </c>
      <c r="AE451" t="s">
        <v>275</v>
      </c>
      <c r="AF451" t="s">
        <v>253</v>
      </c>
    </row>
    <row r="452" spans="1:32" x14ac:dyDescent="0.3">
      <c r="A452" t="s">
        <v>4488</v>
      </c>
      <c r="B452" t="s">
        <v>4474</v>
      </c>
      <c r="C452" t="s">
        <v>4475</v>
      </c>
      <c r="D452" t="s">
        <v>4476</v>
      </c>
      <c r="E452" t="s">
        <v>322</v>
      </c>
      <c r="F452">
        <v>5</v>
      </c>
      <c r="G452">
        <v>5</v>
      </c>
      <c r="H452" t="s">
        <v>45</v>
      </c>
      <c r="I452" t="s">
        <v>45</v>
      </c>
      <c r="J452" t="s">
        <v>45</v>
      </c>
      <c r="K452" t="s">
        <v>45</v>
      </c>
      <c r="X452" t="s">
        <v>59</v>
      </c>
      <c r="Y452" t="s">
        <v>45</v>
      </c>
      <c r="Z452" t="s">
        <v>45</v>
      </c>
      <c r="AA452" t="s">
        <v>45</v>
      </c>
      <c r="AB452" t="s">
        <v>323</v>
      </c>
      <c r="AC452" t="s">
        <v>45</v>
      </c>
      <c r="AD452" t="s">
        <v>274</v>
      </c>
      <c r="AE452" t="s">
        <v>275</v>
      </c>
      <c r="AF452" t="s">
        <v>253</v>
      </c>
    </row>
    <row r="453" spans="1:32" x14ac:dyDescent="0.3">
      <c r="A453" t="s">
        <v>4489</v>
      </c>
      <c r="B453" t="s">
        <v>4474</v>
      </c>
      <c r="C453" t="s">
        <v>4475</v>
      </c>
      <c r="D453" t="s">
        <v>4476</v>
      </c>
      <c r="E453" t="s">
        <v>325</v>
      </c>
      <c r="F453">
        <v>51</v>
      </c>
      <c r="G453">
        <v>51</v>
      </c>
      <c r="H453" t="s">
        <v>45</v>
      </c>
      <c r="I453" t="s">
        <v>45</v>
      </c>
      <c r="J453" t="s">
        <v>45</v>
      </c>
      <c r="K453" t="s">
        <v>45</v>
      </c>
      <c r="X453" t="s">
        <v>59</v>
      </c>
      <c r="Y453" t="s">
        <v>45</v>
      </c>
      <c r="Z453" t="s">
        <v>45</v>
      </c>
      <c r="AA453" t="s">
        <v>45</v>
      </c>
      <c r="AB453" t="s">
        <v>273</v>
      </c>
      <c r="AC453" t="s">
        <v>45</v>
      </c>
      <c r="AD453" t="s">
        <v>274</v>
      </c>
      <c r="AE453" t="s">
        <v>275</v>
      </c>
      <c r="AF453" t="s">
        <v>253</v>
      </c>
    </row>
    <row r="454" spans="1:32" x14ac:dyDescent="0.3">
      <c r="A454" t="s">
        <v>4490</v>
      </c>
      <c r="B454" t="s">
        <v>4474</v>
      </c>
      <c r="C454" t="s">
        <v>4475</v>
      </c>
      <c r="D454" t="s">
        <v>4476</v>
      </c>
      <c r="E454" t="s">
        <v>4491</v>
      </c>
      <c r="F454">
        <v>5</v>
      </c>
      <c r="G454">
        <v>6</v>
      </c>
      <c r="H454" t="s">
        <v>45</v>
      </c>
      <c r="I454" t="s">
        <v>45</v>
      </c>
      <c r="J454" t="s">
        <v>806</v>
      </c>
      <c r="K454" t="s">
        <v>45</v>
      </c>
      <c r="X454" t="s">
        <v>43</v>
      </c>
      <c r="Y454" t="s">
        <v>44</v>
      </c>
      <c r="Z454" t="s">
        <v>44</v>
      </c>
      <c r="AA454" t="s">
        <v>44</v>
      </c>
      <c r="AB454" t="s">
        <v>4486</v>
      </c>
      <c r="AC454" t="s">
        <v>45</v>
      </c>
      <c r="AD454" t="s">
        <v>4487</v>
      </c>
      <c r="AE454">
        <v>2015</v>
      </c>
      <c r="AF454" t="s">
        <v>47</v>
      </c>
    </row>
    <row r="455" spans="1:32" x14ac:dyDescent="0.3">
      <c r="A455" t="s">
        <v>4492</v>
      </c>
      <c r="B455" t="s">
        <v>4474</v>
      </c>
      <c r="C455" t="s">
        <v>4475</v>
      </c>
      <c r="D455" t="s">
        <v>4476</v>
      </c>
      <c r="E455" t="s">
        <v>49</v>
      </c>
      <c r="F455">
        <v>7215</v>
      </c>
      <c r="G455">
        <v>7215</v>
      </c>
      <c r="H455" t="s">
        <v>45</v>
      </c>
      <c r="I455" t="s">
        <v>45</v>
      </c>
      <c r="J455" t="s">
        <v>45</v>
      </c>
      <c r="K455" t="s">
        <v>45</v>
      </c>
      <c r="X455" t="s">
        <v>43</v>
      </c>
      <c r="Y455" t="s">
        <v>44</v>
      </c>
      <c r="Z455" t="s">
        <v>44</v>
      </c>
      <c r="AA455" t="s">
        <v>44</v>
      </c>
      <c r="AB455" t="s">
        <v>45</v>
      </c>
      <c r="AC455" t="s">
        <v>45</v>
      </c>
      <c r="AD455" t="s">
        <v>50</v>
      </c>
      <c r="AE455" t="s">
        <v>51</v>
      </c>
      <c r="AF455" t="s">
        <v>52</v>
      </c>
    </row>
    <row r="456" spans="1:32" x14ac:dyDescent="0.3">
      <c r="A456" t="s">
        <v>4493</v>
      </c>
      <c r="B456" t="s">
        <v>4474</v>
      </c>
      <c r="C456" t="s">
        <v>4475</v>
      </c>
      <c r="D456" t="s">
        <v>4476</v>
      </c>
      <c r="E456" t="s">
        <v>341</v>
      </c>
      <c r="F456">
        <v>9</v>
      </c>
      <c r="G456">
        <v>9</v>
      </c>
      <c r="H456" t="s">
        <v>56</v>
      </c>
      <c r="I456" t="s">
        <v>57</v>
      </c>
      <c r="J456" t="s">
        <v>58</v>
      </c>
      <c r="K456" t="s">
        <v>57</v>
      </c>
      <c r="X456" t="s">
        <v>59</v>
      </c>
      <c r="Y456" t="s">
        <v>60</v>
      </c>
      <c r="Z456" t="s">
        <v>61</v>
      </c>
      <c r="AA456" t="s">
        <v>62</v>
      </c>
      <c r="AB456" t="s">
        <v>273</v>
      </c>
      <c r="AC456" t="s">
        <v>45</v>
      </c>
      <c r="AD456" t="s">
        <v>274</v>
      </c>
      <c r="AE456" t="s">
        <v>275</v>
      </c>
      <c r="AF456" t="s">
        <v>253</v>
      </c>
    </row>
    <row r="457" spans="1:32" x14ac:dyDescent="0.3">
      <c r="A457" t="s">
        <v>4494</v>
      </c>
      <c r="B457" t="s">
        <v>4474</v>
      </c>
      <c r="C457" t="s">
        <v>4475</v>
      </c>
      <c r="D457" t="s">
        <v>4476</v>
      </c>
      <c r="E457" t="s">
        <v>343</v>
      </c>
      <c r="F457">
        <v>90</v>
      </c>
      <c r="G457">
        <v>90</v>
      </c>
      <c r="H457" t="s">
        <v>315</v>
      </c>
      <c r="I457" t="s">
        <v>316</v>
      </c>
      <c r="J457" t="s">
        <v>315</v>
      </c>
      <c r="K457" t="s">
        <v>316</v>
      </c>
      <c r="X457" t="s">
        <v>43</v>
      </c>
      <c r="Y457" t="s">
        <v>44</v>
      </c>
      <c r="Z457" t="s">
        <v>44</v>
      </c>
      <c r="AA457" t="s">
        <v>44</v>
      </c>
      <c r="AB457" t="s">
        <v>279</v>
      </c>
      <c r="AC457" t="s">
        <v>45</v>
      </c>
      <c r="AD457" t="s">
        <v>274</v>
      </c>
      <c r="AE457" t="s">
        <v>275</v>
      </c>
      <c r="AF457" t="s">
        <v>253</v>
      </c>
    </row>
    <row r="458" spans="1:32" x14ac:dyDescent="0.3">
      <c r="A458" t="s">
        <v>4496</v>
      </c>
      <c r="B458" t="s">
        <v>4497</v>
      </c>
      <c r="C458" t="s">
        <v>4498</v>
      </c>
      <c r="D458" t="s">
        <v>4499</v>
      </c>
      <c r="E458" t="s">
        <v>198</v>
      </c>
      <c r="F458">
        <v>1</v>
      </c>
      <c r="G458">
        <v>1</v>
      </c>
      <c r="H458" t="s">
        <v>45</v>
      </c>
      <c r="I458" t="s">
        <v>45</v>
      </c>
      <c r="J458" t="s">
        <v>45</v>
      </c>
      <c r="K458" t="s">
        <v>45</v>
      </c>
      <c r="X458" t="s">
        <v>59</v>
      </c>
      <c r="Y458" t="s">
        <v>44</v>
      </c>
      <c r="Z458" t="s">
        <v>44</v>
      </c>
      <c r="AA458" t="s">
        <v>44</v>
      </c>
      <c r="AB458" t="s">
        <v>45</v>
      </c>
      <c r="AC458" t="s">
        <v>45</v>
      </c>
      <c r="AD458" t="s">
        <v>4500</v>
      </c>
      <c r="AE458" t="s">
        <v>51</v>
      </c>
      <c r="AF458" t="s">
        <v>208</v>
      </c>
    </row>
    <row r="459" spans="1:32" x14ac:dyDescent="0.3">
      <c r="A459" t="s">
        <v>4501</v>
      </c>
      <c r="B459" t="s">
        <v>4497</v>
      </c>
      <c r="C459" t="s">
        <v>4498</v>
      </c>
      <c r="D459" t="s">
        <v>4499</v>
      </c>
      <c r="E459" t="s">
        <v>4502</v>
      </c>
      <c r="F459">
        <v>10</v>
      </c>
      <c r="G459">
        <v>110</v>
      </c>
      <c r="H459" t="s">
        <v>45</v>
      </c>
      <c r="I459" t="s">
        <v>45</v>
      </c>
      <c r="J459" t="s">
        <v>45</v>
      </c>
      <c r="K459" t="s">
        <v>45</v>
      </c>
      <c r="X459" t="s">
        <v>59</v>
      </c>
      <c r="Y459" t="s">
        <v>68</v>
      </c>
      <c r="Z459" t="s">
        <v>101</v>
      </c>
      <c r="AA459" t="s">
        <v>45</v>
      </c>
      <c r="AB459" t="s">
        <v>45</v>
      </c>
      <c r="AC459" t="s">
        <v>45</v>
      </c>
      <c r="AD459" t="s">
        <v>4503</v>
      </c>
      <c r="AE459" t="s">
        <v>51</v>
      </c>
      <c r="AF459" t="s">
        <v>208</v>
      </c>
    </row>
    <row r="460" spans="1:32" x14ac:dyDescent="0.3">
      <c r="A460" t="s">
        <v>4504</v>
      </c>
      <c r="B460" t="s">
        <v>4497</v>
      </c>
      <c r="C460" t="s">
        <v>4498</v>
      </c>
      <c r="D460" t="s">
        <v>4499</v>
      </c>
      <c r="E460" t="s">
        <v>4505</v>
      </c>
      <c r="F460">
        <v>11</v>
      </c>
      <c r="G460">
        <v>111</v>
      </c>
      <c r="H460" t="s">
        <v>4506</v>
      </c>
      <c r="I460" t="s">
        <v>4507</v>
      </c>
      <c r="J460" t="s">
        <v>58</v>
      </c>
      <c r="K460" t="s">
        <v>4507</v>
      </c>
      <c r="X460" t="s">
        <v>59</v>
      </c>
      <c r="Y460" t="s">
        <v>68</v>
      </c>
      <c r="Z460" t="s">
        <v>101</v>
      </c>
      <c r="AA460" t="s">
        <v>102</v>
      </c>
      <c r="AB460" t="s">
        <v>45</v>
      </c>
      <c r="AC460" t="s">
        <v>45</v>
      </c>
      <c r="AD460" t="s">
        <v>4503</v>
      </c>
      <c r="AE460" t="s">
        <v>51</v>
      </c>
      <c r="AF460" t="s">
        <v>208</v>
      </c>
    </row>
    <row r="461" spans="1:32" x14ac:dyDescent="0.3">
      <c r="A461" t="s">
        <v>4508</v>
      </c>
      <c r="B461" t="s">
        <v>4497</v>
      </c>
      <c r="C461" t="s">
        <v>4498</v>
      </c>
      <c r="D461" t="s">
        <v>4499</v>
      </c>
      <c r="E461" t="s">
        <v>4509</v>
      </c>
      <c r="F461">
        <v>12</v>
      </c>
      <c r="G461">
        <v>112</v>
      </c>
      <c r="H461" t="s">
        <v>4510</v>
      </c>
      <c r="I461" t="s">
        <v>4511</v>
      </c>
      <c r="J461" t="s">
        <v>58</v>
      </c>
      <c r="K461" t="s">
        <v>4511</v>
      </c>
      <c r="X461" t="s">
        <v>59</v>
      </c>
      <c r="Y461" t="s">
        <v>68</v>
      </c>
      <c r="Z461" t="s">
        <v>101</v>
      </c>
      <c r="AA461" t="s">
        <v>102</v>
      </c>
      <c r="AB461" t="s">
        <v>45</v>
      </c>
      <c r="AC461" t="s">
        <v>45</v>
      </c>
      <c r="AD461" t="s">
        <v>4503</v>
      </c>
      <c r="AE461" t="s">
        <v>51</v>
      </c>
      <c r="AF461" t="s">
        <v>208</v>
      </c>
    </row>
    <row r="462" spans="1:32" x14ac:dyDescent="0.3">
      <c r="A462" t="s">
        <v>4512</v>
      </c>
      <c r="B462" t="s">
        <v>4497</v>
      </c>
      <c r="C462" t="s">
        <v>4498</v>
      </c>
      <c r="D462" t="s">
        <v>4499</v>
      </c>
      <c r="E462" t="s">
        <v>423</v>
      </c>
      <c r="F462">
        <v>13</v>
      </c>
      <c r="G462">
        <v>113</v>
      </c>
      <c r="H462" t="s">
        <v>423</v>
      </c>
      <c r="I462" t="s">
        <v>422</v>
      </c>
      <c r="J462" t="s">
        <v>58</v>
      </c>
      <c r="K462" t="s">
        <v>422</v>
      </c>
      <c r="X462" t="s">
        <v>59</v>
      </c>
      <c r="Y462" t="s">
        <v>60</v>
      </c>
      <c r="Z462" t="s">
        <v>101</v>
      </c>
      <c r="AA462" t="s">
        <v>102</v>
      </c>
      <c r="AB462" t="s">
        <v>45</v>
      </c>
      <c r="AC462" t="s">
        <v>45</v>
      </c>
      <c r="AD462" t="s">
        <v>4503</v>
      </c>
      <c r="AE462" t="s">
        <v>51</v>
      </c>
      <c r="AF462" t="s">
        <v>208</v>
      </c>
    </row>
    <row r="463" spans="1:32" x14ac:dyDescent="0.3">
      <c r="A463" t="s">
        <v>4513</v>
      </c>
      <c r="B463" t="s">
        <v>4497</v>
      </c>
      <c r="C463" t="s">
        <v>4498</v>
      </c>
      <c r="D463" t="s">
        <v>4499</v>
      </c>
      <c r="E463" t="s">
        <v>4514</v>
      </c>
      <c r="F463">
        <v>14</v>
      </c>
      <c r="G463">
        <v>114</v>
      </c>
      <c r="H463" t="s">
        <v>4515</v>
      </c>
      <c r="I463" t="s">
        <v>4516</v>
      </c>
      <c r="J463" t="s">
        <v>58</v>
      </c>
      <c r="K463" t="s">
        <v>4516</v>
      </c>
      <c r="X463" t="s">
        <v>59</v>
      </c>
      <c r="Y463" t="s">
        <v>68</v>
      </c>
      <c r="Z463" t="s">
        <v>101</v>
      </c>
      <c r="AA463" t="s">
        <v>102</v>
      </c>
      <c r="AB463" t="s">
        <v>45</v>
      </c>
      <c r="AC463" t="s">
        <v>45</v>
      </c>
      <c r="AD463" t="s">
        <v>4503</v>
      </c>
      <c r="AE463" t="s">
        <v>51</v>
      </c>
      <c r="AF463" t="s">
        <v>208</v>
      </c>
    </row>
    <row r="464" spans="1:32" x14ac:dyDescent="0.3">
      <c r="A464" t="s">
        <v>4517</v>
      </c>
      <c r="B464" t="s">
        <v>4497</v>
      </c>
      <c r="C464" t="s">
        <v>4498</v>
      </c>
      <c r="D464" t="s">
        <v>4499</v>
      </c>
      <c r="E464" t="s">
        <v>4518</v>
      </c>
      <c r="F464">
        <v>15</v>
      </c>
      <c r="G464">
        <v>115</v>
      </c>
      <c r="H464" t="s">
        <v>4519</v>
      </c>
      <c r="I464" t="s">
        <v>4520</v>
      </c>
      <c r="J464" t="s">
        <v>58</v>
      </c>
      <c r="K464" t="s">
        <v>4520</v>
      </c>
      <c r="X464" t="s">
        <v>59</v>
      </c>
      <c r="Y464" t="s">
        <v>68</v>
      </c>
      <c r="Z464" t="s">
        <v>101</v>
      </c>
      <c r="AA464" t="s">
        <v>102</v>
      </c>
      <c r="AB464" t="s">
        <v>45</v>
      </c>
      <c r="AC464" t="s">
        <v>45</v>
      </c>
      <c r="AD464" t="s">
        <v>4503</v>
      </c>
      <c r="AE464" t="s">
        <v>51</v>
      </c>
      <c r="AF464" t="s">
        <v>208</v>
      </c>
    </row>
    <row r="465" spans="1:32" x14ac:dyDescent="0.3">
      <c r="A465" t="s">
        <v>4521</v>
      </c>
      <c r="B465" t="s">
        <v>4497</v>
      </c>
      <c r="C465" t="s">
        <v>4498</v>
      </c>
      <c r="D465" t="s">
        <v>4499</v>
      </c>
      <c r="E465" t="s">
        <v>4522</v>
      </c>
      <c r="F465">
        <v>16</v>
      </c>
      <c r="G465">
        <v>116</v>
      </c>
      <c r="H465" t="s">
        <v>4443</v>
      </c>
      <c r="I465" t="s">
        <v>4442</v>
      </c>
      <c r="J465" t="s">
        <v>58</v>
      </c>
      <c r="K465" t="s">
        <v>4442</v>
      </c>
      <c r="X465" t="s">
        <v>59</v>
      </c>
      <c r="Y465" t="s">
        <v>68</v>
      </c>
      <c r="Z465" t="s">
        <v>101</v>
      </c>
      <c r="AA465" t="s">
        <v>102</v>
      </c>
      <c r="AB465" t="s">
        <v>45</v>
      </c>
      <c r="AC465" t="s">
        <v>45</v>
      </c>
      <c r="AD465" t="s">
        <v>4503</v>
      </c>
      <c r="AE465" t="s">
        <v>51</v>
      </c>
      <c r="AF465" t="s">
        <v>208</v>
      </c>
    </row>
    <row r="466" spans="1:32" x14ac:dyDescent="0.3">
      <c r="A466" t="s">
        <v>4523</v>
      </c>
      <c r="B466" t="s">
        <v>4497</v>
      </c>
      <c r="C466" t="s">
        <v>4498</v>
      </c>
      <c r="D466" t="s">
        <v>4499</v>
      </c>
      <c r="E466" t="s">
        <v>182</v>
      </c>
      <c r="F466">
        <v>17</v>
      </c>
      <c r="G466">
        <v>117</v>
      </c>
      <c r="H466" t="s">
        <v>182</v>
      </c>
      <c r="I466" t="s">
        <v>45</v>
      </c>
      <c r="J466" t="s">
        <v>58</v>
      </c>
      <c r="K466" t="s">
        <v>45</v>
      </c>
      <c r="X466" t="s">
        <v>59</v>
      </c>
      <c r="Y466" t="s">
        <v>68</v>
      </c>
      <c r="Z466" t="s">
        <v>101</v>
      </c>
      <c r="AA466" t="s">
        <v>102</v>
      </c>
      <c r="AB466" t="s">
        <v>45</v>
      </c>
      <c r="AC466" t="s">
        <v>45</v>
      </c>
      <c r="AD466" t="s">
        <v>4503</v>
      </c>
      <c r="AE466" t="s">
        <v>51</v>
      </c>
      <c r="AF466" t="s">
        <v>208</v>
      </c>
    </row>
    <row r="467" spans="1:32" x14ac:dyDescent="0.3">
      <c r="A467" t="s">
        <v>4524</v>
      </c>
      <c r="B467" t="s">
        <v>4497</v>
      </c>
      <c r="C467" t="s">
        <v>4498</v>
      </c>
      <c r="D467" t="s">
        <v>4499</v>
      </c>
      <c r="E467" t="s">
        <v>4525</v>
      </c>
      <c r="F467">
        <v>18</v>
      </c>
      <c r="G467">
        <v>118</v>
      </c>
      <c r="H467" t="s">
        <v>4525</v>
      </c>
      <c r="I467" t="s">
        <v>4526</v>
      </c>
      <c r="J467" t="s">
        <v>58</v>
      </c>
      <c r="K467" t="s">
        <v>4526</v>
      </c>
      <c r="X467" t="s">
        <v>59</v>
      </c>
      <c r="Y467" t="s">
        <v>68</v>
      </c>
      <c r="Z467" t="s">
        <v>101</v>
      </c>
      <c r="AA467" t="s">
        <v>102</v>
      </c>
      <c r="AB467" t="s">
        <v>45</v>
      </c>
      <c r="AC467" t="s">
        <v>45</v>
      </c>
      <c r="AD467" t="s">
        <v>4503</v>
      </c>
      <c r="AE467" t="s">
        <v>51</v>
      </c>
      <c r="AF467" t="s">
        <v>208</v>
      </c>
    </row>
    <row r="468" spans="1:32" x14ac:dyDescent="0.3">
      <c r="A468" t="s">
        <v>4527</v>
      </c>
      <c r="B468" t="s">
        <v>4497</v>
      </c>
      <c r="C468" t="s">
        <v>4498</v>
      </c>
      <c r="D468" t="s">
        <v>4499</v>
      </c>
      <c r="E468" t="s">
        <v>4528</v>
      </c>
      <c r="F468">
        <v>19</v>
      </c>
      <c r="G468">
        <v>119</v>
      </c>
      <c r="H468" t="s">
        <v>4529</v>
      </c>
      <c r="I468" t="s">
        <v>4530</v>
      </c>
      <c r="J468" t="s">
        <v>58</v>
      </c>
      <c r="K468" t="s">
        <v>4530</v>
      </c>
      <c r="X468" t="s">
        <v>59</v>
      </c>
      <c r="Y468" t="s">
        <v>68</v>
      </c>
      <c r="Z468" t="s">
        <v>101</v>
      </c>
      <c r="AA468" t="s">
        <v>102</v>
      </c>
      <c r="AB468" t="s">
        <v>45</v>
      </c>
      <c r="AC468" t="s">
        <v>45</v>
      </c>
      <c r="AD468" t="s">
        <v>4503</v>
      </c>
      <c r="AE468" t="s">
        <v>51</v>
      </c>
      <c r="AF468" t="s">
        <v>208</v>
      </c>
    </row>
    <row r="469" spans="1:32" x14ac:dyDescent="0.3">
      <c r="A469" t="s">
        <v>4531</v>
      </c>
      <c r="B469" t="s">
        <v>4497</v>
      </c>
      <c r="C469" t="s">
        <v>4498</v>
      </c>
      <c r="D469" t="s">
        <v>4499</v>
      </c>
      <c r="E469" t="s">
        <v>4532</v>
      </c>
      <c r="F469">
        <v>21</v>
      </c>
      <c r="G469">
        <v>121</v>
      </c>
      <c r="H469" t="s">
        <v>4532</v>
      </c>
      <c r="I469" t="s">
        <v>4533</v>
      </c>
      <c r="J469" t="s">
        <v>80</v>
      </c>
      <c r="K469" t="s">
        <v>4533</v>
      </c>
      <c r="X469" t="s">
        <v>43</v>
      </c>
      <c r="Y469" t="s">
        <v>44</v>
      </c>
      <c r="Z469" t="s">
        <v>44</v>
      </c>
      <c r="AA469" t="s">
        <v>44</v>
      </c>
      <c r="AB469" t="s">
        <v>45</v>
      </c>
      <c r="AC469" t="s">
        <v>45</v>
      </c>
      <c r="AD469" t="s">
        <v>4503</v>
      </c>
      <c r="AE469" t="s">
        <v>51</v>
      </c>
      <c r="AF469" t="s">
        <v>208</v>
      </c>
    </row>
    <row r="470" spans="1:32" x14ac:dyDescent="0.3">
      <c r="A470" t="s">
        <v>4534</v>
      </c>
      <c r="B470" t="s">
        <v>4497</v>
      </c>
      <c r="C470" t="s">
        <v>4498</v>
      </c>
      <c r="D470" t="s">
        <v>4499</v>
      </c>
      <c r="E470" t="s">
        <v>4535</v>
      </c>
      <c r="F470">
        <v>30</v>
      </c>
      <c r="G470">
        <v>130</v>
      </c>
      <c r="H470" t="s">
        <v>45</v>
      </c>
      <c r="I470" t="s">
        <v>45</v>
      </c>
      <c r="J470" t="s">
        <v>58</v>
      </c>
      <c r="K470" t="s">
        <v>45</v>
      </c>
      <c r="X470" t="s">
        <v>59</v>
      </c>
      <c r="Y470" t="s">
        <v>60</v>
      </c>
      <c r="Z470" t="s">
        <v>61</v>
      </c>
      <c r="AA470" t="s">
        <v>45</v>
      </c>
      <c r="AB470" t="s">
        <v>45</v>
      </c>
      <c r="AC470" t="s">
        <v>45</v>
      </c>
      <c r="AD470" t="s">
        <v>4503</v>
      </c>
      <c r="AE470" t="s">
        <v>51</v>
      </c>
      <c r="AF470" t="s">
        <v>208</v>
      </c>
    </row>
    <row r="471" spans="1:32" x14ac:dyDescent="0.3">
      <c r="A471" t="s">
        <v>4536</v>
      </c>
      <c r="B471" t="s">
        <v>4497</v>
      </c>
      <c r="C471" t="s">
        <v>4498</v>
      </c>
      <c r="D471" t="s">
        <v>4499</v>
      </c>
      <c r="E471" t="s">
        <v>4537</v>
      </c>
      <c r="F471">
        <v>31</v>
      </c>
      <c r="G471">
        <v>131</v>
      </c>
      <c r="H471" t="s">
        <v>4538</v>
      </c>
      <c r="I471" t="s">
        <v>4539</v>
      </c>
      <c r="J471" t="s">
        <v>58</v>
      </c>
      <c r="K471" t="s">
        <v>4539</v>
      </c>
      <c r="X471" t="s">
        <v>59</v>
      </c>
      <c r="Y471" t="s">
        <v>60</v>
      </c>
      <c r="Z471" t="s">
        <v>61</v>
      </c>
      <c r="AA471" t="s">
        <v>62</v>
      </c>
      <c r="AB471" t="s">
        <v>45</v>
      </c>
      <c r="AC471" t="s">
        <v>45</v>
      </c>
      <c r="AD471" t="s">
        <v>4503</v>
      </c>
      <c r="AE471" t="s">
        <v>51</v>
      </c>
      <c r="AF471" t="s">
        <v>208</v>
      </c>
    </row>
    <row r="472" spans="1:32" x14ac:dyDescent="0.3">
      <c r="A472" t="s">
        <v>4540</v>
      </c>
      <c r="B472" t="s">
        <v>4497</v>
      </c>
      <c r="C472" t="s">
        <v>4498</v>
      </c>
      <c r="D472" t="s">
        <v>4499</v>
      </c>
      <c r="E472" t="s">
        <v>4541</v>
      </c>
      <c r="F472">
        <v>33</v>
      </c>
      <c r="G472">
        <v>133</v>
      </c>
      <c r="H472" t="s">
        <v>4542</v>
      </c>
      <c r="I472" t="s">
        <v>4543</v>
      </c>
      <c r="J472" t="s">
        <v>832</v>
      </c>
      <c r="K472" t="s">
        <v>4543</v>
      </c>
      <c r="X472" t="s">
        <v>43</v>
      </c>
      <c r="Y472" t="s">
        <v>60</v>
      </c>
      <c r="Z472" t="s">
        <v>61</v>
      </c>
      <c r="AA472" t="s">
        <v>45</v>
      </c>
      <c r="AB472" t="s">
        <v>45</v>
      </c>
      <c r="AC472" t="s">
        <v>45</v>
      </c>
      <c r="AD472" t="s">
        <v>4503</v>
      </c>
      <c r="AE472" t="s">
        <v>51</v>
      </c>
      <c r="AF472" t="s">
        <v>208</v>
      </c>
    </row>
    <row r="473" spans="1:32" x14ac:dyDescent="0.3">
      <c r="A473" t="s">
        <v>4544</v>
      </c>
      <c r="B473" t="s">
        <v>4497</v>
      </c>
      <c r="C473" t="s">
        <v>4498</v>
      </c>
      <c r="D473" t="s">
        <v>4499</v>
      </c>
      <c r="E473" t="s">
        <v>4545</v>
      </c>
      <c r="F473">
        <v>34</v>
      </c>
      <c r="G473">
        <v>134</v>
      </c>
      <c r="H473" t="s">
        <v>2956</v>
      </c>
      <c r="I473" t="s">
        <v>1453</v>
      </c>
      <c r="J473" t="s">
        <v>58</v>
      </c>
      <c r="K473" t="s">
        <v>1453</v>
      </c>
      <c r="X473" t="s">
        <v>59</v>
      </c>
      <c r="Y473" t="s">
        <v>45</v>
      </c>
      <c r="Z473" t="s">
        <v>61</v>
      </c>
      <c r="AA473" t="s">
        <v>62</v>
      </c>
      <c r="AB473" t="s">
        <v>45</v>
      </c>
      <c r="AC473" t="s">
        <v>45</v>
      </c>
      <c r="AD473" t="s">
        <v>4503</v>
      </c>
      <c r="AE473" t="s">
        <v>51</v>
      </c>
      <c r="AF473" t="s">
        <v>208</v>
      </c>
    </row>
    <row r="474" spans="1:32" x14ac:dyDescent="0.3">
      <c r="A474" t="s">
        <v>4546</v>
      </c>
      <c r="B474" t="s">
        <v>4497</v>
      </c>
      <c r="C474" t="s">
        <v>4498</v>
      </c>
      <c r="D474" t="s">
        <v>4499</v>
      </c>
      <c r="E474" t="s">
        <v>4547</v>
      </c>
      <c r="F474">
        <v>35</v>
      </c>
      <c r="G474">
        <v>135</v>
      </c>
      <c r="H474" t="s">
        <v>566</v>
      </c>
      <c r="I474" t="s">
        <v>1998</v>
      </c>
      <c r="J474" t="s">
        <v>58</v>
      </c>
      <c r="K474" t="s">
        <v>1998</v>
      </c>
      <c r="X474" t="s">
        <v>59</v>
      </c>
      <c r="Y474" t="s">
        <v>60</v>
      </c>
      <c r="Z474" t="s">
        <v>61</v>
      </c>
      <c r="AA474" t="s">
        <v>62</v>
      </c>
      <c r="AB474" t="s">
        <v>45</v>
      </c>
      <c r="AC474" t="s">
        <v>45</v>
      </c>
      <c r="AD474" t="s">
        <v>4503</v>
      </c>
      <c r="AE474" t="s">
        <v>51</v>
      </c>
      <c r="AF474" t="s">
        <v>208</v>
      </c>
    </row>
    <row r="475" spans="1:32" x14ac:dyDescent="0.3">
      <c r="A475" t="s">
        <v>4548</v>
      </c>
      <c r="B475" t="s">
        <v>4497</v>
      </c>
      <c r="C475" t="s">
        <v>4498</v>
      </c>
      <c r="D475" t="s">
        <v>4499</v>
      </c>
      <c r="E475" t="s">
        <v>4549</v>
      </c>
      <c r="F475">
        <v>36</v>
      </c>
      <c r="G475">
        <v>136</v>
      </c>
      <c r="H475" t="s">
        <v>4550</v>
      </c>
      <c r="I475" t="s">
        <v>4551</v>
      </c>
      <c r="J475" t="s">
        <v>58</v>
      </c>
      <c r="K475" t="s">
        <v>4551</v>
      </c>
      <c r="X475" t="s">
        <v>59</v>
      </c>
      <c r="Y475" t="s">
        <v>60</v>
      </c>
      <c r="Z475" t="s">
        <v>61</v>
      </c>
      <c r="AA475" t="s">
        <v>62</v>
      </c>
      <c r="AB475" t="s">
        <v>45</v>
      </c>
      <c r="AC475" t="s">
        <v>45</v>
      </c>
      <c r="AD475" t="s">
        <v>4503</v>
      </c>
      <c r="AE475" t="s">
        <v>51</v>
      </c>
      <c r="AF475" t="s">
        <v>208</v>
      </c>
    </row>
    <row r="476" spans="1:32" x14ac:dyDescent="0.3">
      <c r="A476" t="s">
        <v>4552</v>
      </c>
      <c r="B476" t="s">
        <v>4497</v>
      </c>
      <c r="C476" t="s">
        <v>4498</v>
      </c>
      <c r="D476" t="s">
        <v>4499</v>
      </c>
      <c r="E476" t="s">
        <v>4553</v>
      </c>
      <c r="F476">
        <v>37</v>
      </c>
      <c r="G476">
        <v>137</v>
      </c>
      <c r="H476" t="s">
        <v>4554</v>
      </c>
      <c r="I476" t="s">
        <v>4555</v>
      </c>
      <c r="J476" t="s">
        <v>58</v>
      </c>
      <c r="K476" t="s">
        <v>4555</v>
      </c>
      <c r="X476" t="s">
        <v>59</v>
      </c>
      <c r="Y476" t="s">
        <v>60</v>
      </c>
      <c r="Z476" t="s">
        <v>61</v>
      </c>
      <c r="AA476" t="s">
        <v>45</v>
      </c>
      <c r="AB476" t="s">
        <v>45</v>
      </c>
      <c r="AC476" t="s">
        <v>45</v>
      </c>
      <c r="AD476" t="s">
        <v>4503</v>
      </c>
      <c r="AE476" t="s">
        <v>51</v>
      </c>
      <c r="AF476" t="s">
        <v>208</v>
      </c>
    </row>
    <row r="477" spans="1:32" x14ac:dyDescent="0.3">
      <c r="A477" t="s">
        <v>4556</v>
      </c>
      <c r="B477" t="s">
        <v>4497</v>
      </c>
      <c r="C477" t="s">
        <v>4498</v>
      </c>
      <c r="D477" t="s">
        <v>4499</v>
      </c>
      <c r="E477" t="s">
        <v>4557</v>
      </c>
      <c r="F477">
        <v>39</v>
      </c>
      <c r="G477">
        <v>139</v>
      </c>
      <c r="H477" t="s">
        <v>4558</v>
      </c>
      <c r="I477" t="s">
        <v>4559</v>
      </c>
      <c r="J477" t="s">
        <v>80</v>
      </c>
      <c r="K477" t="s">
        <v>4559</v>
      </c>
      <c r="X477" t="s">
        <v>43</v>
      </c>
      <c r="Y477" t="s">
        <v>44</v>
      </c>
      <c r="Z477" t="s">
        <v>44</v>
      </c>
      <c r="AA477" t="s">
        <v>44</v>
      </c>
      <c r="AB477" t="s">
        <v>45</v>
      </c>
      <c r="AC477" t="s">
        <v>45</v>
      </c>
      <c r="AD477" t="s">
        <v>4503</v>
      </c>
      <c r="AE477" t="s">
        <v>51</v>
      </c>
      <c r="AF477" t="s">
        <v>208</v>
      </c>
    </row>
    <row r="478" spans="1:32" x14ac:dyDescent="0.3">
      <c r="A478" t="s">
        <v>4560</v>
      </c>
      <c r="B478" t="s">
        <v>4497</v>
      </c>
      <c r="C478" t="s">
        <v>4498</v>
      </c>
      <c r="D478" t="s">
        <v>4499</v>
      </c>
      <c r="E478" t="s">
        <v>4561</v>
      </c>
      <c r="F478">
        <v>40</v>
      </c>
      <c r="G478">
        <v>140</v>
      </c>
      <c r="H478" t="s">
        <v>4562</v>
      </c>
      <c r="I478" t="s">
        <v>4563</v>
      </c>
      <c r="J478" t="s">
        <v>58</v>
      </c>
      <c r="K478" t="s">
        <v>4563</v>
      </c>
      <c r="X478" t="s">
        <v>59</v>
      </c>
      <c r="Y478" t="s">
        <v>60</v>
      </c>
      <c r="Z478" t="s">
        <v>61</v>
      </c>
      <c r="AA478" t="s">
        <v>62</v>
      </c>
      <c r="AB478" t="s">
        <v>45</v>
      </c>
      <c r="AC478" t="s">
        <v>45</v>
      </c>
      <c r="AD478" t="s">
        <v>4503</v>
      </c>
      <c r="AE478" t="s">
        <v>51</v>
      </c>
      <c r="AF478" t="s">
        <v>208</v>
      </c>
    </row>
    <row r="479" spans="1:32" x14ac:dyDescent="0.3">
      <c r="A479" t="s">
        <v>4564</v>
      </c>
      <c r="B479" t="s">
        <v>4497</v>
      </c>
      <c r="C479" t="s">
        <v>4498</v>
      </c>
      <c r="D479" t="s">
        <v>4499</v>
      </c>
      <c r="E479" t="s">
        <v>4565</v>
      </c>
      <c r="F479">
        <v>41</v>
      </c>
      <c r="G479">
        <v>141</v>
      </c>
      <c r="H479" t="s">
        <v>4566</v>
      </c>
      <c r="I479" t="s">
        <v>4567</v>
      </c>
      <c r="J479" t="s">
        <v>58</v>
      </c>
      <c r="K479" t="s">
        <v>4567</v>
      </c>
      <c r="X479" t="s">
        <v>59</v>
      </c>
      <c r="Y479" t="s">
        <v>60</v>
      </c>
      <c r="Z479" t="s">
        <v>61</v>
      </c>
      <c r="AA479" t="s">
        <v>62</v>
      </c>
      <c r="AB479" t="s">
        <v>45</v>
      </c>
      <c r="AC479" t="s">
        <v>45</v>
      </c>
      <c r="AD479" t="s">
        <v>4503</v>
      </c>
      <c r="AE479" t="s">
        <v>51</v>
      </c>
      <c r="AF479" t="s">
        <v>208</v>
      </c>
    </row>
    <row r="480" spans="1:32" x14ac:dyDescent="0.3">
      <c r="A480" t="s">
        <v>4578</v>
      </c>
      <c r="B480" t="s">
        <v>4497</v>
      </c>
      <c r="C480" t="s">
        <v>4498</v>
      </c>
      <c r="D480" t="s">
        <v>4499</v>
      </c>
      <c r="E480" t="s">
        <v>112</v>
      </c>
      <c r="F480">
        <v>45</v>
      </c>
      <c r="G480">
        <v>145</v>
      </c>
      <c r="H480" t="s">
        <v>112</v>
      </c>
      <c r="I480" t="s">
        <v>113</v>
      </c>
      <c r="J480" t="s">
        <v>58</v>
      </c>
      <c r="K480" t="s">
        <v>113</v>
      </c>
      <c r="X480" t="s">
        <v>59</v>
      </c>
      <c r="Y480" t="s">
        <v>60</v>
      </c>
      <c r="Z480" t="s">
        <v>61</v>
      </c>
      <c r="AA480" t="s">
        <v>62</v>
      </c>
      <c r="AB480" t="s">
        <v>45</v>
      </c>
      <c r="AC480" t="s">
        <v>45</v>
      </c>
      <c r="AD480" t="s">
        <v>4503</v>
      </c>
      <c r="AE480" t="s">
        <v>51</v>
      </c>
      <c r="AF480" t="s">
        <v>208</v>
      </c>
    </row>
    <row r="481" spans="1:32" x14ac:dyDescent="0.3">
      <c r="A481" t="s">
        <v>4579</v>
      </c>
      <c r="B481" t="s">
        <v>4497</v>
      </c>
      <c r="C481" t="s">
        <v>4498</v>
      </c>
      <c r="D481" t="s">
        <v>4499</v>
      </c>
      <c r="E481" t="s">
        <v>4580</v>
      </c>
      <c r="F481">
        <v>46</v>
      </c>
      <c r="G481">
        <v>146</v>
      </c>
      <c r="H481" t="s">
        <v>4581</v>
      </c>
      <c r="I481" t="s">
        <v>4582</v>
      </c>
      <c r="J481" t="s">
        <v>80</v>
      </c>
      <c r="K481" t="s">
        <v>4582</v>
      </c>
      <c r="X481" t="s">
        <v>43</v>
      </c>
      <c r="Y481" t="s">
        <v>60</v>
      </c>
      <c r="Z481" t="s">
        <v>61</v>
      </c>
      <c r="AA481" t="s">
        <v>62</v>
      </c>
      <c r="AB481" t="s">
        <v>45</v>
      </c>
      <c r="AC481" t="s">
        <v>45</v>
      </c>
      <c r="AD481" t="s">
        <v>4503</v>
      </c>
      <c r="AE481" t="s">
        <v>51</v>
      </c>
      <c r="AF481" t="s">
        <v>208</v>
      </c>
    </row>
    <row r="482" spans="1:32" x14ac:dyDescent="0.3">
      <c r="A482" t="s">
        <v>4583</v>
      </c>
      <c r="B482" t="s">
        <v>4497</v>
      </c>
      <c r="C482" t="s">
        <v>4498</v>
      </c>
      <c r="D482" t="s">
        <v>4499</v>
      </c>
      <c r="E482" t="s">
        <v>4584</v>
      </c>
      <c r="F482">
        <v>47</v>
      </c>
      <c r="G482">
        <v>147</v>
      </c>
      <c r="H482" t="s">
        <v>4584</v>
      </c>
      <c r="I482" t="s">
        <v>4585</v>
      </c>
      <c r="J482" t="s">
        <v>58</v>
      </c>
      <c r="K482" t="s">
        <v>4585</v>
      </c>
      <c r="X482" t="s">
        <v>59</v>
      </c>
      <c r="Y482" t="s">
        <v>60</v>
      </c>
      <c r="Z482" t="s">
        <v>61</v>
      </c>
      <c r="AA482" t="s">
        <v>62</v>
      </c>
      <c r="AB482" t="s">
        <v>45</v>
      </c>
      <c r="AC482" t="s">
        <v>45</v>
      </c>
      <c r="AD482" t="s">
        <v>4503</v>
      </c>
      <c r="AE482" t="s">
        <v>51</v>
      </c>
      <c r="AF482" t="s">
        <v>208</v>
      </c>
    </row>
    <row r="483" spans="1:32" x14ac:dyDescent="0.3">
      <c r="A483" t="s">
        <v>4586</v>
      </c>
      <c r="B483" t="s">
        <v>4497</v>
      </c>
      <c r="C483" t="s">
        <v>4498</v>
      </c>
      <c r="D483" t="s">
        <v>4499</v>
      </c>
      <c r="E483" t="s">
        <v>4587</v>
      </c>
      <c r="F483">
        <v>48</v>
      </c>
      <c r="G483">
        <v>148</v>
      </c>
      <c r="H483" t="s">
        <v>4588</v>
      </c>
      <c r="I483" t="s">
        <v>4589</v>
      </c>
      <c r="J483" t="s">
        <v>832</v>
      </c>
      <c r="K483" t="s">
        <v>4589</v>
      </c>
      <c r="X483" t="s">
        <v>43</v>
      </c>
      <c r="Y483" t="s">
        <v>60</v>
      </c>
      <c r="Z483" t="s">
        <v>61</v>
      </c>
      <c r="AA483" t="s">
        <v>45</v>
      </c>
      <c r="AB483" t="s">
        <v>45</v>
      </c>
      <c r="AC483" t="s">
        <v>45</v>
      </c>
      <c r="AD483" t="s">
        <v>4503</v>
      </c>
      <c r="AE483" t="s">
        <v>51</v>
      </c>
      <c r="AF483" t="s">
        <v>208</v>
      </c>
    </row>
    <row r="484" spans="1:32" x14ac:dyDescent="0.3">
      <c r="A484" t="s">
        <v>4590</v>
      </c>
      <c r="B484" t="s">
        <v>4497</v>
      </c>
      <c r="C484" t="s">
        <v>4498</v>
      </c>
      <c r="D484" t="s">
        <v>4499</v>
      </c>
      <c r="E484" t="s">
        <v>4591</v>
      </c>
      <c r="F484">
        <v>49</v>
      </c>
      <c r="G484">
        <v>149</v>
      </c>
      <c r="H484" t="s">
        <v>4592</v>
      </c>
      <c r="I484" t="s">
        <v>4593</v>
      </c>
      <c r="J484" t="s">
        <v>58</v>
      </c>
      <c r="K484" t="s">
        <v>4593</v>
      </c>
      <c r="X484" t="s">
        <v>59</v>
      </c>
      <c r="Y484" t="s">
        <v>60</v>
      </c>
      <c r="Z484" t="s">
        <v>61</v>
      </c>
      <c r="AA484" t="s">
        <v>62</v>
      </c>
      <c r="AB484" t="s">
        <v>45</v>
      </c>
      <c r="AC484" t="s">
        <v>45</v>
      </c>
      <c r="AD484" t="s">
        <v>4503</v>
      </c>
      <c r="AE484" t="s">
        <v>51</v>
      </c>
      <c r="AF484" t="s">
        <v>208</v>
      </c>
    </row>
    <row r="485" spans="1:32" x14ac:dyDescent="0.3">
      <c r="A485" t="s">
        <v>4594</v>
      </c>
      <c r="B485" t="s">
        <v>4497</v>
      </c>
      <c r="C485" t="s">
        <v>4498</v>
      </c>
      <c r="D485" t="s">
        <v>4499</v>
      </c>
      <c r="E485" t="s">
        <v>4595</v>
      </c>
      <c r="F485">
        <v>60</v>
      </c>
      <c r="G485">
        <v>160</v>
      </c>
      <c r="H485" t="s">
        <v>45</v>
      </c>
      <c r="I485" t="s">
        <v>45</v>
      </c>
      <c r="J485" t="s">
        <v>58</v>
      </c>
      <c r="K485" t="s">
        <v>45</v>
      </c>
      <c r="X485" t="s">
        <v>59</v>
      </c>
      <c r="Y485" t="s">
        <v>68</v>
      </c>
      <c r="Z485" t="s">
        <v>61</v>
      </c>
      <c r="AA485" t="s">
        <v>45</v>
      </c>
      <c r="AB485" t="s">
        <v>45</v>
      </c>
      <c r="AC485" t="s">
        <v>45</v>
      </c>
      <c r="AD485" t="s">
        <v>4503</v>
      </c>
      <c r="AE485" t="s">
        <v>51</v>
      </c>
      <c r="AF485" t="s">
        <v>208</v>
      </c>
    </row>
    <row r="486" spans="1:32" x14ac:dyDescent="0.3">
      <c r="A486" t="s">
        <v>4596</v>
      </c>
      <c r="B486" t="s">
        <v>4497</v>
      </c>
      <c r="C486" t="s">
        <v>4498</v>
      </c>
      <c r="D486" t="s">
        <v>4499</v>
      </c>
      <c r="E486" t="s">
        <v>4597</v>
      </c>
      <c r="F486">
        <v>65</v>
      </c>
      <c r="G486">
        <v>165</v>
      </c>
      <c r="H486" t="s">
        <v>4598</v>
      </c>
      <c r="I486" t="s">
        <v>4599</v>
      </c>
      <c r="J486" t="s">
        <v>80</v>
      </c>
      <c r="K486" t="s">
        <v>4599</v>
      </c>
      <c r="X486" t="s">
        <v>43</v>
      </c>
      <c r="Y486" t="s">
        <v>44</v>
      </c>
      <c r="Z486" t="s">
        <v>44</v>
      </c>
      <c r="AA486" t="s">
        <v>44</v>
      </c>
      <c r="AB486" t="s">
        <v>45</v>
      </c>
      <c r="AC486" t="s">
        <v>45</v>
      </c>
      <c r="AD486" t="s">
        <v>4503</v>
      </c>
      <c r="AE486" t="s">
        <v>51</v>
      </c>
      <c r="AF486" t="s">
        <v>208</v>
      </c>
    </row>
    <row r="487" spans="1:32" x14ac:dyDescent="0.3">
      <c r="A487" t="s">
        <v>4600</v>
      </c>
      <c r="B487" t="s">
        <v>4497</v>
      </c>
      <c r="C487" t="s">
        <v>4498</v>
      </c>
      <c r="D487" t="s">
        <v>4499</v>
      </c>
      <c r="E487" t="s">
        <v>4601</v>
      </c>
      <c r="F487">
        <v>66</v>
      </c>
      <c r="G487">
        <v>166</v>
      </c>
      <c r="H487" t="s">
        <v>4602</v>
      </c>
      <c r="I487" t="s">
        <v>4603</v>
      </c>
      <c r="J487" t="s">
        <v>58</v>
      </c>
      <c r="K487" t="s">
        <v>4603</v>
      </c>
      <c r="X487" t="s">
        <v>59</v>
      </c>
      <c r="Y487" t="s">
        <v>68</v>
      </c>
      <c r="Z487" t="s">
        <v>61</v>
      </c>
      <c r="AA487" t="s">
        <v>45</v>
      </c>
      <c r="AB487" t="s">
        <v>45</v>
      </c>
      <c r="AC487" t="s">
        <v>45</v>
      </c>
      <c r="AD487" t="s">
        <v>4503</v>
      </c>
      <c r="AE487" t="s">
        <v>51</v>
      </c>
      <c r="AF487" t="s">
        <v>208</v>
      </c>
    </row>
    <row r="488" spans="1:32" x14ac:dyDescent="0.3">
      <c r="A488" t="s">
        <v>4604</v>
      </c>
      <c r="B488" t="s">
        <v>4497</v>
      </c>
      <c r="C488" t="s">
        <v>4498</v>
      </c>
      <c r="D488" t="s">
        <v>4499</v>
      </c>
      <c r="E488" t="s">
        <v>4605</v>
      </c>
      <c r="F488">
        <v>67</v>
      </c>
      <c r="G488">
        <v>167</v>
      </c>
      <c r="H488" t="s">
        <v>4606</v>
      </c>
      <c r="I488" t="s">
        <v>4607</v>
      </c>
      <c r="J488" t="s">
        <v>58</v>
      </c>
      <c r="K488" t="s">
        <v>4607</v>
      </c>
      <c r="X488" t="s">
        <v>59</v>
      </c>
      <c r="Y488" t="s">
        <v>68</v>
      </c>
      <c r="Z488" t="s">
        <v>61</v>
      </c>
      <c r="AA488" t="s">
        <v>62</v>
      </c>
      <c r="AB488" t="s">
        <v>45</v>
      </c>
      <c r="AC488" t="s">
        <v>45</v>
      </c>
      <c r="AD488" t="s">
        <v>4503</v>
      </c>
      <c r="AE488" t="s">
        <v>51</v>
      </c>
      <c r="AF488" t="s">
        <v>208</v>
      </c>
    </row>
    <row r="489" spans="1:32" x14ac:dyDescent="0.3">
      <c r="A489" t="s">
        <v>4608</v>
      </c>
      <c r="B489" t="s">
        <v>4497</v>
      </c>
      <c r="C489" t="s">
        <v>4498</v>
      </c>
      <c r="D489" t="s">
        <v>4499</v>
      </c>
      <c r="E489" t="s">
        <v>4609</v>
      </c>
      <c r="F489">
        <v>68</v>
      </c>
      <c r="G489">
        <v>168</v>
      </c>
      <c r="H489" t="s">
        <v>45</v>
      </c>
      <c r="I489" t="s">
        <v>4610</v>
      </c>
      <c r="J489" t="s">
        <v>58</v>
      </c>
      <c r="K489" t="s">
        <v>4610</v>
      </c>
      <c r="X489" t="s">
        <v>59</v>
      </c>
      <c r="Y489" t="s">
        <v>68</v>
      </c>
      <c r="Z489" t="s">
        <v>61</v>
      </c>
      <c r="AA489" t="s">
        <v>45</v>
      </c>
      <c r="AB489" t="s">
        <v>45</v>
      </c>
      <c r="AC489" t="s">
        <v>45</v>
      </c>
      <c r="AD489" t="s">
        <v>4503</v>
      </c>
      <c r="AE489" t="s">
        <v>51</v>
      </c>
      <c r="AF489" t="s">
        <v>208</v>
      </c>
    </row>
    <row r="490" spans="1:32" x14ac:dyDescent="0.3">
      <c r="A490" t="s">
        <v>4613</v>
      </c>
      <c r="B490" t="s">
        <v>4497</v>
      </c>
      <c r="C490" t="s">
        <v>4498</v>
      </c>
      <c r="D490" t="s">
        <v>4499</v>
      </c>
      <c r="E490" t="s">
        <v>4614</v>
      </c>
      <c r="F490">
        <v>78</v>
      </c>
      <c r="G490">
        <v>178</v>
      </c>
      <c r="H490" t="s">
        <v>282</v>
      </c>
      <c r="I490" t="s">
        <v>45</v>
      </c>
      <c r="J490" t="s">
        <v>58</v>
      </c>
      <c r="K490" t="s">
        <v>45</v>
      </c>
      <c r="X490" t="s">
        <v>59</v>
      </c>
      <c r="Y490" t="s">
        <v>68</v>
      </c>
      <c r="Z490" t="s">
        <v>44</v>
      </c>
      <c r="AA490" t="s">
        <v>44</v>
      </c>
      <c r="AB490" t="s">
        <v>45</v>
      </c>
      <c r="AC490" t="s">
        <v>45</v>
      </c>
      <c r="AD490" t="s">
        <v>4503</v>
      </c>
      <c r="AE490" t="s">
        <v>51</v>
      </c>
      <c r="AF490" t="s">
        <v>208</v>
      </c>
    </row>
    <row r="491" spans="1:32" x14ac:dyDescent="0.3">
      <c r="A491" t="s">
        <v>4615</v>
      </c>
      <c r="B491" t="s">
        <v>4497</v>
      </c>
      <c r="C491" t="s">
        <v>4498</v>
      </c>
      <c r="D491" t="s">
        <v>4499</v>
      </c>
      <c r="E491" t="s">
        <v>4616</v>
      </c>
      <c r="F491">
        <v>81</v>
      </c>
      <c r="G491">
        <v>281</v>
      </c>
      <c r="H491" t="s">
        <v>45</v>
      </c>
      <c r="I491" t="s">
        <v>45</v>
      </c>
      <c r="J491" t="s">
        <v>45</v>
      </c>
      <c r="K491" t="s">
        <v>45</v>
      </c>
      <c r="X491" t="s">
        <v>59</v>
      </c>
      <c r="Y491" t="s">
        <v>45</v>
      </c>
      <c r="Z491" t="s">
        <v>45</v>
      </c>
      <c r="AA491" t="s">
        <v>45</v>
      </c>
      <c r="AB491" t="s">
        <v>323</v>
      </c>
      <c r="AC491" t="s">
        <v>45</v>
      </c>
      <c r="AD491" t="s">
        <v>4503</v>
      </c>
      <c r="AE491" t="s">
        <v>51</v>
      </c>
      <c r="AF491" t="s">
        <v>208</v>
      </c>
    </row>
    <row r="492" spans="1:32" x14ac:dyDescent="0.3">
      <c r="A492" t="s">
        <v>4617</v>
      </c>
      <c r="B492" t="s">
        <v>4497</v>
      </c>
      <c r="C492" t="s">
        <v>4498</v>
      </c>
      <c r="D492" t="s">
        <v>4499</v>
      </c>
      <c r="E492" t="s">
        <v>49</v>
      </c>
      <c r="F492">
        <v>7215</v>
      </c>
      <c r="G492">
        <v>7215</v>
      </c>
      <c r="H492" t="s">
        <v>45</v>
      </c>
      <c r="I492" t="s">
        <v>45</v>
      </c>
      <c r="J492" t="s">
        <v>45</v>
      </c>
      <c r="K492" t="s">
        <v>45</v>
      </c>
      <c r="X492" t="s">
        <v>43</v>
      </c>
      <c r="Y492" t="s">
        <v>44</v>
      </c>
      <c r="Z492" t="s">
        <v>44</v>
      </c>
      <c r="AA492" t="s">
        <v>44</v>
      </c>
      <c r="AB492" t="s">
        <v>45</v>
      </c>
      <c r="AC492" t="s">
        <v>45</v>
      </c>
      <c r="AD492" t="s">
        <v>50</v>
      </c>
      <c r="AE492" t="s">
        <v>51</v>
      </c>
      <c r="AF492" t="s">
        <v>52</v>
      </c>
    </row>
    <row r="493" spans="1:32" x14ac:dyDescent="0.3">
      <c r="A493" t="s">
        <v>4618</v>
      </c>
      <c r="B493" t="s">
        <v>4497</v>
      </c>
      <c r="C493" t="s">
        <v>4498</v>
      </c>
      <c r="D493" t="s">
        <v>4499</v>
      </c>
      <c r="E493" t="s">
        <v>4619</v>
      </c>
      <c r="F493">
        <v>95</v>
      </c>
      <c r="G493">
        <v>95</v>
      </c>
      <c r="H493" t="s">
        <v>45</v>
      </c>
      <c r="I493" t="s">
        <v>45</v>
      </c>
      <c r="J493" t="s">
        <v>45</v>
      </c>
      <c r="K493" t="s">
        <v>45</v>
      </c>
      <c r="X493" t="s">
        <v>59</v>
      </c>
      <c r="Y493" t="s">
        <v>45</v>
      </c>
      <c r="Z493" t="s">
        <v>45</v>
      </c>
      <c r="AA493" t="s">
        <v>45</v>
      </c>
      <c r="AB493" t="s">
        <v>45</v>
      </c>
      <c r="AC493" t="s">
        <v>45</v>
      </c>
      <c r="AD493" t="s">
        <v>4503</v>
      </c>
      <c r="AE493" t="s">
        <v>51</v>
      </c>
      <c r="AF493" t="s">
        <v>208</v>
      </c>
    </row>
    <row r="494" spans="1:32" x14ac:dyDescent="0.3">
      <c r="A494" t="s">
        <v>4620</v>
      </c>
      <c r="B494" t="s">
        <v>4621</v>
      </c>
      <c r="C494" t="s">
        <v>4622</v>
      </c>
      <c r="D494" t="s">
        <v>4623</v>
      </c>
      <c r="E494" t="s">
        <v>49</v>
      </c>
      <c r="F494">
        <v>7215</v>
      </c>
      <c r="G494">
        <v>7215</v>
      </c>
      <c r="H494" t="s">
        <v>45</v>
      </c>
      <c r="I494" t="s">
        <v>45</v>
      </c>
      <c r="J494" t="s">
        <v>45</v>
      </c>
      <c r="K494" t="s">
        <v>45</v>
      </c>
      <c r="X494" t="s">
        <v>43</v>
      </c>
      <c r="Y494" t="s">
        <v>44</v>
      </c>
      <c r="Z494" t="s">
        <v>44</v>
      </c>
      <c r="AA494" t="s">
        <v>44</v>
      </c>
      <c r="AB494" t="s">
        <v>45</v>
      </c>
      <c r="AC494" t="s">
        <v>45</v>
      </c>
      <c r="AD494" t="s">
        <v>50</v>
      </c>
      <c r="AE494" t="s">
        <v>51</v>
      </c>
      <c r="AF494" t="s">
        <v>52</v>
      </c>
    </row>
    <row r="495" spans="1:32" x14ac:dyDescent="0.3">
      <c r="A495" t="s">
        <v>4624</v>
      </c>
      <c r="B495" t="s">
        <v>4621</v>
      </c>
      <c r="C495" t="s">
        <v>4622</v>
      </c>
      <c r="D495" t="s">
        <v>4623</v>
      </c>
      <c r="E495" t="s">
        <v>315</v>
      </c>
      <c r="F495">
        <v>9</v>
      </c>
      <c r="G495">
        <v>9</v>
      </c>
      <c r="H495" t="s">
        <v>315</v>
      </c>
      <c r="I495" t="s">
        <v>316</v>
      </c>
      <c r="J495" t="s">
        <v>315</v>
      </c>
      <c r="K495" t="s">
        <v>316</v>
      </c>
      <c r="X495" t="s">
        <v>43</v>
      </c>
      <c r="Y495" t="s">
        <v>44</v>
      </c>
      <c r="Z495" t="s">
        <v>44</v>
      </c>
      <c r="AA495" t="s">
        <v>44</v>
      </c>
      <c r="AB495" t="s">
        <v>45</v>
      </c>
      <c r="AC495" t="s">
        <v>45</v>
      </c>
      <c r="AD495" t="s">
        <v>4478</v>
      </c>
      <c r="AE495" t="s">
        <v>4479</v>
      </c>
      <c r="AF495" t="s">
        <v>4480</v>
      </c>
    </row>
    <row r="496" spans="1:32" x14ac:dyDescent="0.3">
      <c r="A496" t="s">
        <v>4625</v>
      </c>
      <c r="B496" t="s">
        <v>4626</v>
      </c>
      <c r="C496" t="s">
        <v>4627</v>
      </c>
      <c r="D496" t="s">
        <v>4628</v>
      </c>
      <c r="E496" t="s">
        <v>198</v>
      </c>
      <c r="F496">
        <v>31</v>
      </c>
      <c r="G496">
        <v>31</v>
      </c>
      <c r="H496" t="s">
        <v>45</v>
      </c>
      <c r="I496" t="s">
        <v>45</v>
      </c>
      <c r="J496" t="s">
        <v>45</v>
      </c>
      <c r="K496" t="s">
        <v>45</v>
      </c>
      <c r="X496" t="s">
        <v>59</v>
      </c>
      <c r="Y496" t="s">
        <v>44</v>
      </c>
      <c r="Z496" t="s">
        <v>44</v>
      </c>
      <c r="AA496" t="s">
        <v>44</v>
      </c>
      <c r="AB496" t="s">
        <v>45</v>
      </c>
      <c r="AC496" t="s">
        <v>45</v>
      </c>
      <c r="AD496" t="s">
        <v>199</v>
      </c>
      <c r="AE496">
        <v>2015</v>
      </c>
      <c r="AF496" t="s">
        <v>47</v>
      </c>
    </row>
    <row r="497" spans="1:32" x14ac:dyDescent="0.3">
      <c r="A497" t="s">
        <v>4629</v>
      </c>
      <c r="B497" t="s">
        <v>4626</v>
      </c>
      <c r="C497" t="s">
        <v>4627</v>
      </c>
      <c r="D497" t="s">
        <v>4628</v>
      </c>
      <c r="E497" t="s">
        <v>49</v>
      </c>
      <c r="F497">
        <v>7215</v>
      </c>
      <c r="G497">
        <v>7215</v>
      </c>
      <c r="H497" t="s">
        <v>45</v>
      </c>
      <c r="I497" t="s">
        <v>45</v>
      </c>
      <c r="J497" t="s">
        <v>45</v>
      </c>
      <c r="K497" t="s">
        <v>45</v>
      </c>
      <c r="X497" t="s">
        <v>43</v>
      </c>
      <c r="Y497" t="s">
        <v>44</v>
      </c>
      <c r="Z497" t="s">
        <v>44</v>
      </c>
      <c r="AA497" t="s">
        <v>44</v>
      </c>
      <c r="AB497" t="s">
        <v>45</v>
      </c>
      <c r="AC497" t="s">
        <v>45</v>
      </c>
      <c r="AD497" t="s">
        <v>50</v>
      </c>
      <c r="AE497" t="s">
        <v>51</v>
      </c>
      <c r="AF497" t="s">
        <v>52</v>
      </c>
    </row>
    <row r="498" spans="1:32" x14ac:dyDescent="0.3">
      <c r="A498" t="s">
        <v>4630</v>
      </c>
      <c r="B498" t="s">
        <v>4631</v>
      </c>
      <c r="C498" t="s">
        <v>4632</v>
      </c>
      <c r="D498" t="s">
        <v>4633</v>
      </c>
      <c r="E498" t="s">
        <v>40</v>
      </c>
      <c r="F498">
        <v>1</v>
      </c>
      <c r="G498">
        <v>1</v>
      </c>
      <c r="H498" t="s">
        <v>41</v>
      </c>
      <c r="I498" t="s">
        <v>42</v>
      </c>
      <c r="J498" t="s">
        <v>41</v>
      </c>
      <c r="K498" t="s">
        <v>42</v>
      </c>
      <c r="X498" t="s">
        <v>43</v>
      </c>
      <c r="Y498" t="s">
        <v>44</v>
      </c>
      <c r="Z498" t="s">
        <v>44</v>
      </c>
      <c r="AA498" t="s">
        <v>44</v>
      </c>
      <c r="AB498" t="s">
        <v>45</v>
      </c>
      <c r="AC498" t="s">
        <v>45</v>
      </c>
      <c r="AD498" t="s">
        <v>46</v>
      </c>
      <c r="AE498">
        <v>2019</v>
      </c>
      <c r="AF498" t="s">
        <v>47</v>
      </c>
    </row>
    <row r="499" spans="1:32" x14ac:dyDescent="0.3">
      <c r="A499" t="s">
        <v>4634</v>
      </c>
      <c r="B499" t="s">
        <v>4631</v>
      </c>
      <c r="C499" t="s">
        <v>4632</v>
      </c>
      <c r="D499" t="s">
        <v>4633</v>
      </c>
      <c r="E499" t="s">
        <v>509</v>
      </c>
      <c r="F499">
        <v>27</v>
      </c>
      <c r="G499">
        <v>27</v>
      </c>
      <c r="H499" t="s">
        <v>446</v>
      </c>
      <c r="I499" t="s">
        <v>45</v>
      </c>
      <c r="J499" t="s">
        <v>45</v>
      </c>
      <c r="K499" t="s">
        <v>45</v>
      </c>
      <c r="X499" t="s">
        <v>43</v>
      </c>
      <c r="Y499" t="s">
        <v>44</v>
      </c>
      <c r="Z499" t="s">
        <v>44</v>
      </c>
      <c r="AA499" t="s">
        <v>44</v>
      </c>
      <c r="AB499" t="s">
        <v>273</v>
      </c>
      <c r="AC499" t="s">
        <v>45</v>
      </c>
      <c r="AD499" t="s">
        <v>274</v>
      </c>
      <c r="AE499" t="s">
        <v>275</v>
      </c>
      <c r="AF499" t="s">
        <v>253</v>
      </c>
    </row>
    <row r="500" spans="1:32" x14ac:dyDescent="0.3">
      <c r="A500" t="s">
        <v>4635</v>
      </c>
      <c r="B500" t="s">
        <v>4631</v>
      </c>
      <c r="C500" t="s">
        <v>4632</v>
      </c>
      <c r="D500" t="s">
        <v>4633</v>
      </c>
      <c r="E500" t="s">
        <v>322</v>
      </c>
      <c r="F500">
        <v>5</v>
      </c>
      <c r="G500">
        <v>5</v>
      </c>
      <c r="H500" t="s">
        <v>45</v>
      </c>
      <c r="I500" t="s">
        <v>45</v>
      </c>
      <c r="J500" t="s">
        <v>45</v>
      </c>
      <c r="K500" t="s">
        <v>45</v>
      </c>
      <c r="X500" t="s">
        <v>59</v>
      </c>
      <c r="Y500" t="s">
        <v>45</v>
      </c>
      <c r="Z500" t="s">
        <v>45</v>
      </c>
      <c r="AA500" t="s">
        <v>45</v>
      </c>
      <c r="AB500" t="s">
        <v>323</v>
      </c>
      <c r="AC500" t="s">
        <v>45</v>
      </c>
      <c r="AD500" t="s">
        <v>274</v>
      </c>
      <c r="AE500" t="s">
        <v>275</v>
      </c>
      <c r="AF500" t="s">
        <v>253</v>
      </c>
    </row>
    <row r="501" spans="1:32" x14ac:dyDescent="0.3">
      <c r="A501" t="s">
        <v>4636</v>
      </c>
      <c r="B501" t="s">
        <v>4631</v>
      </c>
      <c r="C501" t="s">
        <v>4632</v>
      </c>
      <c r="D501" t="s">
        <v>4633</v>
      </c>
      <c r="E501" t="s">
        <v>325</v>
      </c>
      <c r="F501">
        <v>51</v>
      </c>
      <c r="G501">
        <v>51</v>
      </c>
      <c r="H501" t="s">
        <v>45</v>
      </c>
      <c r="I501" t="s">
        <v>45</v>
      </c>
      <c r="J501" t="s">
        <v>45</v>
      </c>
      <c r="K501" t="s">
        <v>45</v>
      </c>
      <c r="X501" t="s">
        <v>59</v>
      </c>
      <c r="Y501" t="s">
        <v>45</v>
      </c>
      <c r="Z501" t="s">
        <v>45</v>
      </c>
      <c r="AA501" t="s">
        <v>45</v>
      </c>
      <c r="AB501" t="s">
        <v>273</v>
      </c>
      <c r="AC501" t="s">
        <v>45</v>
      </c>
      <c r="AD501" t="s">
        <v>274</v>
      </c>
      <c r="AE501" t="s">
        <v>275</v>
      </c>
      <c r="AF501" t="s">
        <v>253</v>
      </c>
    </row>
    <row r="502" spans="1:32" x14ac:dyDescent="0.3">
      <c r="A502" t="s">
        <v>4637</v>
      </c>
      <c r="B502" t="s">
        <v>4631</v>
      </c>
      <c r="C502" t="s">
        <v>4632</v>
      </c>
      <c r="D502" t="s">
        <v>4633</v>
      </c>
      <c r="E502" t="s">
        <v>234</v>
      </c>
      <c r="F502">
        <v>6</v>
      </c>
      <c r="G502">
        <v>6</v>
      </c>
      <c r="H502" t="s">
        <v>45</v>
      </c>
      <c r="I502" t="s">
        <v>45</v>
      </c>
      <c r="J502" t="s">
        <v>45</v>
      </c>
      <c r="K502" t="s">
        <v>45</v>
      </c>
      <c r="X502" t="s">
        <v>59</v>
      </c>
      <c r="Y502" t="s">
        <v>45</v>
      </c>
      <c r="Z502" t="s">
        <v>45</v>
      </c>
      <c r="AA502" t="s">
        <v>45</v>
      </c>
      <c r="AB502" t="s">
        <v>45</v>
      </c>
      <c r="AC502" t="s">
        <v>45</v>
      </c>
      <c r="AD502" t="s">
        <v>232</v>
      </c>
      <c r="AE502">
        <v>2013</v>
      </c>
      <c r="AF502" t="s">
        <v>208</v>
      </c>
    </row>
    <row r="503" spans="1:32" x14ac:dyDescent="0.3">
      <c r="A503" t="s">
        <v>4638</v>
      </c>
      <c r="B503" t="s">
        <v>4631</v>
      </c>
      <c r="C503" t="s">
        <v>4632</v>
      </c>
      <c r="D503" t="s">
        <v>4633</v>
      </c>
      <c r="E503" t="s">
        <v>49</v>
      </c>
      <c r="F503">
        <v>7215</v>
      </c>
      <c r="G503">
        <v>7215</v>
      </c>
      <c r="H503" t="s">
        <v>45</v>
      </c>
      <c r="I503" t="s">
        <v>45</v>
      </c>
      <c r="J503" t="s">
        <v>45</v>
      </c>
      <c r="K503" t="s">
        <v>45</v>
      </c>
      <c r="X503" t="s">
        <v>43</v>
      </c>
      <c r="Y503" t="s">
        <v>44</v>
      </c>
      <c r="Z503" t="s">
        <v>44</v>
      </c>
      <c r="AA503" t="s">
        <v>44</v>
      </c>
      <c r="AB503" t="s">
        <v>45</v>
      </c>
      <c r="AC503" t="s">
        <v>45</v>
      </c>
      <c r="AD503" t="s">
        <v>50</v>
      </c>
      <c r="AE503" t="s">
        <v>51</v>
      </c>
      <c r="AF503" t="s">
        <v>52</v>
      </c>
    </row>
    <row r="504" spans="1:32" x14ac:dyDescent="0.3">
      <c r="A504" t="s">
        <v>4639</v>
      </c>
      <c r="B504" t="s">
        <v>4640</v>
      </c>
      <c r="C504" t="s">
        <v>4641</v>
      </c>
      <c r="D504" t="s">
        <v>4642</v>
      </c>
      <c r="E504" t="s">
        <v>198</v>
      </c>
      <c r="F504">
        <v>31</v>
      </c>
      <c r="G504">
        <v>31</v>
      </c>
      <c r="H504" t="s">
        <v>45</v>
      </c>
      <c r="I504" t="s">
        <v>45</v>
      </c>
      <c r="J504" t="s">
        <v>45</v>
      </c>
      <c r="K504" t="s">
        <v>45</v>
      </c>
      <c r="X504" t="s">
        <v>59</v>
      </c>
      <c r="Y504" t="s">
        <v>44</v>
      </c>
      <c r="Z504" t="s">
        <v>44</v>
      </c>
      <c r="AA504" t="s">
        <v>44</v>
      </c>
      <c r="AB504" t="s">
        <v>45</v>
      </c>
      <c r="AC504" t="s">
        <v>45</v>
      </c>
      <c r="AD504" t="s">
        <v>199</v>
      </c>
      <c r="AE504">
        <v>2015</v>
      </c>
      <c r="AF504" t="s">
        <v>47</v>
      </c>
    </row>
    <row r="505" spans="1:32" x14ac:dyDescent="0.3">
      <c r="A505" t="s">
        <v>4643</v>
      </c>
      <c r="B505" t="s">
        <v>4640</v>
      </c>
      <c r="C505" t="s">
        <v>4641</v>
      </c>
      <c r="D505" t="s">
        <v>4642</v>
      </c>
      <c r="E505" t="s">
        <v>49</v>
      </c>
      <c r="F505">
        <v>7215</v>
      </c>
      <c r="G505">
        <v>7215</v>
      </c>
      <c r="H505" t="s">
        <v>45</v>
      </c>
      <c r="I505" t="s">
        <v>45</v>
      </c>
      <c r="J505" t="s">
        <v>45</v>
      </c>
      <c r="K505" t="s">
        <v>45</v>
      </c>
      <c r="X505" t="s">
        <v>43</v>
      </c>
      <c r="Y505" t="s">
        <v>44</v>
      </c>
      <c r="Z505" t="s">
        <v>44</v>
      </c>
      <c r="AA505" t="s">
        <v>44</v>
      </c>
      <c r="AB505" t="s">
        <v>45</v>
      </c>
      <c r="AC505" t="s">
        <v>45</v>
      </c>
      <c r="AD505" t="s">
        <v>50</v>
      </c>
      <c r="AE505" t="s">
        <v>51</v>
      </c>
      <c r="AF505" t="s">
        <v>52</v>
      </c>
    </row>
    <row r="506" spans="1:32" x14ac:dyDescent="0.3">
      <c r="A506" t="s">
        <v>4644</v>
      </c>
      <c r="B506" t="s">
        <v>4645</v>
      </c>
      <c r="C506" t="s">
        <v>4646</v>
      </c>
      <c r="D506" t="s">
        <v>4647</v>
      </c>
      <c r="E506" t="s">
        <v>432</v>
      </c>
      <c r="G506">
        <v>0</v>
      </c>
      <c r="H506" t="s">
        <v>41</v>
      </c>
      <c r="I506" t="s">
        <v>42</v>
      </c>
      <c r="J506" t="s">
        <v>41</v>
      </c>
      <c r="K506" t="s">
        <v>42</v>
      </c>
      <c r="X506" t="s">
        <v>43</v>
      </c>
      <c r="Y506" t="s">
        <v>44</v>
      </c>
      <c r="Z506" t="s">
        <v>44</v>
      </c>
      <c r="AA506" t="s">
        <v>44</v>
      </c>
      <c r="AB506" t="s">
        <v>45</v>
      </c>
      <c r="AC506" t="s">
        <v>45</v>
      </c>
      <c r="AD506" t="s">
        <v>433</v>
      </c>
      <c r="AE506" t="s">
        <v>434</v>
      </c>
      <c r="AF506" t="s">
        <v>253</v>
      </c>
    </row>
    <row r="507" spans="1:32" x14ac:dyDescent="0.3">
      <c r="A507" t="s">
        <v>4648</v>
      </c>
      <c r="B507" t="s">
        <v>4645</v>
      </c>
      <c r="C507" t="s">
        <v>4646</v>
      </c>
      <c r="D507" t="s">
        <v>4647</v>
      </c>
      <c r="E507" t="s">
        <v>40</v>
      </c>
      <c r="F507">
        <v>1</v>
      </c>
      <c r="G507">
        <v>1</v>
      </c>
      <c r="H507" t="s">
        <v>41</v>
      </c>
      <c r="I507" t="s">
        <v>42</v>
      </c>
      <c r="J507" t="s">
        <v>41</v>
      </c>
      <c r="K507" t="s">
        <v>42</v>
      </c>
      <c r="X507" t="s">
        <v>43</v>
      </c>
      <c r="Y507" t="s">
        <v>44</v>
      </c>
      <c r="Z507" t="s">
        <v>44</v>
      </c>
      <c r="AA507" t="s">
        <v>44</v>
      </c>
      <c r="AB507" t="s">
        <v>45</v>
      </c>
      <c r="AC507" t="s">
        <v>45</v>
      </c>
      <c r="AD507" t="s">
        <v>46</v>
      </c>
      <c r="AE507">
        <v>2019</v>
      </c>
      <c r="AF507" t="s">
        <v>47</v>
      </c>
    </row>
    <row r="508" spans="1:32" x14ac:dyDescent="0.3">
      <c r="A508" t="s">
        <v>4649</v>
      </c>
      <c r="B508" t="s">
        <v>4645</v>
      </c>
      <c r="C508" t="s">
        <v>4646</v>
      </c>
      <c r="D508" t="s">
        <v>4647</v>
      </c>
      <c r="E508" t="s">
        <v>49</v>
      </c>
      <c r="F508">
        <v>7215</v>
      </c>
      <c r="G508">
        <v>7215</v>
      </c>
      <c r="H508" t="s">
        <v>45</v>
      </c>
      <c r="I508" t="s">
        <v>45</v>
      </c>
      <c r="J508" t="s">
        <v>45</v>
      </c>
      <c r="K508" t="s">
        <v>45</v>
      </c>
      <c r="X508" t="s">
        <v>43</v>
      </c>
      <c r="Y508" t="s">
        <v>44</v>
      </c>
      <c r="Z508" t="s">
        <v>44</v>
      </c>
      <c r="AA508" t="s">
        <v>44</v>
      </c>
      <c r="AB508" t="s">
        <v>45</v>
      </c>
      <c r="AC508" t="s">
        <v>45</v>
      </c>
      <c r="AD508" t="s">
        <v>50</v>
      </c>
      <c r="AE508" t="s">
        <v>51</v>
      </c>
      <c r="AF508" t="s">
        <v>52</v>
      </c>
    </row>
    <row r="509" spans="1:32" x14ac:dyDescent="0.3">
      <c r="A509" t="s">
        <v>4650</v>
      </c>
      <c r="B509" t="s">
        <v>4651</v>
      </c>
      <c r="C509" t="s">
        <v>4652</v>
      </c>
      <c r="D509" t="s">
        <v>4653</v>
      </c>
      <c r="E509" t="s">
        <v>219</v>
      </c>
      <c r="F509">
        <v>32</v>
      </c>
      <c r="G509">
        <v>32</v>
      </c>
      <c r="H509" t="s">
        <v>45</v>
      </c>
      <c r="I509" t="s">
        <v>45</v>
      </c>
      <c r="J509" t="s">
        <v>58</v>
      </c>
      <c r="K509" t="s">
        <v>45</v>
      </c>
      <c r="X509" t="s">
        <v>59</v>
      </c>
      <c r="Y509" t="s">
        <v>44</v>
      </c>
      <c r="Z509" t="s">
        <v>44</v>
      </c>
      <c r="AA509" t="s">
        <v>44</v>
      </c>
      <c r="AB509" t="s">
        <v>45</v>
      </c>
      <c r="AC509" t="s">
        <v>45</v>
      </c>
      <c r="AD509" t="s">
        <v>199</v>
      </c>
      <c r="AE509">
        <v>2015</v>
      </c>
      <c r="AF509" t="s">
        <v>47</v>
      </c>
    </row>
    <row r="510" spans="1:32" x14ac:dyDescent="0.3">
      <c r="A510" t="s">
        <v>4654</v>
      </c>
      <c r="B510" t="s">
        <v>4651</v>
      </c>
      <c r="C510" t="s">
        <v>4652</v>
      </c>
      <c r="D510" t="s">
        <v>4653</v>
      </c>
      <c r="E510" t="s">
        <v>49</v>
      </c>
      <c r="F510">
        <v>7215</v>
      </c>
      <c r="G510">
        <v>7215</v>
      </c>
      <c r="H510" t="s">
        <v>45</v>
      </c>
      <c r="I510" t="s">
        <v>45</v>
      </c>
      <c r="J510" t="s">
        <v>45</v>
      </c>
      <c r="K510" t="s">
        <v>45</v>
      </c>
      <c r="X510" t="s">
        <v>43</v>
      </c>
      <c r="Y510" t="s">
        <v>44</v>
      </c>
      <c r="Z510" t="s">
        <v>44</v>
      </c>
      <c r="AA510" t="s">
        <v>44</v>
      </c>
      <c r="AB510" t="s">
        <v>45</v>
      </c>
      <c r="AC510" t="s">
        <v>45</v>
      </c>
      <c r="AD510" t="s">
        <v>50</v>
      </c>
      <c r="AE510" t="s">
        <v>51</v>
      </c>
      <c r="AF510" t="s">
        <v>52</v>
      </c>
    </row>
    <row r="511" spans="1:32" x14ac:dyDescent="0.3">
      <c r="A511" t="s">
        <v>4655</v>
      </c>
      <c r="B511" t="s">
        <v>4656</v>
      </c>
      <c r="C511" t="s">
        <v>4657</v>
      </c>
      <c r="D511" t="s">
        <v>4658</v>
      </c>
      <c r="E511" t="s">
        <v>198</v>
      </c>
      <c r="F511">
        <v>31</v>
      </c>
      <c r="G511">
        <v>31</v>
      </c>
      <c r="H511" t="s">
        <v>45</v>
      </c>
      <c r="I511" t="s">
        <v>45</v>
      </c>
      <c r="J511" t="s">
        <v>45</v>
      </c>
      <c r="K511" t="s">
        <v>45</v>
      </c>
      <c r="X511" t="s">
        <v>59</v>
      </c>
      <c r="Y511" t="s">
        <v>44</v>
      </c>
      <c r="Z511" t="s">
        <v>44</v>
      </c>
      <c r="AA511" t="s">
        <v>44</v>
      </c>
      <c r="AB511" t="s">
        <v>45</v>
      </c>
      <c r="AC511" t="s">
        <v>45</v>
      </c>
      <c r="AD511" t="s">
        <v>199</v>
      </c>
      <c r="AE511">
        <v>2015</v>
      </c>
      <c r="AF511" t="s">
        <v>47</v>
      </c>
    </row>
    <row r="512" spans="1:32" x14ac:dyDescent="0.3">
      <c r="A512" t="s">
        <v>4659</v>
      </c>
      <c r="B512" t="s">
        <v>4656</v>
      </c>
      <c r="C512" t="s">
        <v>4657</v>
      </c>
      <c r="D512" t="s">
        <v>4658</v>
      </c>
      <c r="E512" t="s">
        <v>219</v>
      </c>
      <c r="F512">
        <v>32</v>
      </c>
      <c r="G512">
        <v>32</v>
      </c>
      <c r="H512" t="s">
        <v>45</v>
      </c>
      <c r="I512" t="s">
        <v>45</v>
      </c>
      <c r="J512" t="s">
        <v>58</v>
      </c>
      <c r="K512" t="s">
        <v>45</v>
      </c>
      <c r="X512" t="s">
        <v>59</v>
      </c>
      <c r="Y512" t="s">
        <v>44</v>
      </c>
      <c r="Z512" t="s">
        <v>44</v>
      </c>
      <c r="AA512" t="s">
        <v>44</v>
      </c>
      <c r="AB512" t="s">
        <v>45</v>
      </c>
      <c r="AC512" t="s">
        <v>45</v>
      </c>
      <c r="AD512" t="s">
        <v>199</v>
      </c>
      <c r="AE512">
        <v>2015</v>
      </c>
      <c r="AF512" t="s">
        <v>47</v>
      </c>
    </row>
    <row r="513" spans="1:32" x14ac:dyDescent="0.3">
      <c r="A513" t="s">
        <v>4660</v>
      </c>
      <c r="B513" t="s">
        <v>4656</v>
      </c>
      <c r="C513" t="s">
        <v>4657</v>
      </c>
      <c r="D513" t="s">
        <v>4658</v>
      </c>
      <c r="E513" t="s">
        <v>49</v>
      </c>
      <c r="F513">
        <v>7215</v>
      </c>
      <c r="G513">
        <v>7215</v>
      </c>
      <c r="H513" t="s">
        <v>45</v>
      </c>
      <c r="I513" t="s">
        <v>45</v>
      </c>
      <c r="J513" t="s">
        <v>45</v>
      </c>
      <c r="K513" t="s">
        <v>45</v>
      </c>
      <c r="X513" t="s">
        <v>43</v>
      </c>
      <c r="Y513" t="s">
        <v>44</v>
      </c>
      <c r="Z513" t="s">
        <v>44</v>
      </c>
      <c r="AA513" t="s">
        <v>44</v>
      </c>
      <c r="AB513" t="s">
        <v>45</v>
      </c>
      <c r="AC513" t="s">
        <v>45</v>
      </c>
      <c r="AD513" t="s">
        <v>50</v>
      </c>
      <c r="AE513" t="s">
        <v>51</v>
      </c>
      <c r="AF513" t="s">
        <v>52</v>
      </c>
    </row>
    <row r="514" spans="1:32" x14ac:dyDescent="0.3">
      <c r="A514" t="s">
        <v>4661</v>
      </c>
      <c r="B514" t="s">
        <v>4662</v>
      </c>
      <c r="C514" t="s">
        <v>4663</v>
      </c>
      <c r="D514" t="s">
        <v>4664</v>
      </c>
      <c r="E514" t="s">
        <v>219</v>
      </c>
      <c r="F514">
        <v>32</v>
      </c>
      <c r="G514">
        <v>32</v>
      </c>
      <c r="H514" t="s">
        <v>45</v>
      </c>
      <c r="I514" t="s">
        <v>45</v>
      </c>
      <c r="J514" t="s">
        <v>58</v>
      </c>
      <c r="K514" t="s">
        <v>45</v>
      </c>
      <c r="X514" t="s">
        <v>59</v>
      </c>
      <c r="Y514" t="s">
        <v>44</v>
      </c>
      <c r="Z514" t="s">
        <v>44</v>
      </c>
      <c r="AA514" t="s">
        <v>44</v>
      </c>
      <c r="AB514" t="s">
        <v>45</v>
      </c>
      <c r="AC514" t="s">
        <v>45</v>
      </c>
      <c r="AD514" t="s">
        <v>199</v>
      </c>
      <c r="AE514">
        <v>2015</v>
      </c>
      <c r="AF514" t="s">
        <v>47</v>
      </c>
    </row>
    <row r="515" spans="1:32" x14ac:dyDescent="0.3">
      <c r="A515" t="s">
        <v>4665</v>
      </c>
      <c r="B515" t="s">
        <v>4662</v>
      </c>
      <c r="C515" t="s">
        <v>4663</v>
      </c>
      <c r="D515" t="s">
        <v>4664</v>
      </c>
      <c r="E515" t="s">
        <v>49</v>
      </c>
      <c r="F515">
        <v>7215</v>
      </c>
      <c r="G515">
        <v>7215</v>
      </c>
      <c r="H515" t="s">
        <v>45</v>
      </c>
      <c r="I515" t="s">
        <v>45</v>
      </c>
      <c r="J515" t="s">
        <v>45</v>
      </c>
      <c r="K515" t="s">
        <v>45</v>
      </c>
      <c r="X515" t="s">
        <v>43</v>
      </c>
      <c r="Y515" t="s">
        <v>44</v>
      </c>
      <c r="Z515" t="s">
        <v>44</v>
      </c>
      <c r="AA515" t="s">
        <v>44</v>
      </c>
      <c r="AB515" t="s">
        <v>45</v>
      </c>
      <c r="AC515" t="s">
        <v>45</v>
      </c>
      <c r="AD515" t="s">
        <v>50</v>
      </c>
      <c r="AE515" t="s">
        <v>51</v>
      </c>
      <c r="AF515" t="s">
        <v>52</v>
      </c>
    </row>
    <row r="516" spans="1:32" x14ac:dyDescent="0.3">
      <c r="A516" t="s">
        <v>4674</v>
      </c>
      <c r="B516" t="s">
        <v>4667</v>
      </c>
      <c r="C516" t="s">
        <v>4668</v>
      </c>
      <c r="D516" t="s">
        <v>4669</v>
      </c>
      <c r="E516" t="s">
        <v>4675</v>
      </c>
      <c r="F516">
        <v>1</v>
      </c>
      <c r="G516">
        <v>1</v>
      </c>
      <c r="H516" t="s">
        <v>4676</v>
      </c>
      <c r="I516" t="s">
        <v>747</v>
      </c>
      <c r="J516" t="s">
        <v>58</v>
      </c>
      <c r="K516" t="s">
        <v>747</v>
      </c>
      <c r="X516" t="s">
        <v>59</v>
      </c>
      <c r="Y516" t="s">
        <v>45</v>
      </c>
      <c r="Z516" t="s">
        <v>61</v>
      </c>
      <c r="AA516" t="s">
        <v>62</v>
      </c>
      <c r="AB516" t="s">
        <v>45</v>
      </c>
      <c r="AC516" t="s">
        <v>45</v>
      </c>
      <c r="AD516" t="s">
        <v>4672</v>
      </c>
      <c r="AE516" t="s">
        <v>4673</v>
      </c>
      <c r="AF516" t="s">
        <v>45</v>
      </c>
    </row>
    <row r="517" spans="1:32" x14ac:dyDescent="0.3">
      <c r="A517" t="s">
        <v>4677</v>
      </c>
      <c r="B517" t="s">
        <v>4667</v>
      </c>
      <c r="C517" t="s">
        <v>4668</v>
      </c>
      <c r="D517" t="s">
        <v>4669</v>
      </c>
      <c r="E517" t="s">
        <v>4678</v>
      </c>
      <c r="F517">
        <v>10</v>
      </c>
      <c r="G517">
        <v>10</v>
      </c>
      <c r="H517" t="s">
        <v>315</v>
      </c>
      <c r="I517" t="s">
        <v>316</v>
      </c>
      <c r="J517" t="s">
        <v>315</v>
      </c>
      <c r="K517" t="s">
        <v>316</v>
      </c>
      <c r="X517" t="s">
        <v>43</v>
      </c>
      <c r="Y517" t="s">
        <v>44</v>
      </c>
      <c r="Z517" t="s">
        <v>44</v>
      </c>
      <c r="AA517" t="s">
        <v>44</v>
      </c>
      <c r="AB517" t="s">
        <v>45</v>
      </c>
      <c r="AC517" t="s">
        <v>45</v>
      </c>
      <c r="AD517" t="s">
        <v>4672</v>
      </c>
      <c r="AE517" t="s">
        <v>4673</v>
      </c>
      <c r="AF517" t="s">
        <v>45</v>
      </c>
    </row>
    <row r="518" spans="1:32" x14ac:dyDescent="0.3">
      <c r="A518" t="s">
        <v>4727</v>
      </c>
      <c r="B518" t="s">
        <v>4667</v>
      </c>
      <c r="C518" t="s">
        <v>4668</v>
      </c>
      <c r="D518" t="s">
        <v>4669</v>
      </c>
      <c r="E518" t="s">
        <v>4728</v>
      </c>
      <c r="F518">
        <v>11</v>
      </c>
      <c r="G518">
        <v>11</v>
      </c>
      <c r="H518" t="s">
        <v>174</v>
      </c>
      <c r="I518" t="s">
        <v>686</v>
      </c>
      <c r="J518" t="s">
        <v>58</v>
      </c>
      <c r="K518" t="s">
        <v>686</v>
      </c>
      <c r="X518" t="s">
        <v>59</v>
      </c>
      <c r="Y518" t="s">
        <v>68</v>
      </c>
      <c r="Z518" t="s">
        <v>101</v>
      </c>
      <c r="AA518" t="s">
        <v>102</v>
      </c>
      <c r="AB518" t="s">
        <v>45</v>
      </c>
      <c r="AC518" t="s">
        <v>45</v>
      </c>
      <c r="AD518" t="s">
        <v>4672</v>
      </c>
      <c r="AE518" t="s">
        <v>4673</v>
      </c>
      <c r="AF518" t="s">
        <v>45</v>
      </c>
    </row>
    <row r="519" spans="1:32" x14ac:dyDescent="0.3">
      <c r="A519" t="s">
        <v>4752</v>
      </c>
      <c r="B519" t="s">
        <v>4667</v>
      </c>
      <c r="C519" t="s">
        <v>4668</v>
      </c>
      <c r="D519" t="s">
        <v>4669</v>
      </c>
      <c r="E519" t="s">
        <v>4753</v>
      </c>
      <c r="F519">
        <v>115</v>
      </c>
      <c r="G519">
        <v>115</v>
      </c>
      <c r="H519" t="s">
        <v>45</v>
      </c>
      <c r="I519" t="s">
        <v>4741</v>
      </c>
      <c r="J519" t="s">
        <v>58</v>
      </c>
      <c r="K519" t="s">
        <v>4741</v>
      </c>
      <c r="X519" t="s">
        <v>59</v>
      </c>
      <c r="Y519" t="s">
        <v>68</v>
      </c>
      <c r="Z519" t="s">
        <v>61</v>
      </c>
      <c r="AA519" t="s">
        <v>62</v>
      </c>
      <c r="AB519" t="s">
        <v>45</v>
      </c>
      <c r="AC519" t="s">
        <v>45</v>
      </c>
      <c r="AD519" t="s">
        <v>4672</v>
      </c>
      <c r="AE519" t="s">
        <v>4673</v>
      </c>
      <c r="AF519" t="s">
        <v>45</v>
      </c>
    </row>
    <row r="520" spans="1:32" x14ac:dyDescent="0.3">
      <c r="A520" t="s">
        <v>4763</v>
      </c>
      <c r="B520" t="s">
        <v>4667</v>
      </c>
      <c r="C520" t="s">
        <v>4668</v>
      </c>
      <c r="D520" t="s">
        <v>4669</v>
      </c>
      <c r="E520" t="s">
        <v>4764</v>
      </c>
      <c r="F520">
        <v>118</v>
      </c>
      <c r="G520">
        <v>118</v>
      </c>
      <c r="H520" t="s">
        <v>4765</v>
      </c>
      <c r="I520" t="s">
        <v>4766</v>
      </c>
      <c r="J520" t="s">
        <v>58</v>
      </c>
      <c r="K520" t="s">
        <v>4766</v>
      </c>
      <c r="X520" t="s">
        <v>59</v>
      </c>
      <c r="Y520" t="s">
        <v>68</v>
      </c>
      <c r="Z520" t="s">
        <v>61</v>
      </c>
      <c r="AA520" t="s">
        <v>62</v>
      </c>
      <c r="AB520" t="s">
        <v>45</v>
      </c>
      <c r="AC520" t="s">
        <v>45</v>
      </c>
      <c r="AD520" t="s">
        <v>4672</v>
      </c>
      <c r="AE520" t="s">
        <v>4673</v>
      </c>
      <c r="AF520" t="s">
        <v>45</v>
      </c>
    </row>
    <row r="521" spans="1:32" x14ac:dyDescent="0.3">
      <c r="A521" t="s">
        <v>4772</v>
      </c>
      <c r="B521" t="s">
        <v>4667</v>
      </c>
      <c r="C521" t="s">
        <v>4668</v>
      </c>
      <c r="D521" t="s">
        <v>4669</v>
      </c>
      <c r="E521" t="s">
        <v>4773</v>
      </c>
      <c r="F521">
        <v>12</v>
      </c>
      <c r="G521">
        <v>12</v>
      </c>
      <c r="H521" t="s">
        <v>4774</v>
      </c>
      <c r="I521" t="s">
        <v>4775</v>
      </c>
      <c r="J521" t="s">
        <v>58</v>
      </c>
      <c r="K521" t="s">
        <v>4775</v>
      </c>
      <c r="X521" t="s">
        <v>59</v>
      </c>
      <c r="Y521" t="s">
        <v>68</v>
      </c>
      <c r="Z521" t="s">
        <v>101</v>
      </c>
      <c r="AA521" t="s">
        <v>102</v>
      </c>
      <c r="AB521" t="s">
        <v>45</v>
      </c>
      <c r="AC521" t="s">
        <v>45</v>
      </c>
      <c r="AD521" t="s">
        <v>4672</v>
      </c>
      <c r="AE521" t="s">
        <v>4673</v>
      </c>
      <c r="AF521" t="s">
        <v>45</v>
      </c>
    </row>
    <row r="522" spans="1:32" x14ac:dyDescent="0.3">
      <c r="A522" t="s">
        <v>4791</v>
      </c>
      <c r="B522" t="s">
        <v>4667</v>
      </c>
      <c r="C522" t="s">
        <v>4668</v>
      </c>
      <c r="D522" t="s">
        <v>4669</v>
      </c>
      <c r="E522" t="s">
        <v>4792</v>
      </c>
      <c r="F522">
        <v>123</v>
      </c>
      <c r="G522">
        <v>123</v>
      </c>
      <c r="H522" t="s">
        <v>4793</v>
      </c>
      <c r="I522" t="s">
        <v>4789</v>
      </c>
      <c r="J522" t="s">
        <v>58</v>
      </c>
      <c r="K522" t="s">
        <v>4789</v>
      </c>
      <c r="X522" t="s">
        <v>59</v>
      </c>
      <c r="Y522" t="s">
        <v>2100</v>
      </c>
      <c r="Z522" t="s">
        <v>61</v>
      </c>
      <c r="AA522" t="s">
        <v>62</v>
      </c>
      <c r="AB522" t="s">
        <v>45</v>
      </c>
      <c r="AC522" t="s">
        <v>45</v>
      </c>
      <c r="AD522" t="s">
        <v>4672</v>
      </c>
      <c r="AE522" t="s">
        <v>4673</v>
      </c>
      <c r="AF522" t="s">
        <v>45</v>
      </c>
    </row>
    <row r="523" spans="1:32" x14ac:dyDescent="0.3">
      <c r="A523" t="s">
        <v>4803</v>
      </c>
      <c r="B523" t="s">
        <v>4667</v>
      </c>
      <c r="C523" t="s">
        <v>4668</v>
      </c>
      <c r="D523" t="s">
        <v>4669</v>
      </c>
      <c r="E523" t="s">
        <v>4804</v>
      </c>
      <c r="F523">
        <v>126</v>
      </c>
      <c r="G523">
        <v>126</v>
      </c>
      <c r="H523" t="s">
        <v>178</v>
      </c>
      <c r="I523" t="s">
        <v>1036</v>
      </c>
      <c r="J523" t="s">
        <v>58</v>
      </c>
      <c r="K523" t="s">
        <v>1036</v>
      </c>
      <c r="X523" t="s">
        <v>59</v>
      </c>
      <c r="Y523" t="s">
        <v>68</v>
      </c>
      <c r="Z523" t="s">
        <v>61</v>
      </c>
      <c r="AA523" t="s">
        <v>62</v>
      </c>
      <c r="AB523" t="s">
        <v>45</v>
      </c>
      <c r="AC523" t="s">
        <v>45</v>
      </c>
      <c r="AD523" t="s">
        <v>4672</v>
      </c>
      <c r="AE523" t="s">
        <v>4673</v>
      </c>
      <c r="AF523" t="s">
        <v>45</v>
      </c>
    </row>
    <row r="524" spans="1:32" x14ac:dyDescent="0.3">
      <c r="A524" t="s">
        <v>4834</v>
      </c>
      <c r="B524" t="s">
        <v>4667</v>
      </c>
      <c r="C524" t="s">
        <v>4668</v>
      </c>
      <c r="D524" t="s">
        <v>4669</v>
      </c>
      <c r="E524" t="s">
        <v>4835</v>
      </c>
      <c r="F524">
        <v>133</v>
      </c>
      <c r="G524">
        <v>133</v>
      </c>
      <c r="H524" t="s">
        <v>4836</v>
      </c>
      <c r="I524" t="s">
        <v>4837</v>
      </c>
      <c r="J524" t="s">
        <v>58</v>
      </c>
      <c r="K524" t="s">
        <v>4837</v>
      </c>
      <c r="X524" t="s">
        <v>59</v>
      </c>
      <c r="Y524" t="s">
        <v>68</v>
      </c>
      <c r="Z524" t="s">
        <v>101</v>
      </c>
      <c r="AA524" t="s">
        <v>102</v>
      </c>
      <c r="AB524" t="s">
        <v>45</v>
      </c>
      <c r="AC524" t="s">
        <v>45</v>
      </c>
      <c r="AD524" t="s">
        <v>4672</v>
      </c>
      <c r="AE524" t="s">
        <v>4673</v>
      </c>
      <c r="AF524" t="s">
        <v>45</v>
      </c>
    </row>
    <row r="525" spans="1:32" x14ac:dyDescent="0.3">
      <c r="A525" t="s">
        <v>4905</v>
      </c>
      <c r="B525" t="s">
        <v>4667</v>
      </c>
      <c r="C525" t="s">
        <v>4668</v>
      </c>
      <c r="D525" t="s">
        <v>4669</v>
      </c>
      <c r="E525" t="s">
        <v>4906</v>
      </c>
      <c r="F525">
        <v>15</v>
      </c>
      <c r="G525">
        <v>15</v>
      </c>
      <c r="H525" t="s">
        <v>4907</v>
      </c>
      <c r="I525" t="s">
        <v>679</v>
      </c>
      <c r="J525" t="s">
        <v>58</v>
      </c>
      <c r="K525" t="s">
        <v>679</v>
      </c>
      <c r="X525" t="s">
        <v>59</v>
      </c>
      <c r="Y525" t="s">
        <v>68</v>
      </c>
      <c r="Z525" t="s">
        <v>101</v>
      </c>
      <c r="AA525" t="s">
        <v>102</v>
      </c>
      <c r="AB525" t="s">
        <v>45</v>
      </c>
      <c r="AC525" t="s">
        <v>45</v>
      </c>
      <c r="AD525" t="s">
        <v>4672</v>
      </c>
      <c r="AE525" t="s">
        <v>4673</v>
      </c>
      <c r="AF525" t="s">
        <v>45</v>
      </c>
    </row>
    <row r="526" spans="1:32" x14ac:dyDescent="0.3">
      <c r="A526" t="s">
        <v>4939</v>
      </c>
      <c r="B526" t="s">
        <v>4667</v>
      </c>
      <c r="C526" t="s">
        <v>4668</v>
      </c>
      <c r="D526" t="s">
        <v>4669</v>
      </c>
      <c r="E526" t="s">
        <v>4940</v>
      </c>
      <c r="F526">
        <v>157</v>
      </c>
      <c r="G526">
        <v>157</v>
      </c>
      <c r="H526" t="s">
        <v>4941</v>
      </c>
      <c r="I526" t="s">
        <v>1107</v>
      </c>
      <c r="J526" t="s">
        <v>58</v>
      </c>
      <c r="K526" t="s">
        <v>1107</v>
      </c>
      <c r="X526" t="s">
        <v>59</v>
      </c>
      <c r="Y526" t="s">
        <v>60</v>
      </c>
      <c r="Z526" t="s">
        <v>61</v>
      </c>
      <c r="AA526" t="s">
        <v>62</v>
      </c>
      <c r="AB526" t="s">
        <v>45</v>
      </c>
      <c r="AC526" t="s">
        <v>45</v>
      </c>
      <c r="AD526" t="s">
        <v>4672</v>
      </c>
      <c r="AE526" t="s">
        <v>4673</v>
      </c>
      <c r="AF526" t="s">
        <v>45</v>
      </c>
    </row>
    <row r="527" spans="1:32" x14ac:dyDescent="0.3">
      <c r="A527" t="s">
        <v>4950</v>
      </c>
      <c r="B527" t="s">
        <v>4667</v>
      </c>
      <c r="C527" t="s">
        <v>4668</v>
      </c>
      <c r="D527" t="s">
        <v>4669</v>
      </c>
      <c r="E527" t="s">
        <v>4951</v>
      </c>
      <c r="F527">
        <v>16</v>
      </c>
      <c r="G527">
        <v>16</v>
      </c>
      <c r="H527" t="s">
        <v>4952</v>
      </c>
      <c r="I527" t="s">
        <v>2068</v>
      </c>
      <c r="J527" t="s">
        <v>58</v>
      </c>
      <c r="K527" t="s">
        <v>2068</v>
      </c>
      <c r="X527" t="s">
        <v>59</v>
      </c>
      <c r="Y527" t="s">
        <v>68</v>
      </c>
      <c r="Z527" t="s">
        <v>61</v>
      </c>
      <c r="AA527" t="s">
        <v>62</v>
      </c>
      <c r="AB527" t="s">
        <v>45</v>
      </c>
      <c r="AC527" t="s">
        <v>45</v>
      </c>
      <c r="AD527" t="s">
        <v>4672</v>
      </c>
      <c r="AE527" t="s">
        <v>4673</v>
      </c>
      <c r="AF527" t="s">
        <v>45</v>
      </c>
    </row>
    <row r="528" spans="1:32" x14ac:dyDescent="0.3">
      <c r="A528" t="s">
        <v>4968</v>
      </c>
      <c r="B528" t="s">
        <v>4667</v>
      </c>
      <c r="C528" t="s">
        <v>4668</v>
      </c>
      <c r="D528" t="s">
        <v>4669</v>
      </c>
      <c r="E528" t="s">
        <v>4969</v>
      </c>
      <c r="F528">
        <v>164</v>
      </c>
      <c r="G528">
        <v>164</v>
      </c>
      <c r="H528" t="s">
        <v>4970</v>
      </c>
      <c r="I528" t="s">
        <v>4971</v>
      </c>
      <c r="J528" t="s">
        <v>58</v>
      </c>
      <c r="K528" t="s">
        <v>4971</v>
      </c>
      <c r="X528" t="s">
        <v>59</v>
      </c>
      <c r="Y528" t="s">
        <v>68</v>
      </c>
      <c r="Z528" t="s">
        <v>61</v>
      </c>
      <c r="AA528" t="s">
        <v>62</v>
      </c>
      <c r="AB528" t="s">
        <v>45</v>
      </c>
      <c r="AC528" t="s">
        <v>45</v>
      </c>
      <c r="AD528" t="s">
        <v>4672</v>
      </c>
      <c r="AE528" t="s">
        <v>4673</v>
      </c>
      <c r="AF528" t="s">
        <v>45</v>
      </c>
    </row>
    <row r="529" spans="1:32" x14ac:dyDescent="0.3">
      <c r="A529" t="s">
        <v>4976</v>
      </c>
      <c r="B529" t="s">
        <v>4667</v>
      </c>
      <c r="C529" t="s">
        <v>4668</v>
      </c>
      <c r="D529" t="s">
        <v>4669</v>
      </c>
      <c r="E529" t="s">
        <v>4977</v>
      </c>
      <c r="F529">
        <v>167</v>
      </c>
      <c r="G529">
        <v>167</v>
      </c>
      <c r="H529" t="s">
        <v>4978</v>
      </c>
      <c r="I529" t="s">
        <v>4979</v>
      </c>
      <c r="J529" t="s">
        <v>58</v>
      </c>
      <c r="K529" t="s">
        <v>4979</v>
      </c>
      <c r="X529" t="s">
        <v>59</v>
      </c>
      <c r="Y529" t="s">
        <v>2100</v>
      </c>
      <c r="Z529" t="s">
        <v>61</v>
      </c>
      <c r="AA529" t="s">
        <v>62</v>
      </c>
      <c r="AB529" t="s">
        <v>45</v>
      </c>
      <c r="AC529" t="s">
        <v>45</v>
      </c>
      <c r="AD529" t="s">
        <v>4672</v>
      </c>
      <c r="AE529" t="s">
        <v>4673</v>
      </c>
      <c r="AF529" t="s">
        <v>45</v>
      </c>
    </row>
    <row r="530" spans="1:32" x14ac:dyDescent="0.3">
      <c r="A530" t="s">
        <v>4986</v>
      </c>
      <c r="B530" t="s">
        <v>4667</v>
      </c>
      <c r="C530" t="s">
        <v>4668</v>
      </c>
      <c r="D530" t="s">
        <v>4669</v>
      </c>
      <c r="E530" t="s">
        <v>4987</v>
      </c>
      <c r="F530">
        <v>17</v>
      </c>
      <c r="G530">
        <v>17</v>
      </c>
      <c r="H530" t="s">
        <v>45</v>
      </c>
      <c r="I530" t="s">
        <v>4988</v>
      </c>
      <c r="J530" t="s">
        <v>58</v>
      </c>
      <c r="K530" t="s">
        <v>4988</v>
      </c>
      <c r="X530" t="s">
        <v>59</v>
      </c>
      <c r="Y530" t="s">
        <v>68</v>
      </c>
      <c r="Z530" t="s">
        <v>61</v>
      </c>
      <c r="AA530" t="s">
        <v>62</v>
      </c>
      <c r="AB530" t="s">
        <v>45</v>
      </c>
      <c r="AC530" t="s">
        <v>45</v>
      </c>
      <c r="AD530" t="s">
        <v>4672</v>
      </c>
      <c r="AE530" t="s">
        <v>4673</v>
      </c>
      <c r="AF530" t="s">
        <v>45</v>
      </c>
    </row>
    <row r="531" spans="1:32" x14ac:dyDescent="0.3">
      <c r="A531" t="s">
        <v>5048</v>
      </c>
      <c r="B531" t="s">
        <v>4667</v>
      </c>
      <c r="C531" t="s">
        <v>4668</v>
      </c>
      <c r="D531" t="s">
        <v>4669</v>
      </c>
      <c r="E531" t="s">
        <v>5049</v>
      </c>
      <c r="F531">
        <v>184</v>
      </c>
      <c r="G531">
        <v>184</v>
      </c>
      <c r="H531" t="s">
        <v>2484</v>
      </c>
      <c r="I531" t="s">
        <v>979</v>
      </c>
      <c r="J531" t="s">
        <v>58</v>
      </c>
      <c r="K531" t="s">
        <v>979</v>
      </c>
      <c r="X531" t="s">
        <v>59</v>
      </c>
      <c r="Y531" t="s">
        <v>68</v>
      </c>
      <c r="Z531" t="s">
        <v>101</v>
      </c>
      <c r="AA531" t="s">
        <v>102</v>
      </c>
      <c r="AB531" t="s">
        <v>45</v>
      </c>
      <c r="AC531" t="s">
        <v>45</v>
      </c>
      <c r="AD531" t="s">
        <v>4672</v>
      </c>
      <c r="AE531" t="s">
        <v>4673</v>
      </c>
      <c r="AF531" t="s">
        <v>45</v>
      </c>
    </row>
    <row r="532" spans="1:32" x14ac:dyDescent="0.3">
      <c r="A532" t="s">
        <v>5070</v>
      </c>
      <c r="B532" t="s">
        <v>4667</v>
      </c>
      <c r="C532" t="s">
        <v>4668</v>
      </c>
      <c r="D532" t="s">
        <v>4669</v>
      </c>
      <c r="E532" t="s">
        <v>5071</v>
      </c>
      <c r="F532">
        <v>19</v>
      </c>
      <c r="G532">
        <v>19</v>
      </c>
      <c r="H532" t="s">
        <v>5072</v>
      </c>
      <c r="I532" t="s">
        <v>1736</v>
      </c>
      <c r="J532" t="s">
        <v>58</v>
      </c>
      <c r="K532" t="s">
        <v>1736</v>
      </c>
      <c r="X532" t="s">
        <v>59</v>
      </c>
      <c r="Y532" t="s">
        <v>68</v>
      </c>
      <c r="Z532" t="s">
        <v>101</v>
      </c>
      <c r="AA532" t="s">
        <v>102</v>
      </c>
      <c r="AB532" t="s">
        <v>45</v>
      </c>
      <c r="AC532" t="s">
        <v>45</v>
      </c>
      <c r="AD532" t="s">
        <v>4672</v>
      </c>
      <c r="AE532" t="s">
        <v>4673</v>
      </c>
      <c r="AF532" t="s">
        <v>45</v>
      </c>
    </row>
    <row r="533" spans="1:32" x14ac:dyDescent="0.3">
      <c r="A533" t="s">
        <v>5108</v>
      </c>
      <c r="B533" t="s">
        <v>4667</v>
      </c>
      <c r="C533" t="s">
        <v>4668</v>
      </c>
      <c r="D533" t="s">
        <v>4669</v>
      </c>
      <c r="E533" t="s">
        <v>5109</v>
      </c>
      <c r="F533">
        <v>199</v>
      </c>
      <c r="G533">
        <v>199</v>
      </c>
      <c r="H533" t="s">
        <v>5110</v>
      </c>
      <c r="I533" t="s">
        <v>4930</v>
      </c>
      <c r="J533" t="s">
        <v>58</v>
      </c>
      <c r="K533" t="s">
        <v>4930</v>
      </c>
      <c r="X533" t="s">
        <v>59</v>
      </c>
      <c r="Y533" t="s">
        <v>68</v>
      </c>
      <c r="Z533" t="s">
        <v>101</v>
      </c>
      <c r="AA533" t="s">
        <v>102</v>
      </c>
      <c r="AB533" t="s">
        <v>45</v>
      </c>
      <c r="AC533" t="s">
        <v>45</v>
      </c>
      <c r="AD533" t="s">
        <v>4672</v>
      </c>
      <c r="AE533" t="s">
        <v>4673</v>
      </c>
      <c r="AF533" t="s">
        <v>45</v>
      </c>
    </row>
    <row r="534" spans="1:32" x14ac:dyDescent="0.3">
      <c r="A534" t="s">
        <v>5111</v>
      </c>
      <c r="B534" t="s">
        <v>4667</v>
      </c>
      <c r="C534" t="s">
        <v>4668</v>
      </c>
      <c r="D534" t="s">
        <v>4669</v>
      </c>
      <c r="E534" t="s">
        <v>5112</v>
      </c>
      <c r="F534">
        <v>2</v>
      </c>
      <c r="G534">
        <v>2</v>
      </c>
      <c r="H534" t="s">
        <v>5113</v>
      </c>
      <c r="I534" t="s">
        <v>4709</v>
      </c>
      <c r="J534" t="s">
        <v>58</v>
      </c>
      <c r="K534" t="s">
        <v>4709</v>
      </c>
      <c r="X534" t="s">
        <v>59</v>
      </c>
      <c r="Y534" t="s">
        <v>68</v>
      </c>
      <c r="Z534" t="s">
        <v>101</v>
      </c>
      <c r="AA534" t="s">
        <v>102</v>
      </c>
      <c r="AB534" t="s">
        <v>45</v>
      </c>
      <c r="AC534" t="s">
        <v>45</v>
      </c>
      <c r="AD534" t="s">
        <v>4672</v>
      </c>
      <c r="AE534" t="s">
        <v>4673</v>
      </c>
      <c r="AF534" t="s">
        <v>45</v>
      </c>
    </row>
    <row r="535" spans="1:32" x14ac:dyDescent="0.3">
      <c r="A535" t="s">
        <v>5114</v>
      </c>
      <c r="B535" t="s">
        <v>4667</v>
      </c>
      <c r="C535" t="s">
        <v>4668</v>
      </c>
      <c r="D535" t="s">
        <v>4669</v>
      </c>
      <c r="E535" t="s">
        <v>5115</v>
      </c>
      <c r="F535">
        <v>20</v>
      </c>
      <c r="G535">
        <v>20</v>
      </c>
      <c r="H535" t="s">
        <v>5116</v>
      </c>
      <c r="I535" t="s">
        <v>580</v>
      </c>
      <c r="J535" t="s">
        <v>58</v>
      </c>
      <c r="K535" t="s">
        <v>580</v>
      </c>
      <c r="X535" t="s">
        <v>59</v>
      </c>
      <c r="Y535" t="s">
        <v>68</v>
      </c>
      <c r="Z535" t="s">
        <v>101</v>
      </c>
      <c r="AA535" t="s">
        <v>102</v>
      </c>
      <c r="AB535" t="s">
        <v>45</v>
      </c>
      <c r="AC535" t="s">
        <v>45</v>
      </c>
      <c r="AD535" t="s">
        <v>4672</v>
      </c>
      <c r="AE535" t="s">
        <v>4673</v>
      </c>
      <c r="AF535" t="s">
        <v>45</v>
      </c>
    </row>
    <row r="536" spans="1:32" x14ac:dyDescent="0.3">
      <c r="A536" t="s">
        <v>5121</v>
      </c>
      <c r="B536" t="s">
        <v>4667</v>
      </c>
      <c r="C536" t="s">
        <v>4668</v>
      </c>
      <c r="D536" t="s">
        <v>4669</v>
      </c>
      <c r="E536" t="s">
        <v>5122</v>
      </c>
      <c r="F536">
        <v>201</v>
      </c>
      <c r="G536">
        <v>201</v>
      </c>
      <c r="H536" t="s">
        <v>5123</v>
      </c>
      <c r="I536" t="s">
        <v>369</v>
      </c>
      <c r="J536" t="s">
        <v>58</v>
      </c>
      <c r="K536" t="s">
        <v>369</v>
      </c>
      <c r="X536" t="s">
        <v>59</v>
      </c>
      <c r="Y536" t="s">
        <v>68</v>
      </c>
      <c r="Z536" t="s">
        <v>61</v>
      </c>
      <c r="AA536" t="s">
        <v>62</v>
      </c>
      <c r="AB536" t="s">
        <v>45</v>
      </c>
      <c r="AC536" t="s">
        <v>45</v>
      </c>
      <c r="AD536" t="s">
        <v>4672</v>
      </c>
      <c r="AE536" t="s">
        <v>4673</v>
      </c>
      <c r="AF536" t="s">
        <v>45</v>
      </c>
    </row>
    <row r="537" spans="1:32" x14ac:dyDescent="0.3">
      <c r="A537" t="s">
        <v>5133</v>
      </c>
      <c r="B537" t="s">
        <v>4667</v>
      </c>
      <c r="C537" t="s">
        <v>4668</v>
      </c>
      <c r="D537" t="s">
        <v>4669</v>
      </c>
      <c r="E537" t="s">
        <v>5134</v>
      </c>
      <c r="F537">
        <v>204</v>
      </c>
      <c r="G537">
        <v>204</v>
      </c>
      <c r="H537" t="s">
        <v>5135</v>
      </c>
      <c r="I537" t="s">
        <v>561</v>
      </c>
      <c r="J537" t="s">
        <v>58</v>
      </c>
      <c r="K537" t="s">
        <v>561</v>
      </c>
      <c r="X537" t="s">
        <v>59</v>
      </c>
      <c r="Y537" t="s">
        <v>68</v>
      </c>
      <c r="Z537" t="s">
        <v>61</v>
      </c>
      <c r="AA537" t="s">
        <v>62</v>
      </c>
      <c r="AB537" t="s">
        <v>45</v>
      </c>
      <c r="AC537" t="s">
        <v>45</v>
      </c>
      <c r="AD537" t="s">
        <v>4672</v>
      </c>
      <c r="AE537" t="s">
        <v>4673</v>
      </c>
      <c r="AF537" t="s">
        <v>45</v>
      </c>
    </row>
    <row r="538" spans="1:32" x14ac:dyDescent="0.3">
      <c r="A538" t="s">
        <v>5159</v>
      </c>
      <c r="B538" t="s">
        <v>4667</v>
      </c>
      <c r="C538" t="s">
        <v>4668</v>
      </c>
      <c r="D538" t="s">
        <v>4669</v>
      </c>
      <c r="E538" t="s">
        <v>5160</v>
      </c>
      <c r="F538">
        <v>21</v>
      </c>
      <c r="G538">
        <v>21</v>
      </c>
      <c r="H538" t="s">
        <v>5161</v>
      </c>
      <c r="I538" t="s">
        <v>5162</v>
      </c>
      <c r="J538" t="s">
        <v>58</v>
      </c>
      <c r="K538" t="s">
        <v>5162</v>
      </c>
      <c r="X538" t="s">
        <v>59</v>
      </c>
      <c r="Y538" t="s">
        <v>68</v>
      </c>
      <c r="Z538" t="s">
        <v>44</v>
      </c>
      <c r="AA538" t="s">
        <v>44</v>
      </c>
      <c r="AB538" t="s">
        <v>45</v>
      </c>
      <c r="AC538" t="s">
        <v>45</v>
      </c>
      <c r="AD538" t="s">
        <v>4672</v>
      </c>
      <c r="AE538" t="s">
        <v>4673</v>
      </c>
      <c r="AF538" t="s">
        <v>45</v>
      </c>
    </row>
    <row r="539" spans="1:32" x14ac:dyDescent="0.3">
      <c r="A539" t="s">
        <v>5175</v>
      </c>
      <c r="B539" t="s">
        <v>4667</v>
      </c>
      <c r="C539" t="s">
        <v>4668</v>
      </c>
      <c r="D539" t="s">
        <v>4669</v>
      </c>
      <c r="E539" t="s">
        <v>5176</v>
      </c>
      <c r="F539">
        <v>213</v>
      </c>
      <c r="G539">
        <v>213</v>
      </c>
      <c r="H539" t="s">
        <v>5177</v>
      </c>
      <c r="I539" t="s">
        <v>5178</v>
      </c>
      <c r="J539" t="s">
        <v>58</v>
      </c>
      <c r="K539" t="s">
        <v>5178</v>
      </c>
      <c r="X539" t="s">
        <v>59</v>
      </c>
      <c r="Y539" t="s">
        <v>60</v>
      </c>
      <c r="Z539" t="s">
        <v>61</v>
      </c>
      <c r="AA539" t="s">
        <v>171</v>
      </c>
      <c r="AB539" t="s">
        <v>45</v>
      </c>
      <c r="AC539" t="s">
        <v>45</v>
      </c>
      <c r="AD539" t="s">
        <v>4672</v>
      </c>
      <c r="AE539" t="s">
        <v>4673</v>
      </c>
      <c r="AF539" t="s">
        <v>45</v>
      </c>
    </row>
    <row r="540" spans="1:32" x14ac:dyDescent="0.3">
      <c r="A540" t="s">
        <v>5179</v>
      </c>
      <c r="B540" t="s">
        <v>4667</v>
      </c>
      <c r="C540" t="s">
        <v>4668</v>
      </c>
      <c r="D540" t="s">
        <v>4669</v>
      </c>
      <c r="E540" t="s">
        <v>5180</v>
      </c>
      <c r="F540">
        <v>214</v>
      </c>
      <c r="G540">
        <v>214</v>
      </c>
      <c r="H540" t="s">
        <v>5181</v>
      </c>
      <c r="I540" t="s">
        <v>5182</v>
      </c>
      <c r="J540" t="s">
        <v>58</v>
      </c>
      <c r="K540" t="s">
        <v>5182</v>
      </c>
      <c r="X540" t="s">
        <v>59</v>
      </c>
      <c r="Y540" t="s">
        <v>68</v>
      </c>
      <c r="Z540" t="s">
        <v>61</v>
      </c>
      <c r="AA540" t="s">
        <v>62</v>
      </c>
      <c r="AB540" t="s">
        <v>45</v>
      </c>
      <c r="AC540" t="s">
        <v>45</v>
      </c>
      <c r="AD540" t="s">
        <v>4672</v>
      </c>
      <c r="AE540" t="s">
        <v>4673</v>
      </c>
      <c r="AF540" t="s">
        <v>45</v>
      </c>
    </row>
    <row r="541" spans="1:32" x14ac:dyDescent="0.3">
      <c r="A541" t="s">
        <v>5196</v>
      </c>
      <c r="B541" t="s">
        <v>4667</v>
      </c>
      <c r="C541" t="s">
        <v>4668</v>
      </c>
      <c r="D541" t="s">
        <v>4669</v>
      </c>
      <c r="E541" t="s">
        <v>5197</v>
      </c>
      <c r="F541">
        <v>219</v>
      </c>
      <c r="G541">
        <v>219</v>
      </c>
      <c r="H541" t="s">
        <v>377</v>
      </c>
      <c r="I541" t="s">
        <v>376</v>
      </c>
      <c r="J541" t="s">
        <v>58</v>
      </c>
      <c r="K541" t="s">
        <v>376</v>
      </c>
      <c r="X541" t="s">
        <v>59</v>
      </c>
      <c r="Y541" t="s">
        <v>68</v>
      </c>
      <c r="Z541" t="s">
        <v>61</v>
      </c>
      <c r="AA541" t="s">
        <v>62</v>
      </c>
      <c r="AB541" t="s">
        <v>45</v>
      </c>
      <c r="AC541" t="s">
        <v>45</v>
      </c>
      <c r="AD541" t="s">
        <v>4672</v>
      </c>
      <c r="AE541" t="s">
        <v>4673</v>
      </c>
      <c r="AF541" t="s">
        <v>45</v>
      </c>
    </row>
    <row r="542" spans="1:32" x14ac:dyDescent="0.3">
      <c r="A542" t="s">
        <v>5245</v>
      </c>
      <c r="B542" t="s">
        <v>4667</v>
      </c>
      <c r="C542" t="s">
        <v>4668</v>
      </c>
      <c r="D542" t="s">
        <v>4669</v>
      </c>
      <c r="E542" t="s">
        <v>5246</v>
      </c>
      <c r="F542">
        <v>23</v>
      </c>
      <c r="G542">
        <v>23</v>
      </c>
      <c r="H542" t="s">
        <v>5247</v>
      </c>
      <c r="I542" t="s">
        <v>1261</v>
      </c>
      <c r="J542" t="s">
        <v>58</v>
      </c>
      <c r="K542" t="s">
        <v>1261</v>
      </c>
      <c r="X542" t="s">
        <v>59</v>
      </c>
      <c r="Y542" t="s">
        <v>68</v>
      </c>
      <c r="Z542" t="s">
        <v>101</v>
      </c>
      <c r="AA542" t="s">
        <v>102</v>
      </c>
      <c r="AB542" t="s">
        <v>45</v>
      </c>
      <c r="AC542" t="s">
        <v>45</v>
      </c>
      <c r="AD542" t="s">
        <v>4672</v>
      </c>
      <c r="AE542" t="s">
        <v>4673</v>
      </c>
      <c r="AF542" t="s">
        <v>45</v>
      </c>
    </row>
    <row r="543" spans="1:32" x14ac:dyDescent="0.3">
      <c r="A543" t="s">
        <v>5285</v>
      </c>
      <c r="B543" t="s">
        <v>4667</v>
      </c>
      <c r="C543" t="s">
        <v>4668</v>
      </c>
      <c r="D543" t="s">
        <v>4669</v>
      </c>
      <c r="E543" t="s">
        <v>5286</v>
      </c>
      <c r="F543">
        <v>239</v>
      </c>
      <c r="G543">
        <v>239</v>
      </c>
      <c r="H543" t="s">
        <v>5287</v>
      </c>
      <c r="I543" t="s">
        <v>4825</v>
      </c>
      <c r="J543" t="s">
        <v>58</v>
      </c>
      <c r="K543" t="s">
        <v>4825</v>
      </c>
      <c r="X543" t="s">
        <v>59</v>
      </c>
      <c r="Y543" t="s">
        <v>68</v>
      </c>
      <c r="Z543" t="s">
        <v>101</v>
      </c>
      <c r="AA543" t="s">
        <v>102</v>
      </c>
      <c r="AB543" t="s">
        <v>45</v>
      </c>
      <c r="AC543" t="s">
        <v>45</v>
      </c>
      <c r="AD543" t="s">
        <v>4672</v>
      </c>
      <c r="AE543" t="s">
        <v>4673</v>
      </c>
      <c r="AF543" t="s">
        <v>45</v>
      </c>
    </row>
    <row r="544" spans="1:32" x14ac:dyDescent="0.3">
      <c r="A544" t="s">
        <v>5348</v>
      </c>
      <c r="B544" t="s">
        <v>4667</v>
      </c>
      <c r="C544" t="s">
        <v>4668</v>
      </c>
      <c r="D544" t="s">
        <v>4669</v>
      </c>
      <c r="E544" t="s">
        <v>5349</v>
      </c>
      <c r="F544">
        <v>252</v>
      </c>
      <c r="G544">
        <v>252</v>
      </c>
      <c r="H544" t="s">
        <v>5350</v>
      </c>
      <c r="I544" t="s">
        <v>5351</v>
      </c>
      <c r="J544" t="s">
        <v>58</v>
      </c>
      <c r="K544" t="s">
        <v>5351</v>
      </c>
      <c r="X544" t="s">
        <v>59</v>
      </c>
      <c r="Y544" t="s">
        <v>60</v>
      </c>
      <c r="Z544" t="s">
        <v>61</v>
      </c>
      <c r="AA544" t="s">
        <v>62</v>
      </c>
      <c r="AB544" t="s">
        <v>45</v>
      </c>
      <c r="AC544" t="s">
        <v>45</v>
      </c>
      <c r="AD544" t="s">
        <v>4672</v>
      </c>
      <c r="AE544" t="s">
        <v>4673</v>
      </c>
      <c r="AF544" t="s">
        <v>45</v>
      </c>
    </row>
    <row r="545" spans="1:32" x14ac:dyDescent="0.3">
      <c r="A545" t="s">
        <v>5373</v>
      </c>
      <c r="B545" t="s">
        <v>4667</v>
      </c>
      <c r="C545" t="s">
        <v>4668</v>
      </c>
      <c r="D545" t="s">
        <v>4669</v>
      </c>
      <c r="E545" t="s">
        <v>5374</v>
      </c>
      <c r="F545">
        <v>258</v>
      </c>
      <c r="G545">
        <v>258</v>
      </c>
      <c r="H545" t="s">
        <v>5375</v>
      </c>
      <c r="I545" t="s">
        <v>1062</v>
      </c>
      <c r="J545" t="s">
        <v>58</v>
      </c>
      <c r="K545" t="s">
        <v>1062</v>
      </c>
      <c r="X545" t="s">
        <v>59</v>
      </c>
      <c r="Y545" t="s">
        <v>68</v>
      </c>
      <c r="Z545" t="s">
        <v>101</v>
      </c>
      <c r="AA545" t="s">
        <v>102</v>
      </c>
      <c r="AB545" t="s">
        <v>45</v>
      </c>
      <c r="AC545" t="s">
        <v>45</v>
      </c>
      <c r="AD545" t="s">
        <v>4672</v>
      </c>
      <c r="AE545" t="s">
        <v>4673</v>
      </c>
      <c r="AF545" t="s">
        <v>45</v>
      </c>
    </row>
    <row r="546" spans="1:32" x14ac:dyDescent="0.3">
      <c r="A546" t="s">
        <v>5384</v>
      </c>
      <c r="B546" t="s">
        <v>4667</v>
      </c>
      <c r="C546" t="s">
        <v>4668</v>
      </c>
      <c r="D546" t="s">
        <v>4669</v>
      </c>
      <c r="E546" t="s">
        <v>5385</v>
      </c>
      <c r="F546">
        <v>260</v>
      </c>
      <c r="G546">
        <v>260</v>
      </c>
      <c r="H546" t="s">
        <v>5386</v>
      </c>
      <c r="I546" t="s">
        <v>1301</v>
      </c>
      <c r="J546" t="s">
        <v>58</v>
      </c>
      <c r="K546" t="s">
        <v>1301</v>
      </c>
      <c r="X546" t="s">
        <v>59</v>
      </c>
      <c r="Y546" t="s">
        <v>60</v>
      </c>
      <c r="Z546" t="s">
        <v>61</v>
      </c>
      <c r="AA546" t="s">
        <v>62</v>
      </c>
      <c r="AB546" t="s">
        <v>45</v>
      </c>
      <c r="AC546" t="s">
        <v>45</v>
      </c>
      <c r="AD546" t="s">
        <v>4672</v>
      </c>
      <c r="AE546" t="s">
        <v>4673</v>
      </c>
      <c r="AF546" t="s">
        <v>45</v>
      </c>
    </row>
    <row r="547" spans="1:32" x14ac:dyDescent="0.3">
      <c r="A547" t="s">
        <v>5403</v>
      </c>
      <c r="B547" t="s">
        <v>4667</v>
      </c>
      <c r="C547" t="s">
        <v>4668</v>
      </c>
      <c r="D547" t="s">
        <v>4669</v>
      </c>
      <c r="E547" t="s">
        <v>5404</v>
      </c>
      <c r="F547">
        <v>265</v>
      </c>
      <c r="G547">
        <v>265</v>
      </c>
      <c r="H547" t="s">
        <v>5405</v>
      </c>
      <c r="I547" t="s">
        <v>5406</v>
      </c>
      <c r="J547" t="s">
        <v>58</v>
      </c>
      <c r="K547" t="s">
        <v>5406</v>
      </c>
      <c r="X547" t="s">
        <v>59</v>
      </c>
      <c r="Y547" t="s">
        <v>68</v>
      </c>
      <c r="Z547" t="s">
        <v>61</v>
      </c>
      <c r="AA547" t="s">
        <v>62</v>
      </c>
      <c r="AB547" t="s">
        <v>45</v>
      </c>
      <c r="AC547" t="s">
        <v>45</v>
      </c>
      <c r="AD547" t="s">
        <v>4672</v>
      </c>
      <c r="AE547" t="s">
        <v>4673</v>
      </c>
      <c r="AF547" t="s">
        <v>45</v>
      </c>
    </row>
    <row r="548" spans="1:32" x14ac:dyDescent="0.3">
      <c r="A548" t="s">
        <v>5423</v>
      </c>
      <c r="B548" t="s">
        <v>4667</v>
      </c>
      <c r="C548" t="s">
        <v>4668</v>
      </c>
      <c r="D548" t="s">
        <v>4669</v>
      </c>
      <c r="E548" t="s">
        <v>5424</v>
      </c>
      <c r="F548">
        <v>27</v>
      </c>
      <c r="G548">
        <v>27</v>
      </c>
      <c r="H548" t="s">
        <v>5425</v>
      </c>
      <c r="I548" t="s">
        <v>586</v>
      </c>
      <c r="J548" t="s">
        <v>58</v>
      </c>
      <c r="K548" t="s">
        <v>586</v>
      </c>
      <c r="X548" t="s">
        <v>59</v>
      </c>
      <c r="Y548" t="s">
        <v>60</v>
      </c>
      <c r="Z548" t="s">
        <v>61</v>
      </c>
      <c r="AA548" t="s">
        <v>62</v>
      </c>
      <c r="AB548" t="s">
        <v>45</v>
      </c>
      <c r="AC548" t="s">
        <v>45</v>
      </c>
      <c r="AD548" t="s">
        <v>4672</v>
      </c>
      <c r="AE548" t="s">
        <v>4673</v>
      </c>
      <c r="AF548" t="s">
        <v>45</v>
      </c>
    </row>
    <row r="549" spans="1:32" x14ac:dyDescent="0.3">
      <c r="A549" t="s">
        <v>5426</v>
      </c>
      <c r="B549" t="s">
        <v>4667</v>
      </c>
      <c r="C549" t="s">
        <v>4668</v>
      </c>
      <c r="D549" t="s">
        <v>4669</v>
      </c>
      <c r="E549" t="s">
        <v>5427</v>
      </c>
      <c r="F549">
        <v>270</v>
      </c>
      <c r="G549">
        <v>270</v>
      </c>
      <c r="H549" t="s">
        <v>5428</v>
      </c>
      <c r="I549" t="s">
        <v>5429</v>
      </c>
      <c r="J549" t="s">
        <v>58</v>
      </c>
      <c r="K549" t="s">
        <v>5429</v>
      </c>
      <c r="X549" t="s">
        <v>59</v>
      </c>
      <c r="Y549" t="s">
        <v>68</v>
      </c>
      <c r="Z549" t="s">
        <v>61</v>
      </c>
      <c r="AA549" t="s">
        <v>62</v>
      </c>
      <c r="AB549" t="s">
        <v>45</v>
      </c>
      <c r="AC549" t="s">
        <v>45</v>
      </c>
      <c r="AD549" t="s">
        <v>4672</v>
      </c>
      <c r="AE549" t="s">
        <v>4673</v>
      </c>
      <c r="AF549" t="s">
        <v>45</v>
      </c>
    </row>
    <row r="550" spans="1:32" x14ac:dyDescent="0.3">
      <c r="A550" t="s">
        <v>5448</v>
      </c>
      <c r="B550" t="s">
        <v>4667</v>
      </c>
      <c r="C550" t="s">
        <v>4668</v>
      </c>
      <c r="D550" t="s">
        <v>4669</v>
      </c>
      <c r="E550" t="s">
        <v>5449</v>
      </c>
      <c r="F550">
        <v>275</v>
      </c>
      <c r="G550">
        <v>275</v>
      </c>
      <c r="H550" t="s">
        <v>45</v>
      </c>
      <c r="I550" t="s">
        <v>5450</v>
      </c>
      <c r="J550" t="s">
        <v>58</v>
      </c>
      <c r="K550" t="s">
        <v>5450</v>
      </c>
      <c r="X550" t="s">
        <v>59</v>
      </c>
      <c r="Y550" t="s">
        <v>45</v>
      </c>
      <c r="Z550" t="s">
        <v>61</v>
      </c>
      <c r="AA550" t="s">
        <v>62</v>
      </c>
      <c r="AB550" t="s">
        <v>45</v>
      </c>
      <c r="AC550" t="s">
        <v>45</v>
      </c>
      <c r="AD550" t="s">
        <v>4672</v>
      </c>
      <c r="AE550" t="s">
        <v>4673</v>
      </c>
      <c r="AF550" t="s">
        <v>45</v>
      </c>
    </row>
    <row r="551" spans="1:32" x14ac:dyDescent="0.3">
      <c r="A551" t="s">
        <v>5467</v>
      </c>
      <c r="B551" t="s">
        <v>4667</v>
      </c>
      <c r="C551" t="s">
        <v>4668</v>
      </c>
      <c r="D551" t="s">
        <v>4669</v>
      </c>
      <c r="E551" t="s">
        <v>5468</v>
      </c>
      <c r="F551">
        <v>28</v>
      </c>
      <c r="G551">
        <v>28</v>
      </c>
      <c r="H551" t="s">
        <v>56</v>
      </c>
      <c r="I551" t="s">
        <v>4771</v>
      </c>
      <c r="J551" t="s">
        <v>58</v>
      </c>
      <c r="K551" t="s">
        <v>4771</v>
      </c>
      <c r="X551" t="s">
        <v>59</v>
      </c>
      <c r="Y551" t="s">
        <v>60</v>
      </c>
      <c r="Z551" t="s">
        <v>61</v>
      </c>
      <c r="AA551" t="s">
        <v>62</v>
      </c>
      <c r="AB551" t="s">
        <v>45</v>
      </c>
      <c r="AC551" t="s">
        <v>45</v>
      </c>
      <c r="AD551" t="s">
        <v>4672</v>
      </c>
      <c r="AE551" t="s">
        <v>4673</v>
      </c>
      <c r="AF551" t="s">
        <v>45</v>
      </c>
    </row>
    <row r="552" spans="1:32" x14ac:dyDescent="0.3">
      <c r="A552" t="s">
        <v>5491</v>
      </c>
      <c r="B552" t="s">
        <v>4667</v>
      </c>
      <c r="C552" t="s">
        <v>4668</v>
      </c>
      <c r="D552" t="s">
        <v>4669</v>
      </c>
      <c r="E552" t="s">
        <v>5492</v>
      </c>
      <c r="F552">
        <v>286</v>
      </c>
      <c r="G552">
        <v>286</v>
      </c>
      <c r="H552" t="s">
        <v>5493</v>
      </c>
      <c r="I552" t="s">
        <v>2128</v>
      </c>
      <c r="J552" t="s">
        <v>58</v>
      </c>
      <c r="K552" t="s">
        <v>2128</v>
      </c>
      <c r="X552" t="s">
        <v>59</v>
      </c>
      <c r="Y552" t="s">
        <v>68</v>
      </c>
      <c r="Z552" t="s">
        <v>61</v>
      </c>
      <c r="AA552" t="s">
        <v>62</v>
      </c>
      <c r="AB552" t="s">
        <v>45</v>
      </c>
      <c r="AC552" t="s">
        <v>45</v>
      </c>
      <c r="AD552" t="s">
        <v>4672</v>
      </c>
      <c r="AE552" t="s">
        <v>4673</v>
      </c>
      <c r="AF552" t="s">
        <v>45</v>
      </c>
    </row>
    <row r="553" spans="1:32" x14ac:dyDescent="0.3">
      <c r="A553" t="s">
        <v>5497</v>
      </c>
      <c r="B553" t="s">
        <v>4667</v>
      </c>
      <c r="C553" t="s">
        <v>4668</v>
      </c>
      <c r="D553" t="s">
        <v>4669</v>
      </c>
      <c r="E553" t="s">
        <v>5498</v>
      </c>
      <c r="F553">
        <v>288</v>
      </c>
      <c r="G553">
        <v>288</v>
      </c>
      <c r="H553" t="s">
        <v>5499</v>
      </c>
      <c r="I553" t="s">
        <v>5500</v>
      </c>
      <c r="J553" t="s">
        <v>80</v>
      </c>
      <c r="K553" t="s">
        <v>5500</v>
      </c>
      <c r="X553" t="s">
        <v>43</v>
      </c>
      <c r="Y553" t="s">
        <v>44</v>
      </c>
      <c r="Z553" t="s">
        <v>44</v>
      </c>
      <c r="AA553" t="s">
        <v>44</v>
      </c>
      <c r="AB553" t="s">
        <v>45</v>
      </c>
      <c r="AC553" t="s">
        <v>45</v>
      </c>
      <c r="AD553" t="s">
        <v>4672</v>
      </c>
      <c r="AE553" t="s">
        <v>4673</v>
      </c>
      <c r="AF553" t="s">
        <v>45</v>
      </c>
    </row>
    <row r="554" spans="1:32" x14ac:dyDescent="0.3">
      <c r="A554" t="s">
        <v>5505</v>
      </c>
      <c r="B554" t="s">
        <v>4667</v>
      </c>
      <c r="C554" t="s">
        <v>4668</v>
      </c>
      <c r="D554" t="s">
        <v>4669</v>
      </c>
      <c r="E554" t="s">
        <v>5506</v>
      </c>
      <c r="F554">
        <v>29</v>
      </c>
      <c r="G554">
        <v>29</v>
      </c>
      <c r="H554" t="s">
        <v>5507</v>
      </c>
      <c r="I554" t="s">
        <v>820</v>
      </c>
      <c r="J554" t="s">
        <v>58</v>
      </c>
      <c r="K554" t="s">
        <v>820</v>
      </c>
      <c r="X554" t="s">
        <v>59</v>
      </c>
      <c r="Y554" t="s">
        <v>68</v>
      </c>
      <c r="Z554" t="s">
        <v>61</v>
      </c>
      <c r="AA554" t="s">
        <v>62</v>
      </c>
      <c r="AB554" t="s">
        <v>45</v>
      </c>
      <c r="AC554" t="s">
        <v>45</v>
      </c>
      <c r="AD554" t="s">
        <v>4672</v>
      </c>
      <c r="AE554" t="s">
        <v>4673</v>
      </c>
      <c r="AF554" t="s">
        <v>45</v>
      </c>
    </row>
    <row r="555" spans="1:32" x14ac:dyDescent="0.3">
      <c r="A555" t="s">
        <v>5545</v>
      </c>
      <c r="B555" t="s">
        <v>4667</v>
      </c>
      <c r="C555" t="s">
        <v>4668</v>
      </c>
      <c r="D555" t="s">
        <v>4669</v>
      </c>
      <c r="E555" t="s">
        <v>5286</v>
      </c>
      <c r="F555">
        <v>3</v>
      </c>
      <c r="G555">
        <v>3</v>
      </c>
      <c r="H555" t="s">
        <v>5287</v>
      </c>
      <c r="I555" t="s">
        <v>4825</v>
      </c>
      <c r="J555" t="s">
        <v>58</v>
      </c>
      <c r="K555" t="s">
        <v>4825</v>
      </c>
      <c r="X555" t="s">
        <v>59</v>
      </c>
      <c r="Y555" t="s">
        <v>68</v>
      </c>
      <c r="Z555" t="s">
        <v>101</v>
      </c>
      <c r="AA555" t="s">
        <v>102</v>
      </c>
      <c r="AB555" t="s">
        <v>45</v>
      </c>
      <c r="AC555" t="s">
        <v>45</v>
      </c>
      <c r="AD555" t="s">
        <v>4672</v>
      </c>
      <c r="AE555" t="s">
        <v>4673</v>
      </c>
      <c r="AF555" t="s">
        <v>45</v>
      </c>
    </row>
    <row r="556" spans="1:32" x14ac:dyDescent="0.3">
      <c r="A556" t="s">
        <v>5546</v>
      </c>
      <c r="B556" t="s">
        <v>4667</v>
      </c>
      <c r="C556" t="s">
        <v>4668</v>
      </c>
      <c r="D556" t="s">
        <v>4669</v>
      </c>
      <c r="E556" t="s">
        <v>5547</v>
      </c>
      <c r="F556">
        <v>30</v>
      </c>
      <c r="G556">
        <v>30</v>
      </c>
      <c r="H556" t="s">
        <v>5548</v>
      </c>
      <c r="I556" t="s">
        <v>5140</v>
      </c>
      <c r="J556" t="s">
        <v>58</v>
      </c>
      <c r="K556" t="s">
        <v>5140</v>
      </c>
      <c r="X556" t="s">
        <v>59</v>
      </c>
      <c r="Y556" t="s">
        <v>68</v>
      </c>
      <c r="Z556" t="s">
        <v>61</v>
      </c>
      <c r="AA556" t="s">
        <v>62</v>
      </c>
      <c r="AB556" t="s">
        <v>45</v>
      </c>
      <c r="AC556" t="s">
        <v>45</v>
      </c>
      <c r="AD556" t="s">
        <v>4672</v>
      </c>
      <c r="AE556" t="s">
        <v>4673</v>
      </c>
      <c r="AF556" t="s">
        <v>45</v>
      </c>
    </row>
    <row r="557" spans="1:32" x14ac:dyDescent="0.3">
      <c r="A557" t="s">
        <v>5568</v>
      </c>
      <c r="B557" t="s">
        <v>4667</v>
      </c>
      <c r="C557" t="s">
        <v>4668</v>
      </c>
      <c r="D557" t="s">
        <v>4669</v>
      </c>
      <c r="E557" t="s">
        <v>5569</v>
      </c>
      <c r="F557">
        <v>305</v>
      </c>
      <c r="G557">
        <v>305</v>
      </c>
      <c r="H557" t="s">
        <v>45</v>
      </c>
      <c r="I557" t="s">
        <v>45</v>
      </c>
      <c r="J557" t="s">
        <v>45</v>
      </c>
      <c r="K557" t="s">
        <v>45</v>
      </c>
      <c r="X557" t="s">
        <v>59</v>
      </c>
      <c r="Y557" t="s">
        <v>45</v>
      </c>
      <c r="Z557" t="s">
        <v>45</v>
      </c>
      <c r="AA557" t="s">
        <v>45</v>
      </c>
      <c r="AB557" t="s">
        <v>45</v>
      </c>
      <c r="AC557" t="s">
        <v>45</v>
      </c>
      <c r="AD557" t="s">
        <v>5570</v>
      </c>
      <c r="AE557">
        <v>2018</v>
      </c>
      <c r="AF557" t="s">
        <v>45</v>
      </c>
    </row>
    <row r="558" spans="1:32" x14ac:dyDescent="0.3">
      <c r="A558" t="s">
        <v>5571</v>
      </c>
      <c r="B558" t="s">
        <v>4667</v>
      </c>
      <c r="C558" t="s">
        <v>4668</v>
      </c>
      <c r="D558" t="s">
        <v>4669</v>
      </c>
      <c r="E558" t="s">
        <v>5572</v>
      </c>
      <c r="F558">
        <v>306</v>
      </c>
      <c r="G558">
        <v>306</v>
      </c>
      <c r="H558" t="s">
        <v>45</v>
      </c>
      <c r="I558" t="s">
        <v>45</v>
      </c>
      <c r="J558" t="s">
        <v>45</v>
      </c>
      <c r="K558" t="s">
        <v>45</v>
      </c>
      <c r="X558" t="s">
        <v>43</v>
      </c>
      <c r="Y558" t="s">
        <v>45</v>
      </c>
      <c r="Z558" t="s">
        <v>45</v>
      </c>
      <c r="AA558" t="s">
        <v>45</v>
      </c>
      <c r="AB558" t="s">
        <v>45</v>
      </c>
      <c r="AC558" t="s">
        <v>45</v>
      </c>
      <c r="AD558" t="s">
        <v>5570</v>
      </c>
      <c r="AE558">
        <v>2018</v>
      </c>
      <c r="AF558" t="s">
        <v>45</v>
      </c>
    </row>
    <row r="559" spans="1:32" x14ac:dyDescent="0.3">
      <c r="A559" t="s">
        <v>5573</v>
      </c>
      <c r="B559" t="s">
        <v>4667</v>
      </c>
      <c r="C559" t="s">
        <v>4668</v>
      </c>
      <c r="D559" t="s">
        <v>4669</v>
      </c>
      <c r="E559" t="s">
        <v>432</v>
      </c>
      <c r="F559">
        <v>307</v>
      </c>
      <c r="G559">
        <v>307</v>
      </c>
      <c r="H559" t="s">
        <v>5574</v>
      </c>
      <c r="I559" t="s">
        <v>42</v>
      </c>
      <c r="J559" t="s">
        <v>41</v>
      </c>
      <c r="K559" t="s">
        <v>42</v>
      </c>
      <c r="X559" t="s">
        <v>43</v>
      </c>
      <c r="Y559" t="s">
        <v>44</v>
      </c>
      <c r="Z559" t="s">
        <v>44</v>
      </c>
      <c r="AA559" t="s">
        <v>44</v>
      </c>
      <c r="AB559" t="s">
        <v>45</v>
      </c>
      <c r="AC559" t="s">
        <v>45</v>
      </c>
      <c r="AD559" t="s">
        <v>46</v>
      </c>
      <c r="AE559">
        <v>2019</v>
      </c>
      <c r="AF559" t="s">
        <v>47</v>
      </c>
    </row>
    <row r="560" spans="1:32" x14ac:dyDescent="0.3">
      <c r="A560" t="s">
        <v>5575</v>
      </c>
      <c r="B560" t="s">
        <v>4667</v>
      </c>
      <c r="C560" t="s">
        <v>4668</v>
      </c>
      <c r="D560" t="s">
        <v>4669</v>
      </c>
      <c r="E560" t="s">
        <v>5576</v>
      </c>
      <c r="F560">
        <v>31</v>
      </c>
      <c r="G560">
        <v>31</v>
      </c>
      <c r="H560" t="s">
        <v>5577</v>
      </c>
      <c r="I560" t="s">
        <v>5141</v>
      </c>
      <c r="J560" t="s">
        <v>58</v>
      </c>
      <c r="K560" t="s">
        <v>5141</v>
      </c>
      <c r="X560" t="s">
        <v>59</v>
      </c>
      <c r="Y560" t="s">
        <v>68</v>
      </c>
      <c r="Z560" t="s">
        <v>61</v>
      </c>
      <c r="AA560" t="s">
        <v>62</v>
      </c>
      <c r="AB560" t="s">
        <v>45</v>
      </c>
      <c r="AC560" t="s">
        <v>45</v>
      </c>
      <c r="AD560" t="s">
        <v>4672</v>
      </c>
      <c r="AE560" t="s">
        <v>4673</v>
      </c>
      <c r="AF560" t="s">
        <v>45</v>
      </c>
    </row>
    <row r="561" spans="1:32" x14ac:dyDescent="0.3">
      <c r="A561" t="s">
        <v>5578</v>
      </c>
      <c r="B561" t="s">
        <v>4667</v>
      </c>
      <c r="C561" t="s">
        <v>4668</v>
      </c>
      <c r="D561" t="s">
        <v>4669</v>
      </c>
      <c r="E561" t="s">
        <v>5579</v>
      </c>
      <c r="F561">
        <v>32</v>
      </c>
      <c r="G561">
        <v>32</v>
      </c>
      <c r="H561" t="s">
        <v>5580</v>
      </c>
      <c r="I561" t="s">
        <v>876</v>
      </c>
      <c r="J561" t="s">
        <v>58</v>
      </c>
      <c r="K561" t="s">
        <v>876</v>
      </c>
      <c r="X561" t="s">
        <v>59</v>
      </c>
      <c r="Y561" t="s">
        <v>68</v>
      </c>
      <c r="Z561" t="s">
        <v>101</v>
      </c>
      <c r="AA561" t="s">
        <v>102</v>
      </c>
      <c r="AB561" t="s">
        <v>45</v>
      </c>
      <c r="AC561" t="s">
        <v>45</v>
      </c>
      <c r="AD561" t="s">
        <v>4672</v>
      </c>
      <c r="AE561" t="s">
        <v>4673</v>
      </c>
      <c r="AF561" t="s">
        <v>45</v>
      </c>
    </row>
    <row r="562" spans="1:32" x14ac:dyDescent="0.3">
      <c r="A562" t="s">
        <v>5585</v>
      </c>
      <c r="B562" t="s">
        <v>4667</v>
      </c>
      <c r="C562" t="s">
        <v>4668</v>
      </c>
      <c r="D562" t="s">
        <v>4669</v>
      </c>
      <c r="E562" t="s">
        <v>5586</v>
      </c>
      <c r="F562">
        <v>34</v>
      </c>
      <c r="G562">
        <v>34</v>
      </c>
      <c r="H562" t="s">
        <v>5587</v>
      </c>
      <c r="I562" t="s">
        <v>888</v>
      </c>
      <c r="J562" t="s">
        <v>58</v>
      </c>
      <c r="K562" t="s">
        <v>888</v>
      </c>
      <c r="X562" t="s">
        <v>59</v>
      </c>
      <c r="Y562" t="s">
        <v>68</v>
      </c>
      <c r="Z562" t="s">
        <v>101</v>
      </c>
      <c r="AA562" t="s">
        <v>102</v>
      </c>
      <c r="AB562" t="s">
        <v>45</v>
      </c>
      <c r="AC562" t="s">
        <v>45</v>
      </c>
      <c r="AD562" t="s">
        <v>4672</v>
      </c>
      <c r="AE562" t="s">
        <v>4673</v>
      </c>
      <c r="AF562" t="s">
        <v>45</v>
      </c>
    </row>
    <row r="563" spans="1:32" x14ac:dyDescent="0.3">
      <c r="A563" t="s">
        <v>5596</v>
      </c>
      <c r="B563" t="s">
        <v>4667</v>
      </c>
      <c r="C563" t="s">
        <v>4668</v>
      </c>
      <c r="D563" t="s">
        <v>4669</v>
      </c>
      <c r="E563" t="s">
        <v>5597</v>
      </c>
      <c r="F563">
        <v>37</v>
      </c>
      <c r="G563">
        <v>37</v>
      </c>
      <c r="H563" t="s">
        <v>1692</v>
      </c>
      <c r="I563" t="s">
        <v>948</v>
      </c>
      <c r="J563" t="s">
        <v>58</v>
      </c>
      <c r="K563" t="s">
        <v>948</v>
      </c>
      <c r="X563" t="s">
        <v>59</v>
      </c>
      <c r="Y563" t="s">
        <v>68</v>
      </c>
      <c r="Z563" t="s">
        <v>61</v>
      </c>
      <c r="AA563" t="s">
        <v>62</v>
      </c>
      <c r="AB563" t="s">
        <v>45</v>
      </c>
      <c r="AC563" t="s">
        <v>45</v>
      </c>
      <c r="AD563" t="s">
        <v>4672</v>
      </c>
      <c r="AE563" t="s">
        <v>4673</v>
      </c>
      <c r="AF563" t="s">
        <v>45</v>
      </c>
    </row>
    <row r="564" spans="1:32" x14ac:dyDescent="0.3">
      <c r="A564" t="s">
        <v>5603</v>
      </c>
      <c r="B564" t="s">
        <v>4667</v>
      </c>
      <c r="C564" t="s">
        <v>4668</v>
      </c>
      <c r="D564" t="s">
        <v>4669</v>
      </c>
      <c r="E564" t="s">
        <v>5604</v>
      </c>
      <c r="F564">
        <v>4</v>
      </c>
      <c r="G564">
        <v>4</v>
      </c>
      <c r="H564" t="s">
        <v>5605</v>
      </c>
      <c r="I564" t="s">
        <v>583</v>
      </c>
      <c r="J564" t="s">
        <v>58</v>
      </c>
      <c r="K564" t="s">
        <v>583</v>
      </c>
      <c r="X564" t="s">
        <v>59</v>
      </c>
      <c r="Y564" t="s">
        <v>60</v>
      </c>
      <c r="Z564" t="s">
        <v>61</v>
      </c>
      <c r="AA564" t="s">
        <v>62</v>
      </c>
      <c r="AB564" t="s">
        <v>45</v>
      </c>
      <c r="AC564" t="s">
        <v>45</v>
      </c>
      <c r="AD564" t="s">
        <v>4672</v>
      </c>
      <c r="AE564" t="s">
        <v>4673</v>
      </c>
      <c r="AF564" t="s">
        <v>45</v>
      </c>
    </row>
    <row r="565" spans="1:32" x14ac:dyDescent="0.3">
      <c r="A565" t="s">
        <v>5614</v>
      </c>
      <c r="B565" t="s">
        <v>4667</v>
      </c>
      <c r="C565" t="s">
        <v>4668</v>
      </c>
      <c r="D565" t="s">
        <v>4669</v>
      </c>
      <c r="E565" t="s">
        <v>5615</v>
      </c>
      <c r="F565">
        <v>42</v>
      </c>
      <c r="G565">
        <v>42</v>
      </c>
      <c r="H565" t="s">
        <v>5616</v>
      </c>
      <c r="I565" t="s">
        <v>5617</v>
      </c>
      <c r="J565" t="s">
        <v>58</v>
      </c>
      <c r="K565" t="s">
        <v>5617</v>
      </c>
      <c r="X565" t="s">
        <v>59</v>
      </c>
      <c r="Y565" t="s">
        <v>68</v>
      </c>
      <c r="Z565" t="s">
        <v>61</v>
      </c>
      <c r="AA565" t="s">
        <v>62</v>
      </c>
      <c r="AB565" t="s">
        <v>45</v>
      </c>
      <c r="AC565" t="s">
        <v>45</v>
      </c>
      <c r="AD565" t="s">
        <v>4672</v>
      </c>
      <c r="AE565" t="s">
        <v>4673</v>
      </c>
      <c r="AF565" t="s">
        <v>45</v>
      </c>
    </row>
    <row r="566" spans="1:32" x14ac:dyDescent="0.3">
      <c r="A566" t="s">
        <v>5650</v>
      </c>
      <c r="B566" t="s">
        <v>4667</v>
      </c>
      <c r="C566" t="s">
        <v>4668</v>
      </c>
      <c r="D566" t="s">
        <v>4669</v>
      </c>
      <c r="E566" t="s">
        <v>5651</v>
      </c>
      <c r="F566">
        <v>5</v>
      </c>
      <c r="G566">
        <v>5</v>
      </c>
      <c r="H566" t="s">
        <v>5652</v>
      </c>
      <c r="I566" t="s">
        <v>687</v>
      </c>
      <c r="J566" t="s">
        <v>58</v>
      </c>
      <c r="K566" t="s">
        <v>687</v>
      </c>
      <c r="X566" t="s">
        <v>59</v>
      </c>
      <c r="Y566" t="s">
        <v>60</v>
      </c>
      <c r="Z566" t="s">
        <v>61</v>
      </c>
      <c r="AA566" t="s">
        <v>62</v>
      </c>
      <c r="AB566" t="s">
        <v>45</v>
      </c>
      <c r="AC566" t="s">
        <v>45</v>
      </c>
      <c r="AD566" t="s">
        <v>4672</v>
      </c>
      <c r="AE566" t="s">
        <v>4673</v>
      </c>
      <c r="AF566" t="s">
        <v>45</v>
      </c>
    </row>
    <row r="567" spans="1:32" x14ac:dyDescent="0.3">
      <c r="A567" t="s">
        <v>5653</v>
      </c>
      <c r="B567" t="s">
        <v>4667</v>
      </c>
      <c r="C567" t="s">
        <v>4668</v>
      </c>
      <c r="D567" t="s">
        <v>4669</v>
      </c>
      <c r="E567" t="s">
        <v>5654</v>
      </c>
      <c r="F567">
        <v>50</v>
      </c>
      <c r="G567">
        <v>50</v>
      </c>
      <c r="H567" t="s">
        <v>5655</v>
      </c>
      <c r="I567" t="s">
        <v>84</v>
      </c>
      <c r="J567" t="s">
        <v>58</v>
      </c>
      <c r="K567" t="s">
        <v>84</v>
      </c>
      <c r="X567" t="s">
        <v>59</v>
      </c>
      <c r="Y567" t="s">
        <v>60</v>
      </c>
      <c r="Z567" t="s">
        <v>61</v>
      </c>
      <c r="AA567" t="s">
        <v>62</v>
      </c>
      <c r="AB567" t="s">
        <v>45</v>
      </c>
      <c r="AC567" t="s">
        <v>45</v>
      </c>
      <c r="AD567" t="s">
        <v>4672</v>
      </c>
      <c r="AE567" t="s">
        <v>4673</v>
      </c>
      <c r="AF567" t="s">
        <v>45</v>
      </c>
    </row>
    <row r="568" spans="1:32" x14ac:dyDescent="0.3">
      <c r="A568" t="s">
        <v>5669</v>
      </c>
      <c r="B568" t="s">
        <v>4667</v>
      </c>
      <c r="C568" t="s">
        <v>4668</v>
      </c>
      <c r="D568" t="s">
        <v>4669</v>
      </c>
      <c r="E568" t="s">
        <v>5670</v>
      </c>
      <c r="F568">
        <v>54</v>
      </c>
      <c r="G568">
        <v>54</v>
      </c>
      <c r="H568" t="s">
        <v>5671</v>
      </c>
      <c r="I568" t="s">
        <v>4701</v>
      </c>
      <c r="J568" t="s">
        <v>58</v>
      </c>
      <c r="K568" t="s">
        <v>4701</v>
      </c>
      <c r="X568" t="s">
        <v>59</v>
      </c>
      <c r="Y568" t="s">
        <v>68</v>
      </c>
      <c r="Z568" t="s">
        <v>101</v>
      </c>
      <c r="AA568" t="s">
        <v>102</v>
      </c>
      <c r="AB568" t="s">
        <v>45</v>
      </c>
      <c r="AC568" t="s">
        <v>45</v>
      </c>
      <c r="AD568" t="s">
        <v>4672</v>
      </c>
      <c r="AE568" t="s">
        <v>4673</v>
      </c>
      <c r="AF568" t="s">
        <v>45</v>
      </c>
    </row>
    <row r="569" spans="1:32" x14ac:dyDescent="0.3">
      <c r="A569" t="s">
        <v>5680</v>
      </c>
      <c r="B569" t="s">
        <v>4667</v>
      </c>
      <c r="C569" t="s">
        <v>4668</v>
      </c>
      <c r="D569" t="s">
        <v>4669</v>
      </c>
      <c r="E569" t="s">
        <v>5681</v>
      </c>
      <c r="F569">
        <v>57</v>
      </c>
      <c r="G569">
        <v>57</v>
      </c>
      <c r="H569" t="s">
        <v>5682</v>
      </c>
      <c r="I569" t="s">
        <v>1616</v>
      </c>
      <c r="J569" t="s">
        <v>58</v>
      </c>
      <c r="K569" t="s">
        <v>1616</v>
      </c>
      <c r="X569" t="s">
        <v>59</v>
      </c>
      <c r="Y569" t="s">
        <v>60</v>
      </c>
      <c r="Z569" t="s">
        <v>61</v>
      </c>
      <c r="AA569" t="s">
        <v>62</v>
      </c>
      <c r="AB569" t="s">
        <v>45</v>
      </c>
      <c r="AC569" t="s">
        <v>45</v>
      </c>
      <c r="AD569" t="s">
        <v>4672</v>
      </c>
      <c r="AE569" t="s">
        <v>4673</v>
      </c>
      <c r="AF569" t="s">
        <v>45</v>
      </c>
    </row>
    <row r="570" spans="1:32" x14ac:dyDescent="0.3">
      <c r="A570" t="s">
        <v>5687</v>
      </c>
      <c r="B570" t="s">
        <v>4667</v>
      </c>
      <c r="C570" t="s">
        <v>4668</v>
      </c>
      <c r="D570" t="s">
        <v>4669</v>
      </c>
      <c r="E570" t="s">
        <v>5688</v>
      </c>
      <c r="F570">
        <v>59</v>
      </c>
      <c r="G570">
        <v>59</v>
      </c>
      <c r="H570" t="s">
        <v>185</v>
      </c>
      <c r="I570" t="s">
        <v>161</v>
      </c>
      <c r="J570" t="s">
        <v>58</v>
      </c>
      <c r="K570" t="s">
        <v>161</v>
      </c>
      <c r="X570" t="s">
        <v>59</v>
      </c>
      <c r="Y570" t="s">
        <v>68</v>
      </c>
      <c r="Z570" t="s">
        <v>61</v>
      </c>
      <c r="AA570" t="s">
        <v>62</v>
      </c>
      <c r="AB570" t="s">
        <v>45</v>
      </c>
      <c r="AC570" t="s">
        <v>45</v>
      </c>
      <c r="AD570" t="s">
        <v>4672</v>
      </c>
      <c r="AE570" t="s">
        <v>4673</v>
      </c>
      <c r="AF570" t="s">
        <v>45</v>
      </c>
    </row>
    <row r="571" spans="1:32" x14ac:dyDescent="0.3">
      <c r="A571" t="s">
        <v>5698</v>
      </c>
      <c r="B571" t="s">
        <v>4667</v>
      </c>
      <c r="C571" t="s">
        <v>4668</v>
      </c>
      <c r="D571" t="s">
        <v>4669</v>
      </c>
      <c r="E571" t="s">
        <v>5699</v>
      </c>
      <c r="F571">
        <v>61</v>
      </c>
      <c r="G571">
        <v>61</v>
      </c>
      <c r="H571" t="s">
        <v>2486</v>
      </c>
      <c r="I571" t="s">
        <v>1911</v>
      </c>
      <c r="J571" t="s">
        <v>58</v>
      </c>
      <c r="K571" t="s">
        <v>1911</v>
      </c>
      <c r="X571" t="s">
        <v>59</v>
      </c>
      <c r="Y571" t="s">
        <v>68</v>
      </c>
      <c r="Z571" t="s">
        <v>101</v>
      </c>
      <c r="AA571" t="s">
        <v>102</v>
      </c>
      <c r="AB571" t="s">
        <v>45</v>
      </c>
      <c r="AC571" t="s">
        <v>45</v>
      </c>
      <c r="AD571" t="s">
        <v>4672</v>
      </c>
      <c r="AE571" t="s">
        <v>4673</v>
      </c>
      <c r="AF571" t="s">
        <v>45</v>
      </c>
    </row>
    <row r="572" spans="1:32" x14ac:dyDescent="0.3">
      <c r="A572" t="s">
        <v>5700</v>
      </c>
      <c r="B572" t="s">
        <v>4667</v>
      </c>
      <c r="C572" t="s">
        <v>4668</v>
      </c>
      <c r="D572" t="s">
        <v>4669</v>
      </c>
      <c r="E572" t="s">
        <v>5701</v>
      </c>
      <c r="F572">
        <v>62</v>
      </c>
      <c r="G572">
        <v>62</v>
      </c>
      <c r="H572" t="s">
        <v>120</v>
      </c>
      <c r="I572" t="s">
        <v>4684</v>
      </c>
      <c r="J572" t="s">
        <v>58</v>
      </c>
      <c r="K572" t="s">
        <v>4684</v>
      </c>
      <c r="X572" t="s">
        <v>59</v>
      </c>
      <c r="Y572" t="s">
        <v>68</v>
      </c>
      <c r="Z572" t="s">
        <v>101</v>
      </c>
      <c r="AA572" t="s">
        <v>102</v>
      </c>
      <c r="AB572" t="s">
        <v>45</v>
      </c>
      <c r="AC572" t="s">
        <v>45</v>
      </c>
      <c r="AD572" t="s">
        <v>4672</v>
      </c>
      <c r="AE572" t="s">
        <v>4673</v>
      </c>
      <c r="AF572" t="s">
        <v>45</v>
      </c>
    </row>
    <row r="573" spans="1:32" x14ac:dyDescent="0.3">
      <c r="A573" t="s">
        <v>5721</v>
      </c>
      <c r="B573" t="s">
        <v>4667</v>
      </c>
      <c r="C573" t="s">
        <v>4668</v>
      </c>
      <c r="D573" t="s">
        <v>4669</v>
      </c>
      <c r="E573" t="s">
        <v>5722</v>
      </c>
      <c r="F573">
        <v>68</v>
      </c>
      <c r="G573">
        <v>68</v>
      </c>
      <c r="H573" t="s">
        <v>5161</v>
      </c>
      <c r="I573" t="s">
        <v>5244</v>
      </c>
      <c r="J573" t="s">
        <v>58</v>
      </c>
      <c r="K573" t="s">
        <v>5244</v>
      </c>
      <c r="X573" t="s">
        <v>59</v>
      </c>
      <c r="Y573" t="s">
        <v>68</v>
      </c>
      <c r="Z573" t="s">
        <v>44</v>
      </c>
      <c r="AA573" t="s">
        <v>44</v>
      </c>
      <c r="AB573" t="s">
        <v>45</v>
      </c>
      <c r="AC573" t="s">
        <v>45</v>
      </c>
      <c r="AD573" t="s">
        <v>4672</v>
      </c>
      <c r="AE573" t="s">
        <v>4673</v>
      </c>
      <c r="AF573" t="s">
        <v>45</v>
      </c>
    </row>
    <row r="574" spans="1:32" x14ac:dyDescent="0.3">
      <c r="A574" t="s">
        <v>5726</v>
      </c>
      <c r="B574" t="s">
        <v>4667</v>
      </c>
      <c r="C574" t="s">
        <v>4668</v>
      </c>
      <c r="D574" t="s">
        <v>4669</v>
      </c>
      <c r="E574" t="s">
        <v>5727</v>
      </c>
      <c r="F574">
        <v>7</v>
      </c>
      <c r="G574">
        <v>7</v>
      </c>
      <c r="H574" t="s">
        <v>5728</v>
      </c>
      <c r="I574" t="s">
        <v>1129</v>
      </c>
      <c r="J574" t="s">
        <v>58</v>
      </c>
      <c r="K574" t="s">
        <v>1129</v>
      </c>
      <c r="X574" t="s">
        <v>59</v>
      </c>
      <c r="Y574" t="s">
        <v>68</v>
      </c>
      <c r="Z574" t="s">
        <v>61</v>
      </c>
      <c r="AA574" t="s">
        <v>62</v>
      </c>
      <c r="AB574" t="s">
        <v>45</v>
      </c>
      <c r="AC574" t="s">
        <v>45</v>
      </c>
      <c r="AD574" t="s">
        <v>4672</v>
      </c>
      <c r="AE574" t="s">
        <v>4673</v>
      </c>
      <c r="AF574" t="s">
        <v>45</v>
      </c>
    </row>
    <row r="575" spans="1:32" x14ac:dyDescent="0.3">
      <c r="A575" t="s">
        <v>5739</v>
      </c>
      <c r="B575" t="s">
        <v>4667</v>
      </c>
      <c r="C575" t="s">
        <v>4668</v>
      </c>
      <c r="D575" t="s">
        <v>4669</v>
      </c>
      <c r="E575" t="s">
        <v>5740</v>
      </c>
      <c r="F575">
        <v>72</v>
      </c>
      <c r="G575">
        <v>72</v>
      </c>
      <c r="H575" t="s">
        <v>5741</v>
      </c>
      <c r="I575" t="s">
        <v>4683</v>
      </c>
      <c r="J575" t="s">
        <v>58</v>
      </c>
      <c r="K575" t="s">
        <v>4683</v>
      </c>
      <c r="X575" t="s">
        <v>59</v>
      </c>
      <c r="Y575" t="s">
        <v>68</v>
      </c>
      <c r="Z575" t="s">
        <v>101</v>
      </c>
      <c r="AA575" t="s">
        <v>102</v>
      </c>
      <c r="AB575" t="s">
        <v>45</v>
      </c>
      <c r="AC575" t="s">
        <v>45</v>
      </c>
      <c r="AD575" t="s">
        <v>4672</v>
      </c>
      <c r="AE575" t="s">
        <v>4673</v>
      </c>
      <c r="AF575" t="s">
        <v>45</v>
      </c>
    </row>
    <row r="576" spans="1:32" x14ac:dyDescent="0.3">
      <c r="A576" t="s">
        <v>5742</v>
      </c>
      <c r="B576" t="s">
        <v>4667</v>
      </c>
      <c r="C576" t="s">
        <v>4668</v>
      </c>
      <c r="D576" t="s">
        <v>4669</v>
      </c>
      <c r="E576" t="s">
        <v>4619</v>
      </c>
      <c r="F576">
        <v>7215</v>
      </c>
      <c r="G576">
        <v>7215</v>
      </c>
      <c r="H576" t="s">
        <v>45</v>
      </c>
      <c r="I576" t="s">
        <v>45</v>
      </c>
      <c r="J576" t="s">
        <v>45</v>
      </c>
      <c r="K576" t="s">
        <v>45</v>
      </c>
      <c r="X576" t="s">
        <v>43</v>
      </c>
      <c r="Y576" t="s">
        <v>44</v>
      </c>
      <c r="Z576" t="s">
        <v>44</v>
      </c>
      <c r="AA576" t="s">
        <v>44</v>
      </c>
      <c r="AB576" t="s">
        <v>45</v>
      </c>
      <c r="AC576" t="s">
        <v>45</v>
      </c>
      <c r="AD576" t="s">
        <v>50</v>
      </c>
      <c r="AE576" t="s">
        <v>45</v>
      </c>
      <c r="AF576" t="s">
        <v>45</v>
      </c>
    </row>
    <row r="577" spans="1:32" x14ac:dyDescent="0.3">
      <c r="A577" t="s">
        <v>5773</v>
      </c>
      <c r="B577" t="s">
        <v>4667</v>
      </c>
      <c r="C577" t="s">
        <v>4668</v>
      </c>
      <c r="D577" t="s">
        <v>4669</v>
      </c>
      <c r="E577" t="s">
        <v>5774</v>
      </c>
      <c r="F577">
        <v>80</v>
      </c>
      <c r="G577">
        <v>80</v>
      </c>
      <c r="H577" t="s">
        <v>5775</v>
      </c>
      <c r="I577" t="s">
        <v>4899</v>
      </c>
      <c r="J577" t="s">
        <v>58</v>
      </c>
      <c r="K577" t="s">
        <v>4899</v>
      </c>
      <c r="X577" t="s">
        <v>59</v>
      </c>
      <c r="Y577" t="s">
        <v>68</v>
      </c>
      <c r="Z577" t="s">
        <v>101</v>
      </c>
      <c r="AA577" t="s">
        <v>102</v>
      </c>
      <c r="AB577" t="s">
        <v>45</v>
      </c>
      <c r="AC577" t="s">
        <v>45</v>
      </c>
      <c r="AD577" t="s">
        <v>4672</v>
      </c>
      <c r="AE577" t="s">
        <v>4673</v>
      </c>
      <c r="AF577" t="s">
        <v>45</v>
      </c>
    </row>
    <row r="578" spans="1:32" x14ac:dyDescent="0.3">
      <c r="A578" t="s">
        <v>5776</v>
      </c>
      <c r="B578" t="s">
        <v>4667</v>
      </c>
      <c r="C578" t="s">
        <v>4668</v>
      </c>
      <c r="D578" t="s">
        <v>4669</v>
      </c>
      <c r="E578" t="s">
        <v>5777</v>
      </c>
      <c r="F578">
        <v>81</v>
      </c>
      <c r="G578">
        <v>81</v>
      </c>
      <c r="H578" t="s">
        <v>5778</v>
      </c>
      <c r="I578" t="s">
        <v>4708</v>
      </c>
      <c r="J578" t="s">
        <v>58</v>
      </c>
      <c r="K578" t="s">
        <v>4708</v>
      </c>
      <c r="X578" t="s">
        <v>59</v>
      </c>
      <c r="Y578" t="s">
        <v>68</v>
      </c>
      <c r="Z578" t="s">
        <v>101</v>
      </c>
      <c r="AA578" t="s">
        <v>102</v>
      </c>
      <c r="AB578" t="s">
        <v>45</v>
      </c>
      <c r="AC578" t="s">
        <v>45</v>
      </c>
      <c r="AD578" t="s">
        <v>4672</v>
      </c>
      <c r="AE578" t="s">
        <v>4673</v>
      </c>
      <c r="AF578" t="s">
        <v>45</v>
      </c>
    </row>
    <row r="579" spans="1:32" x14ac:dyDescent="0.3">
      <c r="A579" t="s">
        <v>5791</v>
      </c>
      <c r="B579" t="s">
        <v>4667</v>
      </c>
      <c r="C579" t="s">
        <v>4668</v>
      </c>
      <c r="D579" t="s">
        <v>4669</v>
      </c>
      <c r="E579" t="s">
        <v>5498</v>
      </c>
      <c r="F579">
        <v>85</v>
      </c>
      <c r="G579">
        <v>85</v>
      </c>
      <c r="H579" t="s">
        <v>5499</v>
      </c>
      <c r="I579" t="s">
        <v>5500</v>
      </c>
      <c r="J579" t="s">
        <v>80</v>
      </c>
      <c r="K579" t="s">
        <v>5500</v>
      </c>
      <c r="X579" t="s">
        <v>43</v>
      </c>
      <c r="Y579" t="s">
        <v>44</v>
      </c>
      <c r="Z579" t="s">
        <v>44</v>
      </c>
      <c r="AA579" t="s">
        <v>44</v>
      </c>
      <c r="AB579" t="s">
        <v>45</v>
      </c>
      <c r="AC579" t="s">
        <v>45</v>
      </c>
      <c r="AD579" t="s">
        <v>4672</v>
      </c>
      <c r="AE579" t="s">
        <v>4673</v>
      </c>
      <c r="AF579" t="s">
        <v>45</v>
      </c>
    </row>
    <row r="580" spans="1:32" x14ac:dyDescent="0.3">
      <c r="A580" t="s">
        <v>5796</v>
      </c>
      <c r="B580" t="s">
        <v>4667</v>
      </c>
      <c r="C580" t="s">
        <v>4668</v>
      </c>
      <c r="D580" t="s">
        <v>4669</v>
      </c>
      <c r="E580" t="s">
        <v>5797</v>
      </c>
      <c r="F580">
        <v>87</v>
      </c>
      <c r="G580">
        <v>87</v>
      </c>
      <c r="H580" t="s">
        <v>5798</v>
      </c>
      <c r="I580" t="s">
        <v>4921</v>
      </c>
      <c r="J580" t="s">
        <v>58</v>
      </c>
      <c r="K580" t="s">
        <v>4921</v>
      </c>
      <c r="X580" t="s">
        <v>59</v>
      </c>
      <c r="Y580" t="s">
        <v>68</v>
      </c>
      <c r="Z580" t="s">
        <v>101</v>
      </c>
      <c r="AA580" t="s">
        <v>102</v>
      </c>
      <c r="AB580" t="s">
        <v>45</v>
      </c>
      <c r="AC580" t="s">
        <v>45</v>
      </c>
      <c r="AD580" t="s">
        <v>4672</v>
      </c>
      <c r="AE580" t="s">
        <v>4673</v>
      </c>
      <c r="AF580" t="s">
        <v>45</v>
      </c>
    </row>
    <row r="581" spans="1:32" x14ac:dyDescent="0.3">
      <c r="A581" t="s">
        <v>5807</v>
      </c>
      <c r="B581" t="s">
        <v>4667</v>
      </c>
      <c r="C581" t="s">
        <v>4668</v>
      </c>
      <c r="D581" t="s">
        <v>4669</v>
      </c>
      <c r="E581" t="s">
        <v>5808</v>
      </c>
      <c r="F581">
        <v>9</v>
      </c>
      <c r="G581">
        <v>9</v>
      </c>
      <c r="H581" t="s">
        <v>2684</v>
      </c>
      <c r="I581" t="s">
        <v>696</v>
      </c>
      <c r="J581" t="s">
        <v>58</v>
      </c>
      <c r="K581" t="s">
        <v>696</v>
      </c>
      <c r="X581" t="s">
        <v>59</v>
      </c>
      <c r="Y581" t="s">
        <v>60</v>
      </c>
      <c r="Z581" t="s">
        <v>61</v>
      </c>
      <c r="AA581" t="s">
        <v>62</v>
      </c>
      <c r="AB581" t="s">
        <v>45</v>
      </c>
      <c r="AC581" t="s">
        <v>45</v>
      </c>
      <c r="AD581" t="s">
        <v>4672</v>
      </c>
      <c r="AE581" t="s">
        <v>4673</v>
      </c>
      <c r="AF581" t="s">
        <v>45</v>
      </c>
    </row>
    <row r="582" spans="1:32" x14ac:dyDescent="0.3">
      <c r="A582" t="s">
        <v>5817</v>
      </c>
      <c r="B582" t="s">
        <v>4667</v>
      </c>
      <c r="C582" t="s">
        <v>4668</v>
      </c>
      <c r="D582" t="s">
        <v>4669</v>
      </c>
      <c r="E582" t="s">
        <v>5818</v>
      </c>
      <c r="F582">
        <v>92</v>
      </c>
      <c r="G582">
        <v>92</v>
      </c>
      <c r="H582" t="s">
        <v>5819</v>
      </c>
      <c r="I582" t="s">
        <v>572</v>
      </c>
      <c r="J582" t="s">
        <v>58</v>
      </c>
      <c r="K582" t="s">
        <v>572</v>
      </c>
      <c r="X582" t="s">
        <v>59</v>
      </c>
      <c r="Y582" t="s">
        <v>68</v>
      </c>
      <c r="Z582" t="s">
        <v>61</v>
      </c>
      <c r="AA582" t="s">
        <v>62</v>
      </c>
      <c r="AB582" t="s">
        <v>45</v>
      </c>
      <c r="AC582" t="s">
        <v>45</v>
      </c>
      <c r="AD582" t="s">
        <v>4672</v>
      </c>
      <c r="AE582" t="s">
        <v>4673</v>
      </c>
      <c r="AF582" t="s">
        <v>45</v>
      </c>
    </row>
    <row r="583" spans="1:32" x14ac:dyDescent="0.3">
      <c r="A583" t="s">
        <v>5820</v>
      </c>
      <c r="B583" t="s">
        <v>4667</v>
      </c>
      <c r="C583" t="s">
        <v>4668</v>
      </c>
      <c r="D583" t="s">
        <v>4669</v>
      </c>
      <c r="E583" t="s">
        <v>5821</v>
      </c>
      <c r="F583">
        <v>93</v>
      </c>
      <c r="G583">
        <v>93</v>
      </c>
      <c r="H583" t="s">
        <v>5822</v>
      </c>
      <c r="I583" t="s">
        <v>1804</v>
      </c>
      <c r="J583" t="s">
        <v>58</v>
      </c>
      <c r="K583" t="s">
        <v>1804</v>
      </c>
      <c r="X583" t="s">
        <v>59</v>
      </c>
      <c r="Y583" t="s">
        <v>68</v>
      </c>
      <c r="Z583" t="s">
        <v>61</v>
      </c>
      <c r="AA583" t="s">
        <v>62</v>
      </c>
      <c r="AB583" t="s">
        <v>45</v>
      </c>
      <c r="AC583" t="s">
        <v>45</v>
      </c>
      <c r="AD583" t="s">
        <v>4672</v>
      </c>
      <c r="AE583" t="s">
        <v>4673</v>
      </c>
      <c r="AF583" t="s">
        <v>45</v>
      </c>
    </row>
    <row r="584" spans="1:32" x14ac:dyDescent="0.3">
      <c r="A584" t="s">
        <v>5823</v>
      </c>
      <c r="B584" t="s">
        <v>4667</v>
      </c>
      <c r="C584" t="s">
        <v>4668</v>
      </c>
      <c r="D584" t="s">
        <v>4669</v>
      </c>
      <c r="E584" t="s">
        <v>5824</v>
      </c>
      <c r="F584">
        <v>94</v>
      </c>
      <c r="G584">
        <v>94</v>
      </c>
      <c r="H584" t="s">
        <v>5499</v>
      </c>
      <c r="I584" t="s">
        <v>5825</v>
      </c>
      <c r="J584" t="s">
        <v>80</v>
      </c>
      <c r="K584" t="s">
        <v>5825</v>
      </c>
      <c r="X584" t="s">
        <v>43</v>
      </c>
      <c r="Y584" t="s">
        <v>44</v>
      </c>
      <c r="Z584" t="s">
        <v>44</v>
      </c>
      <c r="AA584" t="s">
        <v>44</v>
      </c>
      <c r="AB584" t="s">
        <v>45</v>
      </c>
      <c r="AC584" t="s">
        <v>45</v>
      </c>
      <c r="AD584" t="s">
        <v>4672</v>
      </c>
      <c r="AE584" t="s">
        <v>4673</v>
      </c>
      <c r="AF584" t="s">
        <v>45</v>
      </c>
    </row>
    <row r="585" spans="1:32" x14ac:dyDescent="0.3">
      <c r="A585" t="s">
        <v>5829</v>
      </c>
      <c r="B585" t="s">
        <v>4667</v>
      </c>
      <c r="C585" t="s">
        <v>4668</v>
      </c>
      <c r="D585" t="s">
        <v>4669</v>
      </c>
      <c r="E585" t="s">
        <v>5830</v>
      </c>
      <c r="F585">
        <v>96</v>
      </c>
      <c r="G585">
        <v>96</v>
      </c>
      <c r="H585" t="s">
        <v>120</v>
      </c>
      <c r="I585" t="s">
        <v>121</v>
      </c>
      <c r="J585" t="s">
        <v>58</v>
      </c>
      <c r="K585" t="s">
        <v>121</v>
      </c>
      <c r="X585" t="s">
        <v>59</v>
      </c>
      <c r="Y585" t="s">
        <v>68</v>
      </c>
      <c r="Z585" t="s">
        <v>101</v>
      </c>
      <c r="AA585" t="s">
        <v>102</v>
      </c>
      <c r="AB585" t="s">
        <v>45</v>
      </c>
      <c r="AC585" t="s">
        <v>45</v>
      </c>
      <c r="AD585" t="s">
        <v>4672</v>
      </c>
      <c r="AE585" t="s">
        <v>4673</v>
      </c>
      <c r="AF585" t="s">
        <v>45</v>
      </c>
    </row>
    <row r="586" spans="1:32" x14ac:dyDescent="0.3">
      <c r="A586" t="s">
        <v>5843</v>
      </c>
      <c r="B586" t="s">
        <v>5844</v>
      </c>
      <c r="C586" t="s">
        <v>5845</v>
      </c>
      <c r="D586" t="s">
        <v>5846</v>
      </c>
      <c r="E586" t="s">
        <v>234</v>
      </c>
      <c r="F586">
        <v>6</v>
      </c>
      <c r="G586">
        <v>6</v>
      </c>
      <c r="H586" t="s">
        <v>45</v>
      </c>
      <c r="I586" t="s">
        <v>45</v>
      </c>
      <c r="J586" t="s">
        <v>45</v>
      </c>
      <c r="K586" t="s">
        <v>45</v>
      </c>
      <c r="X586" t="s">
        <v>59</v>
      </c>
      <c r="Y586" t="s">
        <v>45</v>
      </c>
      <c r="Z586" t="s">
        <v>45</v>
      </c>
      <c r="AA586" t="s">
        <v>45</v>
      </c>
      <c r="AB586" t="s">
        <v>45</v>
      </c>
      <c r="AC586" t="s">
        <v>45</v>
      </c>
      <c r="AD586" t="s">
        <v>232</v>
      </c>
      <c r="AE586">
        <v>2013</v>
      </c>
      <c r="AF586" t="s">
        <v>208</v>
      </c>
    </row>
    <row r="587" spans="1:32" x14ac:dyDescent="0.3">
      <c r="A587" t="s">
        <v>5847</v>
      </c>
      <c r="B587" t="s">
        <v>5844</v>
      </c>
      <c r="C587" t="s">
        <v>5845</v>
      </c>
      <c r="D587" t="s">
        <v>5846</v>
      </c>
      <c r="E587" t="s">
        <v>49</v>
      </c>
      <c r="F587">
        <v>7215</v>
      </c>
      <c r="G587">
        <v>7215</v>
      </c>
      <c r="H587" t="s">
        <v>45</v>
      </c>
      <c r="I587" t="s">
        <v>45</v>
      </c>
      <c r="J587" t="s">
        <v>45</v>
      </c>
      <c r="K587" t="s">
        <v>45</v>
      </c>
      <c r="X587" t="s">
        <v>43</v>
      </c>
      <c r="Y587" t="s">
        <v>44</v>
      </c>
      <c r="Z587" t="s">
        <v>44</v>
      </c>
      <c r="AA587" t="s">
        <v>44</v>
      </c>
      <c r="AB587" t="s">
        <v>45</v>
      </c>
      <c r="AC587" t="s">
        <v>45</v>
      </c>
      <c r="AD587" t="s">
        <v>50</v>
      </c>
      <c r="AE587" t="s">
        <v>51</v>
      </c>
      <c r="AF587" t="s">
        <v>52</v>
      </c>
    </row>
    <row r="588" spans="1:32" x14ac:dyDescent="0.3">
      <c r="A588" t="s">
        <v>5848</v>
      </c>
      <c r="B588" t="s">
        <v>5849</v>
      </c>
      <c r="C588" t="s">
        <v>5850</v>
      </c>
      <c r="D588" t="s">
        <v>5851</v>
      </c>
      <c r="E588" t="s">
        <v>40</v>
      </c>
      <c r="F588">
        <v>1</v>
      </c>
      <c r="G588">
        <v>1</v>
      </c>
      <c r="H588" t="s">
        <v>41</v>
      </c>
      <c r="I588" t="s">
        <v>42</v>
      </c>
      <c r="J588" t="s">
        <v>41</v>
      </c>
      <c r="K588" t="s">
        <v>42</v>
      </c>
      <c r="X588" t="s">
        <v>43</v>
      </c>
      <c r="Y588" t="s">
        <v>44</v>
      </c>
      <c r="Z588" t="s">
        <v>44</v>
      </c>
      <c r="AA588" t="s">
        <v>44</v>
      </c>
      <c r="AB588" t="s">
        <v>45</v>
      </c>
      <c r="AC588" t="s">
        <v>45</v>
      </c>
      <c r="AD588" t="s">
        <v>46</v>
      </c>
      <c r="AE588">
        <v>2019</v>
      </c>
      <c r="AF588" t="s">
        <v>47</v>
      </c>
    </row>
    <row r="589" spans="1:32" x14ac:dyDescent="0.3">
      <c r="A589" t="s">
        <v>5852</v>
      </c>
      <c r="B589" t="s">
        <v>5849</v>
      </c>
      <c r="C589" t="s">
        <v>5850</v>
      </c>
      <c r="D589" t="s">
        <v>5851</v>
      </c>
      <c r="E589" t="s">
        <v>5853</v>
      </c>
      <c r="F589">
        <v>11</v>
      </c>
      <c r="G589">
        <v>11</v>
      </c>
      <c r="H589" t="s">
        <v>45</v>
      </c>
      <c r="I589" t="s">
        <v>45</v>
      </c>
      <c r="J589" t="s">
        <v>45</v>
      </c>
      <c r="K589" t="s">
        <v>45</v>
      </c>
      <c r="X589" t="s">
        <v>59</v>
      </c>
      <c r="Y589" t="s">
        <v>45</v>
      </c>
      <c r="Z589" t="s">
        <v>45</v>
      </c>
      <c r="AA589" t="s">
        <v>45</v>
      </c>
      <c r="AB589" t="s">
        <v>45</v>
      </c>
      <c r="AC589" t="s">
        <v>45</v>
      </c>
      <c r="AD589" t="s">
        <v>5854</v>
      </c>
      <c r="AE589">
        <v>2014</v>
      </c>
      <c r="AF589" t="s">
        <v>47</v>
      </c>
    </row>
    <row r="590" spans="1:32" x14ac:dyDescent="0.3">
      <c r="A590" t="s">
        <v>5855</v>
      </c>
      <c r="B590" t="s">
        <v>5849</v>
      </c>
      <c r="C590" t="s">
        <v>5850</v>
      </c>
      <c r="D590" t="s">
        <v>5851</v>
      </c>
      <c r="E590" t="s">
        <v>5856</v>
      </c>
      <c r="F590">
        <v>21</v>
      </c>
      <c r="G590">
        <v>21</v>
      </c>
      <c r="H590" t="s">
        <v>45</v>
      </c>
      <c r="I590" t="s">
        <v>45</v>
      </c>
      <c r="J590" t="s">
        <v>45</v>
      </c>
      <c r="K590" t="s">
        <v>45</v>
      </c>
      <c r="X590" t="s">
        <v>59</v>
      </c>
      <c r="Y590" t="s">
        <v>45</v>
      </c>
      <c r="Z590" t="s">
        <v>45</v>
      </c>
      <c r="AA590" t="s">
        <v>45</v>
      </c>
      <c r="AB590" t="s">
        <v>323</v>
      </c>
      <c r="AC590" t="s">
        <v>45</v>
      </c>
      <c r="AD590" t="s">
        <v>5854</v>
      </c>
      <c r="AE590">
        <v>2014</v>
      </c>
      <c r="AF590" t="s">
        <v>47</v>
      </c>
    </row>
    <row r="591" spans="1:32" x14ac:dyDescent="0.3">
      <c r="A591" t="s">
        <v>5857</v>
      </c>
      <c r="B591" t="s">
        <v>5849</v>
      </c>
      <c r="C591" t="s">
        <v>5850</v>
      </c>
      <c r="D591" t="s">
        <v>5851</v>
      </c>
      <c r="E591" t="s">
        <v>49</v>
      </c>
      <c r="F591">
        <v>7215</v>
      </c>
      <c r="G591">
        <v>7215</v>
      </c>
      <c r="H591" t="s">
        <v>45</v>
      </c>
      <c r="I591" t="s">
        <v>45</v>
      </c>
      <c r="J591" t="s">
        <v>45</v>
      </c>
      <c r="K591" t="s">
        <v>45</v>
      </c>
      <c r="X591" t="s">
        <v>43</v>
      </c>
      <c r="Y591" t="s">
        <v>44</v>
      </c>
      <c r="Z591" t="s">
        <v>44</v>
      </c>
      <c r="AA591" t="s">
        <v>44</v>
      </c>
      <c r="AB591" t="s">
        <v>45</v>
      </c>
      <c r="AC591" t="s">
        <v>45</v>
      </c>
      <c r="AD591" t="s">
        <v>50</v>
      </c>
      <c r="AE591" t="s">
        <v>51</v>
      </c>
      <c r="AF591" t="s">
        <v>52</v>
      </c>
    </row>
    <row r="592" spans="1:32" x14ac:dyDescent="0.3">
      <c r="A592" t="s">
        <v>5858</v>
      </c>
      <c r="B592" t="s">
        <v>5849</v>
      </c>
      <c r="C592" t="s">
        <v>5850</v>
      </c>
      <c r="D592" t="s">
        <v>5851</v>
      </c>
      <c r="E592" t="s">
        <v>315</v>
      </c>
      <c r="F592">
        <v>9</v>
      </c>
      <c r="G592">
        <v>9</v>
      </c>
      <c r="H592" t="s">
        <v>315</v>
      </c>
      <c r="I592" t="s">
        <v>316</v>
      </c>
      <c r="J592" t="s">
        <v>315</v>
      </c>
      <c r="K592" t="s">
        <v>316</v>
      </c>
      <c r="X592" t="s">
        <v>43</v>
      </c>
      <c r="Y592" t="s">
        <v>44</v>
      </c>
      <c r="Z592" t="s">
        <v>44</v>
      </c>
      <c r="AA592" t="s">
        <v>44</v>
      </c>
      <c r="AB592" t="s">
        <v>45</v>
      </c>
      <c r="AC592" t="s">
        <v>45</v>
      </c>
      <c r="AD592" t="s">
        <v>4478</v>
      </c>
      <c r="AE592" t="s">
        <v>4479</v>
      </c>
      <c r="AF592" t="s">
        <v>4480</v>
      </c>
    </row>
    <row r="593" spans="1:32" x14ac:dyDescent="0.3">
      <c r="A593" t="s">
        <v>5859</v>
      </c>
      <c r="B593" t="s">
        <v>5860</v>
      </c>
      <c r="C593" t="s">
        <v>5861</v>
      </c>
      <c r="D593" t="s">
        <v>5862</v>
      </c>
      <c r="E593" t="s">
        <v>198</v>
      </c>
      <c r="F593">
        <v>31</v>
      </c>
      <c r="G593">
        <v>31</v>
      </c>
      <c r="H593" t="s">
        <v>45</v>
      </c>
      <c r="I593" t="s">
        <v>45</v>
      </c>
      <c r="J593" t="s">
        <v>45</v>
      </c>
      <c r="K593" t="s">
        <v>45</v>
      </c>
      <c r="X593" t="s">
        <v>59</v>
      </c>
      <c r="Y593" t="s">
        <v>44</v>
      </c>
      <c r="Z593" t="s">
        <v>44</v>
      </c>
      <c r="AA593" t="s">
        <v>44</v>
      </c>
      <c r="AB593" t="s">
        <v>45</v>
      </c>
      <c r="AC593" t="s">
        <v>45</v>
      </c>
      <c r="AD593" t="s">
        <v>199</v>
      </c>
      <c r="AE593">
        <v>2015</v>
      </c>
      <c r="AF593" t="s">
        <v>47</v>
      </c>
    </row>
    <row r="594" spans="1:32" x14ac:dyDescent="0.3">
      <c r="A594" t="s">
        <v>5863</v>
      </c>
      <c r="B594" t="s">
        <v>5860</v>
      </c>
      <c r="C594" t="s">
        <v>5861</v>
      </c>
      <c r="D594" t="s">
        <v>5862</v>
      </c>
      <c r="E594" t="s">
        <v>49</v>
      </c>
      <c r="F594">
        <v>7215</v>
      </c>
      <c r="G594">
        <v>7215</v>
      </c>
      <c r="H594" t="s">
        <v>45</v>
      </c>
      <c r="I594" t="s">
        <v>45</v>
      </c>
      <c r="J594" t="s">
        <v>45</v>
      </c>
      <c r="K594" t="s">
        <v>45</v>
      </c>
      <c r="X594" t="s">
        <v>43</v>
      </c>
      <c r="Y594" t="s">
        <v>44</v>
      </c>
      <c r="Z594" t="s">
        <v>44</v>
      </c>
      <c r="AA594" t="s">
        <v>44</v>
      </c>
      <c r="AB594" t="s">
        <v>45</v>
      </c>
      <c r="AC594" t="s">
        <v>45</v>
      </c>
      <c r="AD594" t="s">
        <v>50</v>
      </c>
      <c r="AE594" t="s">
        <v>51</v>
      </c>
      <c r="AF594" t="s">
        <v>52</v>
      </c>
    </row>
    <row r="595" spans="1:32" x14ac:dyDescent="0.3">
      <c r="A595" t="s">
        <v>5864</v>
      </c>
      <c r="B595" t="s">
        <v>5865</v>
      </c>
      <c r="C595" t="s">
        <v>5866</v>
      </c>
      <c r="D595" t="s">
        <v>5867</v>
      </c>
      <c r="E595" t="s">
        <v>219</v>
      </c>
      <c r="F595">
        <v>32</v>
      </c>
      <c r="G595">
        <v>32</v>
      </c>
      <c r="H595" t="s">
        <v>45</v>
      </c>
      <c r="I595" t="s">
        <v>45</v>
      </c>
      <c r="J595" t="s">
        <v>58</v>
      </c>
      <c r="K595" t="s">
        <v>45</v>
      </c>
      <c r="X595" t="s">
        <v>59</v>
      </c>
      <c r="Y595" t="s">
        <v>44</v>
      </c>
      <c r="Z595" t="s">
        <v>44</v>
      </c>
      <c r="AA595" t="s">
        <v>44</v>
      </c>
      <c r="AB595" t="s">
        <v>45</v>
      </c>
      <c r="AC595" t="s">
        <v>45</v>
      </c>
      <c r="AD595" t="s">
        <v>199</v>
      </c>
      <c r="AE595">
        <v>2015</v>
      </c>
      <c r="AF595" t="s">
        <v>47</v>
      </c>
    </row>
    <row r="596" spans="1:32" x14ac:dyDescent="0.3">
      <c r="A596" t="s">
        <v>5868</v>
      </c>
      <c r="B596" t="s">
        <v>5865</v>
      </c>
      <c r="C596" t="s">
        <v>5866</v>
      </c>
      <c r="D596" t="s">
        <v>5867</v>
      </c>
      <c r="E596" t="s">
        <v>49</v>
      </c>
      <c r="F596">
        <v>7215</v>
      </c>
      <c r="G596">
        <v>7215</v>
      </c>
      <c r="H596" t="s">
        <v>45</v>
      </c>
      <c r="I596" t="s">
        <v>45</v>
      </c>
      <c r="J596" t="s">
        <v>45</v>
      </c>
      <c r="K596" t="s">
        <v>45</v>
      </c>
      <c r="X596" t="s">
        <v>43</v>
      </c>
      <c r="Y596" t="s">
        <v>44</v>
      </c>
      <c r="Z596" t="s">
        <v>44</v>
      </c>
      <c r="AA596" t="s">
        <v>44</v>
      </c>
      <c r="AB596" t="s">
        <v>45</v>
      </c>
      <c r="AC596" t="s">
        <v>45</v>
      </c>
      <c r="AD596" t="s">
        <v>50</v>
      </c>
      <c r="AE596" t="s">
        <v>51</v>
      </c>
      <c r="AF596" t="s">
        <v>52</v>
      </c>
    </row>
    <row r="597" spans="1:32" x14ac:dyDescent="0.3">
      <c r="A597" t="s">
        <v>5869</v>
      </c>
      <c r="B597" t="s">
        <v>5870</v>
      </c>
      <c r="C597" t="s">
        <v>5871</v>
      </c>
      <c r="D597" t="s">
        <v>5872</v>
      </c>
      <c r="E597" t="s">
        <v>234</v>
      </c>
      <c r="F597">
        <v>6</v>
      </c>
      <c r="G597">
        <v>6</v>
      </c>
      <c r="H597" t="s">
        <v>45</v>
      </c>
      <c r="I597" t="s">
        <v>45</v>
      </c>
      <c r="J597" t="s">
        <v>45</v>
      </c>
      <c r="K597" t="s">
        <v>45</v>
      </c>
      <c r="X597" t="s">
        <v>59</v>
      </c>
      <c r="Y597" t="s">
        <v>45</v>
      </c>
      <c r="Z597" t="s">
        <v>45</v>
      </c>
      <c r="AA597" t="s">
        <v>45</v>
      </c>
      <c r="AB597" t="s">
        <v>45</v>
      </c>
      <c r="AC597" t="s">
        <v>45</v>
      </c>
      <c r="AD597" t="s">
        <v>232</v>
      </c>
      <c r="AE597">
        <v>2013</v>
      </c>
      <c r="AF597" t="s">
        <v>208</v>
      </c>
    </row>
    <row r="598" spans="1:32" x14ac:dyDescent="0.3">
      <c r="A598" t="s">
        <v>5873</v>
      </c>
      <c r="B598" t="s">
        <v>5870</v>
      </c>
      <c r="C598" t="s">
        <v>5871</v>
      </c>
      <c r="D598" t="s">
        <v>5872</v>
      </c>
      <c r="E598" t="s">
        <v>49</v>
      </c>
      <c r="F598">
        <v>7215</v>
      </c>
      <c r="G598">
        <v>7215</v>
      </c>
      <c r="H598" t="s">
        <v>45</v>
      </c>
      <c r="I598" t="s">
        <v>45</v>
      </c>
      <c r="J598" t="s">
        <v>45</v>
      </c>
      <c r="K598" t="s">
        <v>45</v>
      </c>
      <c r="X598" t="s">
        <v>43</v>
      </c>
      <c r="Y598" t="s">
        <v>44</v>
      </c>
      <c r="Z598" t="s">
        <v>44</v>
      </c>
      <c r="AA598" t="s">
        <v>44</v>
      </c>
      <c r="AB598" t="s">
        <v>45</v>
      </c>
      <c r="AC598" t="s">
        <v>45</v>
      </c>
      <c r="AD598" t="s">
        <v>50</v>
      </c>
      <c r="AE598" t="s">
        <v>51</v>
      </c>
      <c r="AF598" t="s">
        <v>52</v>
      </c>
    </row>
    <row r="599" spans="1:32" x14ac:dyDescent="0.3">
      <c r="A599" t="s">
        <v>5874</v>
      </c>
      <c r="B599" t="s">
        <v>5875</v>
      </c>
      <c r="C599" t="s">
        <v>5876</v>
      </c>
      <c r="D599" t="s">
        <v>5877</v>
      </c>
      <c r="E599" t="s">
        <v>5878</v>
      </c>
      <c r="F599">
        <v>1</v>
      </c>
      <c r="G599">
        <v>1</v>
      </c>
      <c r="H599" t="s">
        <v>45</v>
      </c>
      <c r="I599" t="s">
        <v>45</v>
      </c>
      <c r="J599" t="s">
        <v>45</v>
      </c>
      <c r="K599" t="s">
        <v>45</v>
      </c>
      <c r="X599" t="s">
        <v>59</v>
      </c>
      <c r="Y599" t="s">
        <v>45</v>
      </c>
      <c r="Z599" t="s">
        <v>45</v>
      </c>
      <c r="AA599" t="s">
        <v>45</v>
      </c>
      <c r="AB599" t="s">
        <v>45</v>
      </c>
      <c r="AC599" t="s">
        <v>45</v>
      </c>
      <c r="AD599" t="s">
        <v>5879</v>
      </c>
      <c r="AE599" t="s">
        <v>5880</v>
      </c>
      <c r="AF599" t="s">
        <v>5881</v>
      </c>
    </row>
    <row r="600" spans="1:32" x14ac:dyDescent="0.3">
      <c r="A600" t="s">
        <v>5882</v>
      </c>
      <c r="B600" t="s">
        <v>5875</v>
      </c>
      <c r="C600" t="s">
        <v>5876</v>
      </c>
      <c r="D600" t="s">
        <v>5877</v>
      </c>
      <c r="E600" t="s">
        <v>49</v>
      </c>
      <c r="F600">
        <v>7215</v>
      </c>
      <c r="G600">
        <v>7215</v>
      </c>
      <c r="H600" t="s">
        <v>45</v>
      </c>
      <c r="I600" t="s">
        <v>45</v>
      </c>
      <c r="J600" t="s">
        <v>45</v>
      </c>
      <c r="K600" t="s">
        <v>45</v>
      </c>
      <c r="X600" t="s">
        <v>43</v>
      </c>
      <c r="Y600" t="s">
        <v>44</v>
      </c>
      <c r="Z600" t="s">
        <v>44</v>
      </c>
      <c r="AA600" t="s">
        <v>44</v>
      </c>
      <c r="AB600" t="s">
        <v>45</v>
      </c>
      <c r="AC600" t="s">
        <v>45</v>
      </c>
      <c r="AD600" t="s">
        <v>50</v>
      </c>
      <c r="AE600" t="s">
        <v>51</v>
      </c>
      <c r="AF600" t="s">
        <v>52</v>
      </c>
    </row>
    <row r="601" spans="1:32" x14ac:dyDescent="0.3">
      <c r="A601" t="s">
        <v>5883</v>
      </c>
      <c r="B601" t="s">
        <v>5884</v>
      </c>
      <c r="C601" t="s">
        <v>5885</v>
      </c>
      <c r="D601" t="s">
        <v>5886</v>
      </c>
      <c r="E601" t="s">
        <v>40</v>
      </c>
      <c r="F601">
        <v>1</v>
      </c>
      <c r="G601">
        <v>1</v>
      </c>
      <c r="H601" t="s">
        <v>41</v>
      </c>
      <c r="I601" t="s">
        <v>42</v>
      </c>
      <c r="J601" t="s">
        <v>41</v>
      </c>
      <c r="K601" t="s">
        <v>42</v>
      </c>
      <c r="X601" t="s">
        <v>43</v>
      </c>
      <c r="Y601" t="s">
        <v>44</v>
      </c>
      <c r="Z601" t="s">
        <v>44</v>
      </c>
      <c r="AA601" t="s">
        <v>44</v>
      </c>
      <c r="AB601" t="s">
        <v>45</v>
      </c>
      <c r="AC601" t="s">
        <v>45</v>
      </c>
      <c r="AD601" t="s">
        <v>5887</v>
      </c>
      <c r="AE601">
        <v>2016</v>
      </c>
      <c r="AF601" t="s">
        <v>47</v>
      </c>
    </row>
    <row r="602" spans="1:32" x14ac:dyDescent="0.3">
      <c r="A602" t="s">
        <v>5888</v>
      </c>
      <c r="B602" t="s">
        <v>5884</v>
      </c>
      <c r="C602" t="s">
        <v>5885</v>
      </c>
      <c r="D602" t="s">
        <v>5886</v>
      </c>
      <c r="E602" t="s">
        <v>4028</v>
      </c>
      <c r="F602">
        <v>102</v>
      </c>
      <c r="G602">
        <v>102</v>
      </c>
      <c r="H602" t="s">
        <v>41</v>
      </c>
      <c r="I602" t="s">
        <v>42</v>
      </c>
      <c r="J602" t="s">
        <v>41</v>
      </c>
      <c r="K602" t="s">
        <v>42</v>
      </c>
      <c r="X602" t="s">
        <v>43</v>
      </c>
      <c r="Y602" t="s">
        <v>44</v>
      </c>
      <c r="Z602" t="s">
        <v>44</v>
      </c>
      <c r="AA602" t="s">
        <v>44</v>
      </c>
      <c r="AB602" t="s">
        <v>279</v>
      </c>
      <c r="AC602" t="s">
        <v>45</v>
      </c>
      <c r="AD602" t="s">
        <v>274</v>
      </c>
      <c r="AE602" t="s">
        <v>275</v>
      </c>
      <c r="AF602" t="s">
        <v>276</v>
      </c>
    </row>
    <row r="603" spans="1:32" x14ac:dyDescent="0.3">
      <c r="A603" t="s">
        <v>5889</v>
      </c>
      <c r="B603" t="s">
        <v>5884</v>
      </c>
      <c r="C603" t="s">
        <v>5885</v>
      </c>
      <c r="D603" t="s">
        <v>5886</v>
      </c>
      <c r="E603" t="s">
        <v>278</v>
      </c>
      <c r="F603">
        <v>121</v>
      </c>
      <c r="G603">
        <v>121</v>
      </c>
      <c r="H603" t="s">
        <v>45</v>
      </c>
      <c r="I603" t="s">
        <v>45</v>
      </c>
      <c r="J603" t="s">
        <v>45</v>
      </c>
      <c r="K603" t="s">
        <v>45</v>
      </c>
      <c r="X603" t="s">
        <v>59</v>
      </c>
      <c r="Y603" t="s">
        <v>45</v>
      </c>
      <c r="Z603" t="s">
        <v>45</v>
      </c>
      <c r="AA603" t="s">
        <v>45</v>
      </c>
      <c r="AB603" t="s">
        <v>279</v>
      </c>
      <c r="AC603" t="s">
        <v>45</v>
      </c>
      <c r="AD603" t="s">
        <v>274</v>
      </c>
      <c r="AE603" t="s">
        <v>275</v>
      </c>
      <c r="AF603" t="s">
        <v>276</v>
      </c>
    </row>
    <row r="604" spans="1:32" x14ac:dyDescent="0.3">
      <c r="A604" t="s">
        <v>5890</v>
      </c>
      <c r="B604" t="s">
        <v>5884</v>
      </c>
      <c r="C604" t="s">
        <v>5885</v>
      </c>
      <c r="D604" t="s">
        <v>5886</v>
      </c>
      <c r="E604" t="s">
        <v>4069</v>
      </c>
      <c r="F604">
        <v>122</v>
      </c>
      <c r="G604">
        <v>122</v>
      </c>
      <c r="H604" t="s">
        <v>56</v>
      </c>
      <c r="I604" t="s">
        <v>57</v>
      </c>
      <c r="J604" t="s">
        <v>58</v>
      </c>
      <c r="K604" t="s">
        <v>57</v>
      </c>
      <c r="X604" t="s">
        <v>59</v>
      </c>
      <c r="Y604" t="s">
        <v>60</v>
      </c>
      <c r="Z604" t="s">
        <v>61</v>
      </c>
      <c r="AA604" t="s">
        <v>62</v>
      </c>
      <c r="AB604" t="s">
        <v>287</v>
      </c>
      <c r="AC604" t="s">
        <v>45</v>
      </c>
      <c r="AD604" t="s">
        <v>274</v>
      </c>
      <c r="AE604" t="s">
        <v>275</v>
      </c>
      <c r="AF604" t="s">
        <v>276</v>
      </c>
    </row>
    <row r="605" spans="1:32" x14ac:dyDescent="0.3">
      <c r="A605" t="s">
        <v>5891</v>
      </c>
      <c r="B605" t="s">
        <v>5884</v>
      </c>
      <c r="C605" t="s">
        <v>5885</v>
      </c>
      <c r="D605" t="s">
        <v>5886</v>
      </c>
      <c r="E605" t="s">
        <v>5892</v>
      </c>
      <c r="F605">
        <v>124</v>
      </c>
      <c r="G605">
        <v>124</v>
      </c>
      <c r="H605" t="s">
        <v>4074</v>
      </c>
      <c r="I605" t="s">
        <v>4075</v>
      </c>
      <c r="J605" t="s">
        <v>80</v>
      </c>
      <c r="K605" t="s">
        <v>4075</v>
      </c>
      <c r="X605" t="s">
        <v>43</v>
      </c>
      <c r="Y605" t="s">
        <v>44</v>
      </c>
      <c r="Z605" t="s">
        <v>44</v>
      </c>
      <c r="AA605" t="s">
        <v>44</v>
      </c>
      <c r="AB605" t="s">
        <v>287</v>
      </c>
      <c r="AC605" t="s">
        <v>45</v>
      </c>
      <c r="AD605" t="s">
        <v>274</v>
      </c>
      <c r="AE605" t="s">
        <v>275</v>
      </c>
      <c r="AF605" t="s">
        <v>276</v>
      </c>
    </row>
    <row r="606" spans="1:32" x14ac:dyDescent="0.3">
      <c r="A606" t="s">
        <v>5896</v>
      </c>
      <c r="B606" t="s">
        <v>5884</v>
      </c>
      <c r="C606" t="s">
        <v>5885</v>
      </c>
      <c r="D606" t="s">
        <v>5886</v>
      </c>
      <c r="E606" t="s">
        <v>4091</v>
      </c>
      <c r="F606">
        <v>131</v>
      </c>
      <c r="G606">
        <v>131</v>
      </c>
      <c r="H606" t="s">
        <v>256</v>
      </c>
      <c r="I606" t="s">
        <v>257</v>
      </c>
      <c r="J606" t="s">
        <v>80</v>
      </c>
      <c r="K606" t="s">
        <v>257</v>
      </c>
      <c r="X606" t="s">
        <v>43</v>
      </c>
      <c r="Y606" t="s">
        <v>44</v>
      </c>
      <c r="Z606" t="s">
        <v>44</v>
      </c>
      <c r="AA606" t="s">
        <v>44</v>
      </c>
      <c r="AB606" t="s">
        <v>287</v>
      </c>
      <c r="AC606" t="s">
        <v>45</v>
      </c>
      <c r="AD606" t="s">
        <v>274</v>
      </c>
      <c r="AE606" t="s">
        <v>275</v>
      </c>
      <c r="AF606" t="s">
        <v>276</v>
      </c>
    </row>
    <row r="607" spans="1:32" x14ac:dyDescent="0.3">
      <c r="A607" t="s">
        <v>5899</v>
      </c>
      <c r="B607" t="s">
        <v>5884</v>
      </c>
      <c r="C607" t="s">
        <v>5885</v>
      </c>
      <c r="D607" t="s">
        <v>5886</v>
      </c>
      <c r="E607" t="s">
        <v>4131</v>
      </c>
      <c r="F607">
        <v>144</v>
      </c>
      <c r="G607">
        <v>144</v>
      </c>
      <c r="H607" t="s">
        <v>80</v>
      </c>
      <c r="I607" t="s">
        <v>45</v>
      </c>
      <c r="J607" t="s">
        <v>80</v>
      </c>
      <c r="K607" t="s">
        <v>45</v>
      </c>
      <c r="X607" t="s">
        <v>43</v>
      </c>
      <c r="Y607" t="s">
        <v>44</v>
      </c>
      <c r="Z607" t="s">
        <v>44</v>
      </c>
      <c r="AA607" t="s">
        <v>44</v>
      </c>
      <c r="AB607" t="s">
        <v>287</v>
      </c>
      <c r="AC607" t="s">
        <v>45</v>
      </c>
      <c r="AD607" t="s">
        <v>274</v>
      </c>
      <c r="AE607" t="s">
        <v>275</v>
      </c>
      <c r="AF607" t="s">
        <v>276</v>
      </c>
    </row>
    <row r="608" spans="1:32" x14ac:dyDescent="0.3">
      <c r="A608" t="s">
        <v>5906</v>
      </c>
      <c r="B608" t="s">
        <v>5884</v>
      </c>
      <c r="C608" t="s">
        <v>5885</v>
      </c>
      <c r="D608" t="s">
        <v>5886</v>
      </c>
      <c r="E608" t="s">
        <v>4155</v>
      </c>
      <c r="F608">
        <v>156</v>
      </c>
      <c r="G608">
        <v>156</v>
      </c>
      <c r="H608" t="s">
        <v>315</v>
      </c>
      <c r="I608" t="s">
        <v>316</v>
      </c>
      <c r="J608" t="s">
        <v>315</v>
      </c>
      <c r="K608" t="s">
        <v>316</v>
      </c>
      <c r="X608" t="s">
        <v>43</v>
      </c>
      <c r="Y608" t="s">
        <v>44</v>
      </c>
      <c r="Z608" t="s">
        <v>44</v>
      </c>
      <c r="AA608" t="s">
        <v>44</v>
      </c>
      <c r="AB608" t="s">
        <v>287</v>
      </c>
      <c r="AC608" t="s">
        <v>45</v>
      </c>
      <c r="AD608" t="s">
        <v>274</v>
      </c>
      <c r="AE608" t="s">
        <v>275</v>
      </c>
      <c r="AF608" t="s">
        <v>276</v>
      </c>
    </row>
    <row r="609" spans="1:32" x14ac:dyDescent="0.3">
      <c r="A609" t="s">
        <v>5908</v>
      </c>
      <c r="B609" t="s">
        <v>5884</v>
      </c>
      <c r="C609" t="s">
        <v>5885</v>
      </c>
      <c r="D609" t="s">
        <v>5886</v>
      </c>
      <c r="E609" t="s">
        <v>4167</v>
      </c>
      <c r="F609">
        <v>166</v>
      </c>
      <c r="G609">
        <v>166</v>
      </c>
      <c r="H609" t="s">
        <v>41</v>
      </c>
      <c r="I609" t="s">
        <v>42</v>
      </c>
      <c r="J609" t="s">
        <v>41</v>
      </c>
      <c r="K609" t="s">
        <v>42</v>
      </c>
      <c r="X609" t="s">
        <v>43</v>
      </c>
      <c r="Y609" t="s">
        <v>44</v>
      </c>
      <c r="Z609" t="s">
        <v>44</v>
      </c>
      <c r="AA609" t="s">
        <v>44</v>
      </c>
      <c r="AB609" t="s">
        <v>287</v>
      </c>
      <c r="AC609" t="s">
        <v>45</v>
      </c>
      <c r="AD609" t="s">
        <v>274</v>
      </c>
      <c r="AE609" t="s">
        <v>275</v>
      </c>
      <c r="AF609" t="s">
        <v>276</v>
      </c>
    </row>
    <row r="610" spans="1:32" x14ac:dyDescent="0.3">
      <c r="A610" t="s">
        <v>5909</v>
      </c>
      <c r="B610" t="s">
        <v>5884</v>
      </c>
      <c r="C610" t="s">
        <v>5885</v>
      </c>
      <c r="D610" t="s">
        <v>5886</v>
      </c>
      <c r="E610" t="s">
        <v>300</v>
      </c>
      <c r="F610">
        <v>18</v>
      </c>
      <c r="G610">
        <v>18</v>
      </c>
      <c r="H610" t="s">
        <v>256</v>
      </c>
      <c r="I610" t="s">
        <v>257</v>
      </c>
      <c r="J610" t="s">
        <v>80</v>
      </c>
      <c r="K610" t="s">
        <v>257</v>
      </c>
      <c r="X610" t="s">
        <v>43</v>
      </c>
      <c r="Y610" t="s">
        <v>44</v>
      </c>
      <c r="Z610" t="s">
        <v>44</v>
      </c>
      <c r="AA610" t="s">
        <v>44</v>
      </c>
      <c r="AB610" t="s">
        <v>273</v>
      </c>
      <c r="AC610" t="s">
        <v>45</v>
      </c>
      <c r="AD610" t="s">
        <v>274</v>
      </c>
      <c r="AE610" t="s">
        <v>275</v>
      </c>
      <c r="AF610" t="s">
        <v>276</v>
      </c>
    </row>
    <row r="611" spans="1:32" x14ac:dyDescent="0.3">
      <c r="A611" t="s">
        <v>5910</v>
      </c>
      <c r="B611" t="s">
        <v>5884</v>
      </c>
      <c r="C611" t="s">
        <v>5885</v>
      </c>
      <c r="D611" t="s">
        <v>5886</v>
      </c>
      <c r="E611" t="s">
        <v>4191</v>
      </c>
      <c r="F611">
        <v>182</v>
      </c>
      <c r="G611">
        <v>182</v>
      </c>
      <c r="H611" t="s">
        <v>41</v>
      </c>
      <c r="I611" t="s">
        <v>42</v>
      </c>
      <c r="J611" t="s">
        <v>41</v>
      </c>
      <c r="K611" t="s">
        <v>42</v>
      </c>
      <c r="X611" t="s">
        <v>43</v>
      </c>
      <c r="Y611" t="s">
        <v>44</v>
      </c>
      <c r="Z611" t="s">
        <v>44</v>
      </c>
      <c r="AA611" t="s">
        <v>44</v>
      </c>
      <c r="AB611" t="s">
        <v>45</v>
      </c>
      <c r="AC611" t="s">
        <v>45</v>
      </c>
      <c r="AD611" t="s">
        <v>4192</v>
      </c>
      <c r="AE611">
        <v>2015</v>
      </c>
      <c r="AF611" t="s">
        <v>276</v>
      </c>
    </row>
    <row r="612" spans="1:32" x14ac:dyDescent="0.3">
      <c r="A612" t="s">
        <v>5911</v>
      </c>
      <c r="B612" t="s">
        <v>5884</v>
      </c>
      <c r="C612" t="s">
        <v>5885</v>
      </c>
      <c r="D612" t="s">
        <v>5886</v>
      </c>
      <c r="E612" t="s">
        <v>4194</v>
      </c>
      <c r="F612">
        <v>183</v>
      </c>
      <c r="G612">
        <v>183</v>
      </c>
      <c r="H612" t="s">
        <v>45</v>
      </c>
      <c r="I612" t="s">
        <v>45</v>
      </c>
      <c r="J612" t="s">
        <v>58</v>
      </c>
      <c r="K612" t="s">
        <v>45</v>
      </c>
      <c r="X612" t="s">
        <v>59</v>
      </c>
      <c r="Y612" t="s">
        <v>45</v>
      </c>
      <c r="Z612" t="s">
        <v>45</v>
      </c>
      <c r="AA612" t="s">
        <v>45</v>
      </c>
      <c r="AB612" t="s">
        <v>45</v>
      </c>
      <c r="AC612" t="s">
        <v>45</v>
      </c>
      <c r="AD612" t="s">
        <v>4192</v>
      </c>
      <c r="AE612">
        <v>2015</v>
      </c>
      <c r="AF612" t="s">
        <v>276</v>
      </c>
    </row>
    <row r="613" spans="1:32" x14ac:dyDescent="0.3">
      <c r="A613" t="s">
        <v>5912</v>
      </c>
      <c r="B613" t="s">
        <v>5884</v>
      </c>
      <c r="C613" t="s">
        <v>5885</v>
      </c>
      <c r="D613" t="s">
        <v>5886</v>
      </c>
      <c r="E613" t="s">
        <v>4196</v>
      </c>
      <c r="F613">
        <v>184</v>
      </c>
      <c r="G613">
        <v>184</v>
      </c>
      <c r="H613" t="s">
        <v>45</v>
      </c>
      <c r="I613" t="s">
        <v>45</v>
      </c>
      <c r="J613" t="s">
        <v>45</v>
      </c>
      <c r="K613" t="s">
        <v>45</v>
      </c>
      <c r="X613" t="s">
        <v>59</v>
      </c>
      <c r="Y613" t="s">
        <v>45</v>
      </c>
      <c r="Z613" t="s">
        <v>45</v>
      </c>
      <c r="AA613" t="s">
        <v>45</v>
      </c>
      <c r="AB613" t="s">
        <v>45</v>
      </c>
      <c r="AC613" t="s">
        <v>45</v>
      </c>
      <c r="AD613" t="s">
        <v>4192</v>
      </c>
      <c r="AE613">
        <v>2015</v>
      </c>
      <c r="AF613" t="s">
        <v>276</v>
      </c>
    </row>
    <row r="614" spans="1:32" x14ac:dyDescent="0.3">
      <c r="A614" t="s">
        <v>5913</v>
      </c>
      <c r="B614" t="s">
        <v>5884</v>
      </c>
      <c r="C614" t="s">
        <v>5885</v>
      </c>
      <c r="D614" t="s">
        <v>5886</v>
      </c>
      <c r="E614" t="s">
        <v>4198</v>
      </c>
      <c r="F614">
        <v>185</v>
      </c>
      <c r="G614">
        <v>185</v>
      </c>
      <c r="H614" t="s">
        <v>41</v>
      </c>
      <c r="I614" t="s">
        <v>42</v>
      </c>
      <c r="J614" t="s">
        <v>41</v>
      </c>
      <c r="K614" t="s">
        <v>42</v>
      </c>
      <c r="X614" t="s">
        <v>43</v>
      </c>
      <c r="Y614" t="s">
        <v>44</v>
      </c>
      <c r="Z614" t="s">
        <v>44</v>
      </c>
      <c r="AA614" t="s">
        <v>44</v>
      </c>
      <c r="AB614" t="s">
        <v>45</v>
      </c>
      <c r="AC614" t="s">
        <v>45</v>
      </c>
      <c r="AD614" t="s">
        <v>4199</v>
      </c>
      <c r="AE614">
        <v>2015</v>
      </c>
      <c r="AF614" t="s">
        <v>276</v>
      </c>
    </row>
    <row r="615" spans="1:32" x14ac:dyDescent="0.3">
      <c r="A615" t="s">
        <v>5914</v>
      </c>
      <c r="B615" t="s">
        <v>5884</v>
      </c>
      <c r="C615" t="s">
        <v>5885</v>
      </c>
      <c r="D615" t="s">
        <v>5886</v>
      </c>
      <c r="E615" t="s">
        <v>4201</v>
      </c>
      <c r="F615">
        <v>186</v>
      </c>
      <c r="G615">
        <v>186</v>
      </c>
      <c r="H615" t="s">
        <v>45</v>
      </c>
      <c r="I615" t="s">
        <v>45</v>
      </c>
      <c r="J615" t="s">
        <v>58</v>
      </c>
      <c r="K615" t="s">
        <v>45</v>
      </c>
      <c r="X615" t="s">
        <v>59</v>
      </c>
      <c r="Y615" t="s">
        <v>45</v>
      </c>
      <c r="Z615" t="s">
        <v>45</v>
      </c>
      <c r="AA615" t="s">
        <v>45</v>
      </c>
      <c r="AB615" t="s">
        <v>45</v>
      </c>
      <c r="AC615" t="s">
        <v>45</v>
      </c>
      <c r="AD615" t="s">
        <v>4199</v>
      </c>
      <c r="AE615">
        <v>2015</v>
      </c>
      <c r="AF615" t="s">
        <v>276</v>
      </c>
    </row>
    <row r="616" spans="1:32" x14ac:dyDescent="0.3">
      <c r="A616" t="s">
        <v>5915</v>
      </c>
      <c r="B616" t="s">
        <v>5884</v>
      </c>
      <c r="C616" t="s">
        <v>5885</v>
      </c>
      <c r="D616" t="s">
        <v>5886</v>
      </c>
      <c r="E616" t="s">
        <v>5916</v>
      </c>
      <c r="F616">
        <v>187</v>
      </c>
      <c r="G616">
        <v>187</v>
      </c>
      <c r="H616" t="s">
        <v>41</v>
      </c>
      <c r="I616" t="s">
        <v>42</v>
      </c>
      <c r="J616" t="s">
        <v>41</v>
      </c>
      <c r="K616" t="s">
        <v>42</v>
      </c>
      <c r="X616" t="s">
        <v>43</v>
      </c>
      <c r="Y616" t="s">
        <v>44</v>
      </c>
      <c r="Z616" t="s">
        <v>44</v>
      </c>
      <c r="AA616" t="s">
        <v>44</v>
      </c>
      <c r="AB616" t="s">
        <v>45</v>
      </c>
      <c r="AC616" t="s">
        <v>45</v>
      </c>
      <c r="AD616" t="s">
        <v>5917</v>
      </c>
      <c r="AE616">
        <v>2010</v>
      </c>
      <c r="AF616" t="s">
        <v>276</v>
      </c>
    </row>
    <row r="617" spans="1:32" x14ac:dyDescent="0.3">
      <c r="A617" t="s">
        <v>5918</v>
      </c>
      <c r="B617" t="s">
        <v>5884</v>
      </c>
      <c r="C617" t="s">
        <v>5885</v>
      </c>
      <c r="D617" t="s">
        <v>5886</v>
      </c>
      <c r="E617" t="s">
        <v>40</v>
      </c>
      <c r="F617">
        <v>1</v>
      </c>
      <c r="G617">
        <v>2</v>
      </c>
      <c r="H617" t="s">
        <v>41</v>
      </c>
      <c r="I617" t="s">
        <v>42</v>
      </c>
      <c r="J617" t="s">
        <v>41</v>
      </c>
      <c r="K617" t="s">
        <v>42</v>
      </c>
      <c r="X617" t="s">
        <v>43</v>
      </c>
      <c r="Y617" t="s">
        <v>44</v>
      </c>
      <c r="Z617" t="s">
        <v>44</v>
      </c>
      <c r="AA617" t="s">
        <v>44</v>
      </c>
      <c r="AB617" t="s">
        <v>45</v>
      </c>
      <c r="AC617" t="s">
        <v>45</v>
      </c>
      <c r="AD617" t="s">
        <v>46</v>
      </c>
      <c r="AE617">
        <v>2019</v>
      </c>
      <c r="AF617" t="s">
        <v>47</v>
      </c>
    </row>
    <row r="618" spans="1:32" x14ac:dyDescent="0.3">
      <c r="A618" t="s">
        <v>5919</v>
      </c>
      <c r="B618" t="s">
        <v>5884</v>
      </c>
      <c r="C618" t="s">
        <v>5885</v>
      </c>
      <c r="D618" t="s">
        <v>5886</v>
      </c>
      <c r="E618" t="s">
        <v>310</v>
      </c>
      <c r="F618">
        <v>25</v>
      </c>
      <c r="G618">
        <v>25</v>
      </c>
      <c r="H618" t="s">
        <v>80</v>
      </c>
      <c r="I618" t="s">
        <v>45</v>
      </c>
      <c r="J618" t="s">
        <v>80</v>
      </c>
      <c r="K618" t="s">
        <v>45</v>
      </c>
      <c r="X618" t="s">
        <v>43</v>
      </c>
      <c r="Y618" t="s">
        <v>44</v>
      </c>
      <c r="Z618" t="s">
        <v>44</v>
      </c>
      <c r="AA618" t="s">
        <v>44</v>
      </c>
      <c r="AB618" t="s">
        <v>273</v>
      </c>
      <c r="AC618" t="s">
        <v>45</v>
      </c>
      <c r="AD618" t="s">
        <v>274</v>
      </c>
      <c r="AE618" t="s">
        <v>275</v>
      </c>
      <c r="AF618" t="s">
        <v>276</v>
      </c>
    </row>
    <row r="619" spans="1:32" x14ac:dyDescent="0.3">
      <c r="A619" t="s">
        <v>5920</v>
      </c>
      <c r="B619" t="s">
        <v>5884</v>
      </c>
      <c r="C619" t="s">
        <v>5885</v>
      </c>
      <c r="D619" t="s">
        <v>5886</v>
      </c>
      <c r="E619" t="s">
        <v>314</v>
      </c>
      <c r="F619">
        <v>29</v>
      </c>
      <c r="G619">
        <v>29</v>
      </c>
      <c r="H619" t="s">
        <v>315</v>
      </c>
      <c r="I619" t="s">
        <v>316</v>
      </c>
      <c r="J619" t="s">
        <v>315</v>
      </c>
      <c r="K619" t="s">
        <v>316</v>
      </c>
      <c r="X619" t="s">
        <v>43</v>
      </c>
      <c r="Y619" t="s">
        <v>44</v>
      </c>
      <c r="Z619" t="s">
        <v>44</v>
      </c>
      <c r="AA619" t="s">
        <v>44</v>
      </c>
      <c r="AB619" t="s">
        <v>273</v>
      </c>
      <c r="AC619" t="s">
        <v>45</v>
      </c>
      <c r="AD619" t="s">
        <v>274</v>
      </c>
      <c r="AE619" t="s">
        <v>275</v>
      </c>
      <c r="AF619" t="s">
        <v>276</v>
      </c>
    </row>
    <row r="620" spans="1:32" x14ac:dyDescent="0.3">
      <c r="A620" t="s">
        <v>5921</v>
      </c>
      <c r="B620" t="s">
        <v>5884</v>
      </c>
      <c r="C620" t="s">
        <v>5885</v>
      </c>
      <c r="D620" t="s">
        <v>5886</v>
      </c>
      <c r="E620" t="s">
        <v>318</v>
      </c>
      <c r="F620">
        <v>38</v>
      </c>
      <c r="G620">
        <v>38</v>
      </c>
      <c r="H620" t="s">
        <v>41</v>
      </c>
      <c r="I620" t="s">
        <v>42</v>
      </c>
      <c r="J620" t="s">
        <v>41</v>
      </c>
      <c r="K620" t="s">
        <v>42</v>
      </c>
      <c r="X620" t="s">
        <v>43</v>
      </c>
      <c r="Y620" t="s">
        <v>44</v>
      </c>
      <c r="Z620" t="s">
        <v>44</v>
      </c>
      <c r="AA620" t="s">
        <v>44</v>
      </c>
      <c r="AB620" t="s">
        <v>273</v>
      </c>
      <c r="AC620" t="s">
        <v>45</v>
      </c>
      <c r="AD620" t="s">
        <v>274</v>
      </c>
      <c r="AE620" t="s">
        <v>275</v>
      </c>
      <c r="AF620" t="s">
        <v>276</v>
      </c>
    </row>
    <row r="621" spans="1:32" x14ac:dyDescent="0.3">
      <c r="A621" t="s">
        <v>5922</v>
      </c>
      <c r="B621" t="s">
        <v>5884</v>
      </c>
      <c r="C621" t="s">
        <v>5885</v>
      </c>
      <c r="D621" t="s">
        <v>5886</v>
      </c>
      <c r="E621" t="s">
        <v>322</v>
      </c>
      <c r="F621">
        <v>5</v>
      </c>
      <c r="G621">
        <v>5</v>
      </c>
      <c r="H621" t="s">
        <v>45</v>
      </c>
      <c r="I621" t="s">
        <v>45</v>
      </c>
      <c r="J621" t="s">
        <v>45</v>
      </c>
      <c r="K621" t="s">
        <v>45</v>
      </c>
      <c r="X621" t="s">
        <v>59</v>
      </c>
      <c r="Y621" t="s">
        <v>45</v>
      </c>
      <c r="Z621" t="s">
        <v>45</v>
      </c>
      <c r="AA621" t="s">
        <v>45</v>
      </c>
      <c r="AB621" t="s">
        <v>323</v>
      </c>
      <c r="AC621" t="s">
        <v>45</v>
      </c>
      <c r="AD621" t="s">
        <v>274</v>
      </c>
      <c r="AE621" t="s">
        <v>275</v>
      </c>
      <c r="AF621" t="s">
        <v>276</v>
      </c>
    </row>
    <row r="622" spans="1:32" x14ac:dyDescent="0.3">
      <c r="A622" t="s">
        <v>5923</v>
      </c>
      <c r="B622" t="s">
        <v>5884</v>
      </c>
      <c r="C622" t="s">
        <v>5885</v>
      </c>
      <c r="D622" t="s">
        <v>5886</v>
      </c>
      <c r="E622" t="s">
        <v>325</v>
      </c>
      <c r="F622">
        <v>51</v>
      </c>
      <c r="G622">
        <v>51</v>
      </c>
      <c r="H622" t="s">
        <v>45</v>
      </c>
      <c r="I622" t="s">
        <v>45</v>
      </c>
      <c r="J622" t="s">
        <v>45</v>
      </c>
      <c r="K622" t="s">
        <v>45</v>
      </c>
      <c r="X622" t="s">
        <v>59</v>
      </c>
      <c r="Y622" t="s">
        <v>45</v>
      </c>
      <c r="Z622" t="s">
        <v>45</v>
      </c>
      <c r="AA622" t="s">
        <v>45</v>
      </c>
      <c r="AB622" t="s">
        <v>273</v>
      </c>
      <c r="AC622" t="s">
        <v>45</v>
      </c>
      <c r="AD622" t="s">
        <v>274</v>
      </c>
      <c r="AE622" t="s">
        <v>275</v>
      </c>
      <c r="AF622" t="s">
        <v>276</v>
      </c>
    </row>
    <row r="623" spans="1:32" x14ac:dyDescent="0.3">
      <c r="A623" t="s">
        <v>5924</v>
      </c>
      <c r="B623" t="s">
        <v>5884</v>
      </c>
      <c r="C623" t="s">
        <v>5885</v>
      </c>
      <c r="D623" t="s">
        <v>5886</v>
      </c>
      <c r="E623" t="s">
        <v>4272</v>
      </c>
      <c r="F623">
        <v>52</v>
      </c>
      <c r="G623">
        <v>52</v>
      </c>
      <c r="H623" t="s">
        <v>56</v>
      </c>
      <c r="I623" t="s">
        <v>57</v>
      </c>
      <c r="J623" t="s">
        <v>58</v>
      </c>
      <c r="K623" t="s">
        <v>57</v>
      </c>
      <c r="X623" t="s">
        <v>59</v>
      </c>
      <c r="Y623" t="s">
        <v>60</v>
      </c>
      <c r="Z623" t="s">
        <v>61</v>
      </c>
      <c r="AA623" t="s">
        <v>62</v>
      </c>
      <c r="AB623" t="s">
        <v>279</v>
      </c>
      <c r="AC623" t="s">
        <v>45</v>
      </c>
      <c r="AD623" t="s">
        <v>274</v>
      </c>
      <c r="AE623" t="s">
        <v>275</v>
      </c>
      <c r="AF623" t="s">
        <v>276</v>
      </c>
    </row>
    <row r="624" spans="1:32" x14ac:dyDescent="0.3">
      <c r="A624" t="s">
        <v>5925</v>
      </c>
      <c r="B624" t="s">
        <v>5884</v>
      </c>
      <c r="C624" t="s">
        <v>5885</v>
      </c>
      <c r="D624" t="s">
        <v>5886</v>
      </c>
      <c r="E624" t="s">
        <v>5926</v>
      </c>
      <c r="F624">
        <v>58</v>
      </c>
      <c r="G624">
        <v>58</v>
      </c>
      <c r="H624" t="s">
        <v>4074</v>
      </c>
      <c r="I624" t="s">
        <v>4075</v>
      </c>
      <c r="J624" t="s">
        <v>80</v>
      </c>
      <c r="K624" t="s">
        <v>4075</v>
      </c>
      <c r="X624" t="s">
        <v>43</v>
      </c>
      <c r="Y624" t="s">
        <v>44</v>
      </c>
      <c r="Z624" t="s">
        <v>44</v>
      </c>
      <c r="AA624" t="s">
        <v>44</v>
      </c>
      <c r="AB624" t="s">
        <v>279</v>
      </c>
      <c r="AC624" t="s">
        <v>45</v>
      </c>
      <c r="AD624" t="s">
        <v>274</v>
      </c>
      <c r="AE624" t="s">
        <v>275</v>
      </c>
      <c r="AF624" t="s">
        <v>276</v>
      </c>
    </row>
    <row r="625" spans="1:32" x14ac:dyDescent="0.3">
      <c r="A625" t="s">
        <v>5933</v>
      </c>
      <c r="B625" t="s">
        <v>5884</v>
      </c>
      <c r="C625" t="s">
        <v>5885</v>
      </c>
      <c r="D625" t="s">
        <v>5886</v>
      </c>
      <c r="E625" t="s">
        <v>332</v>
      </c>
      <c r="F625">
        <v>68</v>
      </c>
      <c r="G625">
        <v>68</v>
      </c>
      <c r="H625" t="s">
        <v>256</v>
      </c>
      <c r="I625" t="s">
        <v>257</v>
      </c>
      <c r="J625" t="s">
        <v>80</v>
      </c>
      <c r="K625" t="s">
        <v>257</v>
      </c>
      <c r="X625" t="s">
        <v>43</v>
      </c>
      <c r="Y625" t="s">
        <v>44</v>
      </c>
      <c r="Z625" t="s">
        <v>44</v>
      </c>
      <c r="AA625" t="s">
        <v>44</v>
      </c>
      <c r="AB625" t="s">
        <v>279</v>
      </c>
      <c r="AC625" t="s">
        <v>45</v>
      </c>
      <c r="AD625" t="s">
        <v>274</v>
      </c>
      <c r="AE625" t="s">
        <v>275</v>
      </c>
      <c r="AF625" t="s">
        <v>276</v>
      </c>
    </row>
    <row r="626" spans="1:32" x14ac:dyDescent="0.3">
      <c r="A626" t="s">
        <v>5936</v>
      </c>
      <c r="B626" t="s">
        <v>5884</v>
      </c>
      <c r="C626" t="s">
        <v>5885</v>
      </c>
      <c r="D626" t="s">
        <v>5886</v>
      </c>
      <c r="E626" t="s">
        <v>49</v>
      </c>
      <c r="F626">
        <v>7215</v>
      </c>
      <c r="G626">
        <v>7215</v>
      </c>
      <c r="H626" t="s">
        <v>45</v>
      </c>
      <c r="I626" t="s">
        <v>45</v>
      </c>
      <c r="J626" t="s">
        <v>45</v>
      </c>
      <c r="K626" t="s">
        <v>45</v>
      </c>
      <c r="X626" t="s">
        <v>43</v>
      </c>
      <c r="Y626" t="s">
        <v>44</v>
      </c>
      <c r="Z626" t="s">
        <v>44</v>
      </c>
      <c r="AA626" t="s">
        <v>44</v>
      </c>
      <c r="AB626" t="s">
        <v>45</v>
      </c>
      <c r="AC626" t="s">
        <v>45</v>
      </c>
      <c r="AD626" t="s">
        <v>50</v>
      </c>
      <c r="AE626" t="s">
        <v>51</v>
      </c>
      <c r="AF626" t="s">
        <v>52</v>
      </c>
    </row>
    <row r="627" spans="1:32" x14ac:dyDescent="0.3">
      <c r="A627" t="s">
        <v>5937</v>
      </c>
      <c r="B627" t="s">
        <v>5884</v>
      </c>
      <c r="C627" t="s">
        <v>5885</v>
      </c>
      <c r="D627" t="s">
        <v>5886</v>
      </c>
      <c r="E627" t="s">
        <v>337</v>
      </c>
      <c r="F627">
        <v>80</v>
      </c>
      <c r="G627">
        <v>80</v>
      </c>
      <c r="H627" t="s">
        <v>80</v>
      </c>
      <c r="I627" t="s">
        <v>45</v>
      </c>
      <c r="J627" t="s">
        <v>80</v>
      </c>
      <c r="K627" t="s">
        <v>45</v>
      </c>
      <c r="X627" t="s">
        <v>43</v>
      </c>
      <c r="Y627" t="s">
        <v>44</v>
      </c>
      <c r="Z627" t="s">
        <v>44</v>
      </c>
      <c r="AA627" t="s">
        <v>44</v>
      </c>
      <c r="AB627" t="s">
        <v>279</v>
      </c>
      <c r="AC627" t="s">
        <v>45</v>
      </c>
      <c r="AD627" t="s">
        <v>274</v>
      </c>
      <c r="AE627" t="s">
        <v>275</v>
      </c>
      <c r="AF627" t="s">
        <v>276</v>
      </c>
    </row>
    <row r="628" spans="1:32" x14ac:dyDescent="0.3">
      <c r="A628" t="s">
        <v>5941</v>
      </c>
      <c r="B628" t="s">
        <v>5884</v>
      </c>
      <c r="C628" t="s">
        <v>5885</v>
      </c>
      <c r="D628" t="s">
        <v>5886</v>
      </c>
      <c r="E628" t="s">
        <v>341</v>
      </c>
      <c r="F628">
        <v>9</v>
      </c>
      <c r="G628">
        <v>9</v>
      </c>
      <c r="H628" t="s">
        <v>56</v>
      </c>
      <c r="I628" t="s">
        <v>57</v>
      </c>
      <c r="J628" t="s">
        <v>58</v>
      </c>
      <c r="K628" t="s">
        <v>57</v>
      </c>
      <c r="X628" t="s">
        <v>59</v>
      </c>
      <c r="Y628" t="s">
        <v>60</v>
      </c>
      <c r="Z628" t="s">
        <v>61</v>
      </c>
      <c r="AA628" t="s">
        <v>62</v>
      </c>
      <c r="AB628" t="s">
        <v>273</v>
      </c>
      <c r="AC628" t="s">
        <v>45</v>
      </c>
      <c r="AD628" t="s">
        <v>274</v>
      </c>
      <c r="AE628" t="s">
        <v>275</v>
      </c>
      <c r="AF628" t="s">
        <v>276</v>
      </c>
    </row>
    <row r="629" spans="1:32" x14ac:dyDescent="0.3">
      <c r="A629" t="s">
        <v>5942</v>
      </c>
      <c r="B629" t="s">
        <v>5884</v>
      </c>
      <c r="C629" t="s">
        <v>5885</v>
      </c>
      <c r="D629" t="s">
        <v>5886</v>
      </c>
      <c r="E629" t="s">
        <v>343</v>
      </c>
      <c r="F629">
        <v>90</v>
      </c>
      <c r="G629">
        <v>90</v>
      </c>
      <c r="H629" t="s">
        <v>315</v>
      </c>
      <c r="I629" t="s">
        <v>316</v>
      </c>
      <c r="J629" t="s">
        <v>315</v>
      </c>
      <c r="K629" t="s">
        <v>316</v>
      </c>
      <c r="X629" t="s">
        <v>43</v>
      </c>
      <c r="Y629" t="s">
        <v>44</v>
      </c>
      <c r="Z629" t="s">
        <v>44</v>
      </c>
      <c r="AA629" t="s">
        <v>44</v>
      </c>
      <c r="AB629" t="s">
        <v>279</v>
      </c>
      <c r="AC629" t="s">
        <v>45</v>
      </c>
      <c r="AD629" t="s">
        <v>274</v>
      </c>
      <c r="AE629" t="s">
        <v>275</v>
      </c>
      <c r="AF629" t="s">
        <v>276</v>
      </c>
    </row>
    <row r="630" spans="1:32" x14ac:dyDescent="0.3">
      <c r="A630" t="s">
        <v>5944</v>
      </c>
      <c r="B630" t="s">
        <v>5945</v>
      </c>
      <c r="C630" t="s">
        <v>5946</v>
      </c>
      <c r="D630" t="s">
        <v>5947</v>
      </c>
      <c r="E630" t="s">
        <v>219</v>
      </c>
      <c r="F630">
        <v>32</v>
      </c>
      <c r="G630">
        <v>32</v>
      </c>
      <c r="H630" t="s">
        <v>45</v>
      </c>
      <c r="I630" t="s">
        <v>45</v>
      </c>
      <c r="J630" t="s">
        <v>58</v>
      </c>
      <c r="K630" t="s">
        <v>45</v>
      </c>
      <c r="X630" t="s">
        <v>59</v>
      </c>
      <c r="Y630" t="s">
        <v>44</v>
      </c>
      <c r="Z630" t="s">
        <v>44</v>
      </c>
      <c r="AA630" t="s">
        <v>44</v>
      </c>
      <c r="AB630" t="s">
        <v>45</v>
      </c>
      <c r="AC630" t="s">
        <v>45</v>
      </c>
      <c r="AD630" t="s">
        <v>199</v>
      </c>
      <c r="AE630">
        <v>2015</v>
      </c>
      <c r="AF630" t="s">
        <v>47</v>
      </c>
    </row>
    <row r="631" spans="1:32" x14ac:dyDescent="0.3">
      <c r="A631" t="s">
        <v>5948</v>
      </c>
      <c r="B631" t="s">
        <v>5945</v>
      </c>
      <c r="C631" t="s">
        <v>5946</v>
      </c>
      <c r="D631" t="s">
        <v>5947</v>
      </c>
      <c r="E631" t="s">
        <v>49</v>
      </c>
      <c r="F631">
        <v>7215</v>
      </c>
      <c r="G631">
        <v>7215</v>
      </c>
      <c r="H631" t="s">
        <v>45</v>
      </c>
      <c r="I631" t="s">
        <v>45</v>
      </c>
      <c r="J631" t="s">
        <v>45</v>
      </c>
      <c r="K631" t="s">
        <v>45</v>
      </c>
      <c r="X631" t="s">
        <v>43</v>
      </c>
      <c r="Y631" t="s">
        <v>44</v>
      </c>
      <c r="Z631" t="s">
        <v>44</v>
      </c>
      <c r="AA631" t="s">
        <v>44</v>
      </c>
      <c r="AB631" t="s">
        <v>45</v>
      </c>
      <c r="AC631" t="s">
        <v>45</v>
      </c>
      <c r="AD631" t="s">
        <v>50</v>
      </c>
      <c r="AE631" t="s">
        <v>51</v>
      </c>
      <c r="AF631" t="s">
        <v>52</v>
      </c>
    </row>
    <row r="632" spans="1:32" x14ac:dyDescent="0.3">
      <c r="A632" t="s">
        <v>5949</v>
      </c>
      <c r="B632" t="s">
        <v>5950</v>
      </c>
      <c r="C632" t="s">
        <v>5951</v>
      </c>
      <c r="D632" t="s">
        <v>5952</v>
      </c>
      <c r="E632" t="s">
        <v>432</v>
      </c>
      <c r="G632">
        <v>0</v>
      </c>
      <c r="H632" t="s">
        <v>41</v>
      </c>
      <c r="I632" t="s">
        <v>42</v>
      </c>
      <c r="J632" t="s">
        <v>41</v>
      </c>
      <c r="K632" t="s">
        <v>42</v>
      </c>
      <c r="X632" t="s">
        <v>43</v>
      </c>
      <c r="Y632" t="s">
        <v>44</v>
      </c>
      <c r="Z632" t="s">
        <v>44</v>
      </c>
      <c r="AA632" t="s">
        <v>44</v>
      </c>
      <c r="AB632" t="s">
        <v>45</v>
      </c>
      <c r="AC632" t="s">
        <v>45</v>
      </c>
      <c r="AD632" t="s">
        <v>433</v>
      </c>
      <c r="AE632" t="s">
        <v>434</v>
      </c>
      <c r="AF632" t="s">
        <v>253</v>
      </c>
    </row>
    <row r="633" spans="1:32" x14ac:dyDescent="0.3">
      <c r="A633" t="s">
        <v>5953</v>
      </c>
      <c r="B633" t="s">
        <v>5950</v>
      </c>
      <c r="C633" t="s">
        <v>5951</v>
      </c>
      <c r="D633" t="s">
        <v>5952</v>
      </c>
      <c r="E633" t="s">
        <v>40</v>
      </c>
      <c r="F633">
        <v>1</v>
      </c>
      <c r="G633">
        <v>1</v>
      </c>
      <c r="H633" t="s">
        <v>41</v>
      </c>
      <c r="I633" t="s">
        <v>42</v>
      </c>
      <c r="J633" t="s">
        <v>41</v>
      </c>
      <c r="K633" t="s">
        <v>42</v>
      </c>
      <c r="X633" t="s">
        <v>43</v>
      </c>
      <c r="Y633" t="s">
        <v>44</v>
      </c>
      <c r="Z633" t="s">
        <v>44</v>
      </c>
      <c r="AA633" t="s">
        <v>44</v>
      </c>
      <c r="AB633" t="s">
        <v>45</v>
      </c>
      <c r="AC633" t="s">
        <v>45</v>
      </c>
      <c r="AD633" t="s">
        <v>46</v>
      </c>
      <c r="AE633">
        <v>2019</v>
      </c>
      <c r="AF633" t="s">
        <v>47</v>
      </c>
    </row>
    <row r="634" spans="1:32" x14ac:dyDescent="0.3">
      <c r="A634" t="s">
        <v>5954</v>
      </c>
      <c r="B634" t="s">
        <v>5950</v>
      </c>
      <c r="C634" t="s">
        <v>5951</v>
      </c>
      <c r="D634" t="s">
        <v>5952</v>
      </c>
      <c r="E634" t="s">
        <v>432</v>
      </c>
      <c r="F634">
        <v>20</v>
      </c>
      <c r="G634">
        <v>20</v>
      </c>
      <c r="H634" t="s">
        <v>41</v>
      </c>
      <c r="I634" t="s">
        <v>42</v>
      </c>
      <c r="J634" t="s">
        <v>41</v>
      </c>
      <c r="K634" t="s">
        <v>42</v>
      </c>
      <c r="X634" t="s">
        <v>43</v>
      </c>
      <c r="Y634" t="s">
        <v>44</v>
      </c>
      <c r="Z634" t="s">
        <v>44</v>
      </c>
      <c r="AA634" t="s">
        <v>44</v>
      </c>
      <c r="AB634" t="s">
        <v>45</v>
      </c>
      <c r="AC634" t="s">
        <v>45</v>
      </c>
      <c r="AD634" t="s">
        <v>232</v>
      </c>
      <c r="AE634">
        <v>2013</v>
      </c>
      <c r="AF634" t="s">
        <v>208</v>
      </c>
    </row>
    <row r="635" spans="1:32" x14ac:dyDescent="0.3">
      <c r="A635" t="s">
        <v>5955</v>
      </c>
      <c r="B635" t="s">
        <v>5950</v>
      </c>
      <c r="C635" t="s">
        <v>5951</v>
      </c>
      <c r="D635" t="s">
        <v>5952</v>
      </c>
      <c r="E635" t="s">
        <v>640</v>
      </c>
      <c r="F635">
        <v>6</v>
      </c>
      <c r="G635">
        <v>6</v>
      </c>
      <c r="H635" t="s">
        <v>45</v>
      </c>
      <c r="I635" t="s">
        <v>45</v>
      </c>
      <c r="J635" t="s">
        <v>45</v>
      </c>
      <c r="K635" t="s">
        <v>45</v>
      </c>
      <c r="X635" t="s">
        <v>59</v>
      </c>
      <c r="Y635" t="s">
        <v>45</v>
      </c>
      <c r="Z635" t="s">
        <v>45</v>
      </c>
      <c r="AA635" t="s">
        <v>45</v>
      </c>
      <c r="AB635" t="s">
        <v>45</v>
      </c>
      <c r="AC635" t="s">
        <v>45</v>
      </c>
      <c r="AD635" t="s">
        <v>232</v>
      </c>
      <c r="AE635">
        <v>2013</v>
      </c>
      <c r="AF635" t="s">
        <v>208</v>
      </c>
    </row>
    <row r="636" spans="1:32" x14ac:dyDescent="0.3">
      <c r="A636" t="s">
        <v>5956</v>
      </c>
      <c r="B636" t="s">
        <v>5950</v>
      </c>
      <c r="C636" t="s">
        <v>5951</v>
      </c>
      <c r="D636" t="s">
        <v>5952</v>
      </c>
      <c r="E636" t="s">
        <v>49</v>
      </c>
      <c r="F636">
        <v>7215</v>
      </c>
      <c r="G636">
        <v>7215</v>
      </c>
      <c r="H636" t="s">
        <v>45</v>
      </c>
      <c r="I636" t="s">
        <v>45</v>
      </c>
      <c r="J636" t="s">
        <v>45</v>
      </c>
      <c r="K636" t="s">
        <v>45</v>
      </c>
      <c r="X636" t="s">
        <v>43</v>
      </c>
      <c r="Y636" t="s">
        <v>44</v>
      </c>
      <c r="Z636" t="s">
        <v>44</v>
      </c>
      <c r="AA636" t="s">
        <v>44</v>
      </c>
      <c r="AB636" t="s">
        <v>45</v>
      </c>
      <c r="AC636" t="s">
        <v>45</v>
      </c>
      <c r="AD636" t="s">
        <v>50</v>
      </c>
      <c r="AE636" t="s">
        <v>51</v>
      </c>
      <c r="AF636" t="s">
        <v>52</v>
      </c>
    </row>
    <row r="637" spans="1:32" x14ac:dyDescent="0.3">
      <c r="A637" t="s">
        <v>5957</v>
      </c>
      <c r="B637" t="s">
        <v>5958</v>
      </c>
      <c r="C637" t="s">
        <v>5959</v>
      </c>
      <c r="D637" t="s">
        <v>5960</v>
      </c>
      <c r="E637" t="s">
        <v>432</v>
      </c>
      <c r="F637">
        <v>1</v>
      </c>
      <c r="G637">
        <v>1</v>
      </c>
      <c r="H637" t="s">
        <v>41</v>
      </c>
      <c r="I637" t="s">
        <v>42</v>
      </c>
      <c r="J637" t="s">
        <v>41</v>
      </c>
      <c r="K637" t="s">
        <v>42</v>
      </c>
      <c r="X637" t="s">
        <v>43</v>
      </c>
      <c r="Y637" t="s">
        <v>44</v>
      </c>
      <c r="Z637" t="s">
        <v>44</v>
      </c>
      <c r="AA637" t="s">
        <v>44</v>
      </c>
      <c r="AB637" t="s">
        <v>45</v>
      </c>
      <c r="AC637" t="s">
        <v>45</v>
      </c>
      <c r="AD637" t="s">
        <v>507</v>
      </c>
      <c r="AE637">
        <v>2014</v>
      </c>
      <c r="AF637" t="s">
        <v>47</v>
      </c>
    </row>
    <row r="638" spans="1:32" x14ac:dyDescent="0.3">
      <c r="A638" t="s">
        <v>5961</v>
      </c>
      <c r="B638" t="s">
        <v>5958</v>
      </c>
      <c r="C638" t="s">
        <v>5959</v>
      </c>
      <c r="D638" t="s">
        <v>5960</v>
      </c>
      <c r="E638" t="s">
        <v>40</v>
      </c>
      <c r="F638">
        <v>1</v>
      </c>
      <c r="G638">
        <v>2</v>
      </c>
      <c r="H638" t="s">
        <v>41</v>
      </c>
      <c r="I638" t="s">
        <v>42</v>
      </c>
      <c r="J638" t="s">
        <v>41</v>
      </c>
      <c r="K638" t="s">
        <v>42</v>
      </c>
      <c r="X638" t="s">
        <v>43</v>
      </c>
      <c r="Y638" t="s">
        <v>44</v>
      </c>
      <c r="Z638" t="s">
        <v>44</v>
      </c>
      <c r="AA638" t="s">
        <v>44</v>
      </c>
      <c r="AB638" t="s">
        <v>45</v>
      </c>
      <c r="AC638" t="s">
        <v>45</v>
      </c>
      <c r="AD638" t="s">
        <v>46</v>
      </c>
      <c r="AE638">
        <v>2019</v>
      </c>
      <c r="AF638" t="s">
        <v>47</v>
      </c>
    </row>
    <row r="639" spans="1:32" x14ac:dyDescent="0.3">
      <c r="A639" t="s">
        <v>5962</v>
      </c>
      <c r="B639" t="s">
        <v>5958</v>
      </c>
      <c r="C639" t="s">
        <v>5959</v>
      </c>
      <c r="D639" t="s">
        <v>5960</v>
      </c>
      <c r="E639" t="s">
        <v>49</v>
      </c>
      <c r="F639">
        <v>7215</v>
      </c>
      <c r="G639">
        <v>7215</v>
      </c>
      <c r="H639" t="s">
        <v>45</v>
      </c>
      <c r="I639" t="s">
        <v>45</v>
      </c>
      <c r="J639" t="s">
        <v>45</v>
      </c>
      <c r="K639" t="s">
        <v>45</v>
      </c>
      <c r="X639" t="s">
        <v>43</v>
      </c>
      <c r="Y639" t="s">
        <v>44</v>
      </c>
      <c r="Z639" t="s">
        <v>44</v>
      </c>
      <c r="AA639" t="s">
        <v>44</v>
      </c>
      <c r="AB639" t="s">
        <v>45</v>
      </c>
      <c r="AC639" t="s">
        <v>45</v>
      </c>
      <c r="AD639" t="s">
        <v>50</v>
      </c>
      <c r="AE639" t="s">
        <v>51</v>
      </c>
      <c r="AF639" t="s">
        <v>52</v>
      </c>
    </row>
    <row r="640" spans="1:32" x14ac:dyDescent="0.3">
      <c r="A640" t="s">
        <v>5963</v>
      </c>
      <c r="B640" t="s">
        <v>5964</v>
      </c>
      <c r="C640" t="s">
        <v>5965</v>
      </c>
      <c r="D640" t="s">
        <v>5966</v>
      </c>
      <c r="E640" t="s">
        <v>640</v>
      </c>
      <c r="F640">
        <v>1</v>
      </c>
      <c r="G640">
        <v>1</v>
      </c>
      <c r="H640" t="s">
        <v>45</v>
      </c>
      <c r="I640" t="s">
        <v>45</v>
      </c>
      <c r="J640" t="s">
        <v>45</v>
      </c>
      <c r="K640" t="s">
        <v>45</v>
      </c>
      <c r="X640" t="s">
        <v>59</v>
      </c>
      <c r="Y640" t="s">
        <v>45</v>
      </c>
      <c r="Z640" t="s">
        <v>45</v>
      </c>
      <c r="AA640" t="s">
        <v>45</v>
      </c>
      <c r="AB640" t="s">
        <v>45</v>
      </c>
      <c r="AC640" t="s">
        <v>45</v>
      </c>
      <c r="AD640" t="s">
        <v>5967</v>
      </c>
      <c r="AE640">
        <v>2015</v>
      </c>
      <c r="AF640" t="s">
        <v>253</v>
      </c>
    </row>
    <row r="641" spans="1:32" x14ac:dyDescent="0.3">
      <c r="A641" t="s">
        <v>5968</v>
      </c>
      <c r="B641" t="s">
        <v>5964</v>
      </c>
      <c r="C641" t="s">
        <v>5965</v>
      </c>
      <c r="D641" t="s">
        <v>5966</v>
      </c>
      <c r="E641" t="s">
        <v>49</v>
      </c>
      <c r="F641">
        <v>7215</v>
      </c>
      <c r="G641">
        <v>7215</v>
      </c>
      <c r="H641" t="s">
        <v>45</v>
      </c>
      <c r="I641" t="s">
        <v>45</v>
      </c>
      <c r="J641" t="s">
        <v>45</v>
      </c>
      <c r="K641" t="s">
        <v>45</v>
      </c>
      <c r="X641" t="s">
        <v>43</v>
      </c>
      <c r="Y641" t="s">
        <v>44</v>
      </c>
      <c r="Z641" t="s">
        <v>44</v>
      </c>
      <c r="AA641" t="s">
        <v>44</v>
      </c>
      <c r="AB641" t="s">
        <v>45</v>
      </c>
      <c r="AC641" t="s">
        <v>45</v>
      </c>
      <c r="AD641" t="s">
        <v>50</v>
      </c>
      <c r="AE641" t="s">
        <v>51</v>
      </c>
      <c r="AF641" t="s">
        <v>52</v>
      </c>
    </row>
    <row r="642" spans="1:32" x14ac:dyDescent="0.3">
      <c r="A642" t="s">
        <v>5969</v>
      </c>
      <c r="B642" t="s">
        <v>5970</v>
      </c>
      <c r="C642" t="s">
        <v>5971</v>
      </c>
      <c r="D642" t="s">
        <v>5972</v>
      </c>
      <c r="E642" t="s">
        <v>5973</v>
      </c>
      <c r="F642">
        <v>72</v>
      </c>
      <c r="G642">
        <v>72</v>
      </c>
      <c r="H642" t="s">
        <v>45</v>
      </c>
      <c r="I642" t="s">
        <v>45</v>
      </c>
      <c r="J642" t="s">
        <v>45</v>
      </c>
      <c r="K642" t="s">
        <v>45</v>
      </c>
      <c r="X642" t="s">
        <v>59</v>
      </c>
      <c r="Y642" t="s">
        <v>45</v>
      </c>
      <c r="Z642" t="s">
        <v>45</v>
      </c>
      <c r="AA642" t="s">
        <v>45</v>
      </c>
      <c r="AB642" t="s">
        <v>45</v>
      </c>
      <c r="AC642" t="s">
        <v>45</v>
      </c>
      <c r="AD642" t="s">
        <v>5974</v>
      </c>
      <c r="AE642" t="s">
        <v>5975</v>
      </c>
      <c r="AF642" t="s">
        <v>47</v>
      </c>
    </row>
    <row r="643" spans="1:32" x14ac:dyDescent="0.3">
      <c r="A643" t="s">
        <v>5976</v>
      </c>
      <c r="B643" t="s">
        <v>5970</v>
      </c>
      <c r="C643" t="s">
        <v>5971</v>
      </c>
      <c r="D643" t="s">
        <v>5972</v>
      </c>
      <c r="E643" t="s">
        <v>49</v>
      </c>
      <c r="F643">
        <v>7215</v>
      </c>
      <c r="G643">
        <v>7215</v>
      </c>
      <c r="H643" t="s">
        <v>45</v>
      </c>
      <c r="I643" t="s">
        <v>45</v>
      </c>
      <c r="J643" t="s">
        <v>45</v>
      </c>
      <c r="K643" t="s">
        <v>45</v>
      </c>
      <c r="X643" t="s">
        <v>43</v>
      </c>
      <c r="Y643" t="s">
        <v>44</v>
      </c>
      <c r="Z643" t="s">
        <v>44</v>
      </c>
      <c r="AA643" t="s">
        <v>44</v>
      </c>
      <c r="AB643" t="s">
        <v>45</v>
      </c>
      <c r="AC643" t="s">
        <v>45</v>
      </c>
      <c r="AD643" t="s">
        <v>50</v>
      </c>
      <c r="AE643" t="s">
        <v>51</v>
      </c>
      <c r="AF643" t="s">
        <v>52</v>
      </c>
    </row>
    <row r="644" spans="1:32" x14ac:dyDescent="0.3">
      <c r="A644" t="s">
        <v>5977</v>
      </c>
      <c r="B644" t="s">
        <v>5970</v>
      </c>
      <c r="C644" t="s">
        <v>5971</v>
      </c>
      <c r="D644" t="s">
        <v>5972</v>
      </c>
      <c r="E644" t="s">
        <v>5978</v>
      </c>
      <c r="F644">
        <v>73</v>
      </c>
      <c r="G644">
        <v>73</v>
      </c>
      <c r="H644" t="s">
        <v>45</v>
      </c>
      <c r="I644" t="s">
        <v>45</v>
      </c>
      <c r="J644" t="s">
        <v>45</v>
      </c>
      <c r="K644" t="s">
        <v>45</v>
      </c>
      <c r="X644" t="s">
        <v>59</v>
      </c>
      <c r="Y644" t="s">
        <v>45</v>
      </c>
      <c r="Z644" t="s">
        <v>45</v>
      </c>
      <c r="AA644" t="s">
        <v>45</v>
      </c>
      <c r="AB644" t="s">
        <v>45</v>
      </c>
      <c r="AC644" t="s">
        <v>45</v>
      </c>
      <c r="AD644" t="s">
        <v>5974</v>
      </c>
      <c r="AE644" t="s">
        <v>5975</v>
      </c>
      <c r="AF644" t="s">
        <v>47</v>
      </c>
    </row>
    <row r="645" spans="1:32" x14ac:dyDescent="0.3">
      <c r="A645" t="s">
        <v>5979</v>
      </c>
      <c r="B645" t="s">
        <v>5980</v>
      </c>
      <c r="C645" t="s">
        <v>5981</v>
      </c>
      <c r="D645" t="s">
        <v>5982</v>
      </c>
      <c r="E645" t="s">
        <v>198</v>
      </c>
      <c r="F645">
        <v>31</v>
      </c>
      <c r="G645">
        <v>31</v>
      </c>
      <c r="H645" t="s">
        <v>45</v>
      </c>
      <c r="I645" t="s">
        <v>45</v>
      </c>
      <c r="J645" t="s">
        <v>45</v>
      </c>
      <c r="K645" t="s">
        <v>45</v>
      </c>
      <c r="X645" t="s">
        <v>59</v>
      </c>
      <c r="Y645" t="s">
        <v>44</v>
      </c>
      <c r="Z645" t="s">
        <v>44</v>
      </c>
      <c r="AA645" t="s">
        <v>44</v>
      </c>
      <c r="AB645" t="s">
        <v>45</v>
      </c>
      <c r="AC645" t="s">
        <v>45</v>
      </c>
      <c r="AD645" t="s">
        <v>199</v>
      </c>
      <c r="AE645">
        <v>2015</v>
      </c>
      <c r="AF645" t="s">
        <v>47</v>
      </c>
    </row>
    <row r="646" spans="1:32" x14ac:dyDescent="0.3">
      <c r="A646" t="s">
        <v>5983</v>
      </c>
      <c r="B646" t="s">
        <v>5980</v>
      </c>
      <c r="C646" t="s">
        <v>5981</v>
      </c>
      <c r="D646" t="s">
        <v>5982</v>
      </c>
      <c r="E646" t="s">
        <v>219</v>
      </c>
      <c r="F646">
        <v>32</v>
      </c>
      <c r="G646">
        <v>32</v>
      </c>
      <c r="H646" t="s">
        <v>45</v>
      </c>
      <c r="I646" t="s">
        <v>45</v>
      </c>
      <c r="J646" t="s">
        <v>58</v>
      </c>
      <c r="K646" t="s">
        <v>45</v>
      </c>
      <c r="X646" t="s">
        <v>59</v>
      </c>
      <c r="Y646" t="s">
        <v>44</v>
      </c>
      <c r="Z646" t="s">
        <v>44</v>
      </c>
      <c r="AA646" t="s">
        <v>44</v>
      </c>
      <c r="AB646" t="s">
        <v>45</v>
      </c>
      <c r="AC646" t="s">
        <v>45</v>
      </c>
      <c r="AD646" t="s">
        <v>199</v>
      </c>
      <c r="AE646">
        <v>2015</v>
      </c>
      <c r="AF646" t="s">
        <v>47</v>
      </c>
    </row>
    <row r="647" spans="1:32" x14ac:dyDescent="0.3">
      <c r="A647" t="s">
        <v>5984</v>
      </c>
      <c r="B647" t="s">
        <v>5980</v>
      </c>
      <c r="C647" t="s">
        <v>5981</v>
      </c>
      <c r="D647" t="s">
        <v>5982</v>
      </c>
      <c r="E647" t="s">
        <v>49</v>
      </c>
      <c r="F647">
        <v>7215</v>
      </c>
      <c r="G647">
        <v>7215</v>
      </c>
      <c r="H647" t="s">
        <v>45</v>
      </c>
      <c r="I647" t="s">
        <v>45</v>
      </c>
      <c r="J647" t="s">
        <v>45</v>
      </c>
      <c r="K647" t="s">
        <v>45</v>
      </c>
      <c r="X647" t="s">
        <v>43</v>
      </c>
      <c r="Y647" t="s">
        <v>44</v>
      </c>
      <c r="Z647" t="s">
        <v>44</v>
      </c>
      <c r="AA647" t="s">
        <v>44</v>
      </c>
      <c r="AB647" t="s">
        <v>45</v>
      </c>
      <c r="AC647" t="s">
        <v>45</v>
      </c>
      <c r="AD647" t="s">
        <v>50</v>
      </c>
      <c r="AE647" t="s">
        <v>51</v>
      </c>
      <c r="AF647" t="s">
        <v>52</v>
      </c>
    </row>
    <row r="648" spans="1:32" x14ac:dyDescent="0.3">
      <c r="A648" t="s">
        <v>5985</v>
      </c>
      <c r="B648" t="s">
        <v>5986</v>
      </c>
      <c r="C648" t="s">
        <v>5987</v>
      </c>
      <c r="D648" t="s">
        <v>5988</v>
      </c>
      <c r="E648" t="s">
        <v>5989</v>
      </c>
      <c r="F648">
        <v>1</v>
      </c>
      <c r="G648">
        <v>1</v>
      </c>
      <c r="H648" t="s">
        <v>45</v>
      </c>
      <c r="I648" t="s">
        <v>45</v>
      </c>
      <c r="J648" t="s">
        <v>45</v>
      </c>
      <c r="K648" t="s">
        <v>45</v>
      </c>
      <c r="X648" t="s">
        <v>59</v>
      </c>
      <c r="Y648" t="s">
        <v>45</v>
      </c>
      <c r="Z648" t="s">
        <v>45</v>
      </c>
      <c r="AA648" t="s">
        <v>45</v>
      </c>
      <c r="AB648" t="s">
        <v>45</v>
      </c>
      <c r="AC648" t="s">
        <v>45</v>
      </c>
      <c r="AD648" t="s">
        <v>5990</v>
      </c>
      <c r="AE648">
        <v>2015</v>
      </c>
      <c r="AF648" t="s">
        <v>253</v>
      </c>
    </row>
    <row r="649" spans="1:32" x14ac:dyDescent="0.3">
      <c r="A649" t="s">
        <v>5991</v>
      </c>
      <c r="B649" t="s">
        <v>5986</v>
      </c>
      <c r="C649" t="s">
        <v>5987</v>
      </c>
      <c r="D649" t="s">
        <v>5988</v>
      </c>
      <c r="E649" t="s">
        <v>49</v>
      </c>
      <c r="F649">
        <v>7215</v>
      </c>
      <c r="G649">
        <v>7215</v>
      </c>
      <c r="H649" t="s">
        <v>45</v>
      </c>
      <c r="I649" t="s">
        <v>45</v>
      </c>
      <c r="J649" t="s">
        <v>45</v>
      </c>
      <c r="K649" t="s">
        <v>45</v>
      </c>
      <c r="X649" t="s">
        <v>43</v>
      </c>
      <c r="Y649" t="s">
        <v>44</v>
      </c>
      <c r="Z649" t="s">
        <v>44</v>
      </c>
      <c r="AA649" t="s">
        <v>44</v>
      </c>
      <c r="AB649" t="s">
        <v>45</v>
      </c>
      <c r="AC649" t="s">
        <v>45</v>
      </c>
      <c r="AD649" t="s">
        <v>50</v>
      </c>
      <c r="AE649" t="s">
        <v>51</v>
      </c>
      <c r="AF649" t="s">
        <v>52</v>
      </c>
    </row>
    <row r="650" spans="1:32" x14ac:dyDescent="0.3">
      <c r="A650" t="s">
        <v>5992</v>
      </c>
      <c r="B650" t="s">
        <v>5993</v>
      </c>
      <c r="C650" t="s">
        <v>5994</v>
      </c>
      <c r="D650" t="s">
        <v>5995</v>
      </c>
      <c r="E650" t="s">
        <v>432</v>
      </c>
      <c r="F650">
        <v>16</v>
      </c>
      <c r="G650">
        <v>1</v>
      </c>
      <c r="H650" t="s">
        <v>41</v>
      </c>
      <c r="I650" t="s">
        <v>42</v>
      </c>
      <c r="J650" t="s">
        <v>41</v>
      </c>
      <c r="K650" t="s">
        <v>42</v>
      </c>
      <c r="X650" t="s">
        <v>43</v>
      </c>
      <c r="Y650" t="s">
        <v>44</v>
      </c>
      <c r="Z650" t="s">
        <v>44</v>
      </c>
      <c r="AA650" t="s">
        <v>44</v>
      </c>
      <c r="AB650" t="s">
        <v>45</v>
      </c>
      <c r="AC650" t="s">
        <v>45</v>
      </c>
      <c r="AD650" t="s">
        <v>5996</v>
      </c>
      <c r="AE650">
        <v>2021</v>
      </c>
      <c r="AF650" t="s">
        <v>45</v>
      </c>
    </row>
    <row r="651" spans="1:32" x14ac:dyDescent="0.3">
      <c r="A651" t="s">
        <v>5997</v>
      </c>
      <c r="B651" t="s">
        <v>5993</v>
      </c>
      <c r="C651" t="s">
        <v>5994</v>
      </c>
      <c r="D651" t="s">
        <v>5995</v>
      </c>
      <c r="E651" t="s">
        <v>303</v>
      </c>
      <c r="F651">
        <v>14</v>
      </c>
      <c r="G651">
        <v>14</v>
      </c>
      <c r="H651" t="s">
        <v>303</v>
      </c>
      <c r="I651" t="s">
        <v>304</v>
      </c>
      <c r="J651" t="s">
        <v>80</v>
      </c>
      <c r="K651" t="s">
        <v>304</v>
      </c>
      <c r="X651" t="s">
        <v>43</v>
      </c>
      <c r="Y651" t="s">
        <v>44</v>
      </c>
      <c r="Z651" t="s">
        <v>44</v>
      </c>
      <c r="AA651" t="s">
        <v>44</v>
      </c>
      <c r="AB651" t="s">
        <v>45</v>
      </c>
      <c r="AC651" t="s">
        <v>45</v>
      </c>
      <c r="AD651" t="s">
        <v>5996</v>
      </c>
      <c r="AE651">
        <v>2021</v>
      </c>
      <c r="AF651" t="s">
        <v>45</v>
      </c>
    </row>
    <row r="652" spans="1:32" x14ac:dyDescent="0.3">
      <c r="A652" t="s">
        <v>5998</v>
      </c>
      <c r="B652" t="s">
        <v>5993</v>
      </c>
      <c r="C652" t="s">
        <v>5994</v>
      </c>
      <c r="D652" t="s">
        <v>5995</v>
      </c>
      <c r="E652" t="s">
        <v>259</v>
      </c>
      <c r="F652">
        <v>15</v>
      </c>
      <c r="G652">
        <v>15</v>
      </c>
      <c r="H652" t="s">
        <v>259</v>
      </c>
      <c r="I652" t="s">
        <v>260</v>
      </c>
      <c r="J652" t="s">
        <v>80</v>
      </c>
      <c r="K652" t="s">
        <v>260</v>
      </c>
      <c r="X652" t="s">
        <v>43</v>
      </c>
      <c r="Y652" t="s">
        <v>44</v>
      </c>
      <c r="Z652" t="s">
        <v>44</v>
      </c>
      <c r="AA652" t="s">
        <v>44</v>
      </c>
      <c r="AB652" t="s">
        <v>45</v>
      </c>
      <c r="AC652" t="s">
        <v>45</v>
      </c>
      <c r="AD652" t="s">
        <v>5996</v>
      </c>
      <c r="AE652">
        <v>2021</v>
      </c>
      <c r="AF652" t="s">
        <v>45</v>
      </c>
    </row>
    <row r="653" spans="1:32" x14ac:dyDescent="0.3">
      <c r="A653" t="s">
        <v>5999</v>
      </c>
      <c r="B653" t="s">
        <v>5993</v>
      </c>
      <c r="C653" t="s">
        <v>5994</v>
      </c>
      <c r="D653" t="s">
        <v>5995</v>
      </c>
      <c r="E653" t="s">
        <v>6000</v>
      </c>
      <c r="F653">
        <v>17</v>
      </c>
      <c r="G653">
        <v>17</v>
      </c>
      <c r="H653" t="s">
        <v>6001</v>
      </c>
      <c r="I653" t="s">
        <v>45</v>
      </c>
      <c r="J653" t="s">
        <v>80</v>
      </c>
      <c r="K653" t="s">
        <v>45</v>
      </c>
      <c r="X653" t="s">
        <v>43</v>
      </c>
      <c r="Y653" t="s">
        <v>44</v>
      </c>
      <c r="Z653" t="s">
        <v>44</v>
      </c>
      <c r="AA653" t="s">
        <v>44</v>
      </c>
      <c r="AB653" t="s">
        <v>45</v>
      </c>
      <c r="AC653" t="s">
        <v>45</v>
      </c>
      <c r="AD653" t="s">
        <v>5996</v>
      </c>
      <c r="AE653">
        <v>2021</v>
      </c>
      <c r="AF653" t="s">
        <v>45</v>
      </c>
    </row>
    <row r="654" spans="1:32" x14ac:dyDescent="0.3">
      <c r="A654" t="s">
        <v>6002</v>
      </c>
      <c r="B654" t="s">
        <v>5993</v>
      </c>
      <c r="C654" t="s">
        <v>5994</v>
      </c>
      <c r="D654" t="s">
        <v>5995</v>
      </c>
      <c r="E654" t="s">
        <v>40</v>
      </c>
      <c r="F654">
        <v>1</v>
      </c>
      <c r="G654">
        <v>2</v>
      </c>
      <c r="H654" t="s">
        <v>41</v>
      </c>
      <c r="I654" t="s">
        <v>42</v>
      </c>
      <c r="J654" t="s">
        <v>41</v>
      </c>
      <c r="K654" t="s">
        <v>42</v>
      </c>
      <c r="X654" t="s">
        <v>43</v>
      </c>
      <c r="Y654" t="s">
        <v>44</v>
      </c>
      <c r="Z654" t="s">
        <v>44</v>
      </c>
      <c r="AA654" t="s">
        <v>44</v>
      </c>
      <c r="AB654" t="s">
        <v>45</v>
      </c>
      <c r="AC654" t="s">
        <v>45</v>
      </c>
      <c r="AD654" t="s">
        <v>46</v>
      </c>
      <c r="AE654">
        <v>2019</v>
      </c>
      <c r="AF654" t="s">
        <v>47</v>
      </c>
    </row>
    <row r="655" spans="1:32" x14ac:dyDescent="0.3">
      <c r="A655" t="s">
        <v>6003</v>
      </c>
      <c r="B655" t="s">
        <v>5993</v>
      </c>
      <c r="C655" t="s">
        <v>5994</v>
      </c>
      <c r="D655" t="s">
        <v>5995</v>
      </c>
      <c r="E655" t="s">
        <v>6004</v>
      </c>
      <c r="F655">
        <v>7</v>
      </c>
      <c r="G655">
        <v>7</v>
      </c>
      <c r="H655" t="s">
        <v>45</v>
      </c>
      <c r="I655" t="s">
        <v>45</v>
      </c>
      <c r="J655" t="s">
        <v>45</v>
      </c>
      <c r="K655" t="s">
        <v>45</v>
      </c>
      <c r="X655" t="s">
        <v>59</v>
      </c>
      <c r="Y655" t="s">
        <v>44</v>
      </c>
      <c r="Z655" t="s">
        <v>101</v>
      </c>
      <c r="AA655" t="s">
        <v>102</v>
      </c>
      <c r="AB655" t="s">
        <v>45</v>
      </c>
      <c r="AC655" t="s">
        <v>45</v>
      </c>
      <c r="AD655" t="s">
        <v>5996</v>
      </c>
      <c r="AE655">
        <v>2021</v>
      </c>
      <c r="AF655" t="s">
        <v>45</v>
      </c>
    </row>
    <row r="656" spans="1:32" x14ac:dyDescent="0.3">
      <c r="A656" t="s">
        <v>6005</v>
      </c>
      <c r="B656" t="s">
        <v>5993</v>
      </c>
      <c r="C656" t="s">
        <v>5994</v>
      </c>
      <c r="D656" t="s">
        <v>5995</v>
      </c>
      <c r="E656" t="s">
        <v>49</v>
      </c>
      <c r="F656">
        <v>7215</v>
      </c>
      <c r="G656">
        <v>7215</v>
      </c>
      <c r="H656" t="s">
        <v>45</v>
      </c>
      <c r="I656" t="s">
        <v>45</v>
      </c>
      <c r="J656" t="s">
        <v>45</v>
      </c>
      <c r="K656" t="s">
        <v>45</v>
      </c>
      <c r="X656" t="s">
        <v>43</v>
      </c>
      <c r="Y656" t="s">
        <v>44</v>
      </c>
      <c r="Z656" t="s">
        <v>44</v>
      </c>
      <c r="AA656" t="s">
        <v>44</v>
      </c>
      <c r="AB656" t="s">
        <v>45</v>
      </c>
      <c r="AC656" t="s">
        <v>45</v>
      </c>
      <c r="AD656" t="s">
        <v>50</v>
      </c>
      <c r="AE656" t="s">
        <v>51</v>
      </c>
      <c r="AF656" t="s">
        <v>52</v>
      </c>
    </row>
    <row r="657" spans="1:32" x14ac:dyDescent="0.3">
      <c r="A657" t="s">
        <v>6006</v>
      </c>
      <c r="B657" t="s">
        <v>5993</v>
      </c>
      <c r="C657" t="s">
        <v>5994</v>
      </c>
      <c r="D657" t="s">
        <v>5995</v>
      </c>
      <c r="E657" t="s">
        <v>6007</v>
      </c>
      <c r="F657">
        <v>8</v>
      </c>
      <c r="G657">
        <v>8</v>
      </c>
      <c r="H657" t="s">
        <v>45</v>
      </c>
      <c r="I657" t="s">
        <v>45</v>
      </c>
      <c r="J657" t="s">
        <v>45</v>
      </c>
      <c r="K657" t="s">
        <v>45</v>
      </c>
      <c r="X657" t="s">
        <v>59</v>
      </c>
      <c r="Y657" t="s">
        <v>60</v>
      </c>
      <c r="Z657" t="s">
        <v>61</v>
      </c>
      <c r="AA657" t="s">
        <v>62</v>
      </c>
      <c r="AB657" t="s">
        <v>45</v>
      </c>
      <c r="AC657" t="s">
        <v>45</v>
      </c>
      <c r="AD657" t="s">
        <v>5996</v>
      </c>
      <c r="AE657">
        <v>2021</v>
      </c>
      <c r="AF657" t="s">
        <v>45</v>
      </c>
    </row>
    <row r="658" spans="1:32" x14ac:dyDescent="0.3">
      <c r="A658" t="s">
        <v>6008</v>
      </c>
      <c r="B658" t="s">
        <v>6009</v>
      </c>
      <c r="C658" t="s">
        <v>6010</v>
      </c>
      <c r="D658" t="s">
        <v>6011</v>
      </c>
      <c r="E658" t="s">
        <v>40</v>
      </c>
      <c r="F658">
        <v>1</v>
      </c>
      <c r="G658">
        <v>1</v>
      </c>
      <c r="H658" t="s">
        <v>41</v>
      </c>
      <c r="I658" t="s">
        <v>42</v>
      </c>
      <c r="J658" t="s">
        <v>41</v>
      </c>
      <c r="K658" t="s">
        <v>42</v>
      </c>
      <c r="X658" t="s">
        <v>43</v>
      </c>
      <c r="Y658" t="s">
        <v>44</v>
      </c>
      <c r="Z658" t="s">
        <v>44</v>
      </c>
      <c r="AA658" t="s">
        <v>44</v>
      </c>
      <c r="AB658" t="s">
        <v>45</v>
      </c>
      <c r="AC658" t="s">
        <v>45</v>
      </c>
      <c r="AD658" t="s">
        <v>46</v>
      </c>
      <c r="AE658">
        <v>2019</v>
      </c>
      <c r="AF658" t="s">
        <v>47</v>
      </c>
    </row>
    <row r="659" spans="1:32" x14ac:dyDescent="0.3">
      <c r="A659" t="s">
        <v>6012</v>
      </c>
      <c r="B659" t="s">
        <v>6009</v>
      </c>
      <c r="C659" t="s">
        <v>6010</v>
      </c>
      <c r="D659" t="s">
        <v>6011</v>
      </c>
      <c r="E659" t="s">
        <v>4028</v>
      </c>
      <c r="F659">
        <v>102</v>
      </c>
      <c r="G659">
        <v>102</v>
      </c>
      <c r="H659" t="s">
        <v>41</v>
      </c>
      <c r="I659" t="s">
        <v>42</v>
      </c>
      <c r="J659" t="s">
        <v>41</v>
      </c>
      <c r="K659" t="s">
        <v>42</v>
      </c>
      <c r="X659" t="s">
        <v>43</v>
      </c>
      <c r="Y659" t="s">
        <v>44</v>
      </c>
      <c r="Z659" t="s">
        <v>44</v>
      </c>
      <c r="AA659" t="s">
        <v>44</v>
      </c>
      <c r="AB659" t="s">
        <v>279</v>
      </c>
      <c r="AC659" t="s">
        <v>45</v>
      </c>
      <c r="AD659" t="s">
        <v>274</v>
      </c>
      <c r="AE659" t="s">
        <v>275</v>
      </c>
      <c r="AF659" t="s">
        <v>253</v>
      </c>
    </row>
    <row r="660" spans="1:32" x14ac:dyDescent="0.3">
      <c r="A660" t="s">
        <v>6013</v>
      </c>
      <c r="B660" t="s">
        <v>6009</v>
      </c>
      <c r="C660" t="s">
        <v>6010</v>
      </c>
      <c r="D660" t="s">
        <v>6011</v>
      </c>
      <c r="E660" t="s">
        <v>278</v>
      </c>
      <c r="F660">
        <v>121</v>
      </c>
      <c r="G660">
        <v>121</v>
      </c>
      <c r="H660" t="s">
        <v>45</v>
      </c>
      <c r="I660" t="s">
        <v>45</v>
      </c>
      <c r="J660" t="s">
        <v>45</v>
      </c>
      <c r="K660" t="s">
        <v>45</v>
      </c>
      <c r="X660" t="s">
        <v>59</v>
      </c>
      <c r="Y660" t="s">
        <v>45</v>
      </c>
      <c r="Z660" t="s">
        <v>45</v>
      </c>
      <c r="AA660" t="s">
        <v>45</v>
      </c>
      <c r="AB660" t="s">
        <v>279</v>
      </c>
      <c r="AC660" t="s">
        <v>45</v>
      </c>
      <c r="AD660" t="s">
        <v>274</v>
      </c>
      <c r="AE660" t="s">
        <v>275</v>
      </c>
      <c r="AF660" t="s">
        <v>253</v>
      </c>
    </row>
    <row r="661" spans="1:32" x14ac:dyDescent="0.3">
      <c r="A661" t="s">
        <v>6014</v>
      </c>
      <c r="B661" t="s">
        <v>6009</v>
      </c>
      <c r="C661" t="s">
        <v>6010</v>
      </c>
      <c r="D661" t="s">
        <v>6011</v>
      </c>
      <c r="E661" t="s">
        <v>4186</v>
      </c>
      <c r="F661">
        <v>180</v>
      </c>
      <c r="G661">
        <v>180</v>
      </c>
      <c r="H661" t="s">
        <v>45</v>
      </c>
      <c r="I661" t="s">
        <v>45</v>
      </c>
      <c r="J661" t="s">
        <v>45</v>
      </c>
      <c r="K661" t="s">
        <v>45</v>
      </c>
      <c r="X661" t="s">
        <v>59</v>
      </c>
      <c r="Y661" t="s">
        <v>45</v>
      </c>
      <c r="Z661" t="s">
        <v>45</v>
      </c>
      <c r="AA661" t="s">
        <v>45</v>
      </c>
      <c r="AB661" t="s">
        <v>287</v>
      </c>
      <c r="AC661" t="s">
        <v>45</v>
      </c>
      <c r="AD661" t="s">
        <v>274</v>
      </c>
      <c r="AE661" t="s">
        <v>275</v>
      </c>
      <c r="AF661" t="s">
        <v>253</v>
      </c>
    </row>
    <row r="662" spans="1:32" x14ac:dyDescent="0.3">
      <c r="A662" t="s">
        <v>6015</v>
      </c>
      <c r="B662" t="s">
        <v>6009</v>
      </c>
      <c r="C662" t="s">
        <v>6010</v>
      </c>
      <c r="D662" t="s">
        <v>6011</v>
      </c>
      <c r="E662" t="s">
        <v>6016</v>
      </c>
      <c r="F662">
        <v>24</v>
      </c>
      <c r="G662">
        <v>24</v>
      </c>
      <c r="H662" t="s">
        <v>45</v>
      </c>
      <c r="I662" t="s">
        <v>45</v>
      </c>
      <c r="J662" t="s">
        <v>45</v>
      </c>
      <c r="K662" t="s">
        <v>45</v>
      </c>
      <c r="X662" t="s">
        <v>59</v>
      </c>
      <c r="Y662" t="s">
        <v>68</v>
      </c>
      <c r="Z662" t="s">
        <v>101</v>
      </c>
      <c r="AA662" t="s">
        <v>45</v>
      </c>
      <c r="AB662" t="s">
        <v>273</v>
      </c>
      <c r="AC662" t="s">
        <v>45</v>
      </c>
      <c r="AD662" t="s">
        <v>274</v>
      </c>
      <c r="AE662" t="s">
        <v>275</v>
      </c>
      <c r="AF662" t="s">
        <v>253</v>
      </c>
    </row>
    <row r="663" spans="1:32" x14ac:dyDescent="0.3">
      <c r="A663" t="s">
        <v>6017</v>
      </c>
      <c r="B663" t="s">
        <v>6009</v>
      </c>
      <c r="C663" t="s">
        <v>6010</v>
      </c>
      <c r="D663" t="s">
        <v>6011</v>
      </c>
      <c r="E663" t="s">
        <v>310</v>
      </c>
      <c r="F663">
        <v>25</v>
      </c>
      <c r="G663">
        <v>25</v>
      </c>
      <c r="H663" t="s">
        <v>80</v>
      </c>
      <c r="I663" t="s">
        <v>45</v>
      </c>
      <c r="J663" t="s">
        <v>80</v>
      </c>
      <c r="K663" t="s">
        <v>45</v>
      </c>
      <c r="X663" t="s">
        <v>43</v>
      </c>
      <c r="Y663" t="s">
        <v>44</v>
      </c>
      <c r="Z663" t="s">
        <v>44</v>
      </c>
      <c r="AA663" t="s">
        <v>44</v>
      </c>
      <c r="AB663" t="s">
        <v>273</v>
      </c>
      <c r="AC663" t="s">
        <v>45</v>
      </c>
      <c r="AD663" t="s">
        <v>274</v>
      </c>
      <c r="AE663" t="s">
        <v>275</v>
      </c>
      <c r="AF663" t="s">
        <v>253</v>
      </c>
    </row>
    <row r="664" spans="1:32" x14ac:dyDescent="0.3">
      <c r="A664" t="s">
        <v>6018</v>
      </c>
      <c r="B664" t="s">
        <v>6009</v>
      </c>
      <c r="C664" t="s">
        <v>6010</v>
      </c>
      <c r="D664" t="s">
        <v>6011</v>
      </c>
      <c r="E664" t="s">
        <v>318</v>
      </c>
      <c r="F664">
        <v>38</v>
      </c>
      <c r="G664">
        <v>38</v>
      </c>
      <c r="H664" t="s">
        <v>41</v>
      </c>
      <c r="I664" t="s">
        <v>42</v>
      </c>
      <c r="J664" t="s">
        <v>41</v>
      </c>
      <c r="K664" t="s">
        <v>42</v>
      </c>
      <c r="X664" t="s">
        <v>43</v>
      </c>
      <c r="Y664" t="s">
        <v>44</v>
      </c>
      <c r="Z664" t="s">
        <v>44</v>
      </c>
      <c r="AA664" t="s">
        <v>44</v>
      </c>
      <c r="AB664" t="s">
        <v>273</v>
      </c>
      <c r="AC664" t="s">
        <v>45</v>
      </c>
      <c r="AD664" t="s">
        <v>274</v>
      </c>
      <c r="AE664" t="s">
        <v>275</v>
      </c>
      <c r="AF664" t="s">
        <v>253</v>
      </c>
    </row>
    <row r="665" spans="1:32" x14ac:dyDescent="0.3">
      <c r="A665" t="s">
        <v>6019</v>
      </c>
      <c r="B665" t="s">
        <v>6009</v>
      </c>
      <c r="C665" t="s">
        <v>6010</v>
      </c>
      <c r="D665" t="s">
        <v>6011</v>
      </c>
      <c r="E665" t="s">
        <v>320</v>
      </c>
      <c r="F665">
        <v>46</v>
      </c>
      <c r="G665">
        <v>46</v>
      </c>
      <c r="H665" t="s">
        <v>108</v>
      </c>
      <c r="I665" t="s">
        <v>109</v>
      </c>
      <c r="J665" t="s">
        <v>58</v>
      </c>
      <c r="K665" t="s">
        <v>109</v>
      </c>
      <c r="X665" t="s">
        <v>59</v>
      </c>
      <c r="Y665" t="s">
        <v>68</v>
      </c>
      <c r="Z665" t="s">
        <v>101</v>
      </c>
      <c r="AA665" t="s">
        <v>102</v>
      </c>
      <c r="AB665" t="s">
        <v>273</v>
      </c>
      <c r="AC665" t="s">
        <v>45</v>
      </c>
      <c r="AD665" t="s">
        <v>274</v>
      </c>
      <c r="AE665" t="s">
        <v>275</v>
      </c>
      <c r="AF665" t="s">
        <v>253</v>
      </c>
    </row>
    <row r="666" spans="1:32" x14ac:dyDescent="0.3">
      <c r="A666" t="s">
        <v>6020</v>
      </c>
      <c r="B666" t="s">
        <v>6009</v>
      </c>
      <c r="C666" t="s">
        <v>6010</v>
      </c>
      <c r="D666" t="s">
        <v>6011</v>
      </c>
      <c r="E666" t="s">
        <v>322</v>
      </c>
      <c r="F666">
        <v>5</v>
      </c>
      <c r="G666">
        <v>5</v>
      </c>
      <c r="H666" t="s">
        <v>45</v>
      </c>
      <c r="I666" t="s">
        <v>45</v>
      </c>
      <c r="J666" t="s">
        <v>45</v>
      </c>
      <c r="K666" t="s">
        <v>45</v>
      </c>
      <c r="X666" t="s">
        <v>59</v>
      </c>
      <c r="Y666" t="s">
        <v>45</v>
      </c>
      <c r="Z666" t="s">
        <v>45</v>
      </c>
      <c r="AA666" t="s">
        <v>45</v>
      </c>
      <c r="AB666" t="s">
        <v>323</v>
      </c>
      <c r="AC666" t="s">
        <v>45</v>
      </c>
      <c r="AD666" t="s">
        <v>274</v>
      </c>
      <c r="AE666" t="s">
        <v>275</v>
      </c>
      <c r="AF666" t="s">
        <v>253</v>
      </c>
    </row>
    <row r="667" spans="1:32" x14ac:dyDescent="0.3">
      <c r="A667" t="s">
        <v>6021</v>
      </c>
      <c r="B667" t="s">
        <v>6009</v>
      </c>
      <c r="C667" t="s">
        <v>6010</v>
      </c>
      <c r="D667" t="s">
        <v>6011</v>
      </c>
      <c r="E667" t="s">
        <v>325</v>
      </c>
      <c r="F667">
        <v>51</v>
      </c>
      <c r="G667">
        <v>51</v>
      </c>
      <c r="H667" t="s">
        <v>45</v>
      </c>
      <c r="I667" t="s">
        <v>45</v>
      </c>
      <c r="J667" t="s">
        <v>45</v>
      </c>
      <c r="K667" t="s">
        <v>45</v>
      </c>
      <c r="X667" t="s">
        <v>59</v>
      </c>
      <c r="Y667" t="s">
        <v>45</v>
      </c>
      <c r="Z667" t="s">
        <v>45</v>
      </c>
      <c r="AA667" t="s">
        <v>45</v>
      </c>
      <c r="AB667" t="s">
        <v>273</v>
      </c>
      <c r="AC667" t="s">
        <v>45</v>
      </c>
      <c r="AD667" t="s">
        <v>274</v>
      </c>
      <c r="AE667" t="s">
        <v>275</v>
      </c>
      <c r="AF667" t="s">
        <v>253</v>
      </c>
    </row>
    <row r="668" spans="1:32" x14ac:dyDescent="0.3">
      <c r="A668" t="s">
        <v>6022</v>
      </c>
      <c r="B668" t="s">
        <v>6009</v>
      </c>
      <c r="C668" t="s">
        <v>6010</v>
      </c>
      <c r="D668" t="s">
        <v>6011</v>
      </c>
      <c r="E668" t="s">
        <v>49</v>
      </c>
      <c r="F668">
        <v>7215</v>
      </c>
      <c r="G668">
        <v>7215</v>
      </c>
      <c r="H668" t="s">
        <v>45</v>
      </c>
      <c r="I668" t="s">
        <v>45</v>
      </c>
      <c r="J668" t="s">
        <v>45</v>
      </c>
      <c r="K668" t="s">
        <v>45</v>
      </c>
      <c r="X668" t="s">
        <v>43</v>
      </c>
      <c r="Y668" t="s">
        <v>44</v>
      </c>
      <c r="Z668" t="s">
        <v>44</v>
      </c>
      <c r="AA668" t="s">
        <v>44</v>
      </c>
      <c r="AB668" t="s">
        <v>45</v>
      </c>
      <c r="AC668" t="s">
        <v>45</v>
      </c>
      <c r="AD668" t="s">
        <v>50</v>
      </c>
      <c r="AE668" t="s">
        <v>51</v>
      </c>
      <c r="AF668" t="s">
        <v>52</v>
      </c>
    </row>
    <row r="669" spans="1:32" x14ac:dyDescent="0.3">
      <c r="A669" t="s">
        <v>6023</v>
      </c>
      <c r="B669" t="s">
        <v>6024</v>
      </c>
      <c r="C669" t="s">
        <v>6025</v>
      </c>
      <c r="D669" t="s">
        <v>6026</v>
      </c>
      <c r="E669" t="s">
        <v>6027</v>
      </c>
      <c r="G669">
        <v>1</v>
      </c>
      <c r="H669" t="s">
        <v>45</v>
      </c>
      <c r="I669" t="s">
        <v>45</v>
      </c>
      <c r="J669" t="s">
        <v>45</v>
      </c>
      <c r="K669" t="s">
        <v>45</v>
      </c>
      <c r="X669" t="s">
        <v>43</v>
      </c>
      <c r="Y669" t="s">
        <v>44</v>
      </c>
      <c r="Z669" t="s">
        <v>44</v>
      </c>
      <c r="AA669" t="s">
        <v>44</v>
      </c>
      <c r="AB669" t="s">
        <v>45</v>
      </c>
      <c r="AC669" t="s">
        <v>45</v>
      </c>
      <c r="AD669" t="s">
        <v>6028</v>
      </c>
      <c r="AE669">
        <v>2017</v>
      </c>
      <c r="AF669" t="s">
        <v>276</v>
      </c>
    </row>
    <row r="670" spans="1:32" x14ac:dyDescent="0.3">
      <c r="A670" t="s">
        <v>6029</v>
      </c>
      <c r="B670" t="s">
        <v>6024</v>
      </c>
      <c r="C670" t="s">
        <v>6025</v>
      </c>
      <c r="D670" t="s">
        <v>6026</v>
      </c>
      <c r="E670" t="s">
        <v>40</v>
      </c>
      <c r="F670">
        <v>1</v>
      </c>
      <c r="G670">
        <v>2</v>
      </c>
      <c r="H670" t="s">
        <v>41</v>
      </c>
      <c r="I670" t="s">
        <v>42</v>
      </c>
      <c r="J670" t="s">
        <v>41</v>
      </c>
      <c r="K670" t="s">
        <v>42</v>
      </c>
      <c r="X670" t="s">
        <v>43</v>
      </c>
      <c r="Y670" t="s">
        <v>44</v>
      </c>
      <c r="Z670" t="s">
        <v>44</v>
      </c>
      <c r="AA670" t="s">
        <v>44</v>
      </c>
      <c r="AB670" t="s">
        <v>45</v>
      </c>
      <c r="AC670" t="s">
        <v>45</v>
      </c>
      <c r="AD670" t="s">
        <v>46</v>
      </c>
      <c r="AE670">
        <v>2019</v>
      </c>
      <c r="AF670" t="s">
        <v>47</v>
      </c>
    </row>
    <row r="671" spans="1:32" x14ac:dyDescent="0.3">
      <c r="A671" t="s">
        <v>6030</v>
      </c>
      <c r="B671" t="s">
        <v>6024</v>
      </c>
      <c r="C671" t="s">
        <v>6025</v>
      </c>
      <c r="D671" t="s">
        <v>6026</v>
      </c>
      <c r="E671" t="s">
        <v>6031</v>
      </c>
      <c r="F671">
        <v>23</v>
      </c>
      <c r="G671">
        <v>23</v>
      </c>
      <c r="H671" t="s">
        <v>6032</v>
      </c>
      <c r="I671" t="s">
        <v>45</v>
      </c>
      <c r="J671" t="s">
        <v>58</v>
      </c>
      <c r="K671" t="s">
        <v>45</v>
      </c>
      <c r="X671" t="s">
        <v>59</v>
      </c>
      <c r="Y671" t="s">
        <v>68</v>
      </c>
      <c r="Z671" t="s">
        <v>61</v>
      </c>
      <c r="AA671" t="s">
        <v>45</v>
      </c>
      <c r="AB671" t="s">
        <v>45</v>
      </c>
      <c r="AC671" t="s">
        <v>45</v>
      </c>
      <c r="AD671" t="s">
        <v>6028</v>
      </c>
      <c r="AE671">
        <v>2003</v>
      </c>
      <c r="AF671" t="s">
        <v>276</v>
      </c>
    </row>
    <row r="672" spans="1:32" x14ac:dyDescent="0.3">
      <c r="A672" t="s">
        <v>6033</v>
      </c>
      <c r="B672" t="s">
        <v>6024</v>
      </c>
      <c r="C672" t="s">
        <v>6025</v>
      </c>
      <c r="D672" t="s">
        <v>6026</v>
      </c>
      <c r="E672" t="s">
        <v>49</v>
      </c>
      <c r="F672">
        <v>7215</v>
      </c>
      <c r="G672">
        <v>7215</v>
      </c>
      <c r="H672" t="s">
        <v>45</v>
      </c>
      <c r="I672" t="s">
        <v>45</v>
      </c>
      <c r="J672" t="s">
        <v>45</v>
      </c>
      <c r="K672" t="s">
        <v>45</v>
      </c>
      <c r="X672" t="s">
        <v>43</v>
      </c>
      <c r="Y672" t="s">
        <v>44</v>
      </c>
      <c r="Z672" t="s">
        <v>44</v>
      </c>
      <c r="AA672" t="s">
        <v>44</v>
      </c>
      <c r="AB672" t="s">
        <v>45</v>
      </c>
      <c r="AC672" t="s">
        <v>45</v>
      </c>
      <c r="AD672" t="s">
        <v>50</v>
      </c>
      <c r="AE672" t="s">
        <v>51</v>
      </c>
      <c r="AF672" t="s">
        <v>52</v>
      </c>
    </row>
    <row r="673" spans="1:32" x14ac:dyDescent="0.3">
      <c r="A673" t="s">
        <v>6034</v>
      </c>
      <c r="B673" t="s">
        <v>6024</v>
      </c>
      <c r="C673" t="s">
        <v>6025</v>
      </c>
      <c r="D673" t="s">
        <v>6026</v>
      </c>
      <c r="E673" t="s">
        <v>6035</v>
      </c>
      <c r="F673">
        <v>8</v>
      </c>
      <c r="G673">
        <v>8</v>
      </c>
      <c r="H673" t="s">
        <v>45</v>
      </c>
      <c r="I673" t="s">
        <v>45</v>
      </c>
      <c r="J673" t="s">
        <v>58</v>
      </c>
      <c r="K673" t="s">
        <v>45</v>
      </c>
      <c r="X673" t="s">
        <v>59</v>
      </c>
      <c r="Y673" t="s">
        <v>45</v>
      </c>
      <c r="Z673" t="s">
        <v>61</v>
      </c>
      <c r="AA673" t="s">
        <v>45</v>
      </c>
      <c r="AB673" t="s">
        <v>45</v>
      </c>
      <c r="AC673" t="s">
        <v>45</v>
      </c>
      <c r="AD673" t="s">
        <v>6028</v>
      </c>
      <c r="AE673">
        <v>2003</v>
      </c>
      <c r="AF673" t="s">
        <v>276</v>
      </c>
    </row>
    <row r="674" spans="1:32" x14ac:dyDescent="0.3">
      <c r="A674" t="s">
        <v>6036</v>
      </c>
      <c r="B674" t="s">
        <v>6024</v>
      </c>
      <c r="C674" t="s">
        <v>6025</v>
      </c>
      <c r="D674" t="s">
        <v>6026</v>
      </c>
      <c r="E674" t="s">
        <v>6037</v>
      </c>
      <c r="F674">
        <v>9</v>
      </c>
      <c r="G674">
        <v>9</v>
      </c>
      <c r="H674" t="s">
        <v>45</v>
      </c>
      <c r="I674" t="s">
        <v>45</v>
      </c>
      <c r="J674" t="s">
        <v>45</v>
      </c>
      <c r="K674" t="s">
        <v>45</v>
      </c>
      <c r="X674" t="s">
        <v>59</v>
      </c>
      <c r="Y674" t="s">
        <v>68</v>
      </c>
      <c r="Z674" t="s">
        <v>101</v>
      </c>
      <c r="AA674" t="s">
        <v>45</v>
      </c>
      <c r="AB674" t="s">
        <v>45</v>
      </c>
      <c r="AC674" t="s">
        <v>45</v>
      </c>
      <c r="AD674" t="s">
        <v>6028</v>
      </c>
      <c r="AE674">
        <v>2003</v>
      </c>
      <c r="AF674" t="s">
        <v>276</v>
      </c>
    </row>
    <row r="675" spans="1:32" x14ac:dyDescent="0.3">
      <c r="A675" t="s">
        <v>6038</v>
      </c>
      <c r="B675" t="s">
        <v>6039</v>
      </c>
      <c r="C675" t="s">
        <v>6040</v>
      </c>
      <c r="D675" t="s">
        <v>6041</v>
      </c>
      <c r="E675" t="s">
        <v>6042</v>
      </c>
      <c r="F675">
        <v>1</v>
      </c>
      <c r="G675">
        <v>1</v>
      </c>
      <c r="H675" t="s">
        <v>41</v>
      </c>
      <c r="I675" t="s">
        <v>42</v>
      </c>
      <c r="J675" t="s">
        <v>41</v>
      </c>
      <c r="K675" t="s">
        <v>42</v>
      </c>
      <c r="X675" t="s">
        <v>43</v>
      </c>
      <c r="Y675" t="s">
        <v>44</v>
      </c>
      <c r="Z675" t="s">
        <v>44</v>
      </c>
      <c r="AA675" t="s">
        <v>44</v>
      </c>
      <c r="AB675" t="s">
        <v>6043</v>
      </c>
      <c r="AC675" t="s">
        <v>45</v>
      </c>
      <c r="AD675" t="s">
        <v>6044</v>
      </c>
      <c r="AE675" t="s">
        <v>5880</v>
      </c>
      <c r="AF675" t="s">
        <v>47</v>
      </c>
    </row>
    <row r="676" spans="1:32" x14ac:dyDescent="0.3">
      <c r="A676" t="s">
        <v>6045</v>
      </c>
      <c r="B676" t="s">
        <v>6039</v>
      </c>
      <c r="C676" t="s">
        <v>6040</v>
      </c>
      <c r="D676" t="s">
        <v>6041</v>
      </c>
      <c r="E676" t="s">
        <v>6046</v>
      </c>
      <c r="F676">
        <v>2</v>
      </c>
      <c r="G676">
        <v>2</v>
      </c>
      <c r="H676" t="s">
        <v>41</v>
      </c>
      <c r="I676" t="s">
        <v>42</v>
      </c>
      <c r="J676" t="s">
        <v>41</v>
      </c>
      <c r="K676" t="s">
        <v>42</v>
      </c>
      <c r="X676" t="s">
        <v>43</v>
      </c>
      <c r="Y676" t="s">
        <v>44</v>
      </c>
      <c r="Z676" t="s">
        <v>44</v>
      </c>
      <c r="AA676" t="s">
        <v>44</v>
      </c>
      <c r="AB676" t="s">
        <v>6047</v>
      </c>
      <c r="AC676" t="s">
        <v>45</v>
      </c>
      <c r="AD676" t="s">
        <v>6044</v>
      </c>
      <c r="AE676" t="s">
        <v>5880</v>
      </c>
      <c r="AF676" t="s">
        <v>47</v>
      </c>
    </row>
    <row r="677" spans="1:32" x14ac:dyDescent="0.3">
      <c r="A677" t="s">
        <v>6048</v>
      </c>
      <c r="B677" t="s">
        <v>6039</v>
      </c>
      <c r="C677" t="s">
        <v>6040</v>
      </c>
      <c r="D677" t="s">
        <v>6041</v>
      </c>
      <c r="E677" t="s">
        <v>6049</v>
      </c>
      <c r="F677">
        <v>16</v>
      </c>
      <c r="G677">
        <v>3</v>
      </c>
      <c r="H677" t="s">
        <v>45</v>
      </c>
      <c r="I677" t="s">
        <v>45</v>
      </c>
      <c r="J677" t="s">
        <v>45</v>
      </c>
      <c r="K677" t="s">
        <v>45</v>
      </c>
      <c r="X677" t="s">
        <v>59</v>
      </c>
      <c r="Y677" t="s">
        <v>45</v>
      </c>
      <c r="Z677" t="s">
        <v>45</v>
      </c>
      <c r="AA677" t="s">
        <v>45</v>
      </c>
      <c r="AB677" t="s">
        <v>45</v>
      </c>
      <c r="AC677" t="s">
        <v>45</v>
      </c>
      <c r="AD677" t="s">
        <v>6044</v>
      </c>
      <c r="AE677" t="s">
        <v>5880</v>
      </c>
      <c r="AF677" t="s">
        <v>47</v>
      </c>
    </row>
    <row r="678" spans="1:32" x14ac:dyDescent="0.3">
      <c r="A678" t="s">
        <v>6050</v>
      </c>
      <c r="B678" t="s">
        <v>6039</v>
      </c>
      <c r="C678" t="s">
        <v>6040</v>
      </c>
      <c r="D678" t="s">
        <v>6041</v>
      </c>
      <c r="E678" t="s">
        <v>6051</v>
      </c>
      <c r="F678">
        <v>4</v>
      </c>
      <c r="G678">
        <v>4</v>
      </c>
      <c r="H678" t="s">
        <v>41</v>
      </c>
      <c r="I678" t="s">
        <v>42</v>
      </c>
      <c r="J678" t="s">
        <v>41</v>
      </c>
      <c r="K678" t="s">
        <v>42</v>
      </c>
      <c r="X678" t="s">
        <v>43</v>
      </c>
      <c r="Y678" t="s">
        <v>44</v>
      </c>
      <c r="Z678" t="s">
        <v>44</v>
      </c>
      <c r="AA678" t="s">
        <v>44</v>
      </c>
      <c r="AB678" t="s">
        <v>45</v>
      </c>
      <c r="AC678" t="s">
        <v>45</v>
      </c>
      <c r="AD678" t="s">
        <v>6044</v>
      </c>
      <c r="AE678" t="s">
        <v>5880</v>
      </c>
      <c r="AF678" t="s">
        <v>47</v>
      </c>
    </row>
    <row r="679" spans="1:32" x14ac:dyDescent="0.3">
      <c r="A679" t="s">
        <v>6052</v>
      </c>
      <c r="B679" t="s">
        <v>6039</v>
      </c>
      <c r="C679" t="s">
        <v>6040</v>
      </c>
      <c r="D679" t="s">
        <v>6041</v>
      </c>
      <c r="E679" t="s">
        <v>40</v>
      </c>
      <c r="F679">
        <v>1</v>
      </c>
      <c r="G679">
        <v>5</v>
      </c>
      <c r="H679" t="s">
        <v>41</v>
      </c>
      <c r="I679" t="s">
        <v>42</v>
      </c>
      <c r="J679" t="s">
        <v>41</v>
      </c>
      <c r="K679" t="s">
        <v>42</v>
      </c>
      <c r="X679" t="s">
        <v>43</v>
      </c>
      <c r="Y679" t="s">
        <v>44</v>
      </c>
      <c r="Z679" t="s">
        <v>44</v>
      </c>
      <c r="AA679" t="s">
        <v>44</v>
      </c>
      <c r="AB679" t="s">
        <v>45</v>
      </c>
      <c r="AC679" t="s">
        <v>45</v>
      </c>
      <c r="AD679" t="s">
        <v>46</v>
      </c>
      <c r="AE679">
        <v>2019</v>
      </c>
      <c r="AF679" t="s">
        <v>47</v>
      </c>
    </row>
    <row r="680" spans="1:32" x14ac:dyDescent="0.3">
      <c r="A680" t="s">
        <v>6053</v>
      </c>
      <c r="B680" t="s">
        <v>6039</v>
      </c>
      <c r="C680" t="s">
        <v>6040</v>
      </c>
      <c r="D680" t="s">
        <v>6041</v>
      </c>
      <c r="E680" t="s">
        <v>49</v>
      </c>
      <c r="F680">
        <v>7215</v>
      </c>
      <c r="G680">
        <v>7215</v>
      </c>
      <c r="H680" t="s">
        <v>45</v>
      </c>
      <c r="I680" t="s">
        <v>45</v>
      </c>
      <c r="J680" t="s">
        <v>45</v>
      </c>
      <c r="K680" t="s">
        <v>45</v>
      </c>
      <c r="X680" t="s">
        <v>43</v>
      </c>
      <c r="Y680" t="s">
        <v>44</v>
      </c>
      <c r="Z680" t="s">
        <v>44</v>
      </c>
      <c r="AA680" t="s">
        <v>44</v>
      </c>
      <c r="AB680" t="s">
        <v>45</v>
      </c>
      <c r="AC680" t="s">
        <v>45</v>
      </c>
      <c r="AD680" t="s">
        <v>50</v>
      </c>
      <c r="AE680" t="s">
        <v>51</v>
      </c>
      <c r="AF680" t="s">
        <v>52</v>
      </c>
    </row>
    <row r="681" spans="1:32" x14ac:dyDescent="0.3">
      <c r="A681" t="s">
        <v>6054</v>
      </c>
      <c r="B681" t="s">
        <v>6055</v>
      </c>
      <c r="C681" t="s">
        <v>6056</v>
      </c>
      <c r="D681" t="s">
        <v>6057</v>
      </c>
      <c r="E681" t="s">
        <v>6058</v>
      </c>
      <c r="F681">
        <v>0</v>
      </c>
      <c r="G681">
        <v>0</v>
      </c>
      <c r="H681" t="s">
        <v>4443</v>
      </c>
      <c r="I681" t="s">
        <v>4442</v>
      </c>
      <c r="J681" t="s">
        <v>58</v>
      </c>
      <c r="K681" t="s">
        <v>4442</v>
      </c>
      <c r="X681" t="s">
        <v>59</v>
      </c>
      <c r="Y681" t="s">
        <v>68</v>
      </c>
      <c r="Z681" t="s">
        <v>101</v>
      </c>
      <c r="AA681" t="s">
        <v>102</v>
      </c>
      <c r="AB681" t="s">
        <v>45</v>
      </c>
      <c r="AC681" t="s">
        <v>45</v>
      </c>
      <c r="AD681" t="s">
        <v>404</v>
      </c>
      <c r="AE681" t="s">
        <v>405</v>
      </c>
      <c r="AF681" t="s">
        <v>47</v>
      </c>
    </row>
    <row r="682" spans="1:32" x14ac:dyDescent="0.3">
      <c r="A682" t="s">
        <v>6059</v>
      </c>
      <c r="B682" t="s">
        <v>6055</v>
      </c>
      <c r="C682" t="s">
        <v>6056</v>
      </c>
      <c r="D682" t="s">
        <v>6057</v>
      </c>
      <c r="E682" t="s">
        <v>109</v>
      </c>
      <c r="F682">
        <v>10</v>
      </c>
      <c r="G682">
        <v>10</v>
      </c>
      <c r="H682" t="s">
        <v>108</v>
      </c>
      <c r="I682" t="s">
        <v>109</v>
      </c>
      <c r="J682" t="s">
        <v>58</v>
      </c>
      <c r="K682" t="s">
        <v>109</v>
      </c>
      <c r="X682" t="s">
        <v>59</v>
      </c>
      <c r="Y682" t="s">
        <v>68</v>
      </c>
      <c r="Z682" t="s">
        <v>101</v>
      </c>
      <c r="AA682" t="s">
        <v>102</v>
      </c>
      <c r="AB682" t="s">
        <v>45</v>
      </c>
      <c r="AC682" t="s">
        <v>45</v>
      </c>
      <c r="AD682" t="s">
        <v>404</v>
      </c>
      <c r="AE682" t="s">
        <v>405</v>
      </c>
      <c r="AF682" t="s">
        <v>47</v>
      </c>
    </row>
    <row r="683" spans="1:32" x14ac:dyDescent="0.3">
      <c r="A683" t="s">
        <v>6060</v>
      </c>
      <c r="B683" t="s">
        <v>6055</v>
      </c>
      <c r="C683" t="s">
        <v>6056</v>
      </c>
      <c r="D683" t="s">
        <v>6057</v>
      </c>
      <c r="E683" t="s">
        <v>409</v>
      </c>
      <c r="F683">
        <v>12</v>
      </c>
      <c r="G683">
        <v>12</v>
      </c>
      <c r="H683" t="s">
        <v>6061</v>
      </c>
      <c r="I683" t="s">
        <v>409</v>
      </c>
      <c r="J683" t="s">
        <v>58</v>
      </c>
      <c r="K683" t="s">
        <v>409</v>
      </c>
      <c r="X683" t="s">
        <v>59</v>
      </c>
      <c r="Y683" t="s">
        <v>60</v>
      </c>
      <c r="Z683" t="s">
        <v>61</v>
      </c>
      <c r="AA683" t="s">
        <v>62</v>
      </c>
      <c r="AB683" t="s">
        <v>45</v>
      </c>
      <c r="AC683" t="s">
        <v>45</v>
      </c>
      <c r="AD683" t="s">
        <v>404</v>
      </c>
      <c r="AE683" t="s">
        <v>405</v>
      </c>
      <c r="AF683" t="s">
        <v>47</v>
      </c>
    </row>
    <row r="684" spans="1:32" x14ac:dyDescent="0.3">
      <c r="A684" t="s">
        <v>6062</v>
      </c>
      <c r="B684" t="s">
        <v>6055</v>
      </c>
      <c r="C684" t="s">
        <v>6056</v>
      </c>
      <c r="D684" t="s">
        <v>6057</v>
      </c>
      <c r="E684" t="s">
        <v>412</v>
      </c>
      <c r="F684">
        <v>3</v>
      </c>
      <c r="G684">
        <v>3</v>
      </c>
      <c r="H684" t="s">
        <v>413</v>
      </c>
      <c r="I684" t="s">
        <v>412</v>
      </c>
      <c r="J684" t="s">
        <v>80</v>
      </c>
      <c r="K684" t="s">
        <v>412</v>
      </c>
      <c r="X684" t="s">
        <v>43</v>
      </c>
      <c r="Y684" t="s">
        <v>44</v>
      </c>
      <c r="Z684" t="s">
        <v>44</v>
      </c>
      <c r="AA684" t="s">
        <v>44</v>
      </c>
      <c r="AB684" t="s">
        <v>45</v>
      </c>
      <c r="AC684" t="s">
        <v>45</v>
      </c>
      <c r="AD684" t="s">
        <v>404</v>
      </c>
      <c r="AE684" t="s">
        <v>405</v>
      </c>
      <c r="AF684" t="s">
        <v>47</v>
      </c>
    </row>
    <row r="685" spans="1:32" x14ac:dyDescent="0.3">
      <c r="A685" t="s">
        <v>6063</v>
      </c>
      <c r="B685" t="s">
        <v>6055</v>
      </c>
      <c r="C685" t="s">
        <v>6056</v>
      </c>
      <c r="D685" t="s">
        <v>6057</v>
      </c>
      <c r="E685" t="s">
        <v>422</v>
      </c>
      <c r="F685">
        <v>7</v>
      </c>
      <c r="G685">
        <v>7</v>
      </c>
      <c r="H685" t="s">
        <v>423</v>
      </c>
      <c r="I685" t="s">
        <v>422</v>
      </c>
      <c r="J685" t="s">
        <v>58</v>
      </c>
      <c r="K685" t="s">
        <v>422</v>
      </c>
      <c r="X685" t="s">
        <v>59</v>
      </c>
      <c r="Y685" t="s">
        <v>68</v>
      </c>
      <c r="Z685" t="s">
        <v>101</v>
      </c>
      <c r="AA685" t="s">
        <v>102</v>
      </c>
      <c r="AB685" t="s">
        <v>45</v>
      </c>
      <c r="AC685" t="s">
        <v>45</v>
      </c>
      <c r="AD685" t="s">
        <v>404</v>
      </c>
      <c r="AE685" t="s">
        <v>405</v>
      </c>
      <c r="AF685" t="s">
        <v>47</v>
      </c>
    </row>
    <row r="686" spans="1:32" x14ac:dyDescent="0.3">
      <c r="A686" t="s">
        <v>6064</v>
      </c>
      <c r="B686" t="s">
        <v>6055</v>
      </c>
      <c r="C686" t="s">
        <v>6056</v>
      </c>
      <c r="D686" t="s">
        <v>6057</v>
      </c>
      <c r="E686" t="s">
        <v>49</v>
      </c>
      <c r="F686">
        <v>7215</v>
      </c>
      <c r="G686">
        <v>7215</v>
      </c>
      <c r="H686" t="s">
        <v>45</v>
      </c>
      <c r="I686" t="s">
        <v>45</v>
      </c>
      <c r="J686" t="s">
        <v>45</v>
      </c>
      <c r="K686" t="s">
        <v>45</v>
      </c>
      <c r="X686" t="s">
        <v>43</v>
      </c>
      <c r="Y686" t="s">
        <v>44</v>
      </c>
      <c r="Z686" t="s">
        <v>44</v>
      </c>
      <c r="AA686" t="s">
        <v>44</v>
      </c>
      <c r="AB686" t="s">
        <v>45</v>
      </c>
      <c r="AC686" t="s">
        <v>45</v>
      </c>
      <c r="AD686" t="s">
        <v>50</v>
      </c>
      <c r="AE686" t="s">
        <v>51</v>
      </c>
      <c r="AF686" t="s">
        <v>52</v>
      </c>
    </row>
    <row r="687" spans="1:32" x14ac:dyDescent="0.3">
      <c r="A687" t="s">
        <v>6065</v>
      </c>
      <c r="B687" t="s">
        <v>6066</v>
      </c>
      <c r="C687" t="s">
        <v>6067</v>
      </c>
      <c r="D687" t="s">
        <v>6068</v>
      </c>
      <c r="E687" t="s">
        <v>219</v>
      </c>
      <c r="F687">
        <v>32</v>
      </c>
      <c r="G687">
        <v>32</v>
      </c>
      <c r="H687" t="s">
        <v>45</v>
      </c>
      <c r="I687" t="s">
        <v>45</v>
      </c>
      <c r="J687" t="s">
        <v>58</v>
      </c>
      <c r="K687" t="s">
        <v>45</v>
      </c>
      <c r="X687" t="s">
        <v>59</v>
      </c>
      <c r="Y687" t="s">
        <v>44</v>
      </c>
      <c r="Z687" t="s">
        <v>44</v>
      </c>
      <c r="AA687" t="s">
        <v>44</v>
      </c>
      <c r="AB687" t="s">
        <v>45</v>
      </c>
      <c r="AC687" t="s">
        <v>45</v>
      </c>
      <c r="AD687" t="s">
        <v>199</v>
      </c>
      <c r="AE687">
        <v>2015</v>
      </c>
      <c r="AF687" t="s">
        <v>47</v>
      </c>
    </row>
    <row r="688" spans="1:32" x14ac:dyDescent="0.3">
      <c r="A688" t="s">
        <v>6069</v>
      </c>
      <c r="B688" t="s">
        <v>6066</v>
      </c>
      <c r="C688" t="s">
        <v>6067</v>
      </c>
      <c r="D688" t="s">
        <v>6068</v>
      </c>
      <c r="E688" t="s">
        <v>49</v>
      </c>
      <c r="F688">
        <v>7215</v>
      </c>
      <c r="G688">
        <v>7215</v>
      </c>
      <c r="H688" t="s">
        <v>45</v>
      </c>
      <c r="I688" t="s">
        <v>45</v>
      </c>
      <c r="J688" t="s">
        <v>45</v>
      </c>
      <c r="K688" t="s">
        <v>45</v>
      </c>
      <c r="X688" t="s">
        <v>43</v>
      </c>
      <c r="Y688" t="s">
        <v>44</v>
      </c>
      <c r="Z688" t="s">
        <v>44</v>
      </c>
      <c r="AA688" t="s">
        <v>44</v>
      </c>
      <c r="AB688" t="s">
        <v>45</v>
      </c>
      <c r="AC688" t="s">
        <v>45</v>
      </c>
      <c r="AD688" t="s">
        <v>50</v>
      </c>
      <c r="AE688" t="s">
        <v>51</v>
      </c>
      <c r="AF688" t="s">
        <v>52</v>
      </c>
    </row>
    <row r="689" spans="1:32" x14ac:dyDescent="0.3">
      <c r="A689" t="s">
        <v>6070</v>
      </c>
      <c r="B689" t="s">
        <v>6071</v>
      </c>
      <c r="C689" t="s">
        <v>6072</v>
      </c>
      <c r="D689" t="s">
        <v>6073</v>
      </c>
      <c r="E689" t="s">
        <v>198</v>
      </c>
      <c r="F689">
        <v>31</v>
      </c>
      <c r="G689">
        <v>31</v>
      </c>
      <c r="H689" t="s">
        <v>45</v>
      </c>
      <c r="I689" t="s">
        <v>45</v>
      </c>
      <c r="J689" t="s">
        <v>45</v>
      </c>
      <c r="K689" t="s">
        <v>45</v>
      </c>
      <c r="X689" t="s">
        <v>59</v>
      </c>
      <c r="Y689" t="s">
        <v>44</v>
      </c>
      <c r="Z689" t="s">
        <v>44</v>
      </c>
      <c r="AA689" t="s">
        <v>44</v>
      </c>
      <c r="AB689" t="s">
        <v>45</v>
      </c>
      <c r="AC689" t="s">
        <v>45</v>
      </c>
      <c r="AD689" t="s">
        <v>199</v>
      </c>
      <c r="AE689">
        <v>2015</v>
      </c>
      <c r="AF689" t="s">
        <v>47</v>
      </c>
    </row>
    <row r="690" spans="1:32" x14ac:dyDescent="0.3">
      <c r="A690" t="s">
        <v>6074</v>
      </c>
      <c r="B690" t="s">
        <v>6071</v>
      </c>
      <c r="C690" t="s">
        <v>6072</v>
      </c>
      <c r="D690" t="s">
        <v>6073</v>
      </c>
      <c r="E690" t="s">
        <v>219</v>
      </c>
      <c r="F690">
        <v>32</v>
      </c>
      <c r="G690">
        <v>32</v>
      </c>
      <c r="H690" t="s">
        <v>45</v>
      </c>
      <c r="I690" t="s">
        <v>45</v>
      </c>
      <c r="J690" t="s">
        <v>58</v>
      </c>
      <c r="K690" t="s">
        <v>45</v>
      </c>
      <c r="X690" t="s">
        <v>59</v>
      </c>
      <c r="Y690" t="s">
        <v>44</v>
      </c>
      <c r="Z690" t="s">
        <v>44</v>
      </c>
      <c r="AA690" t="s">
        <v>44</v>
      </c>
      <c r="AB690" t="s">
        <v>45</v>
      </c>
      <c r="AC690" t="s">
        <v>45</v>
      </c>
      <c r="AD690" t="s">
        <v>199</v>
      </c>
      <c r="AE690">
        <v>2015</v>
      </c>
      <c r="AF690" t="s">
        <v>47</v>
      </c>
    </row>
    <row r="691" spans="1:32" x14ac:dyDescent="0.3">
      <c r="A691" t="s">
        <v>6075</v>
      </c>
      <c r="B691" t="s">
        <v>6071</v>
      </c>
      <c r="C691" t="s">
        <v>6072</v>
      </c>
      <c r="D691" t="s">
        <v>6073</v>
      </c>
      <c r="E691" t="s">
        <v>49</v>
      </c>
      <c r="F691">
        <v>7215</v>
      </c>
      <c r="G691">
        <v>7215</v>
      </c>
      <c r="H691" t="s">
        <v>45</v>
      </c>
      <c r="I691" t="s">
        <v>45</v>
      </c>
      <c r="J691" t="s">
        <v>45</v>
      </c>
      <c r="K691" t="s">
        <v>45</v>
      </c>
      <c r="X691" t="s">
        <v>43</v>
      </c>
      <c r="Y691" t="s">
        <v>44</v>
      </c>
      <c r="Z691" t="s">
        <v>44</v>
      </c>
      <c r="AA691" t="s">
        <v>44</v>
      </c>
      <c r="AB691" t="s">
        <v>45</v>
      </c>
      <c r="AC691" t="s">
        <v>45</v>
      </c>
      <c r="AD691" t="s">
        <v>50</v>
      </c>
      <c r="AE691" t="s">
        <v>51</v>
      </c>
      <c r="AF691" t="s">
        <v>52</v>
      </c>
    </row>
    <row r="692" spans="1:32" x14ac:dyDescent="0.3">
      <c r="A692" t="s">
        <v>6076</v>
      </c>
      <c r="B692" t="s">
        <v>6077</v>
      </c>
      <c r="C692" t="s">
        <v>6078</v>
      </c>
      <c r="D692" t="s">
        <v>6079</v>
      </c>
      <c r="E692" t="s">
        <v>4358</v>
      </c>
      <c r="F692">
        <v>1</v>
      </c>
      <c r="G692">
        <v>1</v>
      </c>
      <c r="H692" t="s">
        <v>566</v>
      </c>
      <c r="I692" t="s">
        <v>1998</v>
      </c>
      <c r="J692" t="s">
        <v>58</v>
      </c>
      <c r="K692" t="s">
        <v>1998</v>
      </c>
      <c r="X692" t="s">
        <v>59</v>
      </c>
      <c r="Y692" t="s">
        <v>60</v>
      </c>
      <c r="Z692" t="s">
        <v>61</v>
      </c>
      <c r="AA692" t="s">
        <v>62</v>
      </c>
      <c r="AB692" t="s">
        <v>45</v>
      </c>
      <c r="AC692" t="s">
        <v>45</v>
      </c>
      <c r="AD692" t="s">
        <v>6080</v>
      </c>
      <c r="AE692">
        <v>2008</v>
      </c>
      <c r="AF692" t="s">
        <v>253</v>
      </c>
    </row>
    <row r="693" spans="1:32" x14ac:dyDescent="0.3">
      <c r="A693" t="s">
        <v>6106</v>
      </c>
      <c r="B693" t="s">
        <v>6077</v>
      </c>
      <c r="C693" t="s">
        <v>6078</v>
      </c>
      <c r="D693" t="s">
        <v>6079</v>
      </c>
      <c r="E693" t="s">
        <v>66</v>
      </c>
      <c r="F693">
        <v>13</v>
      </c>
      <c r="G693">
        <v>13</v>
      </c>
      <c r="H693" t="s">
        <v>66</v>
      </c>
      <c r="I693" t="s">
        <v>67</v>
      </c>
      <c r="J693" t="s">
        <v>58</v>
      </c>
      <c r="K693" t="s">
        <v>67</v>
      </c>
      <c r="X693" t="s">
        <v>59</v>
      </c>
      <c r="Y693" t="s">
        <v>68</v>
      </c>
      <c r="Z693" t="s">
        <v>61</v>
      </c>
      <c r="AA693" t="s">
        <v>62</v>
      </c>
      <c r="AB693" t="s">
        <v>45</v>
      </c>
      <c r="AC693" t="s">
        <v>45</v>
      </c>
      <c r="AD693" t="s">
        <v>6080</v>
      </c>
      <c r="AE693">
        <v>2008</v>
      </c>
      <c r="AF693" t="s">
        <v>253</v>
      </c>
    </row>
    <row r="694" spans="1:32" x14ac:dyDescent="0.3">
      <c r="A694" t="s">
        <v>6115</v>
      </c>
      <c r="B694" t="s">
        <v>6077</v>
      </c>
      <c r="C694" t="s">
        <v>6078</v>
      </c>
      <c r="D694" t="s">
        <v>6079</v>
      </c>
      <c r="E694" t="s">
        <v>6116</v>
      </c>
      <c r="F694">
        <v>141</v>
      </c>
      <c r="G694">
        <v>141</v>
      </c>
      <c r="H694" t="s">
        <v>282</v>
      </c>
      <c r="I694" t="s">
        <v>45</v>
      </c>
      <c r="J694" t="s">
        <v>58</v>
      </c>
      <c r="K694" t="s">
        <v>45</v>
      </c>
      <c r="X694" t="s">
        <v>59</v>
      </c>
      <c r="Y694" t="s">
        <v>68</v>
      </c>
      <c r="Z694" t="s">
        <v>44</v>
      </c>
      <c r="AA694" t="s">
        <v>44</v>
      </c>
      <c r="AB694" t="s">
        <v>45</v>
      </c>
      <c r="AC694" t="s">
        <v>45</v>
      </c>
      <c r="AD694" t="s">
        <v>6080</v>
      </c>
      <c r="AE694">
        <v>2008</v>
      </c>
      <c r="AF694" t="s">
        <v>253</v>
      </c>
    </row>
    <row r="695" spans="1:32" x14ac:dyDescent="0.3">
      <c r="A695" t="s">
        <v>6128</v>
      </c>
      <c r="B695" t="s">
        <v>6077</v>
      </c>
      <c r="C695" t="s">
        <v>6078</v>
      </c>
      <c r="D695" t="s">
        <v>6079</v>
      </c>
      <c r="E695" t="s">
        <v>6129</v>
      </c>
      <c r="F695">
        <v>145</v>
      </c>
      <c r="G695">
        <v>145</v>
      </c>
      <c r="H695" t="s">
        <v>1248</v>
      </c>
      <c r="I695" t="s">
        <v>4329</v>
      </c>
      <c r="J695" t="s">
        <v>80</v>
      </c>
      <c r="K695" t="s">
        <v>4329</v>
      </c>
      <c r="X695" t="s">
        <v>43</v>
      </c>
      <c r="Y695" t="s">
        <v>44</v>
      </c>
      <c r="Z695" t="s">
        <v>44</v>
      </c>
      <c r="AA695" t="s">
        <v>44</v>
      </c>
      <c r="AB695" t="s">
        <v>45</v>
      </c>
      <c r="AC695" t="s">
        <v>45</v>
      </c>
      <c r="AD695" t="s">
        <v>6080</v>
      </c>
      <c r="AE695">
        <v>2008</v>
      </c>
      <c r="AF695" t="s">
        <v>253</v>
      </c>
    </row>
    <row r="696" spans="1:32" x14ac:dyDescent="0.3">
      <c r="A696" t="s">
        <v>6130</v>
      </c>
      <c r="B696" t="s">
        <v>6077</v>
      </c>
      <c r="C696" t="s">
        <v>6078</v>
      </c>
      <c r="D696" t="s">
        <v>6079</v>
      </c>
      <c r="E696" t="s">
        <v>6131</v>
      </c>
      <c r="F696">
        <v>146</v>
      </c>
      <c r="G696">
        <v>146</v>
      </c>
      <c r="H696" t="s">
        <v>6132</v>
      </c>
      <c r="I696" t="s">
        <v>6133</v>
      </c>
      <c r="J696" t="s">
        <v>58</v>
      </c>
      <c r="K696" t="s">
        <v>6133</v>
      </c>
      <c r="X696" t="s">
        <v>59</v>
      </c>
      <c r="Y696" t="s">
        <v>60</v>
      </c>
      <c r="Z696" t="s">
        <v>61</v>
      </c>
      <c r="AA696" t="s">
        <v>62</v>
      </c>
      <c r="AB696" t="s">
        <v>45</v>
      </c>
      <c r="AC696" t="s">
        <v>45</v>
      </c>
      <c r="AD696" t="s">
        <v>6080</v>
      </c>
      <c r="AE696">
        <v>2008</v>
      </c>
      <c r="AF696" t="s">
        <v>253</v>
      </c>
    </row>
    <row r="697" spans="1:32" x14ac:dyDescent="0.3">
      <c r="A697" t="s">
        <v>6138</v>
      </c>
      <c r="B697" t="s">
        <v>6077</v>
      </c>
      <c r="C697" t="s">
        <v>6078</v>
      </c>
      <c r="D697" t="s">
        <v>6079</v>
      </c>
      <c r="E697" t="s">
        <v>6139</v>
      </c>
      <c r="F697">
        <v>148</v>
      </c>
      <c r="G697">
        <v>148</v>
      </c>
      <c r="H697" t="s">
        <v>56</v>
      </c>
      <c r="I697" t="s">
        <v>57</v>
      </c>
      <c r="J697" t="s">
        <v>58</v>
      </c>
      <c r="K697" t="s">
        <v>57</v>
      </c>
      <c r="X697" t="s">
        <v>59</v>
      </c>
      <c r="Y697" t="s">
        <v>60</v>
      </c>
      <c r="Z697" t="s">
        <v>61</v>
      </c>
      <c r="AA697" t="s">
        <v>62</v>
      </c>
      <c r="AB697" t="s">
        <v>45</v>
      </c>
      <c r="AC697" t="s">
        <v>45</v>
      </c>
      <c r="AD697" t="s">
        <v>6080</v>
      </c>
      <c r="AE697">
        <v>2008</v>
      </c>
      <c r="AF697" t="s">
        <v>253</v>
      </c>
    </row>
    <row r="698" spans="1:32" x14ac:dyDescent="0.3">
      <c r="A698" t="s">
        <v>6140</v>
      </c>
      <c r="B698" t="s">
        <v>6077</v>
      </c>
      <c r="C698" t="s">
        <v>6078</v>
      </c>
      <c r="D698" t="s">
        <v>6079</v>
      </c>
      <c r="E698" t="s">
        <v>74</v>
      </c>
      <c r="F698">
        <v>15</v>
      </c>
      <c r="G698">
        <v>15</v>
      </c>
      <c r="H698" t="s">
        <v>74</v>
      </c>
      <c r="I698" t="s">
        <v>75</v>
      </c>
      <c r="J698" t="s">
        <v>58</v>
      </c>
      <c r="K698" t="s">
        <v>75</v>
      </c>
      <c r="X698" t="s">
        <v>59</v>
      </c>
      <c r="Y698" t="s">
        <v>60</v>
      </c>
      <c r="Z698" t="s">
        <v>61</v>
      </c>
      <c r="AA698" t="s">
        <v>62</v>
      </c>
      <c r="AB698" t="s">
        <v>45</v>
      </c>
      <c r="AC698" t="s">
        <v>45</v>
      </c>
      <c r="AD698" t="s">
        <v>6080</v>
      </c>
      <c r="AE698">
        <v>2008</v>
      </c>
      <c r="AF698" t="s">
        <v>253</v>
      </c>
    </row>
    <row r="699" spans="1:32" x14ac:dyDescent="0.3">
      <c r="A699" t="s">
        <v>6141</v>
      </c>
      <c r="B699" t="s">
        <v>6077</v>
      </c>
      <c r="C699" t="s">
        <v>6078</v>
      </c>
      <c r="D699" t="s">
        <v>6079</v>
      </c>
      <c r="E699" t="s">
        <v>107</v>
      </c>
      <c r="F699">
        <v>150</v>
      </c>
      <c r="G699">
        <v>150</v>
      </c>
      <c r="H699" t="s">
        <v>108</v>
      </c>
      <c r="I699" t="s">
        <v>109</v>
      </c>
      <c r="J699" t="s">
        <v>58</v>
      </c>
      <c r="K699" t="s">
        <v>109</v>
      </c>
      <c r="X699" t="s">
        <v>59</v>
      </c>
      <c r="Y699" t="s">
        <v>68</v>
      </c>
      <c r="Z699" t="s">
        <v>101</v>
      </c>
      <c r="AA699" t="s">
        <v>102</v>
      </c>
      <c r="AB699" t="s">
        <v>45</v>
      </c>
      <c r="AC699" t="s">
        <v>45</v>
      </c>
      <c r="AD699" t="s">
        <v>6080</v>
      </c>
      <c r="AE699">
        <v>2008</v>
      </c>
      <c r="AF699" t="s">
        <v>253</v>
      </c>
    </row>
    <row r="700" spans="1:32" x14ac:dyDescent="0.3">
      <c r="A700" t="s">
        <v>6142</v>
      </c>
      <c r="B700" t="s">
        <v>6077</v>
      </c>
      <c r="C700" t="s">
        <v>6078</v>
      </c>
      <c r="D700" t="s">
        <v>6079</v>
      </c>
      <c r="E700" t="s">
        <v>6143</v>
      </c>
      <c r="F700">
        <v>16</v>
      </c>
      <c r="G700">
        <v>16</v>
      </c>
      <c r="H700" t="s">
        <v>6144</v>
      </c>
      <c r="I700" t="s">
        <v>6126</v>
      </c>
      <c r="J700" t="s">
        <v>58</v>
      </c>
      <c r="K700" t="s">
        <v>6126</v>
      </c>
      <c r="X700" t="s">
        <v>59</v>
      </c>
      <c r="Y700" t="s">
        <v>60</v>
      </c>
      <c r="Z700" t="s">
        <v>61</v>
      </c>
      <c r="AA700" t="s">
        <v>45</v>
      </c>
      <c r="AB700" t="s">
        <v>45</v>
      </c>
      <c r="AC700" t="s">
        <v>45</v>
      </c>
      <c r="AD700" t="s">
        <v>6080</v>
      </c>
      <c r="AE700">
        <v>2008</v>
      </c>
      <c r="AF700" t="s">
        <v>253</v>
      </c>
    </row>
    <row r="701" spans="1:32" x14ac:dyDescent="0.3">
      <c r="A701" t="s">
        <v>6145</v>
      </c>
      <c r="B701" t="s">
        <v>6077</v>
      </c>
      <c r="C701" t="s">
        <v>6078</v>
      </c>
      <c r="D701" t="s">
        <v>6079</v>
      </c>
      <c r="E701" t="s">
        <v>6146</v>
      </c>
      <c r="F701">
        <v>17</v>
      </c>
      <c r="G701">
        <v>17</v>
      </c>
      <c r="H701" t="s">
        <v>6147</v>
      </c>
      <c r="I701" t="s">
        <v>6148</v>
      </c>
      <c r="J701" t="s">
        <v>58</v>
      </c>
      <c r="K701" t="s">
        <v>6148</v>
      </c>
      <c r="X701" t="s">
        <v>59</v>
      </c>
      <c r="Y701" t="s">
        <v>68</v>
      </c>
      <c r="Z701" t="s">
        <v>61</v>
      </c>
      <c r="AA701" t="s">
        <v>62</v>
      </c>
      <c r="AB701" t="s">
        <v>45</v>
      </c>
      <c r="AC701" t="s">
        <v>45</v>
      </c>
      <c r="AD701" t="s">
        <v>6080</v>
      </c>
      <c r="AE701">
        <v>2008</v>
      </c>
      <c r="AF701" t="s">
        <v>253</v>
      </c>
    </row>
    <row r="702" spans="1:32" x14ac:dyDescent="0.3">
      <c r="A702" t="s">
        <v>6153</v>
      </c>
      <c r="B702" t="s">
        <v>6077</v>
      </c>
      <c r="C702" t="s">
        <v>6078</v>
      </c>
      <c r="D702" t="s">
        <v>6079</v>
      </c>
      <c r="E702" t="s">
        <v>6154</v>
      </c>
      <c r="F702">
        <v>19</v>
      </c>
      <c r="G702">
        <v>19</v>
      </c>
      <c r="H702" t="s">
        <v>45</v>
      </c>
      <c r="I702" t="s">
        <v>45</v>
      </c>
      <c r="J702" t="s">
        <v>45</v>
      </c>
      <c r="K702" t="s">
        <v>45</v>
      </c>
      <c r="X702" t="s">
        <v>59</v>
      </c>
      <c r="Y702" t="s">
        <v>45</v>
      </c>
      <c r="Z702" t="s">
        <v>45</v>
      </c>
      <c r="AA702" t="s">
        <v>45</v>
      </c>
      <c r="AB702" t="s">
        <v>45</v>
      </c>
      <c r="AC702" t="s">
        <v>45</v>
      </c>
      <c r="AD702" t="s">
        <v>6080</v>
      </c>
      <c r="AE702">
        <v>2008</v>
      </c>
      <c r="AF702" t="s">
        <v>253</v>
      </c>
    </row>
    <row r="703" spans="1:32" x14ac:dyDescent="0.3">
      <c r="A703" t="s">
        <v>6155</v>
      </c>
      <c r="B703" t="s">
        <v>6077</v>
      </c>
      <c r="C703" t="s">
        <v>6078</v>
      </c>
      <c r="D703" t="s">
        <v>6079</v>
      </c>
      <c r="E703" t="s">
        <v>6156</v>
      </c>
      <c r="F703">
        <v>2</v>
      </c>
      <c r="G703">
        <v>2</v>
      </c>
      <c r="H703" t="s">
        <v>45</v>
      </c>
      <c r="I703" t="s">
        <v>45</v>
      </c>
      <c r="J703" t="s">
        <v>45</v>
      </c>
      <c r="K703" t="s">
        <v>45</v>
      </c>
      <c r="X703" t="s">
        <v>59</v>
      </c>
      <c r="Y703" t="s">
        <v>45</v>
      </c>
      <c r="Z703" t="s">
        <v>45</v>
      </c>
      <c r="AA703" t="s">
        <v>45</v>
      </c>
      <c r="AB703" t="s">
        <v>45</v>
      </c>
      <c r="AC703" t="s">
        <v>45</v>
      </c>
      <c r="AD703" t="s">
        <v>6080</v>
      </c>
      <c r="AE703">
        <v>2008</v>
      </c>
      <c r="AF703" t="s">
        <v>253</v>
      </c>
    </row>
    <row r="704" spans="1:32" x14ac:dyDescent="0.3">
      <c r="A704" t="s">
        <v>6186</v>
      </c>
      <c r="B704" t="s">
        <v>6077</v>
      </c>
      <c r="C704" t="s">
        <v>6078</v>
      </c>
      <c r="D704" t="s">
        <v>6079</v>
      </c>
      <c r="E704" t="s">
        <v>282</v>
      </c>
      <c r="F704">
        <v>3</v>
      </c>
      <c r="G704">
        <v>3</v>
      </c>
      <c r="H704" t="s">
        <v>282</v>
      </c>
      <c r="I704" t="s">
        <v>45</v>
      </c>
      <c r="J704" t="s">
        <v>58</v>
      </c>
      <c r="K704" t="s">
        <v>45</v>
      </c>
      <c r="X704" t="s">
        <v>59</v>
      </c>
      <c r="Y704" t="s">
        <v>68</v>
      </c>
      <c r="Z704" t="s">
        <v>44</v>
      </c>
      <c r="AA704" t="s">
        <v>44</v>
      </c>
      <c r="AB704" t="s">
        <v>45</v>
      </c>
      <c r="AC704" t="s">
        <v>45</v>
      </c>
      <c r="AD704" t="s">
        <v>6080</v>
      </c>
      <c r="AE704">
        <v>2008</v>
      </c>
      <c r="AF704" t="s">
        <v>253</v>
      </c>
    </row>
    <row r="705" spans="1:32" x14ac:dyDescent="0.3">
      <c r="A705" t="s">
        <v>6195</v>
      </c>
      <c r="B705" t="s">
        <v>6077</v>
      </c>
      <c r="C705" t="s">
        <v>6078</v>
      </c>
      <c r="D705" t="s">
        <v>6079</v>
      </c>
      <c r="E705" t="s">
        <v>6196</v>
      </c>
      <c r="F705">
        <v>4</v>
      </c>
      <c r="G705">
        <v>4</v>
      </c>
      <c r="H705" t="s">
        <v>56</v>
      </c>
      <c r="I705" t="s">
        <v>6177</v>
      </c>
      <c r="J705" t="s">
        <v>58</v>
      </c>
      <c r="K705" t="s">
        <v>6177</v>
      </c>
      <c r="X705" t="s">
        <v>59</v>
      </c>
      <c r="Y705" t="s">
        <v>68</v>
      </c>
      <c r="Z705" t="s">
        <v>61</v>
      </c>
      <c r="AA705" t="s">
        <v>62</v>
      </c>
      <c r="AB705" t="s">
        <v>45</v>
      </c>
      <c r="AC705" t="s">
        <v>45</v>
      </c>
      <c r="AD705" t="s">
        <v>6080</v>
      </c>
      <c r="AE705">
        <v>2008</v>
      </c>
      <c r="AF705" t="s">
        <v>253</v>
      </c>
    </row>
    <row r="706" spans="1:32" x14ac:dyDescent="0.3">
      <c r="A706" t="s">
        <v>6212</v>
      </c>
      <c r="B706" t="s">
        <v>6077</v>
      </c>
      <c r="C706" t="s">
        <v>6078</v>
      </c>
      <c r="D706" t="s">
        <v>6079</v>
      </c>
      <c r="E706" t="s">
        <v>6213</v>
      </c>
      <c r="F706">
        <v>5</v>
      </c>
      <c r="G706">
        <v>5</v>
      </c>
      <c r="H706" t="s">
        <v>6214</v>
      </c>
      <c r="I706" t="s">
        <v>6093</v>
      </c>
      <c r="J706" t="s">
        <v>58</v>
      </c>
      <c r="K706" t="s">
        <v>6093</v>
      </c>
      <c r="X706" t="s">
        <v>59</v>
      </c>
      <c r="Y706" t="s">
        <v>68</v>
      </c>
      <c r="Z706" t="s">
        <v>101</v>
      </c>
      <c r="AA706" t="s">
        <v>102</v>
      </c>
      <c r="AB706" t="s">
        <v>45</v>
      </c>
      <c r="AC706" t="s">
        <v>45</v>
      </c>
      <c r="AD706" t="s">
        <v>6080</v>
      </c>
      <c r="AE706">
        <v>2008</v>
      </c>
      <c r="AF706" t="s">
        <v>253</v>
      </c>
    </row>
    <row r="707" spans="1:32" x14ac:dyDescent="0.3">
      <c r="A707" t="s">
        <v>6228</v>
      </c>
      <c r="B707" t="s">
        <v>6077</v>
      </c>
      <c r="C707" t="s">
        <v>6078</v>
      </c>
      <c r="D707" t="s">
        <v>6079</v>
      </c>
      <c r="E707" t="s">
        <v>40</v>
      </c>
      <c r="F707">
        <v>1</v>
      </c>
      <c r="G707">
        <v>6</v>
      </c>
      <c r="H707" t="s">
        <v>41</v>
      </c>
      <c r="I707" t="s">
        <v>42</v>
      </c>
      <c r="J707" t="s">
        <v>41</v>
      </c>
      <c r="K707" t="s">
        <v>42</v>
      </c>
      <c r="X707" t="s">
        <v>43</v>
      </c>
      <c r="Y707" t="s">
        <v>44</v>
      </c>
      <c r="Z707" t="s">
        <v>44</v>
      </c>
      <c r="AA707" t="s">
        <v>44</v>
      </c>
      <c r="AB707" t="s">
        <v>45</v>
      </c>
      <c r="AC707" t="s">
        <v>45</v>
      </c>
      <c r="AD707" t="s">
        <v>46</v>
      </c>
      <c r="AE707">
        <v>2019</v>
      </c>
      <c r="AF707" t="s">
        <v>47</v>
      </c>
    </row>
    <row r="708" spans="1:32" x14ac:dyDescent="0.3">
      <c r="A708" t="s">
        <v>6245</v>
      </c>
      <c r="B708" t="s">
        <v>6077</v>
      </c>
      <c r="C708" t="s">
        <v>6078</v>
      </c>
      <c r="D708" t="s">
        <v>6079</v>
      </c>
      <c r="E708" t="s">
        <v>6246</v>
      </c>
      <c r="F708">
        <v>68</v>
      </c>
      <c r="G708">
        <v>68</v>
      </c>
      <c r="H708" t="s">
        <v>185</v>
      </c>
      <c r="I708" t="s">
        <v>6247</v>
      </c>
      <c r="J708" t="s">
        <v>58</v>
      </c>
      <c r="K708" t="s">
        <v>6248</v>
      </c>
      <c r="X708" t="s">
        <v>59</v>
      </c>
      <c r="Y708" t="s">
        <v>68</v>
      </c>
      <c r="Z708" t="s">
        <v>61</v>
      </c>
      <c r="AA708" t="s">
        <v>62</v>
      </c>
      <c r="AB708" t="s">
        <v>45</v>
      </c>
      <c r="AC708" t="s">
        <v>45</v>
      </c>
      <c r="AD708" t="s">
        <v>6080</v>
      </c>
      <c r="AE708">
        <v>2008</v>
      </c>
      <c r="AF708" t="s">
        <v>253</v>
      </c>
    </row>
    <row r="709" spans="1:32" x14ac:dyDescent="0.3">
      <c r="A709" t="s">
        <v>6249</v>
      </c>
      <c r="B709" t="s">
        <v>6077</v>
      </c>
      <c r="C709" t="s">
        <v>6078</v>
      </c>
      <c r="D709" t="s">
        <v>6079</v>
      </c>
      <c r="E709" t="s">
        <v>182</v>
      </c>
      <c r="F709">
        <v>7</v>
      </c>
      <c r="G709">
        <v>7</v>
      </c>
      <c r="H709" t="s">
        <v>182</v>
      </c>
      <c r="I709" t="s">
        <v>45</v>
      </c>
      <c r="J709" t="s">
        <v>58</v>
      </c>
      <c r="K709" t="s">
        <v>45</v>
      </c>
      <c r="X709" t="s">
        <v>59</v>
      </c>
      <c r="Y709" t="s">
        <v>68</v>
      </c>
      <c r="Z709" t="s">
        <v>101</v>
      </c>
      <c r="AA709" t="s">
        <v>102</v>
      </c>
      <c r="AB709" t="s">
        <v>45</v>
      </c>
      <c r="AC709" t="s">
        <v>45</v>
      </c>
      <c r="AD709" t="s">
        <v>6080</v>
      </c>
      <c r="AE709">
        <v>2008</v>
      </c>
      <c r="AF709" t="s">
        <v>253</v>
      </c>
    </row>
    <row r="710" spans="1:32" x14ac:dyDescent="0.3">
      <c r="A710" t="s">
        <v>6254</v>
      </c>
      <c r="B710" t="s">
        <v>6077</v>
      </c>
      <c r="C710" t="s">
        <v>6078</v>
      </c>
      <c r="D710" t="s">
        <v>6079</v>
      </c>
      <c r="E710" t="s">
        <v>49</v>
      </c>
      <c r="F710">
        <v>7215</v>
      </c>
      <c r="G710">
        <v>7215</v>
      </c>
      <c r="H710" t="s">
        <v>45</v>
      </c>
      <c r="I710" t="s">
        <v>45</v>
      </c>
      <c r="J710" t="s">
        <v>45</v>
      </c>
      <c r="K710" t="s">
        <v>45</v>
      </c>
      <c r="X710" t="s">
        <v>43</v>
      </c>
      <c r="Y710" t="s">
        <v>44</v>
      </c>
      <c r="Z710" t="s">
        <v>44</v>
      </c>
      <c r="AA710" t="s">
        <v>44</v>
      </c>
      <c r="AB710" t="s">
        <v>45</v>
      </c>
      <c r="AC710" t="s">
        <v>45</v>
      </c>
      <c r="AD710" t="s">
        <v>50</v>
      </c>
      <c r="AE710" t="s">
        <v>51</v>
      </c>
      <c r="AF710" t="s">
        <v>52</v>
      </c>
    </row>
    <row r="711" spans="1:32" x14ac:dyDescent="0.3">
      <c r="A711" t="s">
        <v>6263</v>
      </c>
      <c r="B711" t="s">
        <v>6077</v>
      </c>
      <c r="C711" t="s">
        <v>6078</v>
      </c>
      <c r="D711" t="s">
        <v>6079</v>
      </c>
      <c r="E711" t="s">
        <v>185</v>
      </c>
      <c r="F711">
        <v>8</v>
      </c>
      <c r="G711">
        <v>8</v>
      </c>
      <c r="H711" t="s">
        <v>185</v>
      </c>
      <c r="I711" t="s">
        <v>161</v>
      </c>
      <c r="J711" t="s">
        <v>58</v>
      </c>
      <c r="K711" t="s">
        <v>161</v>
      </c>
      <c r="X711" t="s">
        <v>59</v>
      </c>
      <c r="Y711" t="s">
        <v>68</v>
      </c>
      <c r="Z711" t="s">
        <v>61</v>
      </c>
      <c r="AA711" t="s">
        <v>62</v>
      </c>
      <c r="AB711" t="s">
        <v>45</v>
      </c>
      <c r="AC711" t="s">
        <v>45</v>
      </c>
      <c r="AD711" t="s">
        <v>6080</v>
      </c>
      <c r="AE711">
        <v>2008</v>
      </c>
      <c r="AF711" t="s">
        <v>253</v>
      </c>
    </row>
    <row r="712" spans="1:32" x14ac:dyDescent="0.3">
      <c r="A712" t="s">
        <v>6279</v>
      </c>
      <c r="B712" t="s">
        <v>6280</v>
      </c>
      <c r="C712" t="s">
        <v>6281</v>
      </c>
      <c r="D712" t="s">
        <v>6282</v>
      </c>
      <c r="E712" t="s">
        <v>234</v>
      </c>
      <c r="F712">
        <v>6</v>
      </c>
      <c r="G712">
        <v>6</v>
      </c>
      <c r="H712" t="s">
        <v>45</v>
      </c>
      <c r="I712" t="s">
        <v>45</v>
      </c>
      <c r="J712" t="s">
        <v>45</v>
      </c>
      <c r="K712" t="s">
        <v>45</v>
      </c>
      <c r="X712" t="s">
        <v>59</v>
      </c>
      <c r="Y712" t="s">
        <v>45</v>
      </c>
      <c r="Z712" t="s">
        <v>45</v>
      </c>
      <c r="AA712" t="s">
        <v>45</v>
      </c>
      <c r="AB712" t="s">
        <v>45</v>
      </c>
      <c r="AC712" t="s">
        <v>45</v>
      </c>
      <c r="AD712" t="s">
        <v>232</v>
      </c>
      <c r="AE712">
        <v>2013</v>
      </c>
      <c r="AF712" t="s">
        <v>208</v>
      </c>
    </row>
    <row r="713" spans="1:32" x14ac:dyDescent="0.3">
      <c r="A713" t="s">
        <v>6283</v>
      </c>
      <c r="B713" t="s">
        <v>6280</v>
      </c>
      <c r="C713" t="s">
        <v>6281</v>
      </c>
      <c r="D713" t="s">
        <v>6282</v>
      </c>
      <c r="E713" t="s">
        <v>49</v>
      </c>
      <c r="F713">
        <v>7215</v>
      </c>
      <c r="G713">
        <v>7215</v>
      </c>
      <c r="H713" t="s">
        <v>45</v>
      </c>
      <c r="I713" t="s">
        <v>45</v>
      </c>
      <c r="J713" t="s">
        <v>45</v>
      </c>
      <c r="K713" t="s">
        <v>45</v>
      </c>
      <c r="X713" t="s">
        <v>43</v>
      </c>
      <c r="Y713" t="s">
        <v>44</v>
      </c>
      <c r="Z713" t="s">
        <v>44</v>
      </c>
      <c r="AA713" t="s">
        <v>44</v>
      </c>
      <c r="AB713" t="s">
        <v>45</v>
      </c>
      <c r="AC713" t="s">
        <v>45</v>
      </c>
      <c r="AD713" t="s">
        <v>50</v>
      </c>
      <c r="AE713" t="s">
        <v>51</v>
      </c>
      <c r="AF713" t="s">
        <v>52</v>
      </c>
    </row>
    <row r="714" spans="1:32" x14ac:dyDescent="0.3">
      <c r="A714" t="s">
        <v>6284</v>
      </c>
      <c r="B714" t="s">
        <v>6285</v>
      </c>
      <c r="C714" t="s">
        <v>6286</v>
      </c>
      <c r="D714" t="s">
        <v>6287</v>
      </c>
      <c r="E714" t="s">
        <v>432</v>
      </c>
      <c r="G714">
        <v>0</v>
      </c>
      <c r="H714" t="s">
        <v>41</v>
      </c>
      <c r="I714" t="s">
        <v>42</v>
      </c>
      <c r="J714" t="s">
        <v>41</v>
      </c>
      <c r="K714" t="s">
        <v>42</v>
      </c>
      <c r="X714" t="s">
        <v>43</v>
      </c>
      <c r="Y714" t="s">
        <v>44</v>
      </c>
      <c r="Z714" t="s">
        <v>44</v>
      </c>
      <c r="AA714" t="s">
        <v>44</v>
      </c>
      <c r="AB714" t="s">
        <v>45</v>
      </c>
      <c r="AC714" t="s">
        <v>45</v>
      </c>
      <c r="AD714" t="s">
        <v>433</v>
      </c>
      <c r="AE714" t="s">
        <v>434</v>
      </c>
      <c r="AF714" t="s">
        <v>253</v>
      </c>
    </row>
    <row r="715" spans="1:32" x14ac:dyDescent="0.3">
      <c r="A715" t="s">
        <v>6288</v>
      </c>
      <c r="B715" t="s">
        <v>6285</v>
      </c>
      <c r="C715" t="s">
        <v>6286</v>
      </c>
      <c r="D715" t="s">
        <v>6287</v>
      </c>
      <c r="E715" t="s">
        <v>40</v>
      </c>
      <c r="F715">
        <v>1</v>
      </c>
      <c r="G715">
        <v>1</v>
      </c>
      <c r="H715" t="s">
        <v>41</v>
      </c>
      <c r="I715" t="s">
        <v>42</v>
      </c>
      <c r="J715" t="s">
        <v>41</v>
      </c>
      <c r="K715" t="s">
        <v>42</v>
      </c>
      <c r="X715" t="s">
        <v>43</v>
      </c>
      <c r="Y715" t="s">
        <v>44</v>
      </c>
      <c r="Z715" t="s">
        <v>44</v>
      </c>
      <c r="AA715" t="s">
        <v>44</v>
      </c>
      <c r="AB715" t="s">
        <v>45</v>
      </c>
      <c r="AC715" t="s">
        <v>45</v>
      </c>
      <c r="AD715" t="s">
        <v>46</v>
      </c>
      <c r="AE715">
        <v>2019</v>
      </c>
      <c r="AF715" t="s">
        <v>47</v>
      </c>
    </row>
    <row r="716" spans="1:32" x14ac:dyDescent="0.3">
      <c r="A716" t="s">
        <v>6289</v>
      </c>
      <c r="B716" t="s">
        <v>6285</v>
      </c>
      <c r="C716" t="s">
        <v>6286</v>
      </c>
      <c r="D716" t="s">
        <v>6287</v>
      </c>
      <c r="E716" t="s">
        <v>49</v>
      </c>
      <c r="F716">
        <v>7215</v>
      </c>
      <c r="G716">
        <v>7215</v>
      </c>
      <c r="H716" t="s">
        <v>45</v>
      </c>
      <c r="I716" t="s">
        <v>45</v>
      </c>
      <c r="J716" t="s">
        <v>45</v>
      </c>
      <c r="K716" t="s">
        <v>45</v>
      </c>
      <c r="X716" t="s">
        <v>43</v>
      </c>
      <c r="Y716" t="s">
        <v>44</v>
      </c>
      <c r="Z716" t="s">
        <v>44</v>
      </c>
      <c r="AA716" t="s">
        <v>44</v>
      </c>
      <c r="AB716" t="s">
        <v>45</v>
      </c>
      <c r="AC716" t="s">
        <v>45</v>
      </c>
      <c r="AD716" t="s">
        <v>50</v>
      </c>
      <c r="AE716" t="s">
        <v>51</v>
      </c>
      <c r="AF716" t="s">
        <v>52</v>
      </c>
    </row>
    <row r="717" spans="1:32" x14ac:dyDescent="0.3">
      <c r="A717" t="s">
        <v>6290</v>
      </c>
      <c r="B717" t="s">
        <v>6291</v>
      </c>
      <c r="C717" t="s">
        <v>6292</v>
      </c>
      <c r="D717" t="s">
        <v>6293</v>
      </c>
      <c r="E717" t="s">
        <v>40</v>
      </c>
      <c r="F717">
        <v>1</v>
      </c>
      <c r="G717">
        <v>1</v>
      </c>
      <c r="H717" t="s">
        <v>41</v>
      </c>
      <c r="I717" t="s">
        <v>42</v>
      </c>
      <c r="J717" t="s">
        <v>41</v>
      </c>
      <c r="K717" t="s">
        <v>42</v>
      </c>
      <c r="X717" t="s">
        <v>43</v>
      </c>
      <c r="Y717" t="s">
        <v>44</v>
      </c>
      <c r="Z717" t="s">
        <v>44</v>
      </c>
      <c r="AA717" t="s">
        <v>44</v>
      </c>
      <c r="AB717" t="s">
        <v>45</v>
      </c>
      <c r="AC717" t="s">
        <v>45</v>
      </c>
      <c r="AD717" t="s">
        <v>46</v>
      </c>
      <c r="AE717">
        <v>2019</v>
      </c>
      <c r="AF717" t="s">
        <v>47</v>
      </c>
    </row>
    <row r="718" spans="1:32" x14ac:dyDescent="0.3">
      <c r="A718" t="s">
        <v>6294</v>
      </c>
      <c r="B718" t="s">
        <v>6291</v>
      </c>
      <c r="C718" t="s">
        <v>6292</v>
      </c>
      <c r="D718" t="s">
        <v>6293</v>
      </c>
      <c r="E718" t="s">
        <v>234</v>
      </c>
      <c r="F718">
        <v>6</v>
      </c>
      <c r="G718">
        <v>6</v>
      </c>
      <c r="H718" t="s">
        <v>45</v>
      </c>
      <c r="I718" t="s">
        <v>45</v>
      </c>
      <c r="J718" t="s">
        <v>45</v>
      </c>
      <c r="K718" t="s">
        <v>45</v>
      </c>
      <c r="X718" t="s">
        <v>59</v>
      </c>
      <c r="Y718" t="s">
        <v>45</v>
      </c>
      <c r="Z718" t="s">
        <v>45</v>
      </c>
      <c r="AA718" t="s">
        <v>45</v>
      </c>
      <c r="AB718" t="s">
        <v>45</v>
      </c>
      <c r="AC718" t="s">
        <v>45</v>
      </c>
      <c r="AD718" t="s">
        <v>232</v>
      </c>
      <c r="AE718">
        <v>2013</v>
      </c>
      <c r="AF718" t="s">
        <v>208</v>
      </c>
    </row>
    <row r="719" spans="1:32" x14ac:dyDescent="0.3">
      <c r="A719" t="s">
        <v>6295</v>
      </c>
      <c r="B719" t="s">
        <v>6291</v>
      </c>
      <c r="C719" t="s">
        <v>6292</v>
      </c>
      <c r="D719" t="s">
        <v>6293</v>
      </c>
      <c r="E719" t="s">
        <v>49</v>
      </c>
      <c r="F719">
        <v>7215</v>
      </c>
      <c r="G719">
        <v>7215</v>
      </c>
      <c r="H719" t="s">
        <v>45</v>
      </c>
      <c r="I719" t="s">
        <v>45</v>
      </c>
      <c r="J719" t="s">
        <v>45</v>
      </c>
      <c r="K719" t="s">
        <v>45</v>
      </c>
      <c r="X719" t="s">
        <v>43</v>
      </c>
      <c r="Y719" t="s">
        <v>44</v>
      </c>
      <c r="Z719" t="s">
        <v>44</v>
      </c>
      <c r="AA719" t="s">
        <v>44</v>
      </c>
      <c r="AB719" t="s">
        <v>45</v>
      </c>
      <c r="AC719" t="s">
        <v>45</v>
      </c>
      <c r="AD719" t="s">
        <v>50</v>
      </c>
      <c r="AE719" t="s">
        <v>51</v>
      </c>
      <c r="AF719" t="s">
        <v>52</v>
      </c>
    </row>
    <row r="720" spans="1:32" x14ac:dyDescent="0.3">
      <c r="A720" t="s">
        <v>6296</v>
      </c>
      <c r="B720" t="s">
        <v>6297</v>
      </c>
      <c r="C720" t="s">
        <v>6298</v>
      </c>
      <c r="D720" t="s">
        <v>6299</v>
      </c>
      <c r="E720" t="s">
        <v>40</v>
      </c>
      <c r="F720">
        <v>1</v>
      </c>
      <c r="G720">
        <v>1</v>
      </c>
      <c r="H720" t="s">
        <v>41</v>
      </c>
      <c r="I720" t="s">
        <v>42</v>
      </c>
      <c r="J720" t="s">
        <v>41</v>
      </c>
      <c r="K720" t="s">
        <v>42</v>
      </c>
      <c r="X720" t="s">
        <v>43</v>
      </c>
      <c r="Y720" t="s">
        <v>44</v>
      </c>
      <c r="Z720" t="s">
        <v>44</v>
      </c>
      <c r="AA720" t="s">
        <v>44</v>
      </c>
      <c r="AB720" t="s">
        <v>45</v>
      </c>
      <c r="AC720" t="s">
        <v>45</v>
      </c>
      <c r="AD720" t="s">
        <v>46</v>
      </c>
      <c r="AE720">
        <v>2019</v>
      </c>
      <c r="AF720" t="s">
        <v>47</v>
      </c>
    </row>
    <row r="721" spans="1:32" x14ac:dyDescent="0.3">
      <c r="A721" t="s">
        <v>6300</v>
      </c>
      <c r="B721" t="s">
        <v>6297</v>
      </c>
      <c r="C721" t="s">
        <v>6298</v>
      </c>
      <c r="D721" t="s">
        <v>6299</v>
      </c>
      <c r="E721" t="s">
        <v>49</v>
      </c>
      <c r="F721">
        <v>7215</v>
      </c>
      <c r="G721">
        <v>7215</v>
      </c>
      <c r="H721" t="s">
        <v>45</v>
      </c>
      <c r="I721" t="s">
        <v>45</v>
      </c>
      <c r="J721" t="s">
        <v>45</v>
      </c>
      <c r="K721" t="s">
        <v>45</v>
      </c>
      <c r="X721" t="s">
        <v>43</v>
      </c>
      <c r="Y721" t="s">
        <v>44</v>
      </c>
      <c r="Z721" t="s">
        <v>44</v>
      </c>
      <c r="AA721" t="s">
        <v>44</v>
      </c>
      <c r="AB721" t="s">
        <v>45</v>
      </c>
      <c r="AC721" t="s">
        <v>45</v>
      </c>
      <c r="AD721" t="s">
        <v>50</v>
      </c>
      <c r="AE721" t="s">
        <v>51</v>
      </c>
      <c r="AF721" t="s">
        <v>52</v>
      </c>
    </row>
    <row r="722" spans="1:32" x14ac:dyDescent="0.3">
      <c r="A722" t="s">
        <v>6301</v>
      </c>
      <c r="B722" t="s">
        <v>6302</v>
      </c>
      <c r="C722" t="s">
        <v>6303</v>
      </c>
      <c r="D722" t="s">
        <v>6304</v>
      </c>
      <c r="E722" t="s">
        <v>219</v>
      </c>
      <c r="F722">
        <v>32</v>
      </c>
      <c r="G722">
        <v>32</v>
      </c>
      <c r="H722" t="s">
        <v>45</v>
      </c>
      <c r="I722" t="s">
        <v>45</v>
      </c>
      <c r="J722" t="s">
        <v>58</v>
      </c>
      <c r="K722" t="s">
        <v>45</v>
      </c>
      <c r="X722" t="s">
        <v>59</v>
      </c>
      <c r="Y722" t="s">
        <v>44</v>
      </c>
      <c r="Z722" t="s">
        <v>44</v>
      </c>
      <c r="AA722" t="s">
        <v>44</v>
      </c>
      <c r="AB722" t="s">
        <v>45</v>
      </c>
      <c r="AC722" t="s">
        <v>45</v>
      </c>
      <c r="AD722" t="s">
        <v>199</v>
      </c>
      <c r="AE722">
        <v>2015</v>
      </c>
      <c r="AF722" t="s">
        <v>47</v>
      </c>
    </row>
    <row r="723" spans="1:32" x14ac:dyDescent="0.3">
      <c r="A723" t="s">
        <v>6305</v>
      </c>
      <c r="B723" t="s">
        <v>6302</v>
      </c>
      <c r="C723" t="s">
        <v>6303</v>
      </c>
      <c r="D723" t="s">
        <v>6304</v>
      </c>
      <c r="E723" t="s">
        <v>49</v>
      </c>
      <c r="F723">
        <v>7215</v>
      </c>
      <c r="G723">
        <v>7215</v>
      </c>
      <c r="H723" t="s">
        <v>45</v>
      </c>
      <c r="I723" t="s">
        <v>45</v>
      </c>
      <c r="J723" t="s">
        <v>45</v>
      </c>
      <c r="K723" t="s">
        <v>45</v>
      </c>
      <c r="X723" t="s">
        <v>43</v>
      </c>
      <c r="Y723" t="s">
        <v>44</v>
      </c>
      <c r="Z723" t="s">
        <v>44</v>
      </c>
      <c r="AA723" t="s">
        <v>44</v>
      </c>
      <c r="AB723" t="s">
        <v>45</v>
      </c>
      <c r="AC723" t="s">
        <v>45</v>
      </c>
      <c r="AD723" t="s">
        <v>50</v>
      </c>
      <c r="AE723" t="s">
        <v>51</v>
      </c>
      <c r="AF723" t="s">
        <v>52</v>
      </c>
    </row>
    <row r="724" spans="1:32" x14ac:dyDescent="0.3">
      <c r="A724" t="s">
        <v>6306</v>
      </c>
      <c r="B724" t="s">
        <v>6307</v>
      </c>
      <c r="C724" t="s">
        <v>6308</v>
      </c>
      <c r="D724" t="s">
        <v>6309</v>
      </c>
      <c r="E724" t="s">
        <v>219</v>
      </c>
      <c r="F724">
        <v>32</v>
      </c>
      <c r="G724">
        <v>32</v>
      </c>
      <c r="H724" t="s">
        <v>45</v>
      </c>
      <c r="I724" t="s">
        <v>45</v>
      </c>
      <c r="J724" t="s">
        <v>58</v>
      </c>
      <c r="K724" t="s">
        <v>45</v>
      </c>
      <c r="X724" t="s">
        <v>59</v>
      </c>
      <c r="Y724" t="s">
        <v>44</v>
      </c>
      <c r="Z724" t="s">
        <v>44</v>
      </c>
      <c r="AA724" t="s">
        <v>44</v>
      </c>
      <c r="AB724" t="s">
        <v>45</v>
      </c>
      <c r="AC724" t="s">
        <v>45</v>
      </c>
      <c r="AD724" t="s">
        <v>199</v>
      </c>
      <c r="AE724">
        <v>2015</v>
      </c>
      <c r="AF724" t="s">
        <v>47</v>
      </c>
    </row>
    <row r="725" spans="1:32" x14ac:dyDescent="0.3">
      <c r="A725" t="s">
        <v>6310</v>
      </c>
      <c r="B725" t="s">
        <v>6307</v>
      </c>
      <c r="C725" t="s">
        <v>6308</v>
      </c>
      <c r="D725" t="s">
        <v>6309</v>
      </c>
      <c r="E725" t="s">
        <v>49</v>
      </c>
      <c r="F725">
        <v>7215</v>
      </c>
      <c r="G725">
        <v>7215</v>
      </c>
      <c r="H725" t="s">
        <v>45</v>
      </c>
      <c r="I725" t="s">
        <v>45</v>
      </c>
      <c r="J725" t="s">
        <v>45</v>
      </c>
      <c r="K725" t="s">
        <v>45</v>
      </c>
      <c r="X725" t="s">
        <v>43</v>
      </c>
      <c r="Y725" t="s">
        <v>44</v>
      </c>
      <c r="Z725" t="s">
        <v>44</v>
      </c>
      <c r="AA725" t="s">
        <v>44</v>
      </c>
      <c r="AB725" t="s">
        <v>45</v>
      </c>
      <c r="AC725" t="s">
        <v>45</v>
      </c>
      <c r="AD725" t="s">
        <v>50</v>
      </c>
      <c r="AE725" t="s">
        <v>51</v>
      </c>
      <c r="AF725" t="s">
        <v>52</v>
      </c>
    </row>
    <row r="726" spans="1:32" x14ac:dyDescent="0.3">
      <c r="A726" t="s">
        <v>6311</v>
      </c>
      <c r="B726" t="s">
        <v>6312</v>
      </c>
      <c r="C726" t="s">
        <v>6313</v>
      </c>
      <c r="D726" t="s">
        <v>6314</v>
      </c>
      <c r="E726" t="s">
        <v>40</v>
      </c>
      <c r="F726">
        <v>1</v>
      </c>
      <c r="G726">
        <v>1</v>
      </c>
      <c r="H726" t="s">
        <v>41</v>
      </c>
      <c r="I726" t="s">
        <v>42</v>
      </c>
      <c r="J726" t="s">
        <v>41</v>
      </c>
      <c r="K726" t="s">
        <v>42</v>
      </c>
      <c r="X726" t="s">
        <v>43</v>
      </c>
      <c r="Y726" t="s">
        <v>44</v>
      </c>
      <c r="Z726" t="s">
        <v>44</v>
      </c>
      <c r="AA726" t="s">
        <v>44</v>
      </c>
      <c r="AB726" t="s">
        <v>45</v>
      </c>
      <c r="AC726" t="s">
        <v>45</v>
      </c>
      <c r="AD726" t="s">
        <v>46</v>
      </c>
      <c r="AE726">
        <v>2019</v>
      </c>
      <c r="AF726" t="s">
        <v>47</v>
      </c>
    </row>
    <row r="727" spans="1:32" x14ac:dyDescent="0.3">
      <c r="A727" t="s">
        <v>6315</v>
      </c>
      <c r="B727" t="s">
        <v>6312</v>
      </c>
      <c r="C727" t="s">
        <v>6313</v>
      </c>
      <c r="D727" t="s">
        <v>6314</v>
      </c>
      <c r="E727" t="s">
        <v>49</v>
      </c>
      <c r="F727">
        <v>7215</v>
      </c>
      <c r="G727">
        <v>7215</v>
      </c>
      <c r="H727" t="s">
        <v>45</v>
      </c>
      <c r="I727" t="s">
        <v>45</v>
      </c>
      <c r="J727" t="s">
        <v>45</v>
      </c>
      <c r="K727" t="s">
        <v>45</v>
      </c>
      <c r="X727" t="s">
        <v>43</v>
      </c>
      <c r="Y727" t="s">
        <v>44</v>
      </c>
      <c r="Z727" t="s">
        <v>44</v>
      </c>
      <c r="AA727" t="s">
        <v>44</v>
      </c>
      <c r="AB727" t="s">
        <v>45</v>
      </c>
      <c r="AC727" t="s">
        <v>45</v>
      </c>
      <c r="AD727" t="s">
        <v>50</v>
      </c>
      <c r="AE727" t="s">
        <v>51</v>
      </c>
      <c r="AF727" t="s">
        <v>52</v>
      </c>
    </row>
    <row r="728" spans="1:32" x14ac:dyDescent="0.3">
      <c r="A728" t="s">
        <v>6316</v>
      </c>
      <c r="B728" t="s">
        <v>6317</v>
      </c>
      <c r="C728" t="s">
        <v>6318</v>
      </c>
      <c r="D728" t="s">
        <v>6319</v>
      </c>
      <c r="E728" t="s">
        <v>219</v>
      </c>
      <c r="F728">
        <v>32</v>
      </c>
      <c r="G728">
        <v>32</v>
      </c>
      <c r="H728" t="s">
        <v>45</v>
      </c>
      <c r="I728" t="s">
        <v>45</v>
      </c>
      <c r="J728" t="s">
        <v>58</v>
      </c>
      <c r="K728" t="s">
        <v>45</v>
      </c>
      <c r="X728" t="s">
        <v>59</v>
      </c>
      <c r="Y728" t="s">
        <v>44</v>
      </c>
      <c r="Z728" t="s">
        <v>44</v>
      </c>
      <c r="AA728" t="s">
        <v>44</v>
      </c>
      <c r="AB728" t="s">
        <v>45</v>
      </c>
      <c r="AC728" t="s">
        <v>45</v>
      </c>
      <c r="AD728" t="s">
        <v>199</v>
      </c>
      <c r="AE728">
        <v>2015</v>
      </c>
      <c r="AF728" t="s">
        <v>47</v>
      </c>
    </row>
    <row r="729" spans="1:32" x14ac:dyDescent="0.3">
      <c r="A729" t="s">
        <v>6320</v>
      </c>
      <c r="B729" t="s">
        <v>6317</v>
      </c>
      <c r="C729" t="s">
        <v>6318</v>
      </c>
      <c r="D729" t="s">
        <v>6319</v>
      </c>
      <c r="E729" t="s">
        <v>49</v>
      </c>
      <c r="F729">
        <v>7215</v>
      </c>
      <c r="G729">
        <v>7215</v>
      </c>
      <c r="H729" t="s">
        <v>45</v>
      </c>
      <c r="I729" t="s">
        <v>45</v>
      </c>
      <c r="J729" t="s">
        <v>45</v>
      </c>
      <c r="K729" t="s">
        <v>45</v>
      </c>
      <c r="X729" t="s">
        <v>43</v>
      </c>
      <c r="Y729" t="s">
        <v>44</v>
      </c>
      <c r="Z729" t="s">
        <v>44</v>
      </c>
      <c r="AA729" t="s">
        <v>44</v>
      </c>
      <c r="AB729" t="s">
        <v>45</v>
      </c>
      <c r="AC729" t="s">
        <v>45</v>
      </c>
      <c r="AD729" t="s">
        <v>50</v>
      </c>
      <c r="AE729" t="s">
        <v>51</v>
      </c>
      <c r="AF729" t="s">
        <v>52</v>
      </c>
    </row>
    <row r="730" spans="1:32" x14ac:dyDescent="0.3">
      <c r="A730" t="s">
        <v>6321</v>
      </c>
      <c r="B730" t="s">
        <v>6322</v>
      </c>
      <c r="C730" t="s">
        <v>6323</v>
      </c>
      <c r="D730" t="s">
        <v>6324</v>
      </c>
      <c r="E730" t="s">
        <v>219</v>
      </c>
      <c r="F730">
        <v>32</v>
      </c>
      <c r="G730">
        <v>32</v>
      </c>
      <c r="H730" t="s">
        <v>45</v>
      </c>
      <c r="I730" t="s">
        <v>45</v>
      </c>
      <c r="J730" t="s">
        <v>58</v>
      </c>
      <c r="K730" t="s">
        <v>45</v>
      </c>
      <c r="X730" t="s">
        <v>59</v>
      </c>
      <c r="Y730" t="s">
        <v>44</v>
      </c>
      <c r="Z730" t="s">
        <v>44</v>
      </c>
      <c r="AA730" t="s">
        <v>44</v>
      </c>
      <c r="AB730" t="s">
        <v>45</v>
      </c>
      <c r="AC730" t="s">
        <v>45</v>
      </c>
      <c r="AD730" t="s">
        <v>199</v>
      </c>
      <c r="AE730">
        <v>2015</v>
      </c>
      <c r="AF730" t="s">
        <v>47</v>
      </c>
    </row>
    <row r="731" spans="1:32" x14ac:dyDescent="0.3">
      <c r="A731" t="s">
        <v>6325</v>
      </c>
      <c r="B731" t="s">
        <v>6322</v>
      </c>
      <c r="C731" t="s">
        <v>6323</v>
      </c>
      <c r="D731" t="s">
        <v>6324</v>
      </c>
      <c r="E731" t="s">
        <v>49</v>
      </c>
      <c r="F731">
        <v>7215</v>
      </c>
      <c r="G731">
        <v>7215</v>
      </c>
      <c r="H731" t="s">
        <v>45</v>
      </c>
      <c r="I731" t="s">
        <v>45</v>
      </c>
      <c r="J731" t="s">
        <v>45</v>
      </c>
      <c r="K731" t="s">
        <v>45</v>
      </c>
      <c r="X731" t="s">
        <v>43</v>
      </c>
      <c r="Y731" t="s">
        <v>44</v>
      </c>
      <c r="Z731" t="s">
        <v>44</v>
      </c>
      <c r="AA731" t="s">
        <v>44</v>
      </c>
      <c r="AB731" t="s">
        <v>45</v>
      </c>
      <c r="AC731" t="s">
        <v>45</v>
      </c>
      <c r="AD731" t="s">
        <v>50</v>
      </c>
      <c r="AE731" t="s">
        <v>51</v>
      </c>
      <c r="AF731" t="s">
        <v>52</v>
      </c>
    </row>
    <row r="732" spans="1:32" x14ac:dyDescent="0.3">
      <c r="A732" t="s">
        <v>6326</v>
      </c>
      <c r="B732" t="s">
        <v>6327</v>
      </c>
      <c r="C732" t="s">
        <v>6328</v>
      </c>
      <c r="D732" t="s">
        <v>6329</v>
      </c>
      <c r="E732" t="s">
        <v>198</v>
      </c>
      <c r="F732">
        <v>31</v>
      </c>
      <c r="G732">
        <v>31</v>
      </c>
      <c r="H732" t="s">
        <v>45</v>
      </c>
      <c r="I732" t="s">
        <v>45</v>
      </c>
      <c r="J732" t="s">
        <v>45</v>
      </c>
      <c r="K732" t="s">
        <v>45</v>
      </c>
      <c r="X732" t="s">
        <v>59</v>
      </c>
      <c r="Y732" t="s">
        <v>44</v>
      </c>
      <c r="Z732" t="s">
        <v>44</v>
      </c>
      <c r="AA732" t="s">
        <v>44</v>
      </c>
      <c r="AB732" t="s">
        <v>45</v>
      </c>
      <c r="AC732" t="s">
        <v>45</v>
      </c>
      <c r="AD732" t="s">
        <v>199</v>
      </c>
      <c r="AE732">
        <v>2015</v>
      </c>
      <c r="AF732" t="s">
        <v>47</v>
      </c>
    </row>
    <row r="733" spans="1:32" x14ac:dyDescent="0.3">
      <c r="A733" t="s">
        <v>6330</v>
      </c>
      <c r="B733" t="s">
        <v>6327</v>
      </c>
      <c r="C733" t="s">
        <v>6328</v>
      </c>
      <c r="D733" t="s">
        <v>6329</v>
      </c>
      <c r="E733" t="s">
        <v>49</v>
      </c>
      <c r="F733">
        <v>7215</v>
      </c>
      <c r="G733">
        <v>7215</v>
      </c>
      <c r="H733" t="s">
        <v>45</v>
      </c>
      <c r="I733" t="s">
        <v>45</v>
      </c>
      <c r="J733" t="s">
        <v>45</v>
      </c>
      <c r="K733" t="s">
        <v>45</v>
      </c>
      <c r="X733" t="s">
        <v>43</v>
      </c>
      <c r="Y733" t="s">
        <v>44</v>
      </c>
      <c r="Z733" t="s">
        <v>44</v>
      </c>
      <c r="AA733" t="s">
        <v>44</v>
      </c>
      <c r="AB733" t="s">
        <v>45</v>
      </c>
      <c r="AC733" t="s">
        <v>45</v>
      </c>
      <c r="AD733" t="s">
        <v>50</v>
      </c>
      <c r="AE733" t="s">
        <v>51</v>
      </c>
      <c r="AF733" t="s">
        <v>52</v>
      </c>
    </row>
    <row r="734" spans="1:32" x14ac:dyDescent="0.3">
      <c r="A734" t="s">
        <v>6331</v>
      </c>
      <c r="B734" t="s">
        <v>6332</v>
      </c>
      <c r="C734" t="s">
        <v>6333</v>
      </c>
      <c r="D734" t="s">
        <v>6334</v>
      </c>
      <c r="E734" t="s">
        <v>40</v>
      </c>
      <c r="F734">
        <v>1</v>
      </c>
      <c r="G734">
        <v>1</v>
      </c>
      <c r="H734" t="s">
        <v>41</v>
      </c>
      <c r="I734" t="s">
        <v>42</v>
      </c>
      <c r="J734" t="s">
        <v>41</v>
      </c>
      <c r="K734" t="s">
        <v>42</v>
      </c>
      <c r="X734" t="s">
        <v>43</v>
      </c>
      <c r="Y734" t="s">
        <v>44</v>
      </c>
      <c r="Z734" t="s">
        <v>44</v>
      </c>
      <c r="AA734" t="s">
        <v>44</v>
      </c>
      <c r="AB734" t="s">
        <v>45</v>
      </c>
      <c r="AC734" t="s">
        <v>45</v>
      </c>
      <c r="AD734" t="s">
        <v>46</v>
      </c>
      <c r="AE734">
        <v>2019</v>
      </c>
      <c r="AF734" t="s">
        <v>47</v>
      </c>
    </row>
    <row r="735" spans="1:32" x14ac:dyDescent="0.3">
      <c r="A735" t="s">
        <v>6335</v>
      </c>
      <c r="B735" t="s">
        <v>6332</v>
      </c>
      <c r="C735" t="s">
        <v>6333</v>
      </c>
      <c r="D735" t="s">
        <v>6334</v>
      </c>
      <c r="E735" t="s">
        <v>40</v>
      </c>
      <c r="F735">
        <v>20</v>
      </c>
      <c r="G735">
        <v>20</v>
      </c>
      <c r="H735" t="s">
        <v>41</v>
      </c>
      <c r="I735" t="s">
        <v>42</v>
      </c>
      <c r="J735" t="s">
        <v>41</v>
      </c>
      <c r="K735" t="s">
        <v>42</v>
      </c>
      <c r="X735" t="s">
        <v>43</v>
      </c>
      <c r="Y735" t="s">
        <v>44</v>
      </c>
      <c r="Z735" t="s">
        <v>44</v>
      </c>
      <c r="AA735" t="s">
        <v>44</v>
      </c>
      <c r="AB735" t="s">
        <v>45</v>
      </c>
      <c r="AC735" t="s">
        <v>45</v>
      </c>
      <c r="AD735" t="s">
        <v>232</v>
      </c>
      <c r="AE735">
        <v>2013</v>
      </c>
      <c r="AF735" t="s">
        <v>208</v>
      </c>
    </row>
    <row r="736" spans="1:32" x14ac:dyDescent="0.3">
      <c r="A736" t="s">
        <v>6336</v>
      </c>
      <c r="B736" t="s">
        <v>6332</v>
      </c>
      <c r="C736" t="s">
        <v>6333</v>
      </c>
      <c r="D736" t="s">
        <v>6334</v>
      </c>
      <c r="E736" t="s">
        <v>234</v>
      </c>
      <c r="F736">
        <v>6</v>
      </c>
      <c r="G736">
        <v>6</v>
      </c>
      <c r="H736" t="s">
        <v>45</v>
      </c>
      <c r="I736" t="s">
        <v>45</v>
      </c>
      <c r="J736" t="s">
        <v>45</v>
      </c>
      <c r="K736" t="s">
        <v>45</v>
      </c>
      <c r="X736" t="s">
        <v>59</v>
      </c>
      <c r="Y736" t="s">
        <v>45</v>
      </c>
      <c r="Z736" t="s">
        <v>45</v>
      </c>
      <c r="AA736" t="s">
        <v>45</v>
      </c>
      <c r="AB736" t="s">
        <v>45</v>
      </c>
      <c r="AC736" t="s">
        <v>45</v>
      </c>
      <c r="AD736" t="s">
        <v>232</v>
      </c>
      <c r="AE736">
        <v>2013</v>
      </c>
      <c r="AF736" t="s">
        <v>208</v>
      </c>
    </row>
    <row r="737" spans="1:32" x14ac:dyDescent="0.3">
      <c r="A737" t="s">
        <v>6337</v>
      </c>
      <c r="B737" t="s">
        <v>6332</v>
      </c>
      <c r="C737" t="s">
        <v>6333</v>
      </c>
      <c r="D737" t="s">
        <v>6334</v>
      </c>
      <c r="E737" t="s">
        <v>49</v>
      </c>
      <c r="F737">
        <v>7215</v>
      </c>
      <c r="G737">
        <v>7215</v>
      </c>
      <c r="H737" t="s">
        <v>45</v>
      </c>
      <c r="I737" t="s">
        <v>45</v>
      </c>
      <c r="J737" t="s">
        <v>45</v>
      </c>
      <c r="K737" t="s">
        <v>45</v>
      </c>
      <c r="X737" t="s">
        <v>43</v>
      </c>
      <c r="Y737" t="s">
        <v>44</v>
      </c>
      <c r="Z737" t="s">
        <v>44</v>
      </c>
      <c r="AA737" t="s">
        <v>44</v>
      </c>
      <c r="AB737" t="s">
        <v>45</v>
      </c>
      <c r="AC737" t="s">
        <v>45</v>
      </c>
      <c r="AD737" t="s">
        <v>50</v>
      </c>
      <c r="AE737" t="s">
        <v>51</v>
      </c>
      <c r="AF737" t="s">
        <v>52</v>
      </c>
    </row>
    <row r="738" spans="1:32" x14ac:dyDescent="0.3">
      <c r="A738" t="s">
        <v>6338</v>
      </c>
      <c r="B738" t="s">
        <v>6339</v>
      </c>
      <c r="C738" t="s">
        <v>6340</v>
      </c>
      <c r="D738" t="s">
        <v>6341</v>
      </c>
      <c r="E738" t="s">
        <v>40</v>
      </c>
      <c r="F738">
        <v>1</v>
      </c>
      <c r="G738">
        <v>1</v>
      </c>
      <c r="H738" t="s">
        <v>41</v>
      </c>
      <c r="I738" t="s">
        <v>42</v>
      </c>
      <c r="J738" t="s">
        <v>41</v>
      </c>
      <c r="K738" t="s">
        <v>42</v>
      </c>
      <c r="X738" t="s">
        <v>43</v>
      </c>
      <c r="Y738" t="s">
        <v>44</v>
      </c>
      <c r="Z738" t="s">
        <v>44</v>
      </c>
      <c r="AA738" t="s">
        <v>44</v>
      </c>
      <c r="AB738" t="s">
        <v>45</v>
      </c>
      <c r="AC738" t="s">
        <v>45</v>
      </c>
      <c r="AD738" t="s">
        <v>46</v>
      </c>
      <c r="AE738">
        <v>2019</v>
      </c>
      <c r="AF738" t="s">
        <v>47</v>
      </c>
    </row>
    <row r="739" spans="1:32" x14ac:dyDescent="0.3">
      <c r="A739" t="s">
        <v>6342</v>
      </c>
      <c r="B739" t="s">
        <v>6339</v>
      </c>
      <c r="C739" t="s">
        <v>6340</v>
      </c>
      <c r="D739" t="s">
        <v>6341</v>
      </c>
      <c r="E739" t="s">
        <v>234</v>
      </c>
      <c r="F739">
        <v>131</v>
      </c>
      <c r="G739">
        <v>131</v>
      </c>
      <c r="H739" t="s">
        <v>45</v>
      </c>
      <c r="I739" t="s">
        <v>45</v>
      </c>
      <c r="J739" t="s">
        <v>45</v>
      </c>
      <c r="K739" t="s">
        <v>45</v>
      </c>
      <c r="X739" t="s">
        <v>43</v>
      </c>
      <c r="Y739" t="s">
        <v>44</v>
      </c>
      <c r="Z739" t="s">
        <v>44</v>
      </c>
      <c r="AA739" t="s">
        <v>44</v>
      </c>
      <c r="AB739" t="s">
        <v>45</v>
      </c>
      <c r="AC739" t="s">
        <v>45</v>
      </c>
      <c r="AD739" t="s">
        <v>6343</v>
      </c>
      <c r="AE739">
        <v>2000</v>
      </c>
      <c r="AF739" t="s">
        <v>253</v>
      </c>
    </row>
    <row r="740" spans="1:32" x14ac:dyDescent="0.3">
      <c r="A740" t="s">
        <v>6344</v>
      </c>
      <c r="B740" t="s">
        <v>6339</v>
      </c>
      <c r="C740" t="s">
        <v>6340</v>
      </c>
      <c r="D740" t="s">
        <v>6341</v>
      </c>
      <c r="E740" t="s">
        <v>6345</v>
      </c>
      <c r="F740">
        <v>133</v>
      </c>
      <c r="G740">
        <v>133</v>
      </c>
      <c r="H740" t="s">
        <v>185</v>
      </c>
      <c r="I740" t="s">
        <v>161</v>
      </c>
      <c r="J740" t="s">
        <v>58</v>
      </c>
      <c r="K740" t="s">
        <v>161</v>
      </c>
      <c r="X740" t="s">
        <v>59</v>
      </c>
      <c r="Y740" t="s">
        <v>68</v>
      </c>
      <c r="Z740" t="s">
        <v>61</v>
      </c>
      <c r="AA740" t="s">
        <v>62</v>
      </c>
      <c r="AB740" t="s">
        <v>45</v>
      </c>
      <c r="AC740" t="s">
        <v>45</v>
      </c>
      <c r="AD740" t="s">
        <v>6343</v>
      </c>
      <c r="AE740">
        <v>2000</v>
      </c>
      <c r="AF740" t="s">
        <v>253</v>
      </c>
    </row>
    <row r="741" spans="1:32" x14ac:dyDescent="0.3">
      <c r="A741" t="s">
        <v>6346</v>
      </c>
      <c r="B741" t="s">
        <v>6339</v>
      </c>
      <c r="C741" t="s">
        <v>6340</v>
      </c>
      <c r="D741" t="s">
        <v>6341</v>
      </c>
      <c r="E741" t="s">
        <v>49</v>
      </c>
      <c r="F741">
        <v>7215</v>
      </c>
      <c r="G741">
        <v>7215</v>
      </c>
      <c r="H741" t="s">
        <v>45</v>
      </c>
      <c r="I741" t="s">
        <v>45</v>
      </c>
      <c r="J741" t="s">
        <v>45</v>
      </c>
      <c r="K741" t="s">
        <v>45</v>
      </c>
      <c r="X741" t="s">
        <v>43</v>
      </c>
      <c r="Y741" t="s">
        <v>44</v>
      </c>
      <c r="Z741" t="s">
        <v>44</v>
      </c>
      <c r="AA741" t="s">
        <v>44</v>
      </c>
      <c r="AB741" t="s">
        <v>45</v>
      </c>
      <c r="AC741" t="s">
        <v>45</v>
      </c>
      <c r="AD741" t="s">
        <v>50</v>
      </c>
      <c r="AE741" t="s">
        <v>51</v>
      </c>
      <c r="AF741" t="s">
        <v>52</v>
      </c>
    </row>
    <row r="742" spans="1:32" x14ac:dyDescent="0.3">
      <c r="A742" t="s">
        <v>6347</v>
      </c>
      <c r="B742" t="s">
        <v>6339</v>
      </c>
      <c r="C742" t="s">
        <v>6340</v>
      </c>
      <c r="D742" t="s">
        <v>6341</v>
      </c>
      <c r="E742" t="s">
        <v>315</v>
      </c>
      <c r="F742">
        <v>9</v>
      </c>
      <c r="G742">
        <v>9</v>
      </c>
      <c r="H742" t="s">
        <v>315</v>
      </c>
      <c r="I742" t="s">
        <v>316</v>
      </c>
      <c r="J742" t="s">
        <v>315</v>
      </c>
      <c r="K742" t="s">
        <v>316</v>
      </c>
      <c r="X742" t="s">
        <v>43</v>
      </c>
      <c r="Y742" t="s">
        <v>44</v>
      </c>
      <c r="Z742" t="s">
        <v>44</v>
      </c>
      <c r="AA742" t="s">
        <v>44</v>
      </c>
      <c r="AB742" t="s">
        <v>45</v>
      </c>
      <c r="AC742" t="s">
        <v>45</v>
      </c>
      <c r="AD742" t="s">
        <v>4478</v>
      </c>
      <c r="AE742" t="s">
        <v>4479</v>
      </c>
      <c r="AF742" t="s">
        <v>4480</v>
      </c>
    </row>
    <row r="743" spans="1:32" x14ac:dyDescent="0.3">
      <c r="A743" t="s">
        <v>6348</v>
      </c>
      <c r="B743" t="s">
        <v>6349</v>
      </c>
      <c r="C743" t="s">
        <v>6350</v>
      </c>
      <c r="D743" t="s">
        <v>6351</v>
      </c>
      <c r="E743" t="s">
        <v>198</v>
      </c>
      <c r="F743">
        <v>31</v>
      </c>
      <c r="G743">
        <v>31</v>
      </c>
      <c r="H743" t="s">
        <v>45</v>
      </c>
      <c r="I743" t="s">
        <v>45</v>
      </c>
      <c r="J743" t="s">
        <v>45</v>
      </c>
      <c r="K743" t="s">
        <v>45</v>
      </c>
      <c r="X743" t="s">
        <v>59</v>
      </c>
      <c r="Y743" t="s">
        <v>44</v>
      </c>
      <c r="Z743" t="s">
        <v>44</v>
      </c>
      <c r="AA743" t="s">
        <v>44</v>
      </c>
      <c r="AB743" t="s">
        <v>45</v>
      </c>
      <c r="AC743" t="s">
        <v>45</v>
      </c>
      <c r="AD743" t="s">
        <v>199</v>
      </c>
      <c r="AE743">
        <v>2015</v>
      </c>
      <c r="AF743" t="s">
        <v>47</v>
      </c>
    </row>
    <row r="744" spans="1:32" x14ac:dyDescent="0.3">
      <c r="A744" t="s">
        <v>6352</v>
      </c>
      <c r="B744" t="s">
        <v>6349</v>
      </c>
      <c r="C744" t="s">
        <v>6350</v>
      </c>
      <c r="D744" t="s">
        <v>6351</v>
      </c>
      <c r="E744" t="s">
        <v>49</v>
      </c>
      <c r="F744">
        <v>7215</v>
      </c>
      <c r="G744">
        <v>7215</v>
      </c>
      <c r="H744" t="s">
        <v>45</v>
      </c>
      <c r="I744" t="s">
        <v>45</v>
      </c>
      <c r="J744" t="s">
        <v>45</v>
      </c>
      <c r="K744" t="s">
        <v>45</v>
      </c>
      <c r="X744" t="s">
        <v>43</v>
      </c>
      <c r="Y744" t="s">
        <v>44</v>
      </c>
      <c r="Z744" t="s">
        <v>44</v>
      </c>
      <c r="AA744" t="s">
        <v>44</v>
      </c>
      <c r="AB744" t="s">
        <v>45</v>
      </c>
      <c r="AC744" t="s">
        <v>45</v>
      </c>
      <c r="AD744" t="s">
        <v>50</v>
      </c>
      <c r="AE744" t="s">
        <v>51</v>
      </c>
      <c r="AF744" t="s">
        <v>52</v>
      </c>
    </row>
    <row r="745" spans="1:32" x14ac:dyDescent="0.3">
      <c r="A745" t="s">
        <v>6353</v>
      </c>
      <c r="B745" t="s">
        <v>6354</v>
      </c>
      <c r="C745" t="s">
        <v>6355</v>
      </c>
      <c r="D745" t="s">
        <v>6356</v>
      </c>
      <c r="E745" t="s">
        <v>141</v>
      </c>
      <c r="F745">
        <v>32</v>
      </c>
      <c r="G745">
        <v>32</v>
      </c>
      <c r="H745" t="s">
        <v>141</v>
      </c>
      <c r="I745" t="s">
        <v>142</v>
      </c>
      <c r="J745" t="s">
        <v>58</v>
      </c>
      <c r="K745" t="s">
        <v>142</v>
      </c>
      <c r="X745" t="s">
        <v>59</v>
      </c>
      <c r="Y745" t="s">
        <v>60</v>
      </c>
      <c r="Z745" t="s">
        <v>61</v>
      </c>
      <c r="AA745" t="s">
        <v>62</v>
      </c>
      <c r="AB745" t="s">
        <v>45</v>
      </c>
      <c r="AC745" t="s">
        <v>45</v>
      </c>
      <c r="AD745" t="s">
        <v>6357</v>
      </c>
      <c r="AE745">
        <v>2007</v>
      </c>
      <c r="AF745" t="s">
        <v>47</v>
      </c>
    </row>
    <row r="746" spans="1:32" x14ac:dyDescent="0.3">
      <c r="A746" t="s">
        <v>6358</v>
      </c>
      <c r="B746" t="s">
        <v>6354</v>
      </c>
      <c r="C746" t="s">
        <v>6355</v>
      </c>
      <c r="D746" t="s">
        <v>6356</v>
      </c>
      <c r="E746" t="s">
        <v>6359</v>
      </c>
      <c r="F746">
        <v>33</v>
      </c>
      <c r="G746">
        <v>33</v>
      </c>
      <c r="H746" t="s">
        <v>108</v>
      </c>
      <c r="I746" t="s">
        <v>109</v>
      </c>
      <c r="J746" t="s">
        <v>58</v>
      </c>
      <c r="K746" t="s">
        <v>109</v>
      </c>
      <c r="X746" t="s">
        <v>59</v>
      </c>
      <c r="Y746" t="s">
        <v>68</v>
      </c>
      <c r="Z746" t="s">
        <v>101</v>
      </c>
      <c r="AA746" t="s">
        <v>102</v>
      </c>
      <c r="AB746" t="s">
        <v>45</v>
      </c>
      <c r="AC746" t="s">
        <v>45</v>
      </c>
      <c r="AD746" t="s">
        <v>6357</v>
      </c>
      <c r="AE746">
        <v>2007</v>
      </c>
      <c r="AF746" t="s">
        <v>47</v>
      </c>
    </row>
    <row r="747" spans="1:32" x14ac:dyDescent="0.3">
      <c r="A747" t="s">
        <v>6360</v>
      </c>
      <c r="B747" t="s">
        <v>6354</v>
      </c>
      <c r="C747" t="s">
        <v>6355</v>
      </c>
      <c r="D747" t="s">
        <v>6356</v>
      </c>
      <c r="E747" t="s">
        <v>6361</v>
      </c>
      <c r="F747">
        <v>34</v>
      </c>
      <c r="G747">
        <v>34</v>
      </c>
      <c r="H747" t="s">
        <v>45</v>
      </c>
      <c r="I747" t="s">
        <v>45</v>
      </c>
      <c r="J747" t="s">
        <v>45</v>
      </c>
      <c r="K747" t="s">
        <v>45</v>
      </c>
      <c r="X747" t="s">
        <v>59</v>
      </c>
      <c r="Y747" t="s">
        <v>45</v>
      </c>
      <c r="Z747" t="s">
        <v>45</v>
      </c>
      <c r="AA747" t="s">
        <v>45</v>
      </c>
      <c r="AB747" t="s">
        <v>45</v>
      </c>
      <c r="AC747" t="s">
        <v>45</v>
      </c>
      <c r="AD747" t="s">
        <v>6357</v>
      </c>
      <c r="AE747">
        <v>2007</v>
      </c>
      <c r="AF747" t="s">
        <v>47</v>
      </c>
    </row>
    <row r="748" spans="1:32" x14ac:dyDescent="0.3">
      <c r="A748" t="s">
        <v>6362</v>
      </c>
      <c r="B748" t="s">
        <v>6363</v>
      </c>
      <c r="C748" t="s">
        <v>6364</v>
      </c>
      <c r="D748" t="s">
        <v>6365</v>
      </c>
      <c r="E748" t="s">
        <v>198</v>
      </c>
      <c r="F748">
        <v>31</v>
      </c>
      <c r="G748">
        <v>31</v>
      </c>
      <c r="H748" t="s">
        <v>45</v>
      </c>
      <c r="I748" t="s">
        <v>45</v>
      </c>
      <c r="J748" t="s">
        <v>45</v>
      </c>
      <c r="K748" t="s">
        <v>45</v>
      </c>
      <c r="X748" t="s">
        <v>59</v>
      </c>
      <c r="Y748" t="s">
        <v>44</v>
      </c>
      <c r="Z748" t="s">
        <v>44</v>
      </c>
      <c r="AA748" t="s">
        <v>44</v>
      </c>
      <c r="AB748" t="s">
        <v>45</v>
      </c>
      <c r="AC748" t="s">
        <v>45</v>
      </c>
      <c r="AD748" t="s">
        <v>199</v>
      </c>
      <c r="AE748">
        <v>2015</v>
      </c>
      <c r="AF748" t="s">
        <v>47</v>
      </c>
    </row>
    <row r="749" spans="1:32" x14ac:dyDescent="0.3">
      <c r="A749" t="s">
        <v>6366</v>
      </c>
      <c r="B749" t="s">
        <v>6363</v>
      </c>
      <c r="C749" t="s">
        <v>6364</v>
      </c>
      <c r="D749" t="s">
        <v>6365</v>
      </c>
      <c r="E749" t="s">
        <v>49</v>
      </c>
      <c r="F749">
        <v>7215</v>
      </c>
      <c r="G749">
        <v>7215</v>
      </c>
      <c r="H749" t="s">
        <v>45</v>
      </c>
      <c r="I749" t="s">
        <v>45</v>
      </c>
      <c r="J749" t="s">
        <v>45</v>
      </c>
      <c r="K749" t="s">
        <v>45</v>
      </c>
      <c r="X749" t="s">
        <v>43</v>
      </c>
      <c r="Y749" t="s">
        <v>44</v>
      </c>
      <c r="Z749" t="s">
        <v>44</v>
      </c>
      <c r="AA749" t="s">
        <v>44</v>
      </c>
      <c r="AB749" t="s">
        <v>45</v>
      </c>
      <c r="AC749" t="s">
        <v>45</v>
      </c>
      <c r="AD749" t="s">
        <v>50</v>
      </c>
      <c r="AE749" t="s">
        <v>51</v>
      </c>
      <c r="AF749" t="s">
        <v>52</v>
      </c>
    </row>
    <row r="750" spans="1:32" x14ac:dyDescent="0.3">
      <c r="A750" t="s">
        <v>6367</v>
      </c>
      <c r="B750" t="s">
        <v>6368</v>
      </c>
      <c r="C750" t="s">
        <v>6369</v>
      </c>
      <c r="D750" t="s">
        <v>6370</v>
      </c>
      <c r="E750" t="s">
        <v>198</v>
      </c>
      <c r="F750">
        <v>31</v>
      </c>
      <c r="G750">
        <v>31</v>
      </c>
      <c r="H750" t="s">
        <v>45</v>
      </c>
      <c r="I750" t="s">
        <v>45</v>
      </c>
      <c r="J750" t="s">
        <v>45</v>
      </c>
      <c r="K750" t="s">
        <v>45</v>
      </c>
      <c r="X750" t="s">
        <v>59</v>
      </c>
      <c r="Y750" t="s">
        <v>44</v>
      </c>
      <c r="Z750" t="s">
        <v>44</v>
      </c>
      <c r="AA750" t="s">
        <v>44</v>
      </c>
      <c r="AB750" t="s">
        <v>45</v>
      </c>
      <c r="AC750" t="s">
        <v>45</v>
      </c>
      <c r="AD750" t="s">
        <v>199</v>
      </c>
      <c r="AE750">
        <v>2015</v>
      </c>
      <c r="AF750" t="s">
        <v>47</v>
      </c>
    </row>
    <row r="751" spans="1:32" x14ac:dyDescent="0.3">
      <c r="A751" t="s">
        <v>6371</v>
      </c>
      <c r="B751" t="s">
        <v>6368</v>
      </c>
      <c r="C751" t="s">
        <v>6369</v>
      </c>
      <c r="D751" t="s">
        <v>6370</v>
      </c>
      <c r="E751" t="s">
        <v>219</v>
      </c>
      <c r="F751">
        <v>32</v>
      </c>
      <c r="G751">
        <v>32</v>
      </c>
      <c r="H751" t="s">
        <v>45</v>
      </c>
      <c r="I751" t="s">
        <v>45</v>
      </c>
      <c r="J751" t="s">
        <v>58</v>
      </c>
      <c r="K751" t="s">
        <v>45</v>
      </c>
      <c r="X751" t="s">
        <v>59</v>
      </c>
      <c r="Y751" t="s">
        <v>44</v>
      </c>
      <c r="Z751" t="s">
        <v>44</v>
      </c>
      <c r="AA751" t="s">
        <v>44</v>
      </c>
      <c r="AB751" t="s">
        <v>45</v>
      </c>
      <c r="AC751" t="s">
        <v>45</v>
      </c>
      <c r="AD751" t="s">
        <v>199</v>
      </c>
      <c r="AE751">
        <v>2015</v>
      </c>
      <c r="AF751" t="s">
        <v>47</v>
      </c>
    </row>
    <row r="752" spans="1:32" x14ac:dyDescent="0.3">
      <c r="A752" t="s">
        <v>6372</v>
      </c>
      <c r="B752" t="s">
        <v>6368</v>
      </c>
      <c r="C752" t="s">
        <v>6369</v>
      </c>
      <c r="D752" t="s">
        <v>6370</v>
      </c>
      <c r="E752" t="s">
        <v>49</v>
      </c>
      <c r="F752">
        <v>7215</v>
      </c>
      <c r="G752">
        <v>7215</v>
      </c>
      <c r="H752" t="s">
        <v>45</v>
      </c>
      <c r="I752" t="s">
        <v>45</v>
      </c>
      <c r="J752" t="s">
        <v>45</v>
      </c>
      <c r="K752" t="s">
        <v>45</v>
      </c>
      <c r="X752" t="s">
        <v>43</v>
      </c>
      <c r="Y752" t="s">
        <v>44</v>
      </c>
      <c r="Z752" t="s">
        <v>44</v>
      </c>
      <c r="AA752" t="s">
        <v>44</v>
      </c>
      <c r="AB752" t="s">
        <v>45</v>
      </c>
      <c r="AC752" t="s">
        <v>45</v>
      </c>
      <c r="AD752" t="s">
        <v>50</v>
      </c>
      <c r="AE752" t="s">
        <v>51</v>
      </c>
      <c r="AF752" t="s">
        <v>52</v>
      </c>
    </row>
    <row r="753" spans="1:32" x14ac:dyDescent="0.3">
      <c r="A753" t="s">
        <v>6373</v>
      </c>
      <c r="B753" t="s">
        <v>6374</v>
      </c>
      <c r="C753" t="s">
        <v>6375</v>
      </c>
      <c r="D753" t="s">
        <v>6376</v>
      </c>
      <c r="E753" t="s">
        <v>40</v>
      </c>
      <c r="F753">
        <v>1</v>
      </c>
      <c r="G753">
        <v>1</v>
      </c>
      <c r="H753" t="s">
        <v>41</v>
      </c>
      <c r="I753" t="s">
        <v>42</v>
      </c>
      <c r="J753" t="s">
        <v>41</v>
      </c>
      <c r="K753" t="s">
        <v>42</v>
      </c>
      <c r="X753" t="s">
        <v>43</v>
      </c>
      <c r="Y753" t="s">
        <v>44</v>
      </c>
      <c r="Z753" t="s">
        <v>44</v>
      </c>
      <c r="AA753" t="s">
        <v>44</v>
      </c>
      <c r="AB753" t="s">
        <v>45</v>
      </c>
      <c r="AC753" t="s">
        <v>45</v>
      </c>
      <c r="AD753" t="s">
        <v>46</v>
      </c>
      <c r="AE753">
        <v>2019</v>
      </c>
      <c r="AF753" t="s">
        <v>47</v>
      </c>
    </row>
    <row r="754" spans="1:32" x14ac:dyDescent="0.3">
      <c r="A754" t="s">
        <v>6377</v>
      </c>
      <c r="B754" t="s">
        <v>6374</v>
      </c>
      <c r="C754" t="s">
        <v>6375</v>
      </c>
      <c r="D754" t="s">
        <v>6376</v>
      </c>
      <c r="E754" t="s">
        <v>49</v>
      </c>
      <c r="F754">
        <v>7215</v>
      </c>
      <c r="G754">
        <v>7215</v>
      </c>
      <c r="H754" t="s">
        <v>45</v>
      </c>
      <c r="I754" t="s">
        <v>45</v>
      </c>
      <c r="J754" t="s">
        <v>45</v>
      </c>
      <c r="K754" t="s">
        <v>45</v>
      </c>
      <c r="X754" t="s">
        <v>43</v>
      </c>
      <c r="Y754" t="s">
        <v>44</v>
      </c>
      <c r="Z754" t="s">
        <v>44</v>
      </c>
      <c r="AA754" t="s">
        <v>44</v>
      </c>
      <c r="AB754" t="s">
        <v>45</v>
      </c>
      <c r="AC754" t="s">
        <v>45</v>
      </c>
      <c r="AD754" t="s">
        <v>50</v>
      </c>
      <c r="AE754" t="s">
        <v>51</v>
      </c>
      <c r="AF754" t="s">
        <v>52</v>
      </c>
    </row>
    <row r="755" spans="1:32" x14ac:dyDescent="0.3">
      <c r="A755" t="s">
        <v>6378</v>
      </c>
      <c r="B755" t="s">
        <v>6379</v>
      </c>
      <c r="C755" t="s">
        <v>6380</v>
      </c>
      <c r="D755" t="s">
        <v>6381</v>
      </c>
      <c r="E755" t="s">
        <v>40</v>
      </c>
      <c r="F755">
        <v>1</v>
      </c>
      <c r="G755">
        <v>1</v>
      </c>
      <c r="H755" t="s">
        <v>41</v>
      </c>
      <c r="I755" t="s">
        <v>42</v>
      </c>
      <c r="J755" t="s">
        <v>41</v>
      </c>
      <c r="K755" t="s">
        <v>42</v>
      </c>
      <c r="X755" t="s">
        <v>43</v>
      </c>
      <c r="Y755" t="s">
        <v>44</v>
      </c>
      <c r="Z755" t="s">
        <v>44</v>
      </c>
      <c r="AA755" t="s">
        <v>44</v>
      </c>
      <c r="AB755" t="s">
        <v>45</v>
      </c>
      <c r="AC755" t="s">
        <v>45</v>
      </c>
      <c r="AD755" t="s">
        <v>46</v>
      </c>
      <c r="AE755">
        <v>2019</v>
      </c>
      <c r="AF755" t="s">
        <v>47</v>
      </c>
    </row>
    <row r="756" spans="1:32" x14ac:dyDescent="0.3">
      <c r="A756" t="s">
        <v>6382</v>
      </c>
      <c r="B756" t="s">
        <v>6379</v>
      </c>
      <c r="C756" t="s">
        <v>6380</v>
      </c>
      <c r="D756" t="s">
        <v>6381</v>
      </c>
      <c r="E756" t="s">
        <v>49</v>
      </c>
      <c r="F756">
        <v>7215</v>
      </c>
      <c r="G756">
        <v>7215</v>
      </c>
      <c r="H756" t="s">
        <v>45</v>
      </c>
      <c r="I756" t="s">
        <v>45</v>
      </c>
      <c r="J756" t="s">
        <v>45</v>
      </c>
      <c r="K756" t="s">
        <v>45</v>
      </c>
      <c r="X756" t="s">
        <v>43</v>
      </c>
      <c r="Y756" t="s">
        <v>44</v>
      </c>
      <c r="Z756" t="s">
        <v>44</v>
      </c>
      <c r="AA756" t="s">
        <v>44</v>
      </c>
      <c r="AB756" t="s">
        <v>45</v>
      </c>
      <c r="AC756" t="s">
        <v>45</v>
      </c>
      <c r="AD756" t="s">
        <v>50</v>
      </c>
      <c r="AE756" t="s">
        <v>51</v>
      </c>
      <c r="AF756" t="s">
        <v>52</v>
      </c>
    </row>
    <row r="757" spans="1:32" x14ac:dyDescent="0.3">
      <c r="A757" t="s">
        <v>6383</v>
      </c>
      <c r="B757" t="s">
        <v>6384</v>
      </c>
      <c r="C757" t="s">
        <v>6385</v>
      </c>
      <c r="D757" t="s">
        <v>6386</v>
      </c>
      <c r="E757" t="s">
        <v>6387</v>
      </c>
      <c r="F757">
        <v>11</v>
      </c>
      <c r="G757">
        <v>1</v>
      </c>
      <c r="H757" t="s">
        <v>80</v>
      </c>
      <c r="I757" t="s">
        <v>45</v>
      </c>
      <c r="J757" t="s">
        <v>80</v>
      </c>
      <c r="K757" t="s">
        <v>45</v>
      </c>
      <c r="X757" t="s">
        <v>43</v>
      </c>
      <c r="Y757" t="s">
        <v>44</v>
      </c>
      <c r="Z757" t="s">
        <v>44</v>
      </c>
      <c r="AA757" t="s">
        <v>44</v>
      </c>
      <c r="AB757" t="s">
        <v>45</v>
      </c>
      <c r="AC757" t="s">
        <v>45</v>
      </c>
      <c r="AD757" t="s">
        <v>6388</v>
      </c>
      <c r="AE757">
        <v>2015</v>
      </c>
      <c r="AF757" t="s">
        <v>45</v>
      </c>
    </row>
    <row r="758" spans="1:32" x14ac:dyDescent="0.3">
      <c r="A758" t="s">
        <v>6389</v>
      </c>
      <c r="B758" t="s">
        <v>6384</v>
      </c>
      <c r="C758" t="s">
        <v>6385</v>
      </c>
      <c r="D758" t="s">
        <v>6386</v>
      </c>
      <c r="E758" t="s">
        <v>6390</v>
      </c>
      <c r="F758">
        <v>10</v>
      </c>
      <c r="G758">
        <v>10</v>
      </c>
      <c r="H758" t="s">
        <v>45</v>
      </c>
      <c r="I758" t="s">
        <v>45</v>
      </c>
      <c r="J758" t="s">
        <v>45</v>
      </c>
      <c r="K758" t="s">
        <v>45</v>
      </c>
      <c r="X758" t="s">
        <v>59</v>
      </c>
      <c r="Y758" t="s">
        <v>45</v>
      </c>
      <c r="Z758" t="s">
        <v>45</v>
      </c>
      <c r="AA758" t="s">
        <v>45</v>
      </c>
      <c r="AB758" t="s">
        <v>45</v>
      </c>
      <c r="AC758" t="s">
        <v>45</v>
      </c>
      <c r="AD758" t="s">
        <v>6391</v>
      </c>
      <c r="AE758">
        <v>2021</v>
      </c>
      <c r="AF758" t="s">
        <v>45</v>
      </c>
    </row>
    <row r="759" spans="1:32" x14ac:dyDescent="0.3">
      <c r="A759" t="s">
        <v>6392</v>
      </c>
      <c r="B759" t="s">
        <v>6384</v>
      </c>
      <c r="C759" t="s">
        <v>6385</v>
      </c>
      <c r="D759" t="s">
        <v>6386</v>
      </c>
      <c r="E759" t="s">
        <v>6393</v>
      </c>
      <c r="F759">
        <v>11</v>
      </c>
      <c r="G759">
        <v>11</v>
      </c>
      <c r="H759" t="s">
        <v>185</v>
      </c>
      <c r="I759" t="s">
        <v>161</v>
      </c>
      <c r="J759" t="s">
        <v>58</v>
      </c>
      <c r="K759" t="s">
        <v>161</v>
      </c>
      <c r="X759" t="s">
        <v>59</v>
      </c>
      <c r="Y759" t="s">
        <v>68</v>
      </c>
      <c r="Z759" t="s">
        <v>61</v>
      </c>
      <c r="AA759" t="s">
        <v>62</v>
      </c>
      <c r="AB759" t="s">
        <v>45</v>
      </c>
      <c r="AC759" t="s">
        <v>45</v>
      </c>
      <c r="AD759" t="s">
        <v>6391</v>
      </c>
      <c r="AE759">
        <v>2021</v>
      </c>
      <c r="AF759" t="s">
        <v>45</v>
      </c>
    </row>
    <row r="760" spans="1:32" x14ac:dyDescent="0.3">
      <c r="A760" t="s">
        <v>6394</v>
      </c>
      <c r="B760" t="s">
        <v>6384</v>
      </c>
      <c r="C760" t="s">
        <v>6385</v>
      </c>
      <c r="D760" t="s">
        <v>6386</v>
      </c>
      <c r="E760" t="s">
        <v>6395</v>
      </c>
      <c r="F760">
        <v>12</v>
      </c>
      <c r="G760">
        <v>12</v>
      </c>
      <c r="H760" t="s">
        <v>185</v>
      </c>
      <c r="I760" t="s">
        <v>6395</v>
      </c>
      <c r="J760" t="s">
        <v>58</v>
      </c>
      <c r="K760" t="s">
        <v>6395</v>
      </c>
      <c r="X760" t="s">
        <v>59</v>
      </c>
      <c r="Y760" t="s">
        <v>68</v>
      </c>
      <c r="Z760" t="s">
        <v>61</v>
      </c>
      <c r="AA760" t="s">
        <v>62</v>
      </c>
      <c r="AB760" t="s">
        <v>45</v>
      </c>
      <c r="AC760" t="s">
        <v>45</v>
      </c>
      <c r="AD760" t="s">
        <v>6391</v>
      </c>
      <c r="AE760">
        <v>2021</v>
      </c>
      <c r="AF760" t="s">
        <v>45</v>
      </c>
    </row>
    <row r="761" spans="1:32" x14ac:dyDescent="0.3">
      <c r="A761" t="s">
        <v>6405</v>
      </c>
      <c r="B761" t="s">
        <v>6384</v>
      </c>
      <c r="C761" t="s">
        <v>6385</v>
      </c>
      <c r="D761" t="s">
        <v>6386</v>
      </c>
      <c r="E761" t="s">
        <v>6406</v>
      </c>
      <c r="F761">
        <v>15</v>
      </c>
      <c r="G761">
        <v>15</v>
      </c>
      <c r="H761" t="s">
        <v>45</v>
      </c>
      <c r="I761" t="s">
        <v>45</v>
      </c>
      <c r="J761" t="s">
        <v>45</v>
      </c>
      <c r="K761" t="s">
        <v>45</v>
      </c>
      <c r="X761" t="s">
        <v>59</v>
      </c>
      <c r="Y761" t="s">
        <v>45</v>
      </c>
      <c r="Z761" t="s">
        <v>45</v>
      </c>
      <c r="AA761" t="s">
        <v>45</v>
      </c>
      <c r="AB761" t="s">
        <v>45</v>
      </c>
      <c r="AC761" t="s">
        <v>45</v>
      </c>
      <c r="AD761" t="s">
        <v>6391</v>
      </c>
      <c r="AE761">
        <v>2021</v>
      </c>
      <c r="AF761" t="s">
        <v>45</v>
      </c>
    </row>
    <row r="762" spans="1:32" x14ac:dyDescent="0.3">
      <c r="A762" t="s">
        <v>6415</v>
      </c>
      <c r="B762" t="s">
        <v>6384</v>
      </c>
      <c r="C762" t="s">
        <v>6385</v>
      </c>
      <c r="D762" t="s">
        <v>6386</v>
      </c>
      <c r="E762" t="s">
        <v>6416</v>
      </c>
      <c r="F762">
        <v>18</v>
      </c>
      <c r="G762">
        <v>18</v>
      </c>
      <c r="H762" t="s">
        <v>108</v>
      </c>
      <c r="I762" t="s">
        <v>6416</v>
      </c>
      <c r="J762" t="s">
        <v>58</v>
      </c>
      <c r="K762" t="s">
        <v>6416</v>
      </c>
      <c r="X762" t="s">
        <v>59</v>
      </c>
      <c r="Y762" t="s">
        <v>68</v>
      </c>
      <c r="Z762" t="s">
        <v>101</v>
      </c>
      <c r="AA762" t="s">
        <v>102</v>
      </c>
      <c r="AB762" t="s">
        <v>45</v>
      </c>
      <c r="AC762" t="s">
        <v>45</v>
      </c>
      <c r="AD762" t="s">
        <v>6391</v>
      </c>
      <c r="AE762">
        <v>2021</v>
      </c>
      <c r="AF762" t="s">
        <v>45</v>
      </c>
    </row>
    <row r="763" spans="1:32" x14ac:dyDescent="0.3">
      <c r="A763" t="s">
        <v>6417</v>
      </c>
      <c r="B763" t="s">
        <v>6384</v>
      </c>
      <c r="C763" t="s">
        <v>6385</v>
      </c>
      <c r="D763" t="s">
        <v>6386</v>
      </c>
      <c r="E763" t="s">
        <v>6418</v>
      </c>
      <c r="F763">
        <v>16</v>
      </c>
      <c r="G763">
        <v>2</v>
      </c>
      <c r="H763" t="s">
        <v>45</v>
      </c>
      <c r="I763" t="s">
        <v>45</v>
      </c>
      <c r="J763" t="s">
        <v>45</v>
      </c>
      <c r="K763" t="s">
        <v>45</v>
      </c>
      <c r="X763" t="s">
        <v>59</v>
      </c>
      <c r="Y763" t="s">
        <v>45</v>
      </c>
      <c r="Z763" t="s">
        <v>45</v>
      </c>
      <c r="AA763" t="s">
        <v>45</v>
      </c>
      <c r="AB763" t="s">
        <v>45</v>
      </c>
      <c r="AC763" t="s">
        <v>45</v>
      </c>
      <c r="AD763" t="s">
        <v>6388</v>
      </c>
      <c r="AE763">
        <v>2015</v>
      </c>
      <c r="AF763" t="s">
        <v>45</v>
      </c>
    </row>
    <row r="764" spans="1:32" x14ac:dyDescent="0.3">
      <c r="A764" t="s">
        <v>6419</v>
      </c>
      <c r="B764" t="s">
        <v>6384</v>
      </c>
      <c r="C764" t="s">
        <v>6385</v>
      </c>
      <c r="D764" t="s">
        <v>6386</v>
      </c>
      <c r="E764" t="s">
        <v>49</v>
      </c>
      <c r="F764">
        <v>7215</v>
      </c>
      <c r="G764">
        <v>7215</v>
      </c>
      <c r="H764" t="s">
        <v>45</v>
      </c>
      <c r="I764" t="s">
        <v>45</v>
      </c>
      <c r="J764" t="s">
        <v>45</v>
      </c>
      <c r="K764" t="s">
        <v>45</v>
      </c>
      <c r="X764" t="s">
        <v>43</v>
      </c>
      <c r="Y764" t="s">
        <v>44</v>
      </c>
      <c r="Z764" t="s">
        <v>44</v>
      </c>
      <c r="AA764" t="s">
        <v>44</v>
      </c>
      <c r="AB764" t="s">
        <v>45</v>
      </c>
      <c r="AC764" t="s">
        <v>45</v>
      </c>
      <c r="AD764" t="s">
        <v>50</v>
      </c>
      <c r="AE764" t="s">
        <v>51</v>
      </c>
      <c r="AF764" t="s">
        <v>52</v>
      </c>
    </row>
    <row r="765" spans="1:32" x14ac:dyDescent="0.3">
      <c r="A765" t="s">
        <v>6420</v>
      </c>
      <c r="B765" t="s">
        <v>6421</v>
      </c>
      <c r="C765" t="s">
        <v>6422</v>
      </c>
      <c r="D765" t="s">
        <v>6421</v>
      </c>
      <c r="E765" t="s">
        <v>6423</v>
      </c>
      <c r="G765">
        <v>11</v>
      </c>
      <c r="H765" t="s">
        <v>6424</v>
      </c>
      <c r="I765" t="s">
        <v>4702</v>
      </c>
      <c r="J765" t="s">
        <v>58</v>
      </c>
      <c r="K765" t="s">
        <v>4702</v>
      </c>
      <c r="X765" t="s">
        <v>59</v>
      </c>
      <c r="Y765" t="s">
        <v>68</v>
      </c>
      <c r="Z765" t="s">
        <v>101</v>
      </c>
      <c r="AA765" t="s">
        <v>102</v>
      </c>
      <c r="AB765" t="s">
        <v>45</v>
      </c>
      <c r="AC765" t="s">
        <v>6425</v>
      </c>
      <c r="AD765" t="s">
        <v>6426</v>
      </c>
      <c r="AE765">
        <v>2014</v>
      </c>
      <c r="AF765" t="s">
        <v>208</v>
      </c>
    </row>
    <row r="766" spans="1:32" x14ac:dyDescent="0.3">
      <c r="A766" t="s">
        <v>6427</v>
      </c>
      <c r="B766" t="s">
        <v>6421</v>
      </c>
      <c r="C766" t="s">
        <v>6422</v>
      </c>
      <c r="D766" t="s">
        <v>6421</v>
      </c>
      <c r="E766" t="s">
        <v>6428</v>
      </c>
      <c r="G766">
        <v>12</v>
      </c>
      <c r="H766" t="s">
        <v>6429</v>
      </c>
      <c r="I766" t="s">
        <v>6410</v>
      </c>
      <c r="J766" t="s">
        <v>58</v>
      </c>
      <c r="K766" t="s">
        <v>6410</v>
      </c>
      <c r="X766" t="s">
        <v>59</v>
      </c>
      <c r="Y766" t="s">
        <v>68</v>
      </c>
      <c r="Z766" t="s">
        <v>101</v>
      </c>
      <c r="AA766" t="s">
        <v>102</v>
      </c>
      <c r="AB766" t="s">
        <v>45</v>
      </c>
      <c r="AC766" t="s">
        <v>6425</v>
      </c>
      <c r="AD766" t="s">
        <v>6426</v>
      </c>
      <c r="AE766">
        <v>2014</v>
      </c>
      <c r="AF766" t="s">
        <v>208</v>
      </c>
    </row>
    <row r="767" spans="1:32" x14ac:dyDescent="0.3">
      <c r="A767" t="s">
        <v>6430</v>
      </c>
      <c r="B767" t="s">
        <v>6421</v>
      </c>
      <c r="C767" t="s">
        <v>6422</v>
      </c>
      <c r="D767" t="s">
        <v>6421</v>
      </c>
      <c r="E767" t="s">
        <v>6431</v>
      </c>
      <c r="G767">
        <v>13</v>
      </c>
      <c r="H767" t="s">
        <v>6432</v>
      </c>
      <c r="I767" t="s">
        <v>6433</v>
      </c>
      <c r="J767" t="s">
        <v>58</v>
      </c>
      <c r="K767" t="s">
        <v>6433</v>
      </c>
      <c r="X767" t="s">
        <v>59</v>
      </c>
      <c r="Y767" t="s">
        <v>68</v>
      </c>
      <c r="Z767" t="s">
        <v>101</v>
      </c>
      <c r="AA767" t="s">
        <v>102</v>
      </c>
      <c r="AB767" t="s">
        <v>45</v>
      </c>
      <c r="AC767" t="s">
        <v>6425</v>
      </c>
      <c r="AD767" t="s">
        <v>6426</v>
      </c>
      <c r="AE767">
        <v>2014</v>
      </c>
      <c r="AF767" t="s">
        <v>208</v>
      </c>
    </row>
    <row r="768" spans="1:32" x14ac:dyDescent="0.3">
      <c r="A768" t="s">
        <v>6434</v>
      </c>
      <c r="B768" t="s">
        <v>6421</v>
      </c>
      <c r="C768" t="s">
        <v>6422</v>
      </c>
      <c r="D768" t="s">
        <v>6421</v>
      </c>
      <c r="E768" t="s">
        <v>6435</v>
      </c>
      <c r="G768">
        <v>14</v>
      </c>
      <c r="H768" t="s">
        <v>120</v>
      </c>
      <c r="I768" t="s">
        <v>4684</v>
      </c>
      <c r="J768" t="s">
        <v>58</v>
      </c>
      <c r="K768" t="s">
        <v>4684</v>
      </c>
      <c r="X768" t="s">
        <v>59</v>
      </c>
      <c r="Y768" t="s">
        <v>68</v>
      </c>
      <c r="Z768" t="s">
        <v>101</v>
      </c>
      <c r="AA768" t="s">
        <v>102</v>
      </c>
      <c r="AB768" t="s">
        <v>45</v>
      </c>
      <c r="AC768" t="s">
        <v>6425</v>
      </c>
      <c r="AD768" t="s">
        <v>6426</v>
      </c>
      <c r="AE768">
        <v>2014</v>
      </c>
      <c r="AF768" t="s">
        <v>208</v>
      </c>
    </row>
    <row r="769" spans="1:32" x14ac:dyDescent="0.3">
      <c r="A769" t="s">
        <v>6436</v>
      </c>
      <c r="B769" t="s">
        <v>6421</v>
      </c>
      <c r="C769" t="s">
        <v>6422</v>
      </c>
      <c r="D769" t="s">
        <v>6421</v>
      </c>
      <c r="E769" t="s">
        <v>6437</v>
      </c>
      <c r="G769">
        <v>15</v>
      </c>
      <c r="H769" t="s">
        <v>6438</v>
      </c>
      <c r="I769" t="s">
        <v>6439</v>
      </c>
      <c r="J769" t="s">
        <v>58</v>
      </c>
      <c r="K769" t="s">
        <v>6433</v>
      </c>
      <c r="X769" t="s">
        <v>59</v>
      </c>
      <c r="Y769" t="s">
        <v>68</v>
      </c>
      <c r="Z769" t="s">
        <v>101</v>
      </c>
      <c r="AA769" t="s">
        <v>102</v>
      </c>
      <c r="AB769" t="s">
        <v>45</v>
      </c>
      <c r="AC769" t="s">
        <v>6425</v>
      </c>
      <c r="AD769" t="s">
        <v>6426</v>
      </c>
      <c r="AE769">
        <v>2014</v>
      </c>
      <c r="AF769" t="s">
        <v>208</v>
      </c>
    </row>
    <row r="770" spans="1:32" x14ac:dyDescent="0.3">
      <c r="A770" t="s">
        <v>6440</v>
      </c>
      <c r="B770" t="s">
        <v>6421</v>
      </c>
      <c r="C770" t="s">
        <v>6422</v>
      </c>
      <c r="D770" t="s">
        <v>6421</v>
      </c>
      <c r="E770" t="s">
        <v>6441</v>
      </c>
      <c r="G770">
        <v>16</v>
      </c>
      <c r="H770" t="s">
        <v>6442</v>
      </c>
      <c r="I770" t="s">
        <v>6443</v>
      </c>
      <c r="J770" t="s">
        <v>58</v>
      </c>
      <c r="K770" t="s">
        <v>6410</v>
      </c>
      <c r="X770" t="s">
        <v>59</v>
      </c>
      <c r="Y770" t="s">
        <v>68</v>
      </c>
      <c r="Z770" t="s">
        <v>101</v>
      </c>
      <c r="AA770" t="s">
        <v>102</v>
      </c>
      <c r="AB770" t="s">
        <v>45</v>
      </c>
      <c r="AC770" t="s">
        <v>6425</v>
      </c>
      <c r="AD770" t="s">
        <v>6426</v>
      </c>
      <c r="AE770">
        <v>2014</v>
      </c>
      <c r="AF770" t="s">
        <v>208</v>
      </c>
    </row>
    <row r="771" spans="1:32" x14ac:dyDescent="0.3">
      <c r="A771" t="s">
        <v>6444</v>
      </c>
      <c r="B771" t="s">
        <v>6421</v>
      </c>
      <c r="C771" t="s">
        <v>6422</v>
      </c>
      <c r="D771" t="s">
        <v>6421</v>
      </c>
      <c r="E771" t="s">
        <v>6445</v>
      </c>
      <c r="G771">
        <v>17</v>
      </c>
      <c r="H771" t="s">
        <v>6446</v>
      </c>
      <c r="I771" t="s">
        <v>6447</v>
      </c>
      <c r="J771" t="s">
        <v>58</v>
      </c>
      <c r="K771" t="s">
        <v>4702</v>
      </c>
      <c r="X771" t="s">
        <v>59</v>
      </c>
      <c r="Y771" t="s">
        <v>68</v>
      </c>
      <c r="Z771" t="s">
        <v>101</v>
      </c>
      <c r="AA771" t="s">
        <v>102</v>
      </c>
      <c r="AB771" t="s">
        <v>45</v>
      </c>
      <c r="AC771" t="s">
        <v>6425</v>
      </c>
      <c r="AD771" t="s">
        <v>6426</v>
      </c>
      <c r="AE771">
        <v>2014</v>
      </c>
      <c r="AF771" t="s">
        <v>208</v>
      </c>
    </row>
    <row r="772" spans="1:32" x14ac:dyDescent="0.3">
      <c r="A772" t="s">
        <v>6448</v>
      </c>
      <c r="B772" t="s">
        <v>6421</v>
      </c>
      <c r="C772" t="s">
        <v>6422</v>
      </c>
      <c r="D772" t="s">
        <v>6421</v>
      </c>
      <c r="E772" t="s">
        <v>6449</v>
      </c>
      <c r="F772">
        <v>204</v>
      </c>
      <c r="G772">
        <v>204</v>
      </c>
      <c r="H772" t="s">
        <v>6450</v>
      </c>
      <c r="I772" t="s">
        <v>6451</v>
      </c>
      <c r="J772" t="s">
        <v>80</v>
      </c>
      <c r="K772" t="s">
        <v>6451</v>
      </c>
      <c r="X772" t="s">
        <v>43</v>
      </c>
      <c r="Y772" t="s">
        <v>44</v>
      </c>
      <c r="Z772" t="s">
        <v>44</v>
      </c>
      <c r="AA772" t="s">
        <v>44</v>
      </c>
      <c r="AB772" t="s">
        <v>45</v>
      </c>
      <c r="AC772" t="s">
        <v>45</v>
      </c>
      <c r="AD772" t="s">
        <v>6452</v>
      </c>
      <c r="AE772">
        <v>2017</v>
      </c>
      <c r="AF772" t="s">
        <v>47</v>
      </c>
    </row>
    <row r="773" spans="1:32" x14ac:dyDescent="0.3">
      <c r="A773" t="s">
        <v>6453</v>
      </c>
      <c r="B773" t="s">
        <v>6421</v>
      </c>
      <c r="C773" t="s">
        <v>6422</v>
      </c>
      <c r="D773" t="s">
        <v>6421</v>
      </c>
      <c r="E773" t="s">
        <v>6454</v>
      </c>
      <c r="G773">
        <v>21</v>
      </c>
      <c r="H773" t="s">
        <v>6424</v>
      </c>
      <c r="I773" t="s">
        <v>4702</v>
      </c>
      <c r="J773" t="s">
        <v>58</v>
      </c>
      <c r="K773" t="s">
        <v>4702</v>
      </c>
      <c r="X773" t="s">
        <v>59</v>
      </c>
      <c r="Y773" t="s">
        <v>68</v>
      </c>
      <c r="Z773" t="s">
        <v>101</v>
      </c>
      <c r="AA773" t="s">
        <v>102</v>
      </c>
      <c r="AB773" t="s">
        <v>45</v>
      </c>
      <c r="AC773" t="s">
        <v>6455</v>
      </c>
      <c r="AD773" t="s">
        <v>6426</v>
      </c>
      <c r="AE773">
        <v>2014</v>
      </c>
      <c r="AF773" t="s">
        <v>208</v>
      </c>
    </row>
    <row r="774" spans="1:32" x14ac:dyDescent="0.3">
      <c r="A774" t="s">
        <v>6456</v>
      </c>
      <c r="B774" t="s">
        <v>6421</v>
      </c>
      <c r="C774" t="s">
        <v>6422</v>
      </c>
      <c r="D774" t="s">
        <v>6421</v>
      </c>
      <c r="E774" t="s">
        <v>6457</v>
      </c>
      <c r="F774">
        <v>210</v>
      </c>
      <c r="G774">
        <v>210</v>
      </c>
      <c r="H774" t="s">
        <v>6458</v>
      </c>
      <c r="I774" t="s">
        <v>6459</v>
      </c>
      <c r="J774" t="s">
        <v>80</v>
      </c>
      <c r="K774" t="s">
        <v>6459</v>
      </c>
      <c r="X774" t="s">
        <v>43</v>
      </c>
      <c r="Y774" t="s">
        <v>44</v>
      </c>
      <c r="Z774" t="s">
        <v>44</v>
      </c>
      <c r="AA774" t="s">
        <v>44</v>
      </c>
      <c r="AB774" t="s">
        <v>45</v>
      </c>
      <c r="AC774" t="s">
        <v>45</v>
      </c>
      <c r="AD774" t="s">
        <v>6452</v>
      </c>
      <c r="AE774">
        <v>2017</v>
      </c>
      <c r="AF774" t="s">
        <v>47</v>
      </c>
    </row>
    <row r="775" spans="1:32" x14ac:dyDescent="0.3">
      <c r="A775" t="s">
        <v>6460</v>
      </c>
      <c r="B775" t="s">
        <v>6421</v>
      </c>
      <c r="C775" t="s">
        <v>6422</v>
      </c>
      <c r="D775" t="s">
        <v>6421</v>
      </c>
      <c r="E775" t="s">
        <v>6461</v>
      </c>
      <c r="F775">
        <v>211</v>
      </c>
      <c r="G775">
        <v>211</v>
      </c>
      <c r="H775" t="s">
        <v>6462</v>
      </c>
      <c r="I775" t="s">
        <v>6463</v>
      </c>
      <c r="J775" t="s">
        <v>80</v>
      </c>
      <c r="K775" t="s">
        <v>6463</v>
      </c>
      <c r="X775" t="s">
        <v>43</v>
      </c>
      <c r="Y775" t="s">
        <v>44</v>
      </c>
      <c r="Z775" t="s">
        <v>44</v>
      </c>
      <c r="AA775" t="s">
        <v>44</v>
      </c>
      <c r="AB775" t="s">
        <v>45</v>
      </c>
      <c r="AC775" t="s">
        <v>45</v>
      </c>
      <c r="AD775" t="s">
        <v>6452</v>
      </c>
      <c r="AE775">
        <v>2017</v>
      </c>
      <c r="AF775" t="s">
        <v>47</v>
      </c>
    </row>
    <row r="776" spans="1:32" x14ac:dyDescent="0.3">
      <c r="A776" t="s">
        <v>6464</v>
      </c>
      <c r="B776" t="s">
        <v>6421</v>
      </c>
      <c r="C776" t="s">
        <v>6422</v>
      </c>
      <c r="D776" t="s">
        <v>6421</v>
      </c>
      <c r="E776" t="s">
        <v>6465</v>
      </c>
      <c r="F776">
        <v>212</v>
      </c>
      <c r="G776">
        <v>212</v>
      </c>
      <c r="H776" t="s">
        <v>490</v>
      </c>
      <c r="I776" t="s">
        <v>260</v>
      </c>
      <c r="J776" t="s">
        <v>80</v>
      </c>
      <c r="K776" t="s">
        <v>260</v>
      </c>
      <c r="X776" t="s">
        <v>43</v>
      </c>
      <c r="Y776" t="s">
        <v>44</v>
      </c>
      <c r="Z776" t="s">
        <v>44</v>
      </c>
      <c r="AA776" t="s">
        <v>44</v>
      </c>
      <c r="AB776" t="s">
        <v>45</v>
      </c>
      <c r="AC776" t="s">
        <v>45</v>
      </c>
      <c r="AD776" t="s">
        <v>6452</v>
      </c>
      <c r="AE776">
        <v>2017</v>
      </c>
      <c r="AF776" t="s">
        <v>47</v>
      </c>
    </row>
    <row r="777" spans="1:32" x14ac:dyDescent="0.3">
      <c r="A777" t="s">
        <v>6466</v>
      </c>
      <c r="B777" t="s">
        <v>6421</v>
      </c>
      <c r="C777" t="s">
        <v>6422</v>
      </c>
      <c r="D777" t="s">
        <v>6421</v>
      </c>
      <c r="E777" t="s">
        <v>6467</v>
      </c>
      <c r="F777">
        <v>217</v>
      </c>
      <c r="G777">
        <v>217</v>
      </c>
      <c r="H777" t="s">
        <v>6468</v>
      </c>
      <c r="I777" t="s">
        <v>6469</v>
      </c>
      <c r="J777" t="s">
        <v>80</v>
      </c>
      <c r="K777" t="s">
        <v>6469</v>
      </c>
      <c r="X777" t="s">
        <v>43</v>
      </c>
      <c r="Y777" t="s">
        <v>44</v>
      </c>
      <c r="Z777" t="s">
        <v>44</v>
      </c>
      <c r="AA777" t="s">
        <v>44</v>
      </c>
      <c r="AB777" t="s">
        <v>45</v>
      </c>
      <c r="AC777" t="s">
        <v>45</v>
      </c>
      <c r="AD777" t="s">
        <v>6452</v>
      </c>
      <c r="AE777">
        <v>2017</v>
      </c>
      <c r="AF777" t="s">
        <v>47</v>
      </c>
    </row>
    <row r="778" spans="1:32" x14ac:dyDescent="0.3">
      <c r="A778" t="s">
        <v>6470</v>
      </c>
      <c r="B778" t="s">
        <v>6421</v>
      </c>
      <c r="C778" t="s">
        <v>6422</v>
      </c>
      <c r="D778" t="s">
        <v>6421</v>
      </c>
      <c r="E778" t="s">
        <v>6471</v>
      </c>
      <c r="F778">
        <v>218</v>
      </c>
      <c r="G778">
        <v>218</v>
      </c>
      <c r="H778" t="s">
        <v>6472</v>
      </c>
      <c r="I778" t="s">
        <v>6473</v>
      </c>
      <c r="J778" t="s">
        <v>80</v>
      </c>
      <c r="K778" t="s">
        <v>6473</v>
      </c>
      <c r="X778" t="s">
        <v>43</v>
      </c>
      <c r="Y778" t="s">
        <v>44</v>
      </c>
      <c r="Z778" t="s">
        <v>44</v>
      </c>
      <c r="AA778" t="s">
        <v>44</v>
      </c>
      <c r="AB778" t="s">
        <v>45</v>
      </c>
      <c r="AC778" t="s">
        <v>45</v>
      </c>
      <c r="AD778" t="s">
        <v>6452</v>
      </c>
      <c r="AE778">
        <v>2017</v>
      </c>
      <c r="AF778" t="s">
        <v>47</v>
      </c>
    </row>
    <row r="779" spans="1:32" x14ac:dyDescent="0.3">
      <c r="A779" t="s">
        <v>6474</v>
      </c>
      <c r="B779" t="s">
        <v>6421</v>
      </c>
      <c r="C779" t="s">
        <v>6422</v>
      </c>
      <c r="D779" t="s">
        <v>6421</v>
      </c>
      <c r="E779" t="s">
        <v>6475</v>
      </c>
      <c r="G779">
        <v>22</v>
      </c>
      <c r="H779" t="s">
        <v>6429</v>
      </c>
      <c r="I779" t="s">
        <v>6410</v>
      </c>
      <c r="J779" t="s">
        <v>58</v>
      </c>
      <c r="K779" t="s">
        <v>6410</v>
      </c>
      <c r="X779" t="s">
        <v>59</v>
      </c>
      <c r="Y779" t="s">
        <v>68</v>
      </c>
      <c r="Z779" t="s">
        <v>101</v>
      </c>
      <c r="AA779" t="s">
        <v>102</v>
      </c>
      <c r="AB779" t="s">
        <v>45</v>
      </c>
      <c r="AC779" t="s">
        <v>6455</v>
      </c>
      <c r="AD779" t="s">
        <v>6426</v>
      </c>
      <c r="AE779">
        <v>2014</v>
      </c>
      <c r="AF779" t="s">
        <v>208</v>
      </c>
    </row>
    <row r="780" spans="1:32" x14ac:dyDescent="0.3">
      <c r="A780" t="s">
        <v>6476</v>
      </c>
      <c r="B780" t="s">
        <v>6421</v>
      </c>
      <c r="C780" t="s">
        <v>6422</v>
      </c>
      <c r="D780" t="s">
        <v>6421</v>
      </c>
      <c r="E780" t="s">
        <v>6477</v>
      </c>
      <c r="F780">
        <v>220</v>
      </c>
      <c r="G780">
        <v>220</v>
      </c>
      <c r="H780" t="s">
        <v>6478</v>
      </c>
      <c r="I780" t="s">
        <v>6459</v>
      </c>
      <c r="J780" t="s">
        <v>80</v>
      </c>
      <c r="K780" t="s">
        <v>6459</v>
      </c>
      <c r="X780" t="s">
        <v>43</v>
      </c>
      <c r="Y780" t="s">
        <v>44</v>
      </c>
      <c r="Z780" t="s">
        <v>44</v>
      </c>
      <c r="AA780" t="s">
        <v>44</v>
      </c>
      <c r="AB780" t="s">
        <v>45</v>
      </c>
      <c r="AC780" t="s">
        <v>45</v>
      </c>
      <c r="AD780" t="s">
        <v>6452</v>
      </c>
      <c r="AE780">
        <v>2017</v>
      </c>
      <c r="AF780" t="s">
        <v>47</v>
      </c>
    </row>
    <row r="781" spans="1:32" x14ac:dyDescent="0.3">
      <c r="A781" t="s">
        <v>6479</v>
      </c>
      <c r="B781" t="s">
        <v>6421</v>
      </c>
      <c r="C781" t="s">
        <v>6422</v>
      </c>
      <c r="D781" t="s">
        <v>6421</v>
      </c>
      <c r="E781" t="s">
        <v>6480</v>
      </c>
      <c r="F781">
        <v>223</v>
      </c>
      <c r="G781">
        <v>223</v>
      </c>
      <c r="H781" t="s">
        <v>6481</v>
      </c>
      <c r="I781" t="s">
        <v>6482</v>
      </c>
      <c r="J781" t="s">
        <v>80</v>
      </c>
      <c r="K781" t="s">
        <v>6482</v>
      </c>
      <c r="X781" t="s">
        <v>43</v>
      </c>
      <c r="Y781" t="s">
        <v>44</v>
      </c>
      <c r="Z781" t="s">
        <v>44</v>
      </c>
      <c r="AA781" t="s">
        <v>44</v>
      </c>
      <c r="AB781" t="s">
        <v>45</v>
      </c>
      <c r="AC781" t="s">
        <v>45</v>
      </c>
      <c r="AD781" t="s">
        <v>6452</v>
      </c>
      <c r="AE781">
        <v>2017</v>
      </c>
      <c r="AF781" t="s">
        <v>47</v>
      </c>
    </row>
    <row r="782" spans="1:32" x14ac:dyDescent="0.3">
      <c r="A782" t="s">
        <v>6483</v>
      </c>
      <c r="B782" t="s">
        <v>6421</v>
      </c>
      <c r="C782" t="s">
        <v>6422</v>
      </c>
      <c r="D782" t="s">
        <v>6421</v>
      </c>
      <c r="E782" t="s">
        <v>6484</v>
      </c>
      <c r="G782">
        <v>23</v>
      </c>
      <c r="H782" t="s">
        <v>6432</v>
      </c>
      <c r="I782" t="s">
        <v>6433</v>
      </c>
      <c r="J782" t="s">
        <v>58</v>
      </c>
      <c r="K782" t="s">
        <v>6433</v>
      </c>
      <c r="X782" t="s">
        <v>59</v>
      </c>
      <c r="Y782" t="s">
        <v>68</v>
      </c>
      <c r="Z782" t="s">
        <v>101</v>
      </c>
      <c r="AA782" t="s">
        <v>102</v>
      </c>
      <c r="AB782" t="s">
        <v>45</v>
      </c>
      <c r="AC782" t="s">
        <v>6455</v>
      </c>
      <c r="AD782" t="s">
        <v>6426</v>
      </c>
      <c r="AE782">
        <v>2014</v>
      </c>
      <c r="AF782" t="s">
        <v>208</v>
      </c>
    </row>
    <row r="783" spans="1:32" x14ac:dyDescent="0.3">
      <c r="A783" t="s">
        <v>6485</v>
      </c>
      <c r="B783" t="s">
        <v>6421</v>
      </c>
      <c r="C783" t="s">
        <v>6422</v>
      </c>
      <c r="D783" t="s">
        <v>6421</v>
      </c>
      <c r="E783" t="s">
        <v>6486</v>
      </c>
      <c r="G783">
        <v>24</v>
      </c>
      <c r="H783" t="s">
        <v>120</v>
      </c>
      <c r="I783" t="s">
        <v>4684</v>
      </c>
      <c r="J783" t="s">
        <v>58</v>
      </c>
      <c r="K783" t="s">
        <v>4684</v>
      </c>
      <c r="X783" t="s">
        <v>59</v>
      </c>
      <c r="Y783" t="s">
        <v>68</v>
      </c>
      <c r="Z783" t="s">
        <v>101</v>
      </c>
      <c r="AA783" t="s">
        <v>102</v>
      </c>
      <c r="AB783" t="s">
        <v>45</v>
      </c>
      <c r="AC783" t="s">
        <v>6455</v>
      </c>
      <c r="AD783" t="s">
        <v>6426</v>
      </c>
      <c r="AE783">
        <v>2014</v>
      </c>
      <c r="AF783" t="s">
        <v>208</v>
      </c>
    </row>
    <row r="784" spans="1:32" x14ac:dyDescent="0.3">
      <c r="A784" t="s">
        <v>6487</v>
      </c>
      <c r="B784" t="s">
        <v>6421</v>
      </c>
      <c r="C784" t="s">
        <v>6422</v>
      </c>
      <c r="D784" t="s">
        <v>6421</v>
      </c>
      <c r="E784" t="s">
        <v>6488</v>
      </c>
      <c r="G784">
        <v>25</v>
      </c>
      <c r="H784" t="s">
        <v>6438</v>
      </c>
      <c r="I784" t="s">
        <v>6439</v>
      </c>
      <c r="J784" t="s">
        <v>58</v>
      </c>
      <c r="K784" t="s">
        <v>6433</v>
      </c>
      <c r="X784" t="s">
        <v>59</v>
      </c>
      <c r="Y784" t="s">
        <v>68</v>
      </c>
      <c r="Z784" t="s">
        <v>101</v>
      </c>
      <c r="AA784" t="s">
        <v>102</v>
      </c>
      <c r="AB784" t="s">
        <v>45</v>
      </c>
      <c r="AC784" t="s">
        <v>6455</v>
      </c>
      <c r="AD784" t="s">
        <v>6426</v>
      </c>
      <c r="AE784">
        <v>2014</v>
      </c>
      <c r="AF784" t="s">
        <v>208</v>
      </c>
    </row>
    <row r="785" spans="1:32" x14ac:dyDescent="0.3">
      <c r="A785" t="s">
        <v>6489</v>
      </c>
      <c r="B785" t="s">
        <v>6421</v>
      </c>
      <c r="C785" t="s">
        <v>6422</v>
      </c>
      <c r="D785" t="s">
        <v>6421</v>
      </c>
      <c r="E785" t="s">
        <v>6490</v>
      </c>
      <c r="G785">
        <v>26</v>
      </c>
      <c r="H785" t="s">
        <v>6442</v>
      </c>
      <c r="I785" t="s">
        <v>6443</v>
      </c>
      <c r="J785" t="s">
        <v>58</v>
      </c>
      <c r="K785" t="s">
        <v>6410</v>
      </c>
      <c r="X785" t="s">
        <v>59</v>
      </c>
      <c r="Y785" t="s">
        <v>68</v>
      </c>
      <c r="Z785" t="s">
        <v>101</v>
      </c>
      <c r="AA785" t="s">
        <v>102</v>
      </c>
      <c r="AB785" t="s">
        <v>45</v>
      </c>
      <c r="AC785" t="s">
        <v>6455</v>
      </c>
      <c r="AD785" t="s">
        <v>6426</v>
      </c>
      <c r="AE785">
        <v>2014</v>
      </c>
      <c r="AF785" t="s">
        <v>208</v>
      </c>
    </row>
    <row r="786" spans="1:32" x14ac:dyDescent="0.3">
      <c r="A786" t="s">
        <v>6491</v>
      </c>
      <c r="B786" t="s">
        <v>6421</v>
      </c>
      <c r="C786" t="s">
        <v>6422</v>
      </c>
      <c r="D786" t="s">
        <v>6421</v>
      </c>
      <c r="E786" t="s">
        <v>6492</v>
      </c>
      <c r="G786">
        <v>27</v>
      </c>
      <c r="H786" t="s">
        <v>6446</v>
      </c>
      <c r="I786" t="s">
        <v>6447</v>
      </c>
      <c r="J786" t="s">
        <v>58</v>
      </c>
      <c r="K786" t="s">
        <v>4702</v>
      </c>
      <c r="X786" t="s">
        <v>59</v>
      </c>
      <c r="Y786" t="s">
        <v>68</v>
      </c>
      <c r="Z786" t="s">
        <v>101</v>
      </c>
      <c r="AA786" t="s">
        <v>102</v>
      </c>
      <c r="AB786" t="s">
        <v>45</v>
      </c>
      <c r="AC786" t="s">
        <v>6455</v>
      </c>
      <c r="AD786" t="s">
        <v>6426</v>
      </c>
      <c r="AE786">
        <v>2014</v>
      </c>
      <c r="AF786" t="s">
        <v>208</v>
      </c>
    </row>
    <row r="787" spans="1:32" x14ac:dyDescent="0.3">
      <c r="A787" t="s">
        <v>6493</v>
      </c>
      <c r="B787" t="s">
        <v>6421</v>
      </c>
      <c r="C787" t="s">
        <v>6422</v>
      </c>
      <c r="D787" t="s">
        <v>6421</v>
      </c>
      <c r="E787" t="s">
        <v>6494</v>
      </c>
      <c r="G787">
        <v>28</v>
      </c>
      <c r="H787" t="s">
        <v>294</v>
      </c>
      <c r="I787" t="s">
        <v>294</v>
      </c>
      <c r="J787" t="s">
        <v>58</v>
      </c>
      <c r="K787" t="s">
        <v>45</v>
      </c>
      <c r="X787" t="s">
        <v>59</v>
      </c>
      <c r="Y787" t="s">
        <v>68</v>
      </c>
      <c r="Z787" t="s">
        <v>101</v>
      </c>
      <c r="AA787" t="s">
        <v>45</v>
      </c>
      <c r="AB787" t="s">
        <v>45</v>
      </c>
      <c r="AC787" t="s">
        <v>6425</v>
      </c>
      <c r="AD787" t="s">
        <v>6426</v>
      </c>
      <c r="AE787">
        <v>2014</v>
      </c>
      <c r="AF787" t="s">
        <v>208</v>
      </c>
    </row>
    <row r="788" spans="1:32" x14ac:dyDescent="0.3">
      <c r="A788" t="s">
        <v>6495</v>
      </c>
      <c r="B788" t="s">
        <v>6421</v>
      </c>
      <c r="C788" t="s">
        <v>6422</v>
      </c>
      <c r="D788" t="s">
        <v>6421</v>
      </c>
      <c r="E788" t="s">
        <v>6494</v>
      </c>
      <c r="G788">
        <v>29</v>
      </c>
      <c r="H788" t="s">
        <v>294</v>
      </c>
      <c r="I788" t="s">
        <v>294</v>
      </c>
      <c r="J788" t="s">
        <v>58</v>
      </c>
      <c r="K788" t="s">
        <v>45</v>
      </c>
      <c r="X788" t="s">
        <v>59</v>
      </c>
      <c r="Y788" t="s">
        <v>68</v>
      </c>
      <c r="Z788" t="s">
        <v>101</v>
      </c>
      <c r="AA788" t="s">
        <v>45</v>
      </c>
      <c r="AB788" t="s">
        <v>45</v>
      </c>
      <c r="AC788" t="s">
        <v>6455</v>
      </c>
      <c r="AD788" t="s">
        <v>6426</v>
      </c>
      <c r="AE788">
        <v>2014</v>
      </c>
      <c r="AF788" t="s">
        <v>208</v>
      </c>
    </row>
    <row r="789" spans="1:32" x14ac:dyDescent="0.3">
      <c r="A789" t="s">
        <v>6496</v>
      </c>
      <c r="B789" t="s">
        <v>6421</v>
      </c>
      <c r="C789" t="s">
        <v>6422</v>
      </c>
      <c r="D789" t="s">
        <v>6421</v>
      </c>
      <c r="E789" t="s">
        <v>6497</v>
      </c>
      <c r="G789">
        <v>30</v>
      </c>
      <c r="H789" t="s">
        <v>6498</v>
      </c>
      <c r="I789" t="s">
        <v>6499</v>
      </c>
      <c r="J789" t="s">
        <v>58</v>
      </c>
      <c r="K789" t="s">
        <v>6499</v>
      </c>
      <c r="X789" t="s">
        <v>59</v>
      </c>
      <c r="Y789" t="s">
        <v>68</v>
      </c>
      <c r="Z789" t="s">
        <v>101</v>
      </c>
      <c r="AA789" t="s">
        <v>102</v>
      </c>
      <c r="AB789" t="s">
        <v>45</v>
      </c>
      <c r="AC789" t="s">
        <v>6425</v>
      </c>
      <c r="AD789" t="s">
        <v>6426</v>
      </c>
      <c r="AE789">
        <v>2014</v>
      </c>
      <c r="AF789" t="s">
        <v>208</v>
      </c>
    </row>
    <row r="790" spans="1:32" x14ac:dyDescent="0.3">
      <c r="A790" t="s">
        <v>6500</v>
      </c>
      <c r="B790" t="s">
        <v>6421</v>
      </c>
      <c r="C790" t="s">
        <v>6422</v>
      </c>
      <c r="D790" t="s">
        <v>6421</v>
      </c>
      <c r="E790" t="s">
        <v>6497</v>
      </c>
      <c r="G790">
        <v>31</v>
      </c>
      <c r="H790" t="s">
        <v>6498</v>
      </c>
      <c r="I790" t="s">
        <v>6499</v>
      </c>
      <c r="J790" t="s">
        <v>58</v>
      </c>
      <c r="K790" t="s">
        <v>6499</v>
      </c>
      <c r="X790" t="s">
        <v>59</v>
      </c>
      <c r="Y790" t="s">
        <v>68</v>
      </c>
      <c r="Z790" t="s">
        <v>101</v>
      </c>
      <c r="AA790" t="s">
        <v>102</v>
      </c>
      <c r="AB790" t="s">
        <v>45</v>
      </c>
      <c r="AC790" t="s">
        <v>6455</v>
      </c>
      <c r="AD790" t="s">
        <v>6426</v>
      </c>
      <c r="AE790">
        <v>2014</v>
      </c>
      <c r="AF790" t="s">
        <v>208</v>
      </c>
    </row>
    <row r="791" spans="1:32" x14ac:dyDescent="0.3">
      <c r="A791" t="s">
        <v>6501</v>
      </c>
      <c r="B791" t="s">
        <v>6421</v>
      </c>
      <c r="C791" t="s">
        <v>6422</v>
      </c>
      <c r="D791" t="s">
        <v>6421</v>
      </c>
      <c r="E791" t="s">
        <v>6502</v>
      </c>
      <c r="G791">
        <v>32</v>
      </c>
      <c r="H791" t="s">
        <v>6502</v>
      </c>
      <c r="I791" t="s">
        <v>6503</v>
      </c>
      <c r="J791" t="s">
        <v>58</v>
      </c>
      <c r="K791" t="s">
        <v>6503</v>
      </c>
      <c r="X791" t="s">
        <v>59</v>
      </c>
      <c r="Y791" t="s">
        <v>68</v>
      </c>
      <c r="Z791" t="s">
        <v>101</v>
      </c>
      <c r="AA791" t="s">
        <v>102</v>
      </c>
      <c r="AB791" t="s">
        <v>45</v>
      </c>
      <c r="AC791" t="s">
        <v>6425</v>
      </c>
      <c r="AD791" t="s">
        <v>6426</v>
      </c>
      <c r="AE791">
        <v>2014</v>
      </c>
      <c r="AF791" t="s">
        <v>208</v>
      </c>
    </row>
    <row r="792" spans="1:32" x14ac:dyDescent="0.3">
      <c r="A792" t="s">
        <v>6504</v>
      </c>
      <c r="B792" t="s">
        <v>6421</v>
      </c>
      <c r="C792" t="s">
        <v>6422</v>
      </c>
      <c r="D792" t="s">
        <v>6421</v>
      </c>
      <c r="E792" t="s">
        <v>6502</v>
      </c>
      <c r="G792">
        <v>33</v>
      </c>
      <c r="H792" t="s">
        <v>6502</v>
      </c>
      <c r="I792" t="s">
        <v>6503</v>
      </c>
      <c r="J792" t="s">
        <v>58</v>
      </c>
      <c r="K792" t="s">
        <v>6503</v>
      </c>
      <c r="X792" t="s">
        <v>59</v>
      </c>
      <c r="Y792" t="s">
        <v>68</v>
      </c>
      <c r="Z792" t="s">
        <v>101</v>
      </c>
      <c r="AA792" t="s">
        <v>102</v>
      </c>
      <c r="AB792" t="s">
        <v>45</v>
      </c>
      <c r="AC792" t="s">
        <v>6455</v>
      </c>
      <c r="AD792" t="s">
        <v>6426</v>
      </c>
      <c r="AE792">
        <v>2014</v>
      </c>
      <c r="AF792" t="s">
        <v>208</v>
      </c>
    </row>
    <row r="793" spans="1:32" x14ac:dyDescent="0.3">
      <c r="A793" t="s">
        <v>6505</v>
      </c>
      <c r="B793" t="s">
        <v>6421</v>
      </c>
      <c r="C793" t="s">
        <v>6422</v>
      </c>
      <c r="D793" t="s">
        <v>6421</v>
      </c>
      <c r="E793" t="s">
        <v>6506</v>
      </c>
      <c r="G793">
        <v>34</v>
      </c>
      <c r="H793" t="s">
        <v>6506</v>
      </c>
      <c r="I793" t="s">
        <v>6507</v>
      </c>
      <c r="J793" t="s">
        <v>58</v>
      </c>
      <c r="K793" t="s">
        <v>6507</v>
      </c>
      <c r="X793" t="s">
        <v>59</v>
      </c>
      <c r="Y793" t="s">
        <v>68</v>
      </c>
      <c r="Z793" t="s">
        <v>101</v>
      </c>
      <c r="AA793" t="s">
        <v>102</v>
      </c>
      <c r="AB793" t="s">
        <v>45</v>
      </c>
      <c r="AC793" t="s">
        <v>6425</v>
      </c>
      <c r="AD793" t="s">
        <v>6426</v>
      </c>
      <c r="AE793">
        <v>2014</v>
      </c>
      <c r="AF793" t="s">
        <v>208</v>
      </c>
    </row>
    <row r="794" spans="1:32" x14ac:dyDescent="0.3">
      <c r="A794" t="s">
        <v>6508</v>
      </c>
      <c r="B794" t="s">
        <v>6421</v>
      </c>
      <c r="C794" t="s">
        <v>6422</v>
      </c>
      <c r="D794" t="s">
        <v>6421</v>
      </c>
      <c r="E794" t="s">
        <v>6506</v>
      </c>
      <c r="G794">
        <v>35</v>
      </c>
      <c r="H794" t="s">
        <v>6506</v>
      </c>
      <c r="I794" t="s">
        <v>6507</v>
      </c>
      <c r="J794" t="s">
        <v>58</v>
      </c>
      <c r="K794" t="s">
        <v>6507</v>
      </c>
      <c r="X794" t="s">
        <v>59</v>
      </c>
      <c r="Y794" t="s">
        <v>68</v>
      </c>
      <c r="Z794" t="s">
        <v>101</v>
      </c>
      <c r="AA794" t="s">
        <v>102</v>
      </c>
      <c r="AB794" t="s">
        <v>45</v>
      </c>
      <c r="AC794" t="s">
        <v>6455</v>
      </c>
      <c r="AD794" t="s">
        <v>6426</v>
      </c>
      <c r="AE794">
        <v>2014</v>
      </c>
      <c r="AF794" t="s">
        <v>208</v>
      </c>
    </row>
    <row r="795" spans="1:32" x14ac:dyDescent="0.3">
      <c r="A795" t="s">
        <v>6509</v>
      </c>
      <c r="B795" t="s">
        <v>6421</v>
      </c>
      <c r="C795" t="s">
        <v>6422</v>
      </c>
      <c r="D795" t="s">
        <v>6421</v>
      </c>
      <c r="E795" t="s">
        <v>6510</v>
      </c>
      <c r="G795">
        <v>36</v>
      </c>
      <c r="H795" t="s">
        <v>6510</v>
      </c>
      <c r="I795" t="s">
        <v>6511</v>
      </c>
      <c r="J795" t="s">
        <v>58</v>
      </c>
      <c r="K795" t="s">
        <v>6511</v>
      </c>
      <c r="X795" t="s">
        <v>59</v>
      </c>
      <c r="Y795" t="s">
        <v>68</v>
      </c>
      <c r="Z795" t="s">
        <v>101</v>
      </c>
      <c r="AA795" t="s">
        <v>102</v>
      </c>
      <c r="AB795" t="s">
        <v>45</v>
      </c>
      <c r="AC795" t="s">
        <v>6425</v>
      </c>
      <c r="AD795" t="s">
        <v>6426</v>
      </c>
      <c r="AE795">
        <v>2014</v>
      </c>
      <c r="AF795" t="s">
        <v>208</v>
      </c>
    </row>
    <row r="796" spans="1:32" x14ac:dyDescent="0.3">
      <c r="A796" t="s">
        <v>6512</v>
      </c>
      <c r="B796" t="s">
        <v>6421</v>
      </c>
      <c r="C796" t="s">
        <v>6422</v>
      </c>
      <c r="D796" t="s">
        <v>6421</v>
      </c>
      <c r="E796" t="s">
        <v>6510</v>
      </c>
      <c r="G796">
        <v>37</v>
      </c>
      <c r="H796" t="s">
        <v>6510</v>
      </c>
      <c r="I796" t="s">
        <v>6511</v>
      </c>
      <c r="J796" t="s">
        <v>58</v>
      </c>
      <c r="K796" t="s">
        <v>6511</v>
      </c>
      <c r="X796" t="s">
        <v>59</v>
      </c>
      <c r="Y796" t="s">
        <v>68</v>
      </c>
      <c r="Z796" t="s">
        <v>101</v>
      </c>
      <c r="AA796" t="s">
        <v>102</v>
      </c>
      <c r="AB796" t="s">
        <v>45</v>
      </c>
      <c r="AC796" t="s">
        <v>6455</v>
      </c>
      <c r="AD796" t="s">
        <v>6426</v>
      </c>
      <c r="AE796">
        <v>2014</v>
      </c>
      <c r="AF796" t="s">
        <v>208</v>
      </c>
    </row>
    <row r="797" spans="1:32" x14ac:dyDescent="0.3">
      <c r="A797" t="s">
        <v>6513</v>
      </c>
      <c r="B797" t="s">
        <v>6421</v>
      </c>
      <c r="C797" t="s">
        <v>6422</v>
      </c>
      <c r="D797" t="s">
        <v>6421</v>
      </c>
      <c r="E797" t="s">
        <v>6514</v>
      </c>
      <c r="G797">
        <v>38</v>
      </c>
      <c r="H797" t="s">
        <v>6429</v>
      </c>
      <c r="I797" t="s">
        <v>6410</v>
      </c>
      <c r="J797" t="s">
        <v>58</v>
      </c>
      <c r="K797" t="s">
        <v>6410</v>
      </c>
      <c r="X797" t="s">
        <v>59</v>
      </c>
      <c r="Y797" t="s">
        <v>68</v>
      </c>
      <c r="Z797" t="s">
        <v>101</v>
      </c>
      <c r="AA797" t="s">
        <v>102</v>
      </c>
      <c r="AB797" t="s">
        <v>45</v>
      </c>
      <c r="AC797" t="s">
        <v>6425</v>
      </c>
      <c r="AD797" t="s">
        <v>6426</v>
      </c>
      <c r="AE797">
        <v>2014</v>
      </c>
      <c r="AF797" t="s">
        <v>208</v>
      </c>
    </row>
    <row r="798" spans="1:32" x14ac:dyDescent="0.3">
      <c r="A798" t="s">
        <v>6515</v>
      </c>
      <c r="B798" t="s">
        <v>6421</v>
      </c>
      <c r="C798" t="s">
        <v>6422</v>
      </c>
      <c r="D798" t="s">
        <v>6421</v>
      </c>
      <c r="E798" t="s">
        <v>6516</v>
      </c>
      <c r="G798">
        <v>39</v>
      </c>
      <c r="H798" t="s">
        <v>6432</v>
      </c>
      <c r="I798" t="s">
        <v>6433</v>
      </c>
      <c r="J798" t="s">
        <v>58</v>
      </c>
      <c r="K798" t="s">
        <v>6433</v>
      </c>
      <c r="X798" t="s">
        <v>59</v>
      </c>
      <c r="Y798" t="s">
        <v>68</v>
      </c>
      <c r="Z798" t="s">
        <v>101</v>
      </c>
      <c r="AA798" t="s">
        <v>102</v>
      </c>
      <c r="AB798" t="s">
        <v>45</v>
      </c>
      <c r="AC798" t="s">
        <v>6425</v>
      </c>
      <c r="AD798" t="s">
        <v>6426</v>
      </c>
      <c r="AE798">
        <v>2014</v>
      </c>
      <c r="AF798" t="s">
        <v>208</v>
      </c>
    </row>
    <row r="799" spans="1:32" x14ac:dyDescent="0.3">
      <c r="A799" t="s">
        <v>6517</v>
      </c>
      <c r="B799" t="s">
        <v>6421</v>
      </c>
      <c r="C799" t="s">
        <v>6422</v>
      </c>
      <c r="D799" t="s">
        <v>6421</v>
      </c>
      <c r="E799" t="s">
        <v>6518</v>
      </c>
      <c r="G799">
        <v>40</v>
      </c>
      <c r="H799" t="s">
        <v>6438</v>
      </c>
      <c r="I799" t="s">
        <v>6439</v>
      </c>
      <c r="J799" t="s">
        <v>58</v>
      </c>
      <c r="K799" t="s">
        <v>6433</v>
      </c>
      <c r="X799" t="s">
        <v>59</v>
      </c>
      <c r="Y799" t="s">
        <v>68</v>
      </c>
      <c r="Z799" t="s">
        <v>101</v>
      </c>
      <c r="AA799" t="s">
        <v>102</v>
      </c>
      <c r="AB799" t="s">
        <v>45</v>
      </c>
      <c r="AC799" t="s">
        <v>6425</v>
      </c>
      <c r="AD799" t="s">
        <v>6426</v>
      </c>
      <c r="AE799">
        <v>2014</v>
      </c>
      <c r="AF799" t="s">
        <v>208</v>
      </c>
    </row>
    <row r="800" spans="1:32" x14ac:dyDescent="0.3">
      <c r="A800" t="s">
        <v>6519</v>
      </c>
      <c r="B800" t="s">
        <v>6421</v>
      </c>
      <c r="C800" t="s">
        <v>6422</v>
      </c>
      <c r="D800" t="s">
        <v>6421</v>
      </c>
      <c r="E800" t="s">
        <v>6520</v>
      </c>
      <c r="G800">
        <v>41</v>
      </c>
      <c r="H800" t="s">
        <v>6442</v>
      </c>
      <c r="I800" t="s">
        <v>6443</v>
      </c>
      <c r="J800" t="s">
        <v>58</v>
      </c>
      <c r="K800" t="s">
        <v>6410</v>
      </c>
      <c r="X800" t="s">
        <v>59</v>
      </c>
      <c r="Y800" t="s">
        <v>68</v>
      </c>
      <c r="Z800" t="s">
        <v>101</v>
      </c>
      <c r="AA800" t="s">
        <v>102</v>
      </c>
      <c r="AB800" t="s">
        <v>45</v>
      </c>
      <c r="AC800" t="s">
        <v>6425</v>
      </c>
      <c r="AD800" t="s">
        <v>6426</v>
      </c>
      <c r="AE800">
        <v>2014</v>
      </c>
      <c r="AF800" t="s">
        <v>208</v>
      </c>
    </row>
    <row r="801" spans="1:32" x14ac:dyDescent="0.3">
      <c r="A801" t="s">
        <v>6521</v>
      </c>
      <c r="B801" t="s">
        <v>6421</v>
      </c>
      <c r="C801" t="s">
        <v>6422</v>
      </c>
      <c r="D801" t="s">
        <v>6421</v>
      </c>
      <c r="E801" t="s">
        <v>6522</v>
      </c>
      <c r="G801">
        <v>42</v>
      </c>
      <c r="H801" t="s">
        <v>6446</v>
      </c>
      <c r="I801" t="s">
        <v>6447</v>
      </c>
      <c r="J801" t="s">
        <v>58</v>
      </c>
      <c r="K801" t="s">
        <v>4702</v>
      </c>
      <c r="X801" t="s">
        <v>59</v>
      </c>
      <c r="Y801" t="s">
        <v>68</v>
      </c>
      <c r="Z801" t="s">
        <v>101</v>
      </c>
      <c r="AA801" t="s">
        <v>102</v>
      </c>
      <c r="AB801" t="s">
        <v>45</v>
      </c>
      <c r="AC801" t="s">
        <v>6425</v>
      </c>
      <c r="AD801" t="s">
        <v>6426</v>
      </c>
      <c r="AE801">
        <v>2014</v>
      </c>
      <c r="AF801" t="s">
        <v>208</v>
      </c>
    </row>
    <row r="802" spans="1:32" x14ac:dyDescent="0.3">
      <c r="A802" t="s">
        <v>6523</v>
      </c>
      <c r="B802" t="s">
        <v>6421</v>
      </c>
      <c r="C802" t="s">
        <v>6422</v>
      </c>
      <c r="D802" t="s">
        <v>6421</v>
      </c>
      <c r="E802" t="s">
        <v>6524</v>
      </c>
      <c r="G802">
        <v>43</v>
      </c>
      <c r="H802" t="s">
        <v>6429</v>
      </c>
      <c r="I802" t="s">
        <v>6410</v>
      </c>
      <c r="J802" t="s">
        <v>58</v>
      </c>
      <c r="K802" t="s">
        <v>6410</v>
      </c>
      <c r="X802" t="s">
        <v>59</v>
      </c>
      <c r="Y802" t="s">
        <v>68</v>
      </c>
      <c r="Z802" t="s">
        <v>101</v>
      </c>
      <c r="AA802" t="s">
        <v>102</v>
      </c>
      <c r="AB802" t="s">
        <v>45</v>
      </c>
      <c r="AC802" t="s">
        <v>6455</v>
      </c>
      <c r="AD802" t="s">
        <v>6426</v>
      </c>
      <c r="AE802">
        <v>2014</v>
      </c>
      <c r="AF802" t="s">
        <v>208</v>
      </c>
    </row>
    <row r="803" spans="1:32" x14ac:dyDescent="0.3">
      <c r="A803" t="s">
        <v>6525</v>
      </c>
      <c r="B803" t="s">
        <v>6421</v>
      </c>
      <c r="C803" t="s">
        <v>6422</v>
      </c>
      <c r="D803" t="s">
        <v>6421</v>
      </c>
      <c r="E803" t="s">
        <v>6526</v>
      </c>
      <c r="G803">
        <v>44</v>
      </c>
      <c r="H803" t="s">
        <v>6432</v>
      </c>
      <c r="I803" t="s">
        <v>6433</v>
      </c>
      <c r="J803" t="s">
        <v>58</v>
      </c>
      <c r="K803" t="s">
        <v>6433</v>
      </c>
      <c r="X803" t="s">
        <v>59</v>
      </c>
      <c r="Y803" t="s">
        <v>68</v>
      </c>
      <c r="Z803" t="s">
        <v>101</v>
      </c>
      <c r="AA803" t="s">
        <v>102</v>
      </c>
      <c r="AB803" t="s">
        <v>45</v>
      </c>
      <c r="AC803" t="s">
        <v>6455</v>
      </c>
      <c r="AD803" t="s">
        <v>6426</v>
      </c>
      <c r="AE803">
        <v>2014</v>
      </c>
      <c r="AF803" t="s">
        <v>208</v>
      </c>
    </row>
    <row r="804" spans="1:32" x14ac:dyDescent="0.3">
      <c r="A804" t="s">
        <v>6527</v>
      </c>
      <c r="B804" t="s">
        <v>6421</v>
      </c>
      <c r="C804" t="s">
        <v>6422</v>
      </c>
      <c r="D804" t="s">
        <v>6421</v>
      </c>
      <c r="E804" t="s">
        <v>6528</v>
      </c>
      <c r="G804">
        <v>45</v>
      </c>
      <c r="H804" t="s">
        <v>6438</v>
      </c>
      <c r="I804" t="s">
        <v>6439</v>
      </c>
      <c r="J804" t="s">
        <v>58</v>
      </c>
      <c r="K804" t="s">
        <v>6433</v>
      </c>
      <c r="X804" t="s">
        <v>59</v>
      </c>
      <c r="Y804" t="s">
        <v>68</v>
      </c>
      <c r="Z804" t="s">
        <v>101</v>
      </c>
      <c r="AA804" t="s">
        <v>102</v>
      </c>
      <c r="AB804" t="s">
        <v>45</v>
      </c>
      <c r="AC804" t="s">
        <v>6455</v>
      </c>
      <c r="AD804" t="s">
        <v>6426</v>
      </c>
      <c r="AE804">
        <v>2014</v>
      </c>
      <c r="AF804" t="s">
        <v>208</v>
      </c>
    </row>
    <row r="805" spans="1:32" x14ac:dyDescent="0.3">
      <c r="A805" t="s">
        <v>6529</v>
      </c>
      <c r="B805" t="s">
        <v>6421</v>
      </c>
      <c r="C805" t="s">
        <v>6422</v>
      </c>
      <c r="D805" t="s">
        <v>6421</v>
      </c>
      <c r="E805" t="s">
        <v>6530</v>
      </c>
      <c r="G805">
        <v>46</v>
      </c>
      <c r="H805" t="s">
        <v>6442</v>
      </c>
      <c r="I805" t="s">
        <v>6443</v>
      </c>
      <c r="J805" t="s">
        <v>58</v>
      </c>
      <c r="K805" t="s">
        <v>6410</v>
      </c>
      <c r="X805" t="s">
        <v>59</v>
      </c>
      <c r="Y805" t="s">
        <v>68</v>
      </c>
      <c r="Z805" t="s">
        <v>101</v>
      </c>
      <c r="AA805" t="s">
        <v>102</v>
      </c>
      <c r="AB805" t="s">
        <v>45</v>
      </c>
      <c r="AC805" t="s">
        <v>6455</v>
      </c>
      <c r="AD805" t="s">
        <v>6426</v>
      </c>
      <c r="AE805">
        <v>2014</v>
      </c>
      <c r="AF805" t="s">
        <v>208</v>
      </c>
    </row>
    <row r="806" spans="1:32" x14ac:dyDescent="0.3">
      <c r="A806" t="s">
        <v>6531</v>
      </c>
      <c r="B806" t="s">
        <v>6421</v>
      </c>
      <c r="C806" t="s">
        <v>6422</v>
      </c>
      <c r="D806" t="s">
        <v>6421</v>
      </c>
      <c r="E806" t="s">
        <v>6532</v>
      </c>
      <c r="G806">
        <v>47</v>
      </c>
      <c r="H806" t="s">
        <v>6446</v>
      </c>
      <c r="I806" t="s">
        <v>6447</v>
      </c>
      <c r="J806" t="s">
        <v>58</v>
      </c>
      <c r="K806" t="s">
        <v>4702</v>
      </c>
      <c r="X806" t="s">
        <v>59</v>
      </c>
      <c r="Y806" t="s">
        <v>68</v>
      </c>
      <c r="Z806" t="s">
        <v>101</v>
      </c>
      <c r="AA806" t="s">
        <v>102</v>
      </c>
      <c r="AB806" t="s">
        <v>45</v>
      </c>
      <c r="AC806" t="s">
        <v>6455</v>
      </c>
      <c r="AD806" t="s">
        <v>6426</v>
      </c>
      <c r="AE806">
        <v>2014</v>
      </c>
      <c r="AF806" t="s">
        <v>208</v>
      </c>
    </row>
    <row r="807" spans="1:32" x14ac:dyDescent="0.3">
      <c r="A807" t="s">
        <v>6533</v>
      </c>
      <c r="B807" t="s">
        <v>6421</v>
      </c>
      <c r="C807" t="s">
        <v>6422</v>
      </c>
      <c r="D807" t="s">
        <v>6421</v>
      </c>
      <c r="E807" t="s">
        <v>6534</v>
      </c>
      <c r="F807">
        <v>66</v>
      </c>
      <c r="G807">
        <v>66</v>
      </c>
      <c r="H807" t="s">
        <v>6535</v>
      </c>
      <c r="I807" t="s">
        <v>6459</v>
      </c>
      <c r="J807" t="s">
        <v>80</v>
      </c>
      <c r="K807" t="s">
        <v>6459</v>
      </c>
      <c r="X807" t="s">
        <v>43</v>
      </c>
      <c r="Y807" t="s">
        <v>44</v>
      </c>
      <c r="Z807" t="s">
        <v>44</v>
      </c>
      <c r="AA807" t="s">
        <v>44</v>
      </c>
      <c r="AB807" t="s">
        <v>45</v>
      </c>
      <c r="AC807" t="s">
        <v>45</v>
      </c>
      <c r="AD807" t="s">
        <v>6452</v>
      </c>
      <c r="AE807">
        <v>2017</v>
      </c>
      <c r="AF807" t="s">
        <v>47</v>
      </c>
    </row>
    <row r="808" spans="1:32" x14ac:dyDescent="0.3">
      <c r="A808" t="s">
        <v>6536</v>
      </c>
      <c r="B808" t="s">
        <v>6421</v>
      </c>
      <c r="C808" t="s">
        <v>6422</v>
      </c>
      <c r="D808" t="s">
        <v>6421</v>
      </c>
      <c r="E808" t="s">
        <v>6537</v>
      </c>
      <c r="F808">
        <v>67</v>
      </c>
      <c r="G808">
        <v>67</v>
      </c>
      <c r="H808" t="s">
        <v>6538</v>
      </c>
      <c r="I808" t="s">
        <v>6473</v>
      </c>
      <c r="J808" t="s">
        <v>80</v>
      </c>
      <c r="K808" t="s">
        <v>6473</v>
      </c>
      <c r="X808" t="s">
        <v>43</v>
      </c>
      <c r="Y808" t="s">
        <v>44</v>
      </c>
      <c r="Z808" t="s">
        <v>44</v>
      </c>
      <c r="AA808" t="s">
        <v>44</v>
      </c>
      <c r="AB808" t="s">
        <v>45</v>
      </c>
      <c r="AC808" t="s">
        <v>45</v>
      </c>
      <c r="AD808" t="s">
        <v>6452</v>
      </c>
      <c r="AE808">
        <v>2017</v>
      </c>
      <c r="AF808" t="s">
        <v>47</v>
      </c>
    </row>
    <row r="809" spans="1:32" x14ac:dyDescent="0.3">
      <c r="A809" t="s">
        <v>6539</v>
      </c>
      <c r="B809" t="s">
        <v>6421</v>
      </c>
      <c r="C809" t="s">
        <v>6422</v>
      </c>
      <c r="D809" t="s">
        <v>6421</v>
      </c>
      <c r="E809" t="s">
        <v>4387</v>
      </c>
      <c r="F809">
        <v>68</v>
      </c>
      <c r="G809">
        <v>68</v>
      </c>
      <c r="H809" t="s">
        <v>4388</v>
      </c>
      <c r="I809" t="s">
        <v>4389</v>
      </c>
      <c r="J809" t="s">
        <v>80</v>
      </c>
      <c r="K809" t="s">
        <v>4389</v>
      </c>
      <c r="X809" t="s">
        <v>43</v>
      </c>
      <c r="Y809" t="s">
        <v>44</v>
      </c>
      <c r="Z809" t="s">
        <v>44</v>
      </c>
      <c r="AA809" t="s">
        <v>44</v>
      </c>
      <c r="AB809" t="s">
        <v>45</v>
      </c>
      <c r="AC809" t="s">
        <v>45</v>
      </c>
      <c r="AD809" t="s">
        <v>6452</v>
      </c>
      <c r="AE809">
        <v>2017</v>
      </c>
      <c r="AF809" t="s">
        <v>47</v>
      </c>
    </row>
    <row r="810" spans="1:32" x14ac:dyDescent="0.3">
      <c r="A810" t="s">
        <v>6540</v>
      </c>
      <c r="B810" t="s">
        <v>6421</v>
      </c>
      <c r="C810" t="s">
        <v>6422</v>
      </c>
      <c r="D810" t="s">
        <v>6421</v>
      </c>
      <c r="E810" t="s">
        <v>6541</v>
      </c>
      <c r="F810">
        <v>70</v>
      </c>
      <c r="G810">
        <v>70</v>
      </c>
      <c r="H810" t="s">
        <v>6542</v>
      </c>
      <c r="I810" t="s">
        <v>45</v>
      </c>
      <c r="J810" t="s">
        <v>832</v>
      </c>
      <c r="K810" t="s">
        <v>45</v>
      </c>
      <c r="X810" t="s">
        <v>43</v>
      </c>
      <c r="Y810" t="s">
        <v>44</v>
      </c>
      <c r="Z810" t="s">
        <v>44</v>
      </c>
      <c r="AA810" t="s">
        <v>44</v>
      </c>
      <c r="AB810" t="s">
        <v>45</v>
      </c>
      <c r="AC810" t="s">
        <v>45</v>
      </c>
      <c r="AD810" t="s">
        <v>6452</v>
      </c>
      <c r="AE810">
        <v>2017</v>
      </c>
      <c r="AF810" t="s">
        <v>47</v>
      </c>
    </row>
    <row r="811" spans="1:32" x14ac:dyDescent="0.3">
      <c r="A811" t="s">
        <v>6543</v>
      </c>
      <c r="B811" t="s">
        <v>6421</v>
      </c>
      <c r="C811" t="s">
        <v>6422</v>
      </c>
      <c r="D811" t="s">
        <v>6421</v>
      </c>
      <c r="E811" t="s">
        <v>6544</v>
      </c>
      <c r="F811">
        <v>71</v>
      </c>
      <c r="G811">
        <v>71</v>
      </c>
      <c r="H811" t="s">
        <v>45</v>
      </c>
      <c r="I811" t="s">
        <v>45</v>
      </c>
      <c r="J811" t="s">
        <v>45</v>
      </c>
      <c r="K811" t="s">
        <v>45</v>
      </c>
      <c r="X811" t="s">
        <v>43</v>
      </c>
      <c r="Y811" t="s">
        <v>44</v>
      </c>
      <c r="Z811" t="s">
        <v>44</v>
      </c>
      <c r="AA811" t="s">
        <v>44</v>
      </c>
      <c r="AB811" t="s">
        <v>45</v>
      </c>
      <c r="AC811" t="s">
        <v>45</v>
      </c>
      <c r="AD811" t="s">
        <v>6452</v>
      </c>
      <c r="AE811">
        <v>2017</v>
      </c>
      <c r="AF811" t="s">
        <v>47</v>
      </c>
    </row>
    <row r="812" spans="1:32" x14ac:dyDescent="0.3">
      <c r="A812" t="s">
        <v>6545</v>
      </c>
      <c r="B812" t="s">
        <v>6421</v>
      </c>
      <c r="C812" t="s">
        <v>6422</v>
      </c>
      <c r="D812" t="s">
        <v>6421</v>
      </c>
      <c r="E812" t="s">
        <v>259</v>
      </c>
      <c r="F812">
        <v>72</v>
      </c>
      <c r="G812">
        <v>72</v>
      </c>
      <c r="H812" t="s">
        <v>259</v>
      </c>
      <c r="I812" t="s">
        <v>260</v>
      </c>
      <c r="J812" t="s">
        <v>80</v>
      </c>
      <c r="K812" t="s">
        <v>260</v>
      </c>
      <c r="X812" t="s">
        <v>43</v>
      </c>
      <c r="Y812" t="s">
        <v>44</v>
      </c>
      <c r="Z812" t="s">
        <v>44</v>
      </c>
      <c r="AA812" t="s">
        <v>44</v>
      </c>
      <c r="AB812" t="s">
        <v>45</v>
      </c>
      <c r="AC812" t="s">
        <v>45</v>
      </c>
      <c r="AD812" t="s">
        <v>6452</v>
      </c>
      <c r="AE812">
        <v>2017</v>
      </c>
      <c r="AF812" t="s">
        <v>47</v>
      </c>
    </row>
    <row r="813" spans="1:32" x14ac:dyDescent="0.3">
      <c r="A813" t="s">
        <v>6546</v>
      </c>
      <c r="B813" t="s">
        <v>6421</v>
      </c>
      <c r="C813" t="s">
        <v>6422</v>
      </c>
      <c r="D813" t="s">
        <v>6421</v>
      </c>
      <c r="E813" t="s">
        <v>6547</v>
      </c>
      <c r="F813">
        <v>74</v>
      </c>
      <c r="G813">
        <v>74</v>
      </c>
      <c r="H813" t="s">
        <v>4260</v>
      </c>
      <c r="I813" t="s">
        <v>4261</v>
      </c>
      <c r="J813" t="s">
        <v>80</v>
      </c>
      <c r="K813" t="s">
        <v>4261</v>
      </c>
      <c r="X813" t="s">
        <v>43</v>
      </c>
      <c r="Y813" t="s">
        <v>44</v>
      </c>
      <c r="Z813" t="s">
        <v>44</v>
      </c>
      <c r="AA813" t="s">
        <v>44</v>
      </c>
      <c r="AB813" t="s">
        <v>45</v>
      </c>
      <c r="AC813" t="s">
        <v>45</v>
      </c>
      <c r="AD813" t="s">
        <v>6452</v>
      </c>
      <c r="AE813">
        <v>2017</v>
      </c>
      <c r="AF813" t="s">
        <v>47</v>
      </c>
    </row>
    <row r="814" spans="1:32" x14ac:dyDescent="0.3">
      <c r="A814" t="s">
        <v>6548</v>
      </c>
      <c r="B814" t="s">
        <v>6421</v>
      </c>
      <c r="C814" t="s">
        <v>6422</v>
      </c>
      <c r="D814" t="s">
        <v>6421</v>
      </c>
      <c r="E814" t="s">
        <v>4383</v>
      </c>
      <c r="F814">
        <v>75</v>
      </c>
      <c r="G814">
        <v>75</v>
      </c>
      <c r="H814" t="s">
        <v>4384</v>
      </c>
      <c r="I814" t="s">
        <v>4385</v>
      </c>
      <c r="J814" t="s">
        <v>80</v>
      </c>
      <c r="K814" t="s">
        <v>4385</v>
      </c>
      <c r="X814" t="s">
        <v>43</v>
      </c>
      <c r="Y814" t="s">
        <v>44</v>
      </c>
      <c r="Z814" t="s">
        <v>44</v>
      </c>
      <c r="AA814" t="s">
        <v>44</v>
      </c>
      <c r="AB814" t="s">
        <v>45</v>
      </c>
      <c r="AC814" t="s">
        <v>45</v>
      </c>
      <c r="AD814" t="s">
        <v>6452</v>
      </c>
      <c r="AE814">
        <v>2017</v>
      </c>
      <c r="AF814" t="s">
        <v>47</v>
      </c>
    </row>
    <row r="815" spans="1:32" x14ac:dyDescent="0.3">
      <c r="A815" t="s">
        <v>6549</v>
      </c>
      <c r="B815" t="s">
        <v>6421</v>
      </c>
      <c r="C815" t="s">
        <v>6422</v>
      </c>
      <c r="D815" t="s">
        <v>6421</v>
      </c>
      <c r="E815" t="s">
        <v>6550</v>
      </c>
      <c r="F815">
        <v>76</v>
      </c>
      <c r="G815">
        <v>76</v>
      </c>
      <c r="H815" t="s">
        <v>78</v>
      </c>
      <c r="I815" t="s">
        <v>79</v>
      </c>
      <c r="J815" t="s">
        <v>80</v>
      </c>
      <c r="K815" t="s">
        <v>79</v>
      </c>
      <c r="X815" t="s">
        <v>43</v>
      </c>
      <c r="Y815" t="s">
        <v>44</v>
      </c>
      <c r="Z815" t="s">
        <v>44</v>
      </c>
      <c r="AA815" t="s">
        <v>44</v>
      </c>
      <c r="AB815" t="s">
        <v>45</v>
      </c>
      <c r="AC815" t="s">
        <v>45</v>
      </c>
      <c r="AD815" t="s">
        <v>6452</v>
      </c>
      <c r="AE815">
        <v>2017</v>
      </c>
      <c r="AF815" t="s">
        <v>47</v>
      </c>
    </row>
    <row r="816" spans="1:32" x14ac:dyDescent="0.3">
      <c r="A816" t="s">
        <v>6551</v>
      </c>
      <c r="B816" t="s">
        <v>6421</v>
      </c>
      <c r="C816" t="s">
        <v>6422</v>
      </c>
      <c r="D816" t="s">
        <v>6421</v>
      </c>
      <c r="E816" t="s">
        <v>6552</v>
      </c>
      <c r="F816">
        <v>77</v>
      </c>
      <c r="G816">
        <v>77</v>
      </c>
      <c r="H816" t="s">
        <v>6553</v>
      </c>
      <c r="I816" t="s">
        <v>6554</v>
      </c>
      <c r="J816" t="s">
        <v>80</v>
      </c>
      <c r="K816" t="s">
        <v>6554</v>
      </c>
      <c r="X816" t="s">
        <v>43</v>
      </c>
      <c r="Y816" t="s">
        <v>44</v>
      </c>
      <c r="Z816" t="s">
        <v>44</v>
      </c>
      <c r="AA816" t="s">
        <v>44</v>
      </c>
      <c r="AB816" t="s">
        <v>45</v>
      </c>
      <c r="AC816" t="s">
        <v>45</v>
      </c>
      <c r="AD816" t="s">
        <v>6452</v>
      </c>
      <c r="AE816">
        <v>2017</v>
      </c>
      <c r="AF816" t="s">
        <v>47</v>
      </c>
    </row>
    <row r="817" spans="1:32" x14ac:dyDescent="0.3">
      <c r="A817" t="s">
        <v>6555</v>
      </c>
      <c r="B817" t="s">
        <v>6556</v>
      </c>
      <c r="C817" t="s">
        <v>6557</v>
      </c>
      <c r="D817" t="s">
        <v>6558</v>
      </c>
      <c r="E817" t="s">
        <v>198</v>
      </c>
      <c r="F817">
        <v>31</v>
      </c>
      <c r="G817">
        <v>31</v>
      </c>
      <c r="H817" t="s">
        <v>45</v>
      </c>
      <c r="I817" t="s">
        <v>45</v>
      </c>
      <c r="J817" t="s">
        <v>45</v>
      </c>
      <c r="K817" t="s">
        <v>45</v>
      </c>
      <c r="X817" t="s">
        <v>59</v>
      </c>
      <c r="Y817" t="s">
        <v>44</v>
      </c>
      <c r="Z817" t="s">
        <v>44</v>
      </c>
      <c r="AA817" t="s">
        <v>44</v>
      </c>
      <c r="AB817" t="s">
        <v>45</v>
      </c>
      <c r="AC817" t="s">
        <v>45</v>
      </c>
      <c r="AD817" t="s">
        <v>199</v>
      </c>
      <c r="AE817">
        <v>2015</v>
      </c>
      <c r="AF817" t="s">
        <v>47</v>
      </c>
    </row>
    <row r="818" spans="1:32" x14ac:dyDescent="0.3">
      <c r="A818" t="s">
        <v>6559</v>
      </c>
      <c r="B818" t="s">
        <v>6556</v>
      </c>
      <c r="C818" t="s">
        <v>6557</v>
      </c>
      <c r="D818" t="s">
        <v>6558</v>
      </c>
      <c r="E818" t="s">
        <v>49</v>
      </c>
      <c r="F818">
        <v>7215</v>
      </c>
      <c r="G818">
        <v>7215</v>
      </c>
      <c r="H818" t="s">
        <v>45</v>
      </c>
      <c r="I818" t="s">
        <v>45</v>
      </c>
      <c r="J818" t="s">
        <v>45</v>
      </c>
      <c r="K818" t="s">
        <v>45</v>
      </c>
      <c r="X818" t="s">
        <v>43</v>
      </c>
      <c r="Y818" t="s">
        <v>44</v>
      </c>
      <c r="Z818" t="s">
        <v>44</v>
      </c>
      <c r="AA818" t="s">
        <v>44</v>
      </c>
      <c r="AB818" t="s">
        <v>45</v>
      </c>
      <c r="AC818" t="s">
        <v>45</v>
      </c>
      <c r="AD818" t="s">
        <v>50</v>
      </c>
      <c r="AE818" t="s">
        <v>51</v>
      </c>
      <c r="AF818" t="s">
        <v>52</v>
      </c>
    </row>
    <row r="819" spans="1:32" x14ac:dyDescent="0.3">
      <c r="A819" t="s">
        <v>6560</v>
      </c>
      <c r="B819" t="s">
        <v>6561</v>
      </c>
      <c r="C819" t="s">
        <v>6562</v>
      </c>
      <c r="D819" t="s">
        <v>6563</v>
      </c>
      <c r="E819" t="s">
        <v>432</v>
      </c>
      <c r="F819">
        <v>1</v>
      </c>
      <c r="G819">
        <v>1</v>
      </c>
      <c r="H819" t="s">
        <v>41</v>
      </c>
      <c r="I819" t="s">
        <v>42</v>
      </c>
      <c r="J819" t="s">
        <v>41</v>
      </c>
      <c r="K819" t="s">
        <v>42</v>
      </c>
      <c r="X819" t="s">
        <v>43</v>
      </c>
      <c r="Y819" t="s">
        <v>44</v>
      </c>
      <c r="Z819" t="s">
        <v>44</v>
      </c>
      <c r="AA819" t="s">
        <v>44</v>
      </c>
      <c r="AB819" t="s">
        <v>45</v>
      </c>
      <c r="AC819" t="s">
        <v>45</v>
      </c>
      <c r="AD819" t="s">
        <v>507</v>
      </c>
      <c r="AE819">
        <v>2014</v>
      </c>
      <c r="AF819" t="s">
        <v>47</v>
      </c>
    </row>
    <row r="820" spans="1:32" x14ac:dyDescent="0.3">
      <c r="A820" t="s">
        <v>6564</v>
      </c>
      <c r="B820" t="s">
        <v>6561</v>
      </c>
      <c r="C820" t="s">
        <v>6562</v>
      </c>
      <c r="D820" t="s">
        <v>6563</v>
      </c>
      <c r="E820" t="s">
        <v>40</v>
      </c>
      <c r="F820">
        <v>1</v>
      </c>
      <c r="G820">
        <v>2</v>
      </c>
      <c r="H820" t="s">
        <v>41</v>
      </c>
      <c r="I820" t="s">
        <v>42</v>
      </c>
      <c r="J820" t="s">
        <v>41</v>
      </c>
      <c r="K820" t="s">
        <v>42</v>
      </c>
      <c r="X820" t="s">
        <v>43</v>
      </c>
      <c r="Y820" t="s">
        <v>44</v>
      </c>
      <c r="Z820" t="s">
        <v>44</v>
      </c>
      <c r="AA820" t="s">
        <v>44</v>
      </c>
      <c r="AB820" t="s">
        <v>45</v>
      </c>
      <c r="AC820" t="s">
        <v>45</v>
      </c>
      <c r="AD820" t="s">
        <v>46</v>
      </c>
      <c r="AE820">
        <v>2019</v>
      </c>
      <c r="AF820" t="s">
        <v>47</v>
      </c>
    </row>
    <row r="821" spans="1:32" x14ac:dyDescent="0.3">
      <c r="A821" t="s">
        <v>6565</v>
      </c>
      <c r="B821" t="s">
        <v>6561</v>
      </c>
      <c r="C821" t="s">
        <v>6562</v>
      </c>
      <c r="D821" t="s">
        <v>6563</v>
      </c>
      <c r="E821" t="s">
        <v>49</v>
      </c>
      <c r="F821">
        <v>7215</v>
      </c>
      <c r="G821">
        <v>7215</v>
      </c>
      <c r="H821" t="s">
        <v>45</v>
      </c>
      <c r="I821" t="s">
        <v>45</v>
      </c>
      <c r="J821" t="s">
        <v>45</v>
      </c>
      <c r="K821" t="s">
        <v>45</v>
      </c>
      <c r="X821" t="s">
        <v>43</v>
      </c>
      <c r="Y821" t="s">
        <v>44</v>
      </c>
      <c r="Z821" t="s">
        <v>44</v>
      </c>
      <c r="AA821" t="s">
        <v>44</v>
      </c>
      <c r="AB821" t="s">
        <v>45</v>
      </c>
      <c r="AC821" t="s">
        <v>45</v>
      </c>
      <c r="AD821" t="s">
        <v>50</v>
      </c>
      <c r="AE821" t="s">
        <v>51</v>
      </c>
      <c r="AF821" t="s">
        <v>52</v>
      </c>
    </row>
    <row r="822" spans="1:32" x14ac:dyDescent="0.3">
      <c r="A822" t="s">
        <v>6566</v>
      </c>
      <c r="B822" t="s">
        <v>6567</v>
      </c>
      <c r="C822" t="s">
        <v>6568</v>
      </c>
      <c r="D822" t="s">
        <v>6569</v>
      </c>
      <c r="E822" t="s">
        <v>6570</v>
      </c>
      <c r="F822">
        <v>60</v>
      </c>
      <c r="G822">
        <v>1</v>
      </c>
      <c r="H822" t="s">
        <v>45</v>
      </c>
      <c r="I822" t="s">
        <v>45</v>
      </c>
      <c r="J822" t="s">
        <v>45</v>
      </c>
      <c r="K822" t="s">
        <v>45</v>
      </c>
      <c r="X822" t="s">
        <v>59</v>
      </c>
      <c r="Y822" t="s">
        <v>45</v>
      </c>
      <c r="Z822" t="s">
        <v>45</v>
      </c>
      <c r="AA822" t="s">
        <v>45</v>
      </c>
      <c r="AB822" t="s">
        <v>45</v>
      </c>
      <c r="AC822" t="s">
        <v>45</v>
      </c>
      <c r="AD822" t="s">
        <v>6571</v>
      </c>
      <c r="AE822">
        <v>2016</v>
      </c>
      <c r="AF822" t="s">
        <v>47</v>
      </c>
    </row>
    <row r="823" spans="1:32" x14ac:dyDescent="0.3">
      <c r="A823" t="s">
        <v>6576</v>
      </c>
      <c r="B823" t="s">
        <v>6567</v>
      </c>
      <c r="C823" t="s">
        <v>6568</v>
      </c>
      <c r="D823" t="s">
        <v>6569</v>
      </c>
      <c r="E823" t="s">
        <v>6577</v>
      </c>
      <c r="F823">
        <v>70</v>
      </c>
      <c r="G823">
        <v>11</v>
      </c>
      <c r="H823" t="s">
        <v>45</v>
      </c>
      <c r="I823" t="s">
        <v>45</v>
      </c>
      <c r="J823" t="s">
        <v>45</v>
      </c>
      <c r="K823" t="s">
        <v>45</v>
      </c>
      <c r="X823" t="s">
        <v>59</v>
      </c>
      <c r="Y823" t="s">
        <v>45</v>
      </c>
      <c r="Z823" t="s">
        <v>45</v>
      </c>
      <c r="AA823" t="s">
        <v>45</v>
      </c>
      <c r="AB823" t="s">
        <v>45</v>
      </c>
      <c r="AC823" t="s">
        <v>45</v>
      </c>
      <c r="AD823" t="s">
        <v>6571</v>
      </c>
      <c r="AE823">
        <v>2016</v>
      </c>
      <c r="AF823" t="s">
        <v>47</v>
      </c>
    </row>
    <row r="824" spans="1:32" x14ac:dyDescent="0.3">
      <c r="A824" t="s">
        <v>6578</v>
      </c>
      <c r="B824" t="s">
        <v>6567</v>
      </c>
      <c r="C824" t="s">
        <v>6568</v>
      </c>
      <c r="D824" t="s">
        <v>6569</v>
      </c>
      <c r="E824" t="s">
        <v>6579</v>
      </c>
      <c r="F824">
        <v>71</v>
      </c>
      <c r="G824">
        <v>12</v>
      </c>
      <c r="H824" t="s">
        <v>45</v>
      </c>
      <c r="I824" t="s">
        <v>45</v>
      </c>
      <c r="J824" t="s">
        <v>45</v>
      </c>
      <c r="K824" t="s">
        <v>45</v>
      </c>
      <c r="X824" t="s">
        <v>59</v>
      </c>
      <c r="Y824" t="s">
        <v>45</v>
      </c>
      <c r="Z824" t="s">
        <v>45</v>
      </c>
      <c r="AA824" t="s">
        <v>45</v>
      </c>
      <c r="AB824" t="s">
        <v>45</v>
      </c>
      <c r="AC824" t="s">
        <v>45</v>
      </c>
      <c r="AD824" t="s">
        <v>6571</v>
      </c>
      <c r="AE824">
        <v>2016</v>
      </c>
      <c r="AF824" t="s">
        <v>47</v>
      </c>
    </row>
    <row r="825" spans="1:32" x14ac:dyDescent="0.3">
      <c r="A825" t="s">
        <v>6580</v>
      </c>
      <c r="B825" t="s">
        <v>6567</v>
      </c>
      <c r="C825" t="s">
        <v>6568</v>
      </c>
      <c r="D825" t="s">
        <v>6569</v>
      </c>
      <c r="E825" t="s">
        <v>40</v>
      </c>
      <c r="F825">
        <v>1</v>
      </c>
      <c r="G825">
        <v>13</v>
      </c>
      <c r="H825" t="s">
        <v>41</v>
      </c>
      <c r="I825" t="s">
        <v>42</v>
      </c>
      <c r="J825" t="s">
        <v>41</v>
      </c>
      <c r="K825" t="s">
        <v>42</v>
      </c>
      <c r="X825" t="s">
        <v>43</v>
      </c>
      <c r="Y825" t="s">
        <v>44</v>
      </c>
      <c r="Z825" t="s">
        <v>44</v>
      </c>
      <c r="AA825" t="s">
        <v>44</v>
      </c>
      <c r="AB825" t="s">
        <v>45</v>
      </c>
      <c r="AC825" t="s">
        <v>45</v>
      </c>
      <c r="AD825" t="s">
        <v>46</v>
      </c>
      <c r="AE825">
        <v>2019</v>
      </c>
      <c r="AF825" t="s">
        <v>47</v>
      </c>
    </row>
    <row r="826" spans="1:32" x14ac:dyDescent="0.3">
      <c r="A826" t="s">
        <v>6581</v>
      </c>
      <c r="B826" t="s">
        <v>6567</v>
      </c>
      <c r="C826" t="s">
        <v>6568</v>
      </c>
      <c r="D826" t="s">
        <v>6569</v>
      </c>
      <c r="E826" t="s">
        <v>315</v>
      </c>
      <c r="F826">
        <v>9</v>
      </c>
      <c r="G826">
        <v>14</v>
      </c>
      <c r="H826" t="s">
        <v>315</v>
      </c>
      <c r="I826" t="s">
        <v>316</v>
      </c>
      <c r="J826" t="s">
        <v>315</v>
      </c>
      <c r="K826" t="s">
        <v>316</v>
      </c>
      <c r="X826" t="s">
        <v>43</v>
      </c>
      <c r="Y826" t="s">
        <v>44</v>
      </c>
      <c r="Z826" t="s">
        <v>44</v>
      </c>
      <c r="AA826" t="s">
        <v>44</v>
      </c>
      <c r="AB826" t="s">
        <v>45</v>
      </c>
      <c r="AC826" t="s">
        <v>45</v>
      </c>
      <c r="AD826" t="s">
        <v>4478</v>
      </c>
      <c r="AE826" t="s">
        <v>4479</v>
      </c>
      <c r="AF826" t="s">
        <v>4480</v>
      </c>
    </row>
    <row r="827" spans="1:32" x14ac:dyDescent="0.3">
      <c r="A827" t="s">
        <v>6582</v>
      </c>
      <c r="B827" t="s">
        <v>6567</v>
      </c>
      <c r="C827" t="s">
        <v>6568</v>
      </c>
      <c r="D827" t="s">
        <v>6569</v>
      </c>
      <c r="E827" t="s">
        <v>6583</v>
      </c>
      <c r="F827">
        <v>61</v>
      </c>
      <c r="G827">
        <v>2</v>
      </c>
      <c r="H827" t="s">
        <v>45</v>
      </c>
      <c r="I827" t="s">
        <v>45</v>
      </c>
      <c r="J827" t="s">
        <v>45</v>
      </c>
      <c r="K827" t="s">
        <v>45</v>
      </c>
      <c r="X827" t="s">
        <v>59</v>
      </c>
      <c r="Y827" t="s">
        <v>45</v>
      </c>
      <c r="Z827" t="s">
        <v>45</v>
      </c>
      <c r="AA827" t="s">
        <v>45</v>
      </c>
      <c r="AB827" t="s">
        <v>45</v>
      </c>
      <c r="AC827" t="s">
        <v>45</v>
      </c>
      <c r="AD827" t="s">
        <v>6571</v>
      </c>
      <c r="AE827">
        <v>2016</v>
      </c>
      <c r="AF827" t="s">
        <v>47</v>
      </c>
    </row>
    <row r="828" spans="1:32" x14ac:dyDescent="0.3">
      <c r="A828" t="s">
        <v>6584</v>
      </c>
      <c r="B828" t="s">
        <v>6567</v>
      </c>
      <c r="C828" t="s">
        <v>6568</v>
      </c>
      <c r="D828" t="s">
        <v>6569</v>
      </c>
      <c r="E828" t="s">
        <v>6585</v>
      </c>
      <c r="F828">
        <v>62</v>
      </c>
      <c r="G828">
        <v>3</v>
      </c>
      <c r="H828" t="s">
        <v>6032</v>
      </c>
      <c r="I828" t="s">
        <v>45</v>
      </c>
      <c r="J828" t="s">
        <v>58</v>
      </c>
      <c r="K828" t="s">
        <v>45</v>
      </c>
      <c r="X828" t="s">
        <v>59</v>
      </c>
      <c r="Y828" t="s">
        <v>68</v>
      </c>
      <c r="Z828" t="s">
        <v>61</v>
      </c>
      <c r="AA828" t="s">
        <v>45</v>
      </c>
      <c r="AB828" t="s">
        <v>45</v>
      </c>
      <c r="AC828" t="s">
        <v>45</v>
      </c>
      <c r="AD828" t="s">
        <v>6571</v>
      </c>
      <c r="AE828">
        <v>2016</v>
      </c>
      <c r="AF828" t="s">
        <v>47</v>
      </c>
    </row>
    <row r="829" spans="1:32" x14ac:dyDescent="0.3">
      <c r="A829" t="s">
        <v>6586</v>
      </c>
      <c r="B829" t="s">
        <v>6567</v>
      </c>
      <c r="C829" t="s">
        <v>6568</v>
      </c>
      <c r="D829" t="s">
        <v>6569</v>
      </c>
      <c r="E829" t="s">
        <v>6587</v>
      </c>
      <c r="F829">
        <v>63</v>
      </c>
      <c r="G829">
        <v>4</v>
      </c>
      <c r="H829" t="s">
        <v>45</v>
      </c>
      <c r="I829" t="s">
        <v>45</v>
      </c>
      <c r="J829" t="s">
        <v>45</v>
      </c>
      <c r="K829" t="s">
        <v>45</v>
      </c>
      <c r="X829" t="s">
        <v>59</v>
      </c>
      <c r="Y829" t="s">
        <v>45</v>
      </c>
      <c r="Z829" t="s">
        <v>45</v>
      </c>
      <c r="AA829" t="s">
        <v>45</v>
      </c>
      <c r="AB829" t="s">
        <v>45</v>
      </c>
      <c r="AC829" t="s">
        <v>45</v>
      </c>
      <c r="AD829" t="s">
        <v>6571</v>
      </c>
      <c r="AE829">
        <v>2016</v>
      </c>
      <c r="AF829" t="s">
        <v>47</v>
      </c>
    </row>
    <row r="830" spans="1:32" x14ac:dyDescent="0.3">
      <c r="A830" t="s">
        <v>6588</v>
      </c>
      <c r="B830" t="s">
        <v>6567</v>
      </c>
      <c r="C830" t="s">
        <v>6568</v>
      </c>
      <c r="D830" t="s">
        <v>6569</v>
      </c>
      <c r="E830" t="s">
        <v>6589</v>
      </c>
      <c r="F830">
        <v>64</v>
      </c>
      <c r="G830">
        <v>5</v>
      </c>
      <c r="H830" t="s">
        <v>45</v>
      </c>
      <c r="I830" t="s">
        <v>45</v>
      </c>
      <c r="J830" t="s">
        <v>45</v>
      </c>
      <c r="K830" t="s">
        <v>45</v>
      </c>
      <c r="X830" t="s">
        <v>59</v>
      </c>
      <c r="Y830" t="s">
        <v>45</v>
      </c>
      <c r="Z830" t="s">
        <v>45</v>
      </c>
      <c r="AA830" t="s">
        <v>45</v>
      </c>
      <c r="AB830" t="s">
        <v>45</v>
      </c>
      <c r="AC830" t="s">
        <v>45</v>
      </c>
      <c r="AD830" t="s">
        <v>6571</v>
      </c>
      <c r="AE830">
        <v>2016</v>
      </c>
      <c r="AF830" t="s">
        <v>47</v>
      </c>
    </row>
    <row r="831" spans="1:32" x14ac:dyDescent="0.3">
      <c r="A831" t="s">
        <v>6590</v>
      </c>
      <c r="B831" t="s">
        <v>6567</v>
      </c>
      <c r="C831" t="s">
        <v>6568</v>
      </c>
      <c r="D831" t="s">
        <v>6569</v>
      </c>
      <c r="E831" t="s">
        <v>6591</v>
      </c>
      <c r="F831">
        <v>65</v>
      </c>
      <c r="G831">
        <v>6</v>
      </c>
      <c r="H831" t="s">
        <v>282</v>
      </c>
      <c r="I831" t="s">
        <v>45</v>
      </c>
      <c r="J831" t="s">
        <v>58</v>
      </c>
      <c r="K831" t="s">
        <v>45</v>
      </c>
      <c r="X831" t="s">
        <v>59</v>
      </c>
      <c r="Y831" t="s">
        <v>68</v>
      </c>
      <c r="Z831" t="s">
        <v>44</v>
      </c>
      <c r="AA831" t="s">
        <v>44</v>
      </c>
      <c r="AB831" t="s">
        <v>45</v>
      </c>
      <c r="AC831" t="s">
        <v>45</v>
      </c>
      <c r="AD831" t="s">
        <v>6571</v>
      </c>
      <c r="AE831">
        <v>2016</v>
      </c>
      <c r="AF831" t="s">
        <v>47</v>
      </c>
    </row>
    <row r="832" spans="1:32" x14ac:dyDescent="0.3">
      <c r="A832" t="s">
        <v>6592</v>
      </c>
      <c r="B832" t="s">
        <v>6567</v>
      </c>
      <c r="C832" t="s">
        <v>6568</v>
      </c>
      <c r="D832" t="s">
        <v>6569</v>
      </c>
      <c r="E832" t="s">
        <v>6593</v>
      </c>
      <c r="F832">
        <v>66</v>
      </c>
      <c r="G832">
        <v>7</v>
      </c>
      <c r="H832" t="s">
        <v>282</v>
      </c>
      <c r="I832" t="s">
        <v>45</v>
      </c>
      <c r="J832" t="s">
        <v>58</v>
      </c>
      <c r="K832" t="s">
        <v>45</v>
      </c>
      <c r="X832" t="s">
        <v>59</v>
      </c>
      <c r="Y832" t="s">
        <v>68</v>
      </c>
      <c r="Z832" t="s">
        <v>44</v>
      </c>
      <c r="AA832" t="s">
        <v>44</v>
      </c>
      <c r="AB832" t="s">
        <v>45</v>
      </c>
      <c r="AC832" t="s">
        <v>45</v>
      </c>
      <c r="AD832" t="s">
        <v>6571</v>
      </c>
      <c r="AE832">
        <v>2016</v>
      </c>
      <c r="AF832" t="s">
        <v>47</v>
      </c>
    </row>
    <row r="833" spans="1:32" x14ac:dyDescent="0.3">
      <c r="A833" t="s">
        <v>6594</v>
      </c>
      <c r="B833" t="s">
        <v>6567</v>
      </c>
      <c r="C833" t="s">
        <v>6568</v>
      </c>
      <c r="D833" t="s">
        <v>6569</v>
      </c>
      <c r="E833" t="s">
        <v>49</v>
      </c>
      <c r="F833">
        <v>7215</v>
      </c>
      <c r="G833">
        <v>7215</v>
      </c>
      <c r="H833" t="s">
        <v>45</v>
      </c>
      <c r="I833" t="s">
        <v>45</v>
      </c>
      <c r="J833" t="s">
        <v>45</v>
      </c>
      <c r="K833" t="s">
        <v>45</v>
      </c>
      <c r="X833" t="s">
        <v>43</v>
      </c>
      <c r="Y833" t="s">
        <v>44</v>
      </c>
      <c r="Z833" t="s">
        <v>44</v>
      </c>
      <c r="AA833" t="s">
        <v>44</v>
      </c>
      <c r="AB833" t="s">
        <v>45</v>
      </c>
      <c r="AC833" t="s">
        <v>45</v>
      </c>
      <c r="AD833" t="s">
        <v>50</v>
      </c>
      <c r="AE833" t="s">
        <v>51</v>
      </c>
      <c r="AF833" t="s">
        <v>52</v>
      </c>
    </row>
    <row r="834" spans="1:32" x14ac:dyDescent="0.3">
      <c r="A834" t="s">
        <v>6599</v>
      </c>
      <c r="B834" t="s">
        <v>6600</v>
      </c>
      <c r="C834" t="s">
        <v>6601</v>
      </c>
      <c r="D834" t="s">
        <v>6602</v>
      </c>
      <c r="E834" t="s">
        <v>40</v>
      </c>
      <c r="F834">
        <v>1</v>
      </c>
      <c r="G834">
        <v>1</v>
      </c>
      <c r="H834" t="s">
        <v>41</v>
      </c>
      <c r="I834" t="s">
        <v>42</v>
      </c>
      <c r="J834" t="s">
        <v>41</v>
      </c>
      <c r="K834" t="s">
        <v>42</v>
      </c>
      <c r="X834" t="s">
        <v>43</v>
      </c>
      <c r="Y834" t="s">
        <v>44</v>
      </c>
      <c r="Z834" t="s">
        <v>44</v>
      </c>
      <c r="AA834" t="s">
        <v>44</v>
      </c>
      <c r="AB834" t="s">
        <v>45</v>
      </c>
      <c r="AC834" t="s">
        <v>45</v>
      </c>
      <c r="AD834" t="s">
        <v>46</v>
      </c>
      <c r="AE834">
        <v>2019</v>
      </c>
      <c r="AF834" t="s">
        <v>47</v>
      </c>
    </row>
    <row r="835" spans="1:32" x14ac:dyDescent="0.3">
      <c r="A835" t="s">
        <v>6603</v>
      </c>
      <c r="B835" t="s">
        <v>6600</v>
      </c>
      <c r="C835" t="s">
        <v>6601</v>
      </c>
      <c r="D835" t="s">
        <v>6602</v>
      </c>
      <c r="E835" t="s">
        <v>49</v>
      </c>
      <c r="F835">
        <v>7215</v>
      </c>
      <c r="G835">
        <v>7215</v>
      </c>
      <c r="H835" t="s">
        <v>45</v>
      </c>
      <c r="I835" t="s">
        <v>45</v>
      </c>
      <c r="J835" t="s">
        <v>45</v>
      </c>
      <c r="K835" t="s">
        <v>45</v>
      </c>
      <c r="X835" t="s">
        <v>43</v>
      </c>
      <c r="Y835" t="s">
        <v>44</v>
      </c>
      <c r="Z835" t="s">
        <v>44</v>
      </c>
      <c r="AA835" t="s">
        <v>44</v>
      </c>
      <c r="AB835" t="s">
        <v>45</v>
      </c>
      <c r="AC835" t="s">
        <v>45</v>
      </c>
      <c r="AD835" t="s">
        <v>50</v>
      </c>
      <c r="AE835" t="s">
        <v>51</v>
      </c>
      <c r="AF835" t="s">
        <v>52</v>
      </c>
    </row>
    <row r="836" spans="1:32" x14ac:dyDescent="0.3">
      <c r="A836" t="s">
        <v>6604</v>
      </c>
      <c r="B836" t="s">
        <v>6605</v>
      </c>
      <c r="C836" t="s">
        <v>6606</v>
      </c>
      <c r="D836" t="s">
        <v>6607</v>
      </c>
      <c r="E836" t="s">
        <v>6608</v>
      </c>
      <c r="F836">
        <v>32</v>
      </c>
      <c r="G836">
        <v>35</v>
      </c>
      <c r="H836" t="s">
        <v>45</v>
      </c>
      <c r="I836" t="s">
        <v>45</v>
      </c>
      <c r="J836" t="s">
        <v>45</v>
      </c>
      <c r="K836" t="s">
        <v>45</v>
      </c>
      <c r="X836" t="s">
        <v>43</v>
      </c>
      <c r="Y836" t="s">
        <v>44</v>
      </c>
      <c r="Z836" t="s">
        <v>44</v>
      </c>
      <c r="AA836" t="s">
        <v>44</v>
      </c>
      <c r="AB836" t="s">
        <v>45</v>
      </c>
      <c r="AC836" t="s">
        <v>45</v>
      </c>
      <c r="AD836" t="s">
        <v>6609</v>
      </c>
      <c r="AE836">
        <v>2020</v>
      </c>
      <c r="AF836" t="s">
        <v>47</v>
      </c>
    </row>
    <row r="837" spans="1:32" x14ac:dyDescent="0.3">
      <c r="A837" t="s">
        <v>6610</v>
      </c>
      <c r="B837" t="s">
        <v>6605</v>
      </c>
      <c r="C837" t="s">
        <v>6606</v>
      </c>
      <c r="D837" t="s">
        <v>6607</v>
      </c>
      <c r="E837" t="s">
        <v>6611</v>
      </c>
      <c r="F837">
        <v>5</v>
      </c>
      <c r="G837">
        <v>5</v>
      </c>
      <c r="H837" t="s">
        <v>45</v>
      </c>
      <c r="I837" t="s">
        <v>45</v>
      </c>
      <c r="J837" t="s">
        <v>45</v>
      </c>
      <c r="K837" t="s">
        <v>45</v>
      </c>
      <c r="X837" t="s">
        <v>59</v>
      </c>
      <c r="Y837" t="s">
        <v>45</v>
      </c>
      <c r="Z837" t="s">
        <v>45</v>
      </c>
      <c r="AA837" t="s">
        <v>45</v>
      </c>
      <c r="AB837" t="s">
        <v>45</v>
      </c>
      <c r="AC837" t="s">
        <v>45</v>
      </c>
      <c r="AD837" t="s">
        <v>6609</v>
      </c>
      <c r="AE837">
        <v>2020</v>
      </c>
      <c r="AF837" t="s">
        <v>47</v>
      </c>
    </row>
    <row r="838" spans="1:32" x14ac:dyDescent="0.3">
      <c r="A838" t="s">
        <v>6612</v>
      </c>
      <c r="B838" t="s">
        <v>6605</v>
      </c>
      <c r="C838" t="s">
        <v>6606</v>
      </c>
      <c r="D838" t="s">
        <v>6607</v>
      </c>
      <c r="E838" t="s">
        <v>6613</v>
      </c>
      <c r="F838">
        <v>6</v>
      </c>
      <c r="G838">
        <v>6</v>
      </c>
      <c r="H838" t="s">
        <v>45</v>
      </c>
      <c r="I838" t="s">
        <v>45</v>
      </c>
      <c r="J838" t="s">
        <v>45</v>
      </c>
      <c r="K838" t="s">
        <v>45</v>
      </c>
      <c r="X838" t="s">
        <v>59</v>
      </c>
      <c r="Y838" t="s">
        <v>45</v>
      </c>
      <c r="Z838" t="s">
        <v>45</v>
      </c>
      <c r="AA838" t="s">
        <v>45</v>
      </c>
      <c r="AB838" t="s">
        <v>45</v>
      </c>
      <c r="AC838" t="s">
        <v>45</v>
      </c>
      <c r="AD838" t="s">
        <v>6609</v>
      </c>
      <c r="AE838">
        <v>2020</v>
      </c>
      <c r="AF838" t="s">
        <v>47</v>
      </c>
    </row>
    <row r="839" spans="1:32" x14ac:dyDescent="0.3">
      <c r="A839" t="s">
        <v>6614</v>
      </c>
      <c r="B839" t="s">
        <v>6605</v>
      </c>
      <c r="C839" t="s">
        <v>6606</v>
      </c>
      <c r="D839" t="s">
        <v>6607</v>
      </c>
      <c r="E839" t="s">
        <v>6615</v>
      </c>
      <c r="F839">
        <v>7</v>
      </c>
      <c r="G839">
        <v>7</v>
      </c>
      <c r="H839" t="s">
        <v>45</v>
      </c>
      <c r="I839" t="s">
        <v>45</v>
      </c>
      <c r="J839" t="s">
        <v>45</v>
      </c>
      <c r="K839" t="s">
        <v>45</v>
      </c>
      <c r="X839" t="s">
        <v>59</v>
      </c>
      <c r="Y839" t="s">
        <v>45</v>
      </c>
      <c r="Z839" t="s">
        <v>45</v>
      </c>
      <c r="AA839" t="s">
        <v>45</v>
      </c>
      <c r="AB839" t="s">
        <v>323</v>
      </c>
      <c r="AC839" t="s">
        <v>45</v>
      </c>
      <c r="AD839" t="s">
        <v>6609</v>
      </c>
      <c r="AE839">
        <v>2020</v>
      </c>
      <c r="AF839" t="s">
        <v>47</v>
      </c>
    </row>
    <row r="840" spans="1:32" x14ac:dyDescent="0.3">
      <c r="A840" t="s">
        <v>6616</v>
      </c>
      <c r="B840" t="s">
        <v>6605</v>
      </c>
      <c r="C840" t="s">
        <v>6606</v>
      </c>
      <c r="D840" t="s">
        <v>6607</v>
      </c>
      <c r="E840" t="s">
        <v>49</v>
      </c>
      <c r="F840">
        <v>7215</v>
      </c>
      <c r="G840">
        <v>7215</v>
      </c>
      <c r="H840" t="s">
        <v>45</v>
      </c>
      <c r="I840" t="s">
        <v>45</v>
      </c>
      <c r="J840" t="s">
        <v>45</v>
      </c>
      <c r="K840" t="s">
        <v>45</v>
      </c>
      <c r="X840" t="s">
        <v>43</v>
      </c>
      <c r="Y840" t="s">
        <v>44</v>
      </c>
      <c r="Z840" t="s">
        <v>44</v>
      </c>
      <c r="AA840" t="s">
        <v>44</v>
      </c>
      <c r="AB840" t="s">
        <v>45</v>
      </c>
      <c r="AC840" t="s">
        <v>45</v>
      </c>
      <c r="AD840" t="s">
        <v>50</v>
      </c>
      <c r="AE840" t="s">
        <v>51</v>
      </c>
      <c r="AF840" t="s">
        <v>52</v>
      </c>
    </row>
    <row r="841" spans="1:32" x14ac:dyDescent="0.3">
      <c r="A841" t="s">
        <v>6617</v>
      </c>
      <c r="B841" t="s">
        <v>6618</v>
      </c>
      <c r="C841" t="s">
        <v>6619</v>
      </c>
      <c r="D841" t="s">
        <v>6620</v>
      </c>
      <c r="E841" t="s">
        <v>219</v>
      </c>
      <c r="F841">
        <v>32</v>
      </c>
      <c r="G841">
        <v>32</v>
      </c>
      <c r="H841" t="s">
        <v>45</v>
      </c>
      <c r="I841" t="s">
        <v>45</v>
      </c>
      <c r="J841" t="s">
        <v>58</v>
      </c>
      <c r="K841" t="s">
        <v>45</v>
      </c>
      <c r="X841" t="s">
        <v>59</v>
      </c>
      <c r="Y841" t="s">
        <v>44</v>
      </c>
      <c r="Z841" t="s">
        <v>44</v>
      </c>
      <c r="AA841" t="s">
        <v>44</v>
      </c>
      <c r="AB841" t="s">
        <v>45</v>
      </c>
      <c r="AC841" t="s">
        <v>45</v>
      </c>
      <c r="AD841" t="s">
        <v>199</v>
      </c>
      <c r="AE841">
        <v>2015</v>
      </c>
      <c r="AF841" t="s">
        <v>47</v>
      </c>
    </row>
    <row r="842" spans="1:32" x14ac:dyDescent="0.3">
      <c r="A842" t="s">
        <v>6621</v>
      </c>
      <c r="B842" t="s">
        <v>6618</v>
      </c>
      <c r="C842" t="s">
        <v>6619</v>
      </c>
      <c r="D842" t="s">
        <v>6620</v>
      </c>
      <c r="E842" t="s">
        <v>49</v>
      </c>
      <c r="F842">
        <v>7215</v>
      </c>
      <c r="G842">
        <v>7215</v>
      </c>
      <c r="H842" t="s">
        <v>45</v>
      </c>
      <c r="I842" t="s">
        <v>45</v>
      </c>
      <c r="J842" t="s">
        <v>45</v>
      </c>
      <c r="K842" t="s">
        <v>45</v>
      </c>
      <c r="X842" t="s">
        <v>43</v>
      </c>
      <c r="Y842" t="s">
        <v>44</v>
      </c>
      <c r="Z842" t="s">
        <v>44</v>
      </c>
      <c r="AA842" t="s">
        <v>44</v>
      </c>
      <c r="AB842" t="s">
        <v>45</v>
      </c>
      <c r="AC842" t="s">
        <v>45</v>
      </c>
      <c r="AD842" t="s">
        <v>50</v>
      </c>
      <c r="AE842" t="s">
        <v>51</v>
      </c>
      <c r="AF842" t="s">
        <v>52</v>
      </c>
    </row>
    <row r="843" spans="1:32" x14ac:dyDescent="0.3">
      <c r="A843" t="s">
        <v>6622</v>
      </c>
      <c r="B843" t="s">
        <v>6623</v>
      </c>
      <c r="C843" t="s">
        <v>6624</v>
      </c>
      <c r="D843" t="s">
        <v>6625</v>
      </c>
      <c r="E843" t="s">
        <v>219</v>
      </c>
      <c r="F843">
        <v>32</v>
      </c>
      <c r="G843">
        <v>32</v>
      </c>
      <c r="H843" t="s">
        <v>45</v>
      </c>
      <c r="I843" t="s">
        <v>45</v>
      </c>
      <c r="J843" t="s">
        <v>58</v>
      </c>
      <c r="K843" t="s">
        <v>45</v>
      </c>
      <c r="X843" t="s">
        <v>59</v>
      </c>
      <c r="Y843" t="s">
        <v>44</v>
      </c>
      <c r="Z843" t="s">
        <v>44</v>
      </c>
      <c r="AA843" t="s">
        <v>44</v>
      </c>
      <c r="AB843" t="s">
        <v>45</v>
      </c>
      <c r="AC843" t="s">
        <v>45</v>
      </c>
      <c r="AD843" t="s">
        <v>199</v>
      </c>
      <c r="AE843">
        <v>2015</v>
      </c>
      <c r="AF843" t="s">
        <v>47</v>
      </c>
    </row>
    <row r="844" spans="1:32" x14ac:dyDescent="0.3">
      <c r="A844" t="s">
        <v>6626</v>
      </c>
      <c r="B844" t="s">
        <v>6623</v>
      </c>
      <c r="C844" t="s">
        <v>6624</v>
      </c>
      <c r="D844" t="s">
        <v>6625</v>
      </c>
      <c r="E844" t="s">
        <v>49</v>
      </c>
      <c r="F844">
        <v>7215</v>
      </c>
      <c r="G844">
        <v>7215</v>
      </c>
      <c r="H844" t="s">
        <v>45</v>
      </c>
      <c r="I844" t="s">
        <v>45</v>
      </c>
      <c r="J844" t="s">
        <v>45</v>
      </c>
      <c r="K844" t="s">
        <v>45</v>
      </c>
      <c r="X844" t="s">
        <v>43</v>
      </c>
      <c r="Y844" t="s">
        <v>44</v>
      </c>
      <c r="Z844" t="s">
        <v>44</v>
      </c>
      <c r="AA844" t="s">
        <v>44</v>
      </c>
      <c r="AB844" t="s">
        <v>45</v>
      </c>
      <c r="AC844" t="s">
        <v>45</v>
      </c>
      <c r="AD844" t="s">
        <v>50</v>
      </c>
      <c r="AE844" t="s">
        <v>51</v>
      </c>
      <c r="AF844" t="s">
        <v>52</v>
      </c>
    </row>
  </sheetData>
  <autoFilter ref="A1:AK844" xr:uid="{E541DF41-64D6-42AF-9FF0-571CE05430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4E9B-D2DB-40B0-B277-B83944611601}">
  <sheetPr filterMode="1"/>
  <dimension ref="A1:AR857"/>
  <sheetViews>
    <sheetView tabSelected="1" zoomScale="70" zoomScaleNormal="70" workbookViewId="0">
      <pane xSplit="1" topLeftCell="Q1" activePane="topRight" state="frozen"/>
      <selection pane="topRight" activeCell="AK859" sqref="AK859"/>
    </sheetView>
  </sheetViews>
  <sheetFormatPr defaultRowHeight="14.4" x14ac:dyDescent="0.3"/>
  <cols>
    <col min="5" max="5" width="21.109375" style="3" customWidth="1"/>
    <col min="8" max="8" width="21.77734375" customWidth="1"/>
    <col min="10" max="10" width="12.109375" customWidth="1"/>
    <col min="11" max="11" width="20.88671875" customWidth="1"/>
    <col min="30" max="34" width="0" hidden="1" customWidth="1"/>
    <col min="35" max="36" width="8.88671875" style="3"/>
    <col min="37" max="37" width="32.5546875" style="3" customWidth="1"/>
    <col min="38" max="38" width="25" style="3" customWidth="1"/>
    <col min="39" max="39" width="8.88671875" style="3"/>
    <col min="40" max="40" width="72" style="3" customWidth="1"/>
    <col min="41" max="41" width="15.10937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6629</v>
      </c>
      <c r="M1" s="1" t="s">
        <v>6630</v>
      </c>
      <c r="N1" s="1" t="s">
        <v>6645</v>
      </c>
      <c r="O1" s="1" t="s">
        <v>6631</v>
      </c>
      <c r="P1" s="1" t="s">
        <v>6632</v>
      </c>
      <c r="Q1" s="1" t="s">
        <v>6633</v>
      </c>
      <c r="R1" s="1" t="s">
        <v>6635</v>
      </c>
      <c r="S1" s="1" t="s">
        <v>6638</v>
      </c>
      <c r="T1" s="1" t="s">
        <v>6639</v>
      </c>
      <c r="U1" s="1" t="s">
        <v>6640</v>
      </c>
      <c r="V1" s="1" t="s">
        <v>6643</v>
      </c>
      <c r="W1" s="1" t="s">
        <v>6641</v>
      </c>
      <c r="X1" s="1" t="s">
        <v>6644</v>
      </c>
      <c r="Y1" s="1" t="s">
        <v>6642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s="2" t="s">
        <v>32</v>
      </c>
      <c r="AJ1" s="2" t="s">
        <v>33</v>
      </c>
      <c r="AK1" s="3" t="s">
        <v>34</v>
      </c>
      <c r="AL1" s="3" t="s">
        <v>6648</v>
      </c>
      <c r="AM1" s="3" t="s">
        <v>6830</v>
      </c>
      <c r="AN1" s="3" t="s">
        <v>35</v>
      </c>
      <c r="AO1" t="s">
        <v>6628</v>
      </c>
      <c r="AP1" t="s">
        <v>6634</v>
      </c>
      <c r="AQ1" t="s">
        <v>6636</v>
      </c>
      <c r="AR1" t="s">
        <v>6637</v>
      </c>
    </row>
    <row r="2" spans="1:44" hidden="1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1</v>
      </c>
      <c r="G2">
        <v>1</v>
      </c>
      <c r="H2" t="s">
        <v>41</v>
      </c>
      <c r="I2" t="s">
        <v>42</v>
      </c>
      <c r="J2" t="s">
        <v>41</v>
      </c>
      <c r="K2" t="s">
        <v>42</v>
      </c>
      <c r="S2">
        <v>0.26</v>
      </c>
      <c r="U2">
        <v>2.4</v>
      </c>
      <c r="V2">
        <v>0.41</v>
      </c>
      <c r="W2">
        <f>$U2*$S2</f>
        <v>0.624</v>
      </c>
      <c r="X2">
        <v>0.1</v>
      </c>
      <c r="Y2">
        <f>(SQRT((($U2*$V2)^2)+(($W2*$X2)^2)))/($U2+$W2)</f>
        <v>0.32605044690652013</v>
      </c>
      <c r="Z2" t="s">
        <v>43</v>
      </c>
      <c r="AA2" t="s">
        <v>44</v>
      </c>
      <c r="AB2" t="s">
        <v>44</v>
      </c>
      <c r="AC2" t="s">
        <v>44</v>
      </c>
      <c r="AD2" t="s">
        <v>45</v>
      </c>
      <c r="AE2" t="s">
        <v>45</v>
      </c>
      <c r="AF2" t="s">
        <v>46</v>
      </c>
      <c r="AG2">
        <v>2019</v>
      </c>
      <c r="AH2" t="s">
        <v>47</v>
      </c>
      <c r="AI2" s="2">
        <f>$U2+$W2</f>
        <v>3.024</v>
      </c>
      <c r="AJ2" s="2">
        <f>$AI2*$Y2</f>
        <v>0.98597655144531693</v>
      </c>
      <c r="AK2" s="3" t="s">
        <v>6646</v>
      </c>
      <c r="AL2" s="3" t="s">
        <v>6668</v>
      </c>
      <c r="AM2" s="3" t="s">
        <v>6647</v>
      </c>
      <c r="AN2" s="3" t="s">
        <v>6711</v>
      </c>
      <c r="AO2" s="3" t="s">
        <v>44</v>
      </c>
      <c r="AP2" s="3" t="s">
        <v>44</v>
      </c>
      <c r="AQ2" t="s">
        <v>6649</v>
      </c>
      <c r="AR2" s="3" t="s">
        <v>44</v>
      </c>
    </row>
    <row r="3" spans="1:44" hidden="1" x14ac:dyDescent="0.3">
      <c r="A3" t="s">
        <v>48</v>
      </c>
      <c r="B3" t="s">
        <v>37</v>
      </c>
      <c r="C3" t="s">
        <v>38</v>
      </c>
      <c r="D3" t="s">
        <v>39</v>
      </c>
      <c r="E3" t="s">
        <v>49</v>
      </c>
      <c r="F3">
        <v>7215</v>
      </c>
      <c r="G3">
        <v>7215</v>
      </c>
      <c r="H3" t="s">
        <v>45</v>
      </c>
      <c r="I3" t="s">
        <v>45</v>
      </c>
      <c r="J3" t="s">
        <v>45</v>
      </c>
      <c r="K3" t="s">
        <v>45</v>
      </c>
      <c r="U3">
        <v>1.63</v>
      </c>
      <c r="V3">
        <v>0.26</v>
      </c>
      <c r="W3">
        <v>0.46</v>
      </c>
      <c r="X3">
        <v>0.1</v>
      </c>
      <c r="Y3">
        <f>(SQRT((($U3*$V3)^2)+(($W3*$X3)^2)))/($U3+$W3)</f>
        <v>0.20396610081085642</v>
      </c>
      <c r="Z3" t="s">
        <v>43</v>
      </c>
      <c r="AA3" t="s">
        <v>44</v>
      </c>
      <c r="AB3" t="s">
        <v>44</v>
      </c>
      <c r="AC3" t="s">
        <v>44</v>
      </c>
      <c r="AD3" t="s">
        <v>45</v>
      </c>
      <c r="AE3" t="s">
        <v>45</v>
      </c>
      <c r="AF3" t="s">
        <v>50</v>
      </c>
      <c r="AG3" t="s">
        <v>51</v>
      </c>
      <c r="AH3" t="s">
        <v>52</v>
      </c>
      <c r="AI3" s="2">
        <f>$U3+$W3</f>
        <v>2.09</v>
      </c>
      <c r="AJ3" s="2">
        <f>$AI3*$Y3</f>
        <v>0.42628915069468987</v>
      </c>
      <c r="AK3" s="3" t="s">
        <v>6652</v>
      </c>
      <c r="AL3" s="3" t="s">
        <v>6668</v>
      </c>
      <c r="AM3" s="3" t="s">
        <v>6671</v>
      </c>
      <c r="AN3" t="s">
        <v>6672</v>
      </c>
      <c r="AO3" t="s">
        <v>44</v>
      </c>
      <c r="AP3" s="3" t="s">
        <v>44</v>
      </c>
      <c r="AQ3" t="s">
        <v>44</v>
      </c>
      <c r="AR3" t="s">
        <v>44</v>
      </c>
    </row>
    <row r="4" spans="1:44" hidden="1" x14ac:dyDescent="0.3">
      <c r="A4" t="s">
        <v>53</v>
      </c>
      <c r="B4" t="s">
        <v>54</v>
      </c>
      <c r="C4" t="s">
        <v>38</v>
      </c>
      <c r="D4" t="s">
        <v>55</v>
      </c>
      <c r="E4" t="s">
        <v>56</v>
      </c>
      <c r="F4">
        <v>1</v>
      </c>
      <c r="G4">
        <v>1</v>
      </c>
      <c r="H4" t="s">
        <v>56</v>
      </c>
      <c r="I4" t="s">
        <v>57</v>
      </c>
      <c r="J4" t="s">
        <v>58</v>
      </c>
      <c r="K4" t="s">
        <v>57</v>
      </c>
      <c r="Z4" t="s">
        <v>59</v>
      </c>
      <c r="AA4" t="s">
        <v>60</v>
      </c>
      <c r="AB4" t="s">
        <v>61</v>
      </c>
      <c r="AC4" t="s">
        <v>62</v>
      </c>
      <c r="AD4" t="s">
        <v>45</v>
      </c>
      <c r="AE4" t="s">
        <v>45</v>
      </c>
      <c r="AF4" t="s">
        <v>63</v>
      </c>
      <c r="AG4">
        <v>2013</v>
      </c>
      <c r="AH4" t="s">
        <v>47</v>
      </c>
      <c r="AI4" s="5">
        <v>11.431575</v>
      </c>
      <c r="AJ4" s="5">
        <v>2.5822067327423799</v>
      </c>
      <c r="AK4" s="3" t="s">
        <v>6651</v>
      </c>
      <c r="AL4" s="3" t="s">
        <v>6667</v>
      </c>
      <c r="AN4" s="3" t="s">
        <v>6713</v>
      </c>
    </row>
    <row r="5" spans="1:44" hidden="1" x14ac:dyDescent="0.3">
      <c r="A5" t="s">
        <v>64</v>
      </c>
      <c r="B5" t="s">
        <v>54</v>
      </c>
      <c r="C5" t="s">
        <v>65</v>
      </c>
      <c r="D5" t="s">
        <v>55</v>
      </c>
      <c r="E5" t="s">
        <v>66</v>
      </c>
      <c r="F5">
        <v>10</v>
      </c>
      <c r="G5">
        <v>10</v>
      </c>
      <c r="H5" t="s">
        <v>66</v>
      </c>
      <c r="I5" t="s">
        <v>67</v>
      </c>
      <c r="J5" t="s">
        <v>58</v>
      </c>
      <c r="K5" t="s">
        <v>67</v>
      </c>
      <c r="Z5" t="s">
        <v>59</v>
      </c>
      <c r="AA5" t="s">
        <v>68</v>
      </c>
      <c r="AB5" t="s">
        <v>61</v>
      </c>
      <c r="AC5" t="s">
        <v>62</v>
      </c>
      <c r="AD5" t="s">
        <v>45</v>
      </c>
      <c r="AE5" t="s">
        <v>45</v>
      </c>
      <c r="AF5" t="s">
        <v>63</v>
      </c>
      <c r="AG5">
        <v>2013</v>
      </c>
      <c r="AH5" t="s">
        <v>47</v>
      </c>
      <c r="AI5" s="5">
        <v>6.1810875000000003</v>
      </c>
      <c r="AJ5" s="5">
        <v>1.80208119351648</v>
      </c>
      <c r="AK5" s="3" t="s">
        <v>6651</v>
      </c>
      <c r="AL5" s="3" t="s">
        <v>6667</v>
      </c>
      <c r="AM5" s="3" t="s">
        <v>6692</v>
      </c>
      <c r="AN5" s="3" t="s">
        <v>6855</v>
      </c>
    </row>
    <row r="6" spans="1:44" hidden="1" x14ac:dyDescent="0.3">
      <c r="A6" t="s">
        <v>69</v>
      </c>
      <c r="B6" t="s">
        <v>54</v>
      </c>
      <c r="C6" t="s">
        <v>65</v>
      </c>
      <c r="D6" t="s">
        <v>55</v>
      </c>
      <c r="E6" t="s">
        <v>70</v>
      </c>
      <c r="F6">
        <v>11</v>
      </c>
      <c r="G6">
        <v>11</v>
      </c>
      <c r="H6" t="s">
        <v>71</v>
      </c>
      <c r="I6" t="s">
        <v>72</v>
      </c>
      <c r="J6" t="s">
        <v>58</v>
      </c>
      <c r="K6" t="s">
        <v>72</v>
      </c>
      <c r="Z6" t="s">
        <v>59</v>
      </c>
      <c r="AA6" t="s">
        <v>60</v>
      </c>
      <c r="AB6" t="s">
        <v>61</v>
      </c>
      <c r="AC6" t="s">
        <v>45</v>
      </c>
      <c r="AD6" t="s">
        <v>45</v>
      </c>
      <c r="AE6" t="s">
        <v>45</v>
      </c>
      <c r="AF6" t="s">
        <v>63</v>
      </c>
      <c r="AG6">
        <v>2013</v>
      </c>
      <c r="AH6" t="s">
        <v>47</v>
      </c>
      <c r="AI6" s="5">
        <v>6.1810875000000003</v>
      </c>
      <c r="AJ6" s="5">
        <v>1.80208119351648</v>
      </c>
      <c r="AK6" s="3" t="s">
        <v>6651</v>
      </c>
      <c r="AL6" s="3" t="s">
        <v>6667</v>
      </c>
      <c r="AM6" s="3" t="s">
        <v>6692</v>
      </c>
      <c r="AN6" s="3" t="s">
        <v>6855</v>
      </c>
    </row>
    <row r="7" spans="1:44" hidden="1" x14ac:dyDescent="0.3">
      <c r="A7" t="s">
        <v>73</v>
      </c>
      <c r="B7" t="s">
        <v>54</v>
      </c>
      <c r="C7" t="s">
        <v>65</v>
      </c>
      <c r="D7" t="s">
        <v>55</v>
      </c>
      <c r="E7" t="s">
        <v>74</v>
      </c>
      <c r="F7">
        <v>12</v>
      </c>
      <c r="G7">
        <v>12</v>
      </c>
      <c r="H7" t="s">
        <v>74</v>
      </c>
      <c r="I7" t="s">
        <v>75</v>
      </c>
      <c r="J7" t="s">
        <v>58</v>
      </c>
      <c r="K7" t="s">
        <v>75</v>
      </c>
      <c r="Z7" t="s">
        <v>59</v>
      </c>
      <c r="AA7" t="s">
        <v>60</v>
      </c>
      <c r="AB7" t="s">
        <v>61</v>
      </c>
      <c r="AC7" t="s">
        <v>62</v>
      </c>
      <c r="AD7" t="s">
        <v>45</v>
      </c>
      <c r="AE7" t="s">
        <v>45</v>
      </c>
      <c r="AF7" t="s">
        <v>63</v>
      </c>
      <c r="AG7">
        <v>2013</v>
      </c>
      <c r="AH7" t="s">
        <v>47</v>
      </c>
      <c r="AI7" s="5">
        <v>6.1810875000000003</v>
      </c>
      <c r="AJ7" s="5">
        <v>1.80208119351648</v>
      </c>
      <c r="AK7" s="3" t="s">
        <v>6651</v>
      </c>
      <c r="AL7" s="3" t="s">
        <v>6667</v>
      </c>
      <c r="AM7" s="3" t="s">
        <v>6692</v>
      </c>
      <c r="AN7" s="3" t="s">
        <v>6855</v>
      </c>
    </row>
    <row r="8" spans="1:44" hidden="1" x14ac:dyDescent="0.3">
      <c r="A8" t="s">
        <v>76</v>
      </c>
      <c r="B8" t="s">
        <v>54</v>
      </c>
      <c r="C8" t="s">
        <v>65</v>
      </c>
      <c r="D8" t="s">
        <v>55</v>
      </c>
      <c r="E8" t="s">
        <v>77</v>
      </c>
      <c r="F8">
        <v>14</v>
      </c>
      <c r="G8">
        <v>14</v>
      </c>
      <c r="H8" t="s">
        <v>78</v>
      </c>
      <c r="I8" t="s">
        <v>79</v>
      </c>
      <c r="J8" t="s">
        <v>80</v>
      </c>
      <c r="K8" t="s">
        <v>79</v>
      </c>
      <c r="Z8" t="s">
        <v>43</v>
      </c>
      <c r="AA8" t="s">
        <v>60</v>
      </c>
      <c r="AB8" t="s">
        <v>61</v>
      </c>
      <c r="AC8" t="s">
        <v>62</v>
      </c>
      <c r="AD8" t="s">
        <v>45</v>
      </c>
      <c r="AE8" t="s">
        <v>45</v>
      </c>
      <c r="AF8" t="s">
        <v>63</v>
      </c>
      <c r="AG8">
        <v>2013</v>
      </c>
      <c r="AH8" t="s">
        <v>47</v>
      </c>
      <c r="AI8" s="5">
        <v>6.1810875000000003</v>
      </c>
      <c r="AJ8" s="5">
        <v>1.80208119351648</v>
      </c>
      <c r="AK8" s="3" t="s">
        <v>6651</v>
      </c>
      <c r="AL8" s="3" t="s">
        <v>6667</v>
      </c>
      <c r="AM8" s="3" t="s">
        <v>6692</v>
      </c>
      <c r="AN8" s="3" t="s">
        <v>6855</v>
      </c>
    </row>
    <row r="9" spans="1:44" hidden="1" x14ac:dyDescent="0.3">
      <c r="A9" t="s">
        <v>81</v>
      </c>
      <c r="B9" t="s">
        <v>54</v>
      </c>
      <c r="C9" t="s">
        <v>65</v>
      </c>
      <c r="D9" t="s">
        <v>55</v>
      </c>
      <c r="E9" t="s">
        <v>82</v>
      </c>
      <c r="F9">
        <v>15</v>
      </c>
      <c r="G9">
        <v>15</v>
      </c>
      <c r="H9" t="s">
        <v>83</v>
      </c>
      <c r="I9" t="s">
        <v>84</v>
      </c>
      <c r="J9" t="s">
        <v>58</v>
      </c>
      <c r="K9" t="s">
        <v>84</v>
      </c>
      <c r="Z9" t="s">
        <v>59</v>
      </c>
      <c r="AA9" t="s">
        <v>60</v>
      </c>
      <c r="AB9" t="s">
        <v>61</v>
      </c>
      <c r="AC9" t="s">
        <v>62</v>
      </c>
      <c r="AD9" t="s">
        <v>45</v>
      </c>
      <c r="AE9" t="s">
        <v>45</v>
      </c>
      <c r="AF9" t="s">
        <v>63</v>
      </c>
      <c r="AG9">
        <v>2013</v>
      </c>
      <c r="AH9" t="s">
        <v>47</v>
      </c>
      <c r="AI9" s="5">
        <v>6.1810875000000003</v>
      </c>
      <c r="AJ9" s="5">
        <v>1.80208119351648</v>
      </c>
      <c r="AK9" s="3" t="s">
        <v>6651</v>
      </c>
      <c r="AL9" s="3" t="s">
        <v>6667</v>
      </c>
      <c r="AM9" s="3" t="s">
        <v>6692</v>
      </c>
      <c r="AN9" s="3" t="s">
        <v>6855</v>
      </c>
    </row>
    <row r="10" spans="1:44" hidden="1" x14ac:dyDescent="0.3">
      <c r="A10" t="s">
        <v>85</v>
      </c>
      <c r="B10" t="s">
        <v>54</v>
      </c>
      <c r="C10" t="s">
        <v>65</v>
      </c>
      <c r="D10" t="s">
        <v>55</v>
      </c>
      <c r="E10" t="s">
        <v>86</v>
      </c>
      <c r="F10">
        <v>16</v>
      </c>
      <c r="G10">
        <v>16</v>
      </c>
      <c r="H10" t="s">
        <v>45</v>
      </c>
      <c r="I10" t="s">
        <v>45</v>
      </c>
      <c r="J10" t="s">
        <v>45</v>
      </c>
      <c r="K10" t="s">
        <v>45</v>
      </c>
      <c r="Z10" t="s">
        <v>59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63</v>
      </c>
      <c r="AG10">
        <v>2013</v>
      </c>
      <c r="AH10" t="s">
        <v>47</v>
      </c>
      <c r="AI10" s="5">
        <v>6.1810875000000003</v>
      </c>
      <c r="AJ10" s="5">
        <v>1.80208119351648</v>
      </c>
      <c r="AK10" s="3" t="s">
        <v>6651</v>
      </c>
      <c r="AL10" s="3" t="s">
        <v>6667</v>
      </c>
      <c r="AM10" s="3" t="s">
        <v>6692</v>
      </c>
      <c r="AN10" s="3" t="s">
        <v>6855</v>
      </c>
    </row>
    <row r="11" spans="1:44" hidden="1" x14ac:dyDescent="0.3">
      <c r="A11" t="s">
        <v>87</v>
      </c>
      <c r="B11" t="s">
        <v>54</v>
      </c>
      <c r="C11" t="s">
        <v>65</v>
      </c>
      <c r="D11" t="s">
        <v>55</v>
      </c>
      <c r="E11" t="s">
        <v>88</v>
      </c>
      <c r="F11">
        <v>17</v>
      </c>
      <c r="G11">
        <v>17</v>
      </c>
      <c r="H11" t="s">
        <v>45</v>
      </c>
      <c r="I11" t="s">
        <v>45</v>
      </c>
      <c r="J11" t="s">
        <v>45</v>
      </c>
      <c r="K11" t="s">
        <v>45</v>
      </c>
      <c r="Z11" t="s">
        <v>59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63</v>
      </c>
      <c r="AG11">
        <v>2013</v>
      </c>
      <c r="AH11" t="s">
        <v>47</v>
      </c>
      <c r="AI11" s="5">
        <v>6.1810875000000003</v>
      </c>
      <c r="AJ11" s="5">
        <v>1.80208119351648</v>
      </c>
      <c r="AK11" s="3" t="s">
        <v>6651</v>
      </c>
      <c r="AL11" s="3" t="s">
        <v>6667</v>
      </c>
      <c r="AM11" s="3" t="s">
        <v>6692</v>
      </c>
      <c r="AN11" s="3" t="s">
        <v>6855</v>
      </c>
    </row>
    <row r="12" spans="1:44" hidden="1" x14ac:dyDescent="0.3">
      <c r="A12" t="s">
        <v>89</v>
      </c>
      <c r="B12" t="s">
        <v>54</v>
      </c>
      <c r="C12" t="s">
        <v>65</v>
      </c>
      <c r="D12" t="s">
        <v>55</v>
      </c>
      <c r="E12" t="s">
        <v>90</v>
      </c>
      <c r="F12">
        <v>18</v>
      </c>
      <c r="G12">
        <v>18</v>
      </c>
      <c r="H12" t="s">
        <v>91</v>
      </c>
      <c r="I12" t="s">
        <v>92</v>
      </c>
      <c r="J12" t="s">
        <v>58</v>
      </c>
      <c r="K12" t="s">
        <v>92</v>
      </c>
      <c r="Z12" t="s">
        <v>59</v>
      </c>
      <c r="AA12" t="s">
        <v>60</v>
      </c>
      <c r="AB12" t="s">
        <v>61</v>
      </c>
      <c r="AC12" t="s">
        <v>62</v>
      </c>
      <c r="AD12" t="s">
        <v>45</v>
      </c>
      <c r="AE12" t="s">
        <v>45</v>
      </c>
      <c r="AF12" t="s">
        <v>63</v>
      </c>
      <c r="AG12">
        <v>2013</v>
      </c>
      <c r="AH12" t="s">
        <v>47</v>
      </c>
      <c r="AI12" s="5">
        <v>2.7718908</v>
      </c>
      <c r="AJ12" s="5">
        <v>0.54122898055871604</v>
      </c>
      <c r="AK12" s="4" t="s">
        <v>6944</v>
      </c>
      <c r="AL12" s="3" t="s">
        <v>6667</v>
      </c>
      <c r="AM12" s="3" t="s">
        <v>368</v>
      </c>
      <c r="AN12" s="3" t="s">
        <v>6945</v>
      </c>
      <c r="AO12" t="s">
        <v>6714</v>
      </c>
    </row>
    <row r="13" spans="1:44" hidden="1" x14ac:dyDescent="0.3">
      <c r="A13" t="s">
        <v>93</v>
      </c>
      <c r="B13" t="s">
        <v>54</v>
      </c>
      <c r="C13" t="s">
        <v>65</v>
      </c>
      <c r="D13" t="s">
        <v>55</v>
      </c>
      <c r="E13" t="s">
        <v>94</v>
      </c>
      <c r="F13">
        <v>19</v>
      </c>
      <c r="G13">
        <v>19</v>
      </c>
      <c r="H13" t="s">
        <v>95</v>
      </c>
      <c r="I13" t="s">
        <v>96</v>
      </c>
      <c r="J13" t="s">
        <v>58</v>
      </c>
      <c r="K13" t="s">
        <v>96</v>
      </c>
      <c r="Z13" t="s">
        <v>59</v>
      </c>
      <c r="AA13" t="s">
        <v>60</v>
      </c>
      <c r="AB13" t="s">
        <v>61</v>
      </c>
      <c r="AC13" t="s">
        <v>45</v>
      </c>
      <c r="AD13" t="s">
        <v>45</v>
      </c>
      <c r="AE13" t="s">
        <v>45</v>
      </c>
      <c r="AF13" t="s">
        <v>63</v>
      </c>
      <c r="AG13">
        <v>2013</v>
      </c>
      <c r="AH13" t="s">
        <v>47</v>
      </c>
      <c r="AI13" s="5">
        <v>6.1810875000000003</v>
      </c>
      <c r="AJ13" s="5">
        <v>1.80208119351648</v>
      </c>
      <c r="AK13" s="3" t="s">
        <v>6651</v>
      </c>
      <c r="AL13" s="3" t="s">
        <v>6667</v>
      </c>
      <c r="AM13" s="3" t="s">
        <v>6692</v>
      </c>
      <c r="AN13" s="3" t="s">
        <v>6855</v>
      </c>
    </row>
    <row r="14" spans="1:44" hidden="1" x14ac:dyDescent="0.3">
      <c r="A14" t="s">
        <v>97</v>
      </c>
      <c r="B14" t="s">
        <v>54</v>
      </c>
      <c r="C14" t="s">
        <v>65</v>
      </c>
      <c r="D14" t="s">
        <v>55</v>
      </c>
      <c r="E14" t="s">
        <v>98</v>
      </c>
      <c r="F14">
        <v>2</v>
      </c>
      <c r="G14">
        <v>2</v>
      </c>
      <c r="H14" t="s">
        <v>99</v>
      </c>
      <c r="I14" t="s">
        <v>100</v>
      </c>
      <c r="J14" t="s">
        <v>58</v>
      </c>
      <c r="K14" t="s">
        <v>100</v>
      </c>
      <c r="Z14" t="s">
        <v>59</v>
      </c>
      <c r="AA14" t="s">
        <v>68</v>
      </c>
      <c r="AB14" t="s">
        <v>101</v>
      </c>
      <c r="AC14" t="s">
        <v>102</v>
      </c>
      <c r="AD14" t="s">
        <v>45</v>
      </c>
      <c r="AE14" t="s">
        <v>45</v>
      </c>
      <c r="AF14" t="s">
        <v>63</v>
      </c>
      <c r="AG14">
        <v>2013</v>
      </c>
      <c r="AH14" t="s">
        <v>47</v>
      </c>
      <c r="AI14" s="5">
        <v>8.6681159999999995</v>
      </c>
      <c r="AJ14" s="5">
        <v>1.95798632256639</v>
      </c>
      <c r="AK14" s="3" t="s">
        <v>6651</v>
      </c>
      <c r="AL14" s="3" t="s">
        <v>6667</v>
      </c>
      <c r="AN14" s="3" t="s">
        <v>6713</v>
      </c>
    </row>
    <row r="15" spans="1:44" hidden="1" x14ac:dyDescent="0.3">
      <c r="A15" t="s">
        <v>103</v>
      </c>
      <c r="B15" t="s">
        <v>54</v>
      </c>
      <c r="C15" t="s">
        <v>65</v>
      </c>
      <c r="D15" t="s">
        <v>55</v>
      </c>
      <c r="E15" t="s">
        <v>104</v>
      </c>
      <c r="F15">
        <v>20</v>
      </c>
      <c r="G15">
        <v>20</v>
      </c>
      <c r="H15" t="s">
        <v>104</v>
      </c>
      <c r="I15" t="s">
        <v>105</v>
      </c>
      <c r="J15" t="s">
        <v>58</v>
      </c>
      <c r="K15" t="s">
        <v>105</v>
      </c>
      <c r="Z15" t="s">
        <v>59</v>
      </c>
      <c r="AA15" t="s">
        <v>60</v>
      </c>
      <c r="AB15" t="s">
        <v>61</v>
      </c>
      <c r="AC15" t="s">
        <v>62</v>
      </c>
      <c r="AD15" t="s">
        <v>45</v>
      </c>
      <c r="AE15" t="s">
        <v>45</v>
      </c>
      <c r="AF15" t="s">
        <v>63</v>
      </c>
      <c r="AG15">
        <v>2013</v>
      </c>
      <c r="AH15" t="s">
        <v>47</v>
      </c>
      <c r="AI15" s="5">
        <v>6.1810875000000003</v>
      </c>
      <c r="AJ15" s="5">
        <v>1.80208119351648</v>
      </c>
      <c r="AK15" s="3" t="s">
        <v>6651</v>
      </c>
      <c r="AL15" s="3" t="s">
        <v>6667</v>
      </c>
      <c r="AM15" s="3" t="s">
        <v>6692</v>
      </c>
      <c r="AN15" s="3" t="s">
        <v>6855</v>
      </c>
    </row>
    <row r="16" spans="1:44" hidden="1" x14ac:dyDescent="0.3">
      <c r="A16" t="s">
        <v>106</v>
      </c>
      <c r="B16" t="s">
        <v>54</v>
      </c>
      <c r="C16" t="s">
        <v>65</v>
      </c>
      <c r="D16" t="s">
        <v>55</v>
      </c>
      <c r="E16" t="s">
        <v>107</v>
      </c>
      <c r="F16">
        <v>21</v>
      </c>
      <c r="G16">
        <v>21</v>
      </c>
      <c r="H16" t="s">
        <v>108</v>
      </c>
      <c r="I16" t="s">
        <v>109</v>
      </c>
      <c r="J16" t="s">
        <v>58</v>
      </c>
      <c r="K16" t="s">
        <v>109</v>
      </c>
      <c r="Z16" t="s">
        <v>59</v>
      </c>
      <c r="AA16" t="s">
        <v>68</v>
      </c>
      <c r="AB16" t="s">
        <v>101</v>
      </c>
      <c r="AC16" t="s">
        <v>102</v>
      </c>
      <c r="AD16" t="s">
        <v>45</v>
      </c>
      <c r="AE16" t="s">
        <v>45</v>
      </c>
      <c r="AF16" t="s">
        <v>63</v>
      </c>
      <c r="AG16">
        <v>2013</v>
      </c>
      <c r="AH16" t="s">
        <v>47</v>
      </c>
      <c r="AI16" s="5">
        <v>6.17</v>
      </c>
      <c r="AJ16" s="5">
        <v>1.17663751542332</v>
      </c>
      <c r="AK16" s="3" t="s">
        <v>6650</v>
      </c>
      <c r="AL16" s="3" t="s">
        <v>6667</v>
      </c>
      <c r="AM16" s="3" t="s">
        <v>55</v>
      </c>
      <c r="AN16" s="3" t="s">
        <v>6715</v>
      </c>
    </row>
    <row r="17" spans="1:44" hidden="1" x14ac:dyDescent="0.3">
      <c r="A17" t="s">
        <v>110</v>
      </c>
      <c r="B17" t="s">
        <v>54</v>
      </c>
      <c r="C17" t="s">
        <v>65</v>
      </c>
      <c r="D17" t="s">
        <v>55</v>
      </c>
      <c r="E17" t="s">
        <v>111</v>
      </c>
      <c r="F17">
        <v>22</v>
      </c>
      <c r="G17">
        <v>22</v>
      </c>
      <c r="H17" t="s">
        <v>112</v>
      </c>
      <c r="I17" t="s">
        <v>113</v>
      </c>
      <c r="J17" t="s">
        <v>58</v>
      </c>
      <c r="K17" t="s">
        <v>113</v>
      </c>
      <c r="Z17" t="s">
        <v>59</v>
      </c>
      <c r="AA17" t="s">
        <v>60</v>
      </c>
      <c r="AB17" t="s">
        <v>61</v>
      </c>
      <c r="AC17" t="s">
        <v>62</v>
      </c>
      <c r="AD17" t="s">
        <v>45</v>
      </c>
      <c r="AE17" t="s">
        <v>45</v>
      </c>
      <c r="AF17" t="s">
        <v>63</v>
      </c>
      <c r="AG17">
        <v>2013</v>
      </c>
      <c r="AH17" t="s">
        <v>47</v>
      </c>
      <c r="AI17" s="5">
        <v>6.1810875000000003</v>
      </c>
      <c r="AJ17" s="5">
        <v>1.80208119351648</v>
      </c>
      <c r="AK17" s="3" t="s">
        <v>6651</v>
      </c>
      <c r="AL17" s="3" t="s">
        <v>6667</v>
      </c>
      <c r="AM17" s="3" t="s">
        <v>6692</v>
      </c>
      <c r="AN17" s="3" t="s">
        <v>6855</v>
      </c>
    </row>
    <row r="18" spans="1:44" hidden="1" x14ac:dyDescent="0.3">
      <c r="A18" t="s">
        <v>114</v>
      </c>
      <c r="B18" t="s">
        <v>54</v>
      </c>
      <c r="C18" t="s">
        <v>65</v>
      </c>
      <c r="D18" t="s">
        <v>55</v>
      </c>
      <c r="E18" t="s">
        <v>115</v>
      </c>
      <c r="F18">
        <v>23</v>
      </c>
      <c r="G18">
        <v>23</v>
      </c>
      <c r="H18" t="s">
        <v>116</v>
      </c>
      <c r="I18" t="s">
        <v>117</v>
      </c>
      <c r="J18" t="s">
        <v>58</v>
      </c>
      <c r="K18" t="s">
        <v>117</v>
      </c>
      <c r="Z18" t="s">
        <v>59</v>
      </c>
      <c r="AA18" t="s">
        <v>60</v>
      </c>
      <c r="AB18" t="s">
        <v>61</v>
      </c>
      <c r="AC18" t="s">
        <v>62</v>
      </c>
      <c r="AD18" t="s">
        <v>45</v>
      </c>
      <c r="AE18" t="s">
        <v>45</v>
      </c>
      <c r="AF18" t="s">
        <v>63</v>
      </c>
      <c r="AG18">
        <v>2013</v>
      </c>
      <c r="AH18" t="s">
        <v>47</v>
      </c>
      <c r="AI18" s="5">
        <v>6.1810875000000003</v>
      </c>
      <c r="AJ18" s="5">
        <v>1.80208119351648</v>
      </c>
      <c r="AK18" s="3" t="s">
        <v>6651</v>
      </c>
      <c r="AL18" s="3" t="s">
        <v>6667</v>
      </c>
      <c r="AM18" s="3" t="s">
        <v>6692</v>
      </c>
      <c r="AN18" s="3" t="s">
        <v>6855</v>
      </c>
    </row>
    <row r="19" spans="1:44" hidden="1" x14ac:dyDescent="0.3">
      <c r="A19" t="s">
        <v>118</v>
      </c>
      <c r="B19" t="s">
        <v>54</v>
      </c>
      <c r="C19" t="s">
        <v>65</v>
      </c>
      <c r="D19" t="s">
        <v>55</v>
      </c>
      <c r="E19" t="s">
        <v>119</v>
      </c>
      <c r="F19">
        <v>24</v>
      </c>
      <c r="G19">
        <v>24</v>
      </c>
      <c r="H19" t="s">
        <v>120</v>
      </c>
      <c r="I19" t="s">
        <v>121</v>
      </c>
      <c r="J19" t="s">
        <v>58</v>
      </c>
      <c r="K19" t="s">
        <v>121</v>
      </c>
      <c r="Z19" t="s">
        <v>59</v>
      </c>
      <c r="AA19" t="s">
        <v>68</v>
      </c>
      <c r="AB19" t="s">
        <v>101</v>
      </c>
      <c r="AC19" t="s">
        <v>102</v>
      </c>
      <c r="AD19" t="s">
        <v>45</v>
      </c>
      <c r="AE19" t="s">
        <v>45</v>
      </c>
      <c r="AF19" t="s">
        <v>63</v>
      </c>
      <c r="AG19">
        <v>2013</v>
      </c>
      <c r="AH19" t="s">
        <v>47</v>
      </c>
      <c r="AI19" s="5">
        <v>3.34</v>
      </c>
      <c r="AJ19" s="5">
        <v>0.58659124706668897</v>
      </c>
      <c r="AK19" s="3" t="s">
        <v>6650</v>
      </c>
      <c r="AL19" s="3" t="s">
        <v>6667</v>
      </c>
      <c r="AM19" s="3" t="s">
        <v>6692</v>
      </c>
      <c r="AN19" s="3" t="s">
        <v>6716</v>
      </c>
    </row>
    <row r="20" spans="1:44" hidden="1" x14ac:dyDescent="0.3">
      <c r="A20" t="s">
        <v>122</v>
      </c>
      <c r="B20" t="s">
        <v>54</v>
      </c>
      <c r="C20" t="s">
        <v>65</v>
      </c>
      <c r="D20" t="s">
        <v>55</v>
      </c>
      <c r="E20" t="s">
        <v>123</v>
      </c>
      <c r="F20">
        <v>25</v>
      </c>
      <c r="G20">
        <v>25</v>
      </c>
      <c r="H20" t="s">
        <v>124</v>
      </c>
      <c r="I20" t="s">
        <v>125</v>
      </c>
      <c r="J20" t="s">
        <v>58</v>
      </c>
      <c r="K20" t="s">
        <v>125</v>
      </c>
      <c r="Z20" t="s">
        <v>59</v>
      </c>
      <c r="AA20" t="s">
        <v>60</v>
      </c>
      <c r="AB20" t="s">
        <v>61</v>
      </c>
      <c r="AC20" t="s">
        <v>62</v>
      </c>
      <c r="AD20" t="s">
        <v>45</v>
      </c>
      <c r="AE20" t="s">
        <v>45</v>
      </c>
      <c r="AF20" t="s">
        <v>63</v>
      </c>
      <c r="AG20">
        <v>2013</v>
      </c>
      <c r="AH20" t="s">
        <v>47</v>
      </c>
      <c r="AI20" s="5">
        <v>6.74</v>
      </c>
      <c r="AJ20" s="5">
        <v>1.0783638617870099</v>
      </c>
      <c r="AK20" s="3" t="s">
        <v>6650</v>
      </c>
      <c r="AL20" s="3" t="s">
        <v>6667</v>
      </c>
      <c r="AM20" s="3" t="s">
        <v>55</v>
      </c>
      <c r="AN20" s="3" t="s">
        <v>6717</v>
      </c>
    </row>
    <row r="21" spans="1:44" s="6" customFormat="1" hidden="1" x14ac:dyDescent="0.3">
      <c r="A21" s="6" t="s">
        <v>126</v>
      </c>
      <c r="B21" s="6" t="s">
        <v>54</v>
      </c>
      <c r="C21" s="6" t="s">
        <v>65</v>
      </c>
      <c r="D21" s="6" t="s">
        <v>55</v>
      </c>
      <c r="E21" s="6" t="s">
        <v>127</v>
      </c>
      <c r="F21" s="6">
        <v>26</v>
      </c>
      <c r="G21" s="6">
        <v>26</v>
      </c>
      <c r="H21" s="6" t="s">
        <v>128</v>
      </c>
      <c r="I21" s="6" t="s">
        <v>129</v>
      </c>
      <c r="J21" s="6" t="s">
        <v>58</v>
      </c>
      <c r="K21" s="6" t="s">
        <v>129</v>
      </c>
      <c r="L21" s="6">
        <v>5</v>
      </c>
      <c r="M21" s="6">
        <v>10</v>
      </c>
      <c r="N21" s="6">
        <f>AVERAGE(L21,M21)</f>
        <v>7.5</v>
      </c>
      <c r="O21" s="6">
        <f>((M21-L21)/2)/2</f>
        <v>1.25</v>
      </c>
      <c r="P21" s="6">
        <f>O21/N21</f>
        <v>0.16666666666666666</v>
      </c>
      <c r="Q21" s="6">
        <v>0.45</v>
      </c>
      <c r="R21" s="6">
        <v>1.5</v>
      </c>
      <c r="S21" s="6">
        <v>0.26</v>
      </c>
      <c r="T21" s="6">
        <v>0.47</v>
      </c>
      <c r="U21" s="6">
        <f>N21*Q21*R21*T21</f>
        <v>2.379375</v>
      </c>
      <c r="V21" s="6">
        <f>P21</f>
        <v>0.16666666666666666</v>
      </c>
      <c r="W21" s="6">
        <f>U21*S21</f>
        <v>0.61863750000000006</v>
      </c>
      <c r="X21" s="6">
        <v>0.1</v>
      </c>
      <c r="Y21" s="6">
        <f>(SQRT((($U21*$V21)^2)+(($W21*$X21)^2)))/($U21+$W21)</f>
        <v>0.13387498111302654</v>
      </c>
      <c r="Z21" s="6" t="s">
        <v>59</v>
      </c>
      <c r="AA21" s="6" t="s">
        <v>60</v>
      </c>
      <c r="AB21" s="6" t="s">
        <v>61</v>
      </c>
      <c r="AC21" s="6" t="s">
        <v>62</v>
      </c>
      <c r="AD21" t="s">
        <v>45</v>
      </c>
      <c r="AE21" t="s">
        <v>45</v>
      </c>
      <c r="AF21" t="s">
        <v>63</v>
      </c>
      <c r="AG21">
        <v>2013</v>
      </c>
      <c r="AH21" t="s">
        <v>47</v>
      </c>
      <c r="AI21" s="6">
        <f>$U21+$W21</f>
        <v>2.9980125000000002</v>
      </c>
      <c r="AJ21" s="6">
        <f>$AI21*$Y21</f>
        <v>0.40135886681411748</v>
      </c>
      <c r="AK21" s="6" t="s">
        <v>6650</v>
      </c>
      <c r="AL21" s="6" t="s">
        <v>6667</v>
      </c>
      <c r="AM21" s="6" t="s">
        <v>6692</v>
      </c>
      <c r="AN21" s="6" t="s">
        <v>6878</v>
      </c>
      <c r="AO21" s="6" t="s">
        <v>6701</v>
      </c>
      <c r="AP21" s="6">
        <v>1.5</v>
      </c>
      <c r="AQ21" s="6" t="s">
        <v>6649</v>
      </c>
      <c r="AR21" s="6">
        <v>0.47</v>
      </c>
    </row>
    <row r="22" spans="1:44" hidden="1" x14ac:dyDescent="0.3">
      <c r="A22" t="s">
        <v>130</v>
      </c>
      <c r="B22" t="s">
        <v>54</v>
      </c>
      <c r="C22" t="s">
        <v>65</v>
      </c>
      <c r="D22" t="s">
        <v>55</v>
      </c>
      <c r="E22" t="s">
        <v>131</v>
      </c>
      <c r="F22">
        <v>27</v>
      </c>
      <c r="G22">
        <v>27</v>
      </c>
      <c r="H22" t="s">
        <v>132</v>
      </c>
      <c r="I22" t="s">
        <v>133</v>
      </c>
      <c r="J22" t="s">
        <v>58</v>
      </c>
      <c r="K22" t="s">
        <v>133</v>
      </c>
      <c r="Z22" t="s">
        <v>59</v>
      </c>
      <c r="AA22" t="s">
        <v>134</v>
      </c>
      <c r="AB22" t="s">
        <v>61</v>
      </c>
      <c r="AC22" t="s">
        <v>45</v>
      </c>
      <c r="AD22" t="s">
        <v>45</v>
      </c>
      <c r="AE22" t="s">
        <v>45</v>
      </c>
      <c r="AF22" t="s">
        <v>63</v>
      </c>
      <c r="AG22">
        <v>2013</v>
      </c>
      <c r="AH22" t="s">
        <v>47</v>
      </c>
      <c r="AI22" s="5">
        <v>6.1810875000000003</v>
      </c>
      <c r="AJ22" s="5">
        <v>1.80208119351648</v>
      </c>
      <c r="AK22" s="3" t="s">
        <v>6651</v>
      </c>
      <c r="AL22" s="3" t="s">
        <v>6667</v>
      </c>
      <c r="AM22" s="3" t="s">
        <v>6692</v>
      </c>
      <c r="AN22" s="3" t="s">
        <v>6855</v>
      </c>
    </row>
    <row r="23" spans="1:44" hidden="1" x14ac:dyDescent="0.3">
      <c r="A23" t="s">
        <v>135</v>
      </c>
      <c r="B23" t="s">
        <v>54</v>
      </c>
      <c r="C23" t="s">
        <v>65</v>
      </c>
      <c r="D23" t="s">
        <v>55</v>
      </c>
      <c r="E23" t="s">
        <v>136</v>
      </c>
      <c r="F23">
        <v>28</v>
      </c>
      <c r="G23">
        <v>28</v>
      </c>
      <c r="H23" t="s">
        <v>136</v>
      </c>
      <c r="I23" t="s">
        <v>137</v>
      </c>
      <c r="J23" t="s">
        <v>58</v>
      </c>
      <c r="K23" t="s">
        <v>137</v>
      </c>
      <c r="Z23" t="s">
        <v>59</v>
      </c>
      <c r="AA23" t="s">
        <v>138</v>
      </c>
      <c r="AB23" t="s">
        <v>101</v>
      </c>
      <c r="AC23" t="s">
        <v>102</v>
      </c>
      <c r="AD23" t="s">
        <v>45</v>
      </c>
      <c r="AE23" t="s">
        <v>45</v>
      </c>
      <c r="AF23" t="s">
        <v>63</v>
      </c>
      <c r="AG23">
        <v>2013</v>
      </c>
      <c r="AH23" t="s">
        <v>47</v>
      </c>
      <c r="AI23" s="5">
        <v>11.836245</v>
      </c>
      <c r="AJ23" s="5">
        <v>2.25109715675271</v>
      </c>
      <c r="AK23" s="3" t="s">
        <v>6651</v>
      </c>
      <c r="AL23" s="3" t="s">
        <v>6667</v>
      </c>
      <c r="AM23" s="3" t="s">
        <v>6692</v>
      </c>
      <c r="AN23" s="3" t="s">
        <v>6718</v>
      </c>
    </row>
    <row r="24" spans="1:44" hidden="1" x14ac:dyDescent="0.3">
      <c r="A24" t="s">
        <v>139</v>
      </c>
      <c r="B24" t="s">
        <v>54</v>
      </c>
      <c r="C24" t="s">
        <v>65</v>
      </c>
      <c r="D24" t="s">
        <v>55</v>
      </c>
      <c r="E24" t="s">
        <v>140</v>
      </c>
      <c r="F24">
        <v>29</v>
      </c>
      <c r="G24">
        <v>29</v>
      </c>
      <c r="H24" t="s">
        <v>141</v>
      </c>
      <c r="I24" t="s">
        <v>142</v>
      </c>
      <c r="J24" t="s">
        <v>58</v>
      </c>
      <c r="K24" t="s">
        <v>142</v>
      </c>
      <c r="L24">
        <v>6</v>
      </c>
      <c r="M24">
        <v>18</v>
      </c>
      <c r="N24">
        <f>AVERAGE(L24,M24)</f>
        <v>12</v>
      </c>
      <c r="O24">
        <f>((M24-L24)/2)/2</f>
        <v>3</v>
      </c>
      <c r="P24">
        <f>O24/N24</f>
        <v>0.25</v>
      </c>
      <c r="Q24" s="3">
        <v>0.55000000000000004</v>
      </c>
      <c r="R24">
        <v>1.5</v>
      </c>
      <c r="S24">
        <v>0.26</v>
      </c>
      <c r="T24">
        <v>0.47</v>
      </c>
      <c r="U24">
        <f>N24*Q24*R24*T24</f>
        <v>4.6529999999999996</v>
      </c>
      <c r="V24">
        <f>P24</f>
        <v>0.25</v>
      </c>
      <c r="W24">
        <f>U24*S24</f>
        <v>1.2097799999999999</v>
      </c>
      <c r="X24">
        <v>0.1</v>
      </c>
      <c r="Y24">
        <f>(SQRT((($U24*$V24)^2)+(($W24*$X24)^2)))/($U24+$W24)</f>
        <v>0.19948282843647944</v>
      </c>
      <c r="Z24" t="s">
        <v>59</v>
      </c>
      <c r="AA24" t="s">
        <v>60</v>
      </c>
      <c r="AB24" t="s">
        <v>61</v>
      </c>
      <c r="AC24" t="s">
        <v>62</v>
      </c>
      <c r="AD24" t="s">
        <v>45</v>
      </c>
      <c r="AE24" t="s">
        <v>45</v>
      </c>
      <c r="AF24" t="s">
        <v>63</v>
      </c>
      <c r="AG24">
        <v>2013</v>
      </c>
      <c r="AH24" t="s">
        <v>47</v>
      </c>
      <c r="AI24" s="2">
        <f>$U24+$W24</f>
        <v>5.862779999999999</v>
      </c>
      <c r="AJ24" s="2">
        <f>$AI24*$Y24</f>
        <v>1.1695239369008228</v>
      </c>
      <c r="AK24" s="3" t="s">
        <v>6651</v>
      </c>
      <c r="AL24" s="3" t="s">
        <v>6667</v>
      </c>
      <c r="AM24" s="3" t="s">
        <v>6666</v>
      </c>
      <c r="AN24" s="3" t="s">
        <v>6875</v>
      </c>
      <c r="AO24" t="s">
        <v>6701</v>
      </c>
      <c r="AP24">
        <v>1.5</v>
      </c>
      <c r="AQ24" t="s">
        <v>6649</v>
      </c>
      <c r="AR24">
        <v>0.47</v>
      </c>
    </row>
    <row r="25" spans="1:44" hidden="1" x14ac:dyDescent="0.3">
      <c r="A25" t="s">
        <v>143</v>
      </c>
      <c r="B25" t="s">
        <v>54</v>
      </c>
      <c r="C25" t="s">
        <v>65</v>
      </c>
      <c r="D25" t="s">
        <v>55</v>
      </c>
      <c r="E25" t="s">
        <v>144</v>
      </c>
      <c r="F25">
        <v>3</v>
      </c>
      <c r="G25">
        <v>3</v>
      </c>
      <c r="H25" t="s">
        <v>145</v>
      </c>
      <c r="I25" t="s">
        <v>146</v>
      </c>
      <c r="J25" t="s">
        <v>58</v>
      </c>
      <c r="K25" t="s">
        <v>146</v>
      </c>
      <c r="Z25" t="s">
        <v>59</v>
      </c>
      <c r="AA25" t="s">
        <v>68</v>
      </c>
      <c r="AB25" t="s">
        <v>101</v>
      </c>
      <c r="AC25" t="s">
        <v>102</v>
      </c>
      <c r="AD25" t="s">
        <v>45</v>
      </c>
      <c r="AE25" t="s">
        <v>45</v>
      </c>
      <c r="AF25" t="s">
        <v>63</v>
      </c>
      <c r="AG25">
        <v>2013</v>
      </c>
      <c r="AH25" t="s">
        <v>47</v>
      </c>
      <c r="AI25" s="5">
        <v>1.62</v>
      </c>
      <c r="AJ25" s="5">
        <v>0.32400000000000001</v>
      </c>
      <c r="AK25" s="3" t="s">
        <v>6719</v>
      </c>
      <c r="AL25" s="3" t="s">
        <v>6688</v>
      </c>
      <c r="AN25" s="3" t="s">
        <v>6720</v>
      </c>
    </row>
    <row r="26" spans="1:44" hidden="1" x14ac:dyDescent="0.3">
      <c r="A26" t="s">
        <v>147</v>
      </c>
      <c r="B26" t="s">
        <v>54</v>
      </c>
      <c r="C26" t="s">
        <v>65</v>
      </c>
      <c r="D26" t="s">
        <v>55</v>
      </c>
      <c r="E26" t="s">
        <v>148</v>
      </c>
      <c r="F26">
        <v>30</v>
      </c>
      <c r="G26">
        <v>30</v>
      </c>
      <c r="H26" t="s">
        <v>149</v>
      </c>
      <c r="I26" t="s">
        <v>150</v>
      </c>
      <c r="J26" t="s">
        <v>58</v>
      </c>
      <c r="K26" t="s">
        <v>150</v>
      </c>
      <c r="Z26" t="s">
        <v>59</v>
      </c>
      <c r="AA26" t="s">
        <v>60</v>
      </c>
      <c r="AB26" t="s">
        <v>61</v>
      </c>
      <c r="AC26" t="s">
        <v>62</v>
      </c>
      <c r="AD26" t="s">
        <v>45</v>
      </c>
      <c r="AE26" t="s">
        <v>45</v>
      </c>
      <c r="AF26" t="s">
        <v>63</v>
      </c>
      <c r="AG26">
        <v>2013</v>
      </c>
      <c r="AH26" t="s">
        <v>47</v>
      </c>
      <c r="AI26" s="5">
        <v>6.1810875000000003</v>
      </c>
      <c r="AJ26" s="5">
        <v>1.80208119351648</v>
      </c>
      <c r="AK26" s="3" t="s">
        <v>6651</v>
      </c>
      <c r="AL26" s="3" t="s">
        <v>6667</v>
      </c>
      <c r="AM26" s="3" t="s">
        <v>6692</v>
      </c>
      <c r="AN26" s="3" t="s">
        <v>6855</v>
      </c>
    </row>
    <row r="27" spans="1:44" hidden="1" x14ac:dyDescent="0.3">
      <c r="A27" t="s">
        <v>151</v>
      </c>
      <c r="B27" t="s">
        <v>54</v>
      </c>
      <c r="C27" t="s">
        <v>65</v>
      </c>
      <c r="D27" t="s">
        <v>55</v>
      </c>
      <c r="E27" t="s">
        <v>152</v>
      </c>
      <c r="F27">
        <v>31</v>
      </c>
      <c r="G27">
        <v>31</v>
      </c>
      <c r="H27" t="s">
        <v>153</v>
      </c>
      <c r="I27" t="s">
        <v>154</v>
      </c>
      <c r="J27" t="s">
        <v>58</v>
      </c>
      <c r="K27" t="s">
        <v>154</v>
      </c>
      <c r="Z27" t="s">
        <v>59</v>
      </c>
      <c r="AA27" t="s">
        <v>60</v>
      </c>
      <c r="AB27" t="s">
        <v>61</v>
      </c>
      <c r="AC27" t="s">
        <v>62</v>
      </c>
      <c r="AD27" t="s">
        <v>45</v>
      </c>
      <c r="AE27" t="s">
        <v>45</v>
      </c>
      <c r="AF27" t="s">
        <v>63</v>
      </c>
      <c r="AG27">
        <v>2013</v>
      </c>
      <c r="AH27" t="s">
        <v>47</v>
      </c>
      <c r="AI27" s="5">
        <v>6.1810875000000003</v>
      </c>
      <c r="AJ27" s="5">
        <v>1.80208119351648</v>
      </c>
      <c r="AK27" s="3" t="s">
        <v>6651</v>
      </c>
      <c r="AL27" s="3" t="s">
        <v>6667</v>
      </c>
      <c r="AM27" s="3" t="s">
        <v>6692</v>
      </c>
      <c r="AN27" s="3" t="s">
        <v>6855</v>
      </c>
    </row>
    <row r="28" spans="1:44" hidden="1" x14ac:dyDescent="0.3">
      <c r="A28" t="s">
        <v>155</v>
      </c>
      <c r="B28" t="s">
        <v>54</v>
      </c>
      <c r="C28" t="s">
        <v>65</v>
      </c>
      <c r="D28" t="s">
        <v>55</v>
      </c>
      <c r="E28" t="s">
        <v>156</v>
      </c>
      <c r="F28">
        <v>32</v>
      </c>
      <c r="G28">
        <v>32</v>
      </c>
      <c r="H28" t="s">
        <v>45</v>
      </c>
      <c r="I28" t="s">
        <v>45</v>
      </c>
      <c r="J28" t="s">
        <v>45</v>
      </c>
      <c r="K28" t="s">
        <v>45</v>
      </c>
      <c r="Z28" t="s">
        <v>59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63</v>
      </c>
      <c r="AG28">
        <v>2013</v>
      </c>
      <c r="AH28" t="s">
        <v>47</v>
      </c>
      <c r="AI28" s="5">
        <v>14.5124391</v>
      </c>
      <c r="AJ28" s="5">
        <v>5.1470653998659701</v>
      </c>
      <c r="AK28" s="3" t="s">
        <v>6651</v>
      </c>
      <c r="AL28" s="3" t="s">
        <v>6667</v>
      </c>
      <c r="AN28" s="3" t="s">
        <v>6840</v>
      </c>
    </row>
    <row r="29" spans="1:44" hidden="1" x14ac:dyDescent="0.3">
      <c r="A29" t="s">
        <v>172</v>
      </c>
      <c r="B29" t="s">
        <v>54</v>
      </c>
      <c r="C29" t="s">
        <v>65</v>
      </c>
      <c r="D29" t="s">
        <v>55</v>
      </c>
      <c r="E29" t="s">
        <v>173</v>
      </c>
      <c r="F29">
        <v>4</v>
      </c>
      <c r="G29">
        <v>4</v>
      </c>
      <c r="H29" t="s">
        <v>174</v>
      </c>
      <c r="I29" t="s">
        <v>175</v>
      </c>
      <c r="J29" t="s">
        <v>58</v>
      </c>
      <c r="K29" t="s">
        <v>175</v>
      </c>
      <c r="Z29" t="s">
        <v>59</v>
      </c>
      <c r="AA29" t="s">
        <v>134</v>
      </c>
      <c r="AB29" t="s">
        <v>61</v>
      </c>
      <c r="AC29" t="s">
        <v>62</v>
      </c>
      <c r="AD29" t="s">
        <v>45</v>
      </c>
      <c r="AE29" t="s">
        <v>45</v>
      </c>
      <c r="AF29" t="s">
        <v>63</v>
      </c>
      <c r="AG29">
        <v>2013</v>
      </c>
      <c r="AH29" t="s">
        <v>47</v>
      </c>
      <c r="AI29" s="5">
        <v>1.62</v>
      </c>
      <c r="AJ29" s="5">
        <v>0.32400000000000001</v>
      </c>
      <c r="AK29" s="3" t="s">
        <v>6719</v>
      </c>
      <c r="AL29" s="3" t="s">
        <v>6688</v>
      </c>
      <c r="AN29" s="3" t="s">
        <v>6720</v>
      </c>
    </row>
    <row r="30" spans="1:44" hidden="1" x14ac:dyDescent="0.3">
      <c r="A30" t="s">
        <v>176</v>
      </c>
      <c r="B30" t="s">
        <v>54</v>
      </c>
      <c r="C30" t="s">
        <v>65</v>
      </c>
      <c r="D30" t="s">
        <v>55</v>
      </c>
      <c r="E30" t="s">
        <v>177</v>
      </c>
      <c r="F30">
        <v>5</v>
      </c>
      <c r="G30">
        <v>5</v>
      </c>
      <c r="H30" t="s">
        <v>178</v>
      </c>
      <c r="I30" t="s">
        <v>179</v>
      </c>
      <c r="J30" t="s">
        <v>58</v>
      </c>
      <c r="K30" t="s">
        <v>179</v>
      </c>
      <c r="L30">
        <v>10</v>
      </c>
      <c r="M30">
        <v>20</v>
      </c>
      <c r="N30">
        <f>AVERAGE(L30,M30)</f>
        <v>15</v>
      </c>
      <c r="O30">
        <f>((M30-L30)/2)/2</f>
        <v>2.5</v>
      </c>
      <c r="P30">
        <f>O30/N30</f>
        <v>0.16666666666666666</v>
      </c>
      <c r="Q30">
        <v>0.48</v>
      </c>
      <c r="R30">
        <v>1.2</v>
      </c>
      <c r="S30">
        <v>0.26</v>
      </c>
      <c r="T30">
        <v>0.47</v>
      </c>
      <c r="U30">
        <f>$N30*$Q30*$R30*$T30</f>
        <v>4.0607999999999995</v>
      </c>
      <c r="V30">
        <f>P30</f>
        <v>0.16666666666666666</v>
      </c>
      <c r="W30">
        <f>$U30*$S30</f>
        <v>1.0558079999999999</v>
      </c>
      <c r="X30">
        <v>0.1</v>
      </c>
      <c r="Y30">
        <f>(SQRT((($U30*$V30)^2)+(($W30*$X30)^2)))/($U30+$W30)</f>
        <v>0.13387498111302654</v>
      </c>
      <c r="Z30" t="s">
        <v>59</v>
      </c>
      <c r="AA30" t="s">
        <v>60</v>
      </c>
      <c r="AB30" t="s">
        <v>61</v>
      </c>
      <c r="AC30" t="s">
        <v>62</v>
      </c>
      <c r="AD30" t="s">
        <v>45</v>
      </c>
      <c r="AE30" t="s">
        <v>45</v>
      </c>
      <c r="AF30" t="s">
        <v>63</v>
      </c>
      <c r="AG30">
        <v>2013</v>
      </c>
      <c r="AH30" t="s">
        <v>47</v>
      </c>
      <c r="AI30" s="2">
        <f>$U30+$W30</f>
        <v>5.1166079999999994</v>
      </c>
      <c r="AJ30" s="2">
        <f>$AI30*$Y30</f>
        <v>0.68498579936276038</v>
      </c>
      <c r="AK30" s="3" t="s">
        <v>6651</v>
      </c>
      <c r="AL30" s="3" t="s">
        <v>6667</v>
      </c>
      <c r="AM30" s="3" t="s">
        <v>6666</v>
      </c>
      <c r="AN30" s="3" t="s">
        <v>6872</v>
      </c>
      <c r="AO30" t="s">
        <v>6701</v>
      </c>
      <c r="AP30">
        <v>1.2</v>
      </c>
      <c r="AQ30" t="s">
        <v>6649</v>
      </c>
      <c r="AR30">
        <v>0.47</v>
      </c>
    </row>
    <row r="31" spans="1:44" hidden="1" x14ac:dyDescent="0.3">
      <c r="A31" t="s">
        <v>180</v>
      </c>
      <c r="B31" t="s">
        <v>54</v>
      </c>
      <c r="C31" t="s">
        <v>65</v>
      </c>
      <c r="D31" t="s">
        <v>55</v>
      </c>
      <c r="E31" t="s">
        <v>181</v>
      </c>
      <c r="F31">
        <v>6</v>
      </c>
      <c r="G31">
        <v>6</v>
      </c>
      <c r="H31" t="s">
        <v>182</v>
      </c>
      <c r="I31" t="s">
        <v>45</v>
      </c>
      <c r="J31" t="s">
        <v>58</v>
      </c>
      <c r="K31" t="s">
        <v>45</v>
      </c>
      <c r="Z31" t="s">
        <v>59</v>
      </c>
      <c r="AA31" t="s">
        <v>68</v>
      </c>
      <c r="AB31" t="s">
        <v>101</v>
      </c>
      <c r="AC31" t="s">
        <v>102</v>
      </c>
      <c r="AD31" t="s">
        <v>45</v>
      </c>
      <c r="AE31" t="s">
        <v>45</v>
      </c>
      <c r="AF31" t="s">
        <v>63</v>
      </c>
      <c r="AG31">
        <v>2013</v>
      </c>
      <c r="AH31" t="s">
        <v>47</v>
      </c>
      <c r="AI31" s="5">
        <v>7.1497603200000004</v>
      </c>
      <c r="AJ31" s="5">
        <v>2.6134414272228099</v>
      </c>
      <c r="AK31" s="3" t="s">
        <v>6651</v>
      </c>
      <c r="AL31" s="3" t="s">
        <v>6667</v>
      </c>
      <c r="AN31" s="3" t="s">
        <v>6713</v>
      </c>
    </row>
    <row r="32" spans="1:44" hidden="1" x14ac:dyDescent="0.3">
      <c r="A32" t="s">
        <v>183</v>
      </c>
      <c r="B32" t="s">
        <v>54</v>
      </c>
      <c r="C32" t="s">
        <v>65</v>
      </c>
      <c r="D32" t="s">
        <v>55</v>
      </c>
      <c r="E32" t="s">
        <v>184</v>
      </c>
      <c r="F32">
        <v>7</v>
      </c>
      <c r="G32">
        <v>7</v>
      </c>
      <c r="H32" t="s">
        <v>185</v>
      </c>
      <c r="I32" t="s">
        <v>161</v>
      </c>
      <c r="J32" t="s">
        <v>58</v>
      </c>
      <c r="K32" t="s">
        <v>161</v>
      </c>
      <c r="Z32" t="s">
        <v>59</v>
      </c>
      <c r="AA32" t="s">
        <v>68</v>
      </c>
      <c r="AB32" t="s">
        <v>61</v>
      </c>
      <c r="AC32" t="s">
        <v>62</v>
      </c>
      <c r="AD32" t="s">
        <v>45</v>
      </c>
      <c r="AE32" t="s">
        <v>45</v>
      </c>
      <c r="AF32" t="s">
        <v>63</v>
      </c>
      <c r="AG32">
        <v>2013</v>
      </c>
      <c r="AH32" t="s">
        <v>47</v>
      </c>
      <c r="AI32" s="5">
        <v>11.44</v>
      </c>
      <c r="AJ32" s="5">
        <v>1.8593493750000001</v>
      </c>
      <c r="AK32" s="3" t="s">
        <v>6650</v>
      </c>
      <c r="AL32" s="3" t="s">
        <v>6667</v>
      </c>
      <c r="AM32" s="3" t="s">
        <v>55</v>
      </c>
      <c r="AN32" s="3" t="s">
        <v>6721</v>
      </c>
    </row>
    <row r="33" spans="1:44" hidden="1" x14ac:dyDescent="0.3">
      <c r="A33" t="s">
        <v>186</v>
      </c>
      <c r="B33" t="s">
        <v>54</v>
      </c>
      <c r="C33" t="s">
        <v>65</v>
      </c>
      <c r="D33" t="s">
        <v>55</v>
      </c>
      <c r="E33" t="s">
        <v>49</v>
      </c>
      <c r="F33">
        <v>7215</v>
      </c>
      <c r="G33">
        <v>7215</v>
      </c>
      <c r="H33" t="s">
        <v>45</v>
      </c>
      <c r="I33" t="s">
        <v>45</v>
      </c>
      <c r="J33" t="s">
        <v>45</v>
      </c>
      <c r="K33" t="s">
        <v>45</v>
      </c>
      <c r="S33">
        <v>0.26</v>
      </c>
      <c r="U33">
        <v>0.43</v>
      </c>
      <c r="V33">
        <v>0.46</v>
      </c>
      <c r="W33">
        <f>$U33*$S33</f>
        <v>0.1118</v>
      </c>
      <c r="X33">
        <v>0.1</v>
      </c>
      <c r="Y33">
        <f>(SQRT((($U33*$V33)^2)+(($W33*$X33)^2)))/($U33+$W33)</f>
        <v>0.36566206086544145</v>
      </c>
      <c r="Z33" t="s">
        <v>43</v>
      </c>
      <c r="AA33" t="s">
        <v>44</v>
      </c>
      <c r="AB33" t="s">
        <v>44</v>
      </c>
      <c r="AC33" t="s">
        <v>44</v>
      </c>
      <c r="AD33" t="s">
        <v>45</v>
      </c>
      <c r="AE33" t="s">
        <v>45</v>
      </c>
      <c r="AF33" t="s">
        <v>50</v>
      </c>
      <c r="AG33" t="s">
        <v>51</v>
      </c>
      <c r="AH33" t="s">
        <v>52</v>
      </c>
      <c r="AI33" s="2">
        <f>$U33+$W33</f>
        <v>0.54179999999999995</v>
      </c>
      <c r="AJ33" s="2">
        <f>$AI33*$Y33</f>
        <v>0.19811570457689617</v>
      </c>
      <c r="AK33" s="3" t="s">
        <v>6646</v>
      </c>
      <c r="AL33" s="3" t="s">
        <v>6668</v>
      </c>
      <c r="AM33" s="3" t="s">
        <v>6661</v>
      </c>
      <c r="AN33" t="s">
        <v>6662</v>
      </c>
      <c r="AO33" t="s">
        <v>44</v>
      </c>
      <c r="AP33" s="3" t="s">
        <v>44</v>
      </c>
      <c r="AQ33" t="s">
        <v>6649</v>
      </c>
      <c r="AR33" t="s">
        <v>44</v>
      </c>
    </row>
    <row r="34" spans="1:44" hidden="1" x14ac:dyDescent="0.3">
      <c r="A34" t="s">
        <v>187</v>
      </c>
      <c r="B34" t="s">
        <v>54</v>
      </c>
      <c r="C34" t="s">
        <v>65</v>
      </c>
      <c r="D34" t="s">
        <v>55</v>
      </c>
      <c r="E34" t="s">
        <v>188</v>
      </c>
      <c r="F34">
        <v>8</v>
      </c>
      <c r="G34">
        <v>8</v>
      </c>
      <c r="H34" t="s">
        <v>189</v>
      </c>
      <c r="I34" t="s">
        <v>190</v>
      </c>
      <c r="J34" t="s">
        <v>58</v>
      </c>
      <c r="K34" t="s">
        <v>190</v>
      </c>
      <c r="Z34" t="s">
        <v>59</v>
      </c>
      <c r="AA34" t="s">
        <v>60</v>
      </c>
      <c r="AB34" t="s">
        <v>61</v>
      </c>
      <c r="AC34" t="s">
        <v>62</v>
      </c>
      <c r="AD34" t="s">
        <v>45</v>
      </c>
      <c r="AE34" t="s">
        <v>45</v>
      </c>
      <c r="AF34" t="s">
        <v>63</v>
      </c>
      <c r="AG34">
        <v>2013</v>
      </c>
      <c r="AH34" t="s">
        <v>47</v>
      </c>
      <c r="AI34" s="5">
        <v>6.1810875000000003</v>
      </c>
      <c r="AJ34" s="5">
        <v>1.80208119351648</v>
      </c>
      <c r="AK34" s="3" t="s">
        <v>6651</v>
      </c>
      <c r="AL34" s="3" t="s">
        <v>6667</v>
      </c>
      <c r="AM34" s="3" t="s">
        <v>6692</v>
      </c>
      <c r="AN34" s="3" t="s">
        <v>6855</v>
      </c>
    </row>
    <row r="35" spans="1:44" hidden="1" x14ac:dyDescent="0.3">
      <c r="A35" t="s">
        <v>191</v>
      </c>
      <c r="B35" t="s">
        <v>54</v>
      </c>
      <c r="C35" t="s">
        <v>65</v>
      </c>
      <c r="D35" t="s">
        <v>55</v>
      </c>
      <c r="E35" t="s">
        <v>192</v>
      </c>
      <c r="F35">
        <v>9</v>
      </c>
      <c r="G35">
        <v>9</v>
      </c>
      <c r="H35" t="s">
        <v>192</v>
      </c>
      <c r="I35" t="s">
        <v>193</v>
      </c>
      <c r="J35" t="s">
        <v>58</v>
      </c>
      <c r="K35" t="s">
        <v>193</v>
      </c>
      <c r="Z35" t="s">
        <v>59</v>
      </c>
      <c r="AA35" t="s">
        <v>60</v>
      </c>
      <c r="AB35" t="s">
        <v>61</v>
      </c>
      <c r="AC35" t="s">
        <v>62</v>
      </c>
      <c r="AD35" t="s">
        <v>45</v>
      </c>
      <c r="AE35" t="s">
        <v>45</v>
      </c>
      <c r="AF35" t="s">
        <v>63</v>
      </c>
      <c r="AG35">
        <v>2013</v>
      </c>
      <c r="AH35" t="s">
        <v>47</v>
      </c>
      <c r="AI35" s="5">
        <v>6.1810875000000003</v>
      </c>
      <c r="AJ35" s="5">
        <v>1.80208119351648</v>
      </c>
      <c r="AK35" s="3" t="s">
        <v>6651</v>
      </c>
      <c r="AL35" s="3" t="s">
        <v>6667</v>
      </c>
      <c r="AM35" s="3" t="s">
        <v>6692</v>
      </c>
      <c r="AN35" s="3" t="s">
        <v>6855</v>
      </c>
    </row>
    <row r="36" spans="1:44" s="3" customFormat="1" hidden="1" x14ac:dyDescent="0.3">
      <c r="A36" s="3" t="s">
        <v>194</v>
      </c>
      <c r="B36" s="3" t="s">
        <v>195</v>
      </c>
      <c r="C36" s="3" t="s">
        <v>196</v>
      </c>
      <c r="D36" s="3" t="s">
        <v>197</v>
      </c>
      <c r="E36" s="3" t="s">
        <v>198</v>
      </c>
      <c r="F36" s="3">
        <v>31</v>
      </c>
      <c r="G36" s="3">
        <v>31</v>
      </c>
      <c r="H36" s="3" t="s">
        <v>45</v>
      </c>
      <c r="I36" s="3" t="s">
        <v>45</v>
      </c>
      <c r="J36" s="3" t="s">
        <v>45</v>
      </c>
      <c r="K36" s="3" t="s">
        <v>45</v>
      </c>
      <c r="L36" s="3">
        <v>4</v>
      </c>
      <c r="M36" s="3">
        <v>15</v>
      </c>
      <c r="N36" s="3">
        <f>AVERAGE(M36,L36)</f>
        <v>9.5</v>
      </c>
      <c r="O36" s="3">
        <f>((M36-L36)/2)/2</f>
        <v>2.75</v>
      </c>
      <c r="P36" s="3">
        <f>O36/N36</f>
        <v>0.28947368421052633</v>
      </c>
      <c r="Q36" s="3">
        <v>0.4</v>
      </c>
      <c r="R36" s="3">
        <v>1.05</v>
      </c>
      <c r="S36" s="3">
        <v>0.26</v>
      </c>
      <c r="T36" s="3">
        <v>0.47</v>
      </c>
      <c r="U36" s="3">
        <f>N36*Q36*R36*T36</f>
        <v>1.8753000000000002</v>
      </c>
      <c r="V36" s="3">
        <f>P36</f>
        <v>0.28947368421052633</v>
      </c>
      <c r="W36" s="3">
        <f>U36*S36</f>
        <v>0.48757800000000007</v>
      </c>
      <c r="X36" s="3">
        <v>0.1</v>
      </c>
      <c r="Y36" s="3">
        <f>(SQRT((($U36*$V36)^2)+(($W36*$X36)^2)))/($U36+$W36)</f>
        <v>0.23066585325838804</v>
      </c>
      <c r="Z36" s="3" t="s">
        <v>59</v>
      </c>
      <c r="AA36" s="3" t="s">
        <v>44</v>
      </c>
      <c r="AB36" s="3" t="s">
        <v>44</v>
      </c>
      <c r="AC36" s="3" t="s">
        <v>44</v>
      </c>
      <c r="AD36" t="s">
        <v>45</v>
      </c>
      <c r="AE36" t="s">
        <v>45</v>
      </c>
      <c r="AF36" t="s">
        <v>199</v>
      </c>
      <c r="AG36">
        <v>2015</v>
      </c>
      <c r="AH36" t="s">
        <v>47</v>
      </c>
      <c r="AI36" s="2">
        <f>$U36+$W36</f>
        <v>2.3628780000000003</v>
      </c>
      <c r="AJ36" s="2">
        <f>$AI36*$Y36</f>
        <v>0.54503527001547347</v>
      </c>
      <c r="AK36" s="3" t="s">
        <v>6651</v>
      </c>
      <c r="AL36" s="3" t="s">
        <v>6667</v>
      </c>
      <c r="AM36" s="3" t="s">
        <v>6675</v>
      </c>
      <c r="AN36" s="3" t="s">
        <v>6787</v>
      </c>
      <c r="AO36" s="3" t="s">
        <v>6770</v>
      </c>
      <c r="AP36" s="3">
        <v>1.05</v>
      </c>
      <c r="AQ36" t="s">
        <v>6649</v>
      </c>
      <c r="AR36" s="3">
        <v>0.47</v>
      </c>
    </row>
    <row r="37" spans="1:44" hidden="1" x14ac:dyDescent="0.3">
      <c r="A37" t="s">
        <v>200</v>
      </c>
      <c r="B37" t="s">
        <v>195</v>
      </c>
      <c r="C37" t="s">
        <v>196</v>
      </c>
      <c r="D37" t="s">
        <v>197</v>
      </c>
      <c r="E37" t="s">
        <v>49</v>
      </c>
      <c r="F37">
        <v>7215</v>
      </c>
      <c r="G37">
        <v>7215</v>
      </c>
      <c r="H37" t="s">
        <v>45</v>
      </c>
      <c r="I37" t="s">
        <v>45</v>
      </c>
      <c r="J37" t="s">
        <v>45</v>
      </c>
      <c r="K37" t="s">
        <v>45</v>
      </c>
      <c r="S37">
        <v>0.26</v>
      </c>
      <c r="U37">
        <v>0.43</v>
      </c>
      <c r="V37">
        <v>0.46</v>
      </c>
      <c r="W37">
        <f>$U37*$S37</f>
        <v>0.1118</v>
      </c>
      <c r="X37">
        <v>0.1</v>
      </c>
      <c r="Y37">
        <f>(SQRT((($U37*$V37)^2)+(($W37*$X37)^2)))/($U37+$W37)</f>
        <v>0.36566206086544145</v>
      </c>
      <c r="Z37" t="s">
        <v>43</v>
      </c>
      <c r="AA37" t="s">
        <v>44</v>
      </c>
      <c r="AB37" t="s">
        <v>44</v>
      </c>
      <c r="AC37" t="s">
        <v>44</v>
      </c>
      <c r="AD37" t="s">
        <v>45</v>
      </c>
      <c r="AE37" t="s">
        <v>45</v>
      </c>
      <c r="AF37" t="s">
        <v>50</v>
      </c>
      <c r="AG37" t="s">
        <v>51</v>
      </c>
      <c r="AH37" t="s">
        <v>52</v>
      </c>
      <c r="AI37" s="2">
        <f>$U37+$W37</f>
        <v>0.54179999999999995</v>
      </c>
      <c r="AJ37" s="2">
        <f>$AI37*$Y37</f>
        <v>0.19811570457689617</v>
      </c>
      <c r="AK37" s="3" t="s">
        <v>6646</v>
      </c>
      <c r="AL37" s="3" t="s">
        <v>6668</v>
      </c>
      <c r="AM37" s="3" t="s">
        <v>6661</v>
      </c>
      <c r="AN37" t="s">
        <v>6662</v>
      </c>
      <c r="AO37" t="s">
        <v>44</v>
      </c>
      <c r="AP37" s="3" t="s">
        <v>44</v>
      </c>
      <c r="AQ37" t="s">
        <v>6649</v>
      </c>
      <c r="AR37" t="s">
        <v>44</v>
      </c>
    </row>
    <row r="38" spans="1:44" hidden="1" x14ac:dyDescent="0.3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>
        <v>1</v>
      </c>
      <c r="G38">
        <v>1</v>
      </c>
      <c r="H38" t="s">
        <v>45</v>
      </c>
      <c r="I38" t="s">
        <v>45</v>
      </c>
      <c r="J38" t="s">
        <v>45</v>
      </c>
      <c r="K38" t="s">
        <v>45</v>
      </c>
      <c r="Z38" t="s">
        <v>59</v>
      </c>
      <c r="AA38" t="s">
        <v>45</v>
      </c>
      <c r="AB38" t="s">
        <v>45</v>
      </c>
      <c r="AC38" t="s">
        <v>62</v>
      </c>
      <c r="AD38" t="s">
        <v>45</v>
      </c>
      <c r="AE38" t="s">
        <v>45</v>
      </c>
      <c r="AF38" t="s">
        <v>206</v>
      </c>
      <c r="AG38" t="s">
        <v>207</v>
      </c>
      <c r="AH38" t="s">
        <v>208</v>
      </c>
      <c r="AI38" s="5">
        <v>3.4757289600000001</v>
      </c>
      <c r="AJ38" s="5">
        <v>0.53278775592093197</v>
      </c>
      <c r="AK38" s="3" t="s">
        <v>6651</v>
      </c>
      <c r="AL38" s="3" t="s">
        <v>6667</v>
      </c>
      <c r="AM38" s="3" t="s">
        <v>6723</v>
      </c>
      <c r="AN38" s="3" t="s">
        <v>6837</v>
      </c>
    </row>
    <row r="39" spans="1:44" hidden="1" x14ac:dyDescent="0.3">
      <c r="A39" t="s">
        <v>209</v>
      </c>
      <c r="B39" t="s">
        <v>202</v>
      </c>
      <c r="C39" t="s">
        <v>203</v>
      </c>
      <c r="D39" t="s">
        <v>204</v>
      </c>
      <c r="E39" t="s">
        <v>210</v>
      </c>
      <c r="F39">
        <v>2</v>
      </c>
      <c r="G39">
        <v>2</v>
      </c>
      <c r="H39" t="s">
        <v>45</v>
      </c>
      <c r="I39" t="s">
        <v>45</v>
      </c>
      <c r="J39" t="s">
        <v>58</v>
      </c>
      <c r="K39" t="s">
        <v>45</v>
      </c>
      <c r="Z39" t="s">
        <v>59</v>
      </c>
      <c r="AA39" t="s">
        <v>45</v>
      </c>
      <c r="AB39" t="s">
        <v>45</v>
      </c>
      <c r="AC39" t="s">
        <v>102</v>
      </c>
      <c r="AD39" t="s">
        <v>45</v>
      </c>
      <c r="AE39" t="s">
        <v>45</v>
      </c>
      <c r="AF39" t="s">
        <v>206</v>
      </c>
      <c r="AG39" t="s">
        <v>207</v>
      </c>
      <c r="AH39" t="s">
        <v>208</v>
      </c>
      <c r="AI39" s="5">
        <v>5.84957394</v>
      </c>
      <c r="AJ39" s="5">
        <v>0.97037660919129598</v>
      </c>
      <c r="AK39" s="3" t="s">
        <v>6651</v>
      </c>
      <c r="AL39" s="3" t="s">
        <v>6667</v>
      </c>
      <c r="AM39" s="3" t="s">
        <v>6723</v>
      </c>
      <c r="AN39" s="3" t="s">
        <v>6856</v>
      </c>
      <c r="AP39" s="3"/>
    </row>
    <row r="40" spans="1:44" hidden="1" x14ac:dyDescent="0.3">
      <c r="A40" t="s">
        <v>211</v>
      </c>
      <c r="B40" t="s">
        <v>202</v>
      </c>
      <c r="C40" t="s">
        <v>203</v>
      </c>
      <c r="D40" t="s">
        <v>204</v>
      </c>
      <c r="E40" t="s">
        <v>212</v>
      </c>
      <c r="F40">
        <v>3</v>
      </c>
      <c r="G40">
        <v>3</v>
      </c>
      <c r="H40" t="s">
        <v>45</v>
      </c>
      <c r="I40" t="s">
        <v>45</v>
      </c>
      <c r="J40" t="s">
        <v>45</v>
      </c>
      <c r="K40" t="s">
        <v>45</v>
      </c>
      <c r="Z40" t="s">
        <v>59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206</v>
      </c>
      <c r="AG40" t="s">
        <v>207</v>
      </c>
      <c r="AH40" t="s">
        <v>208</v>
      </c>
      <c r="AI40" s="5">
        <v>4.6626500000000002</v>
      </c>
      <c r="AJ40" s="5">
        <v>0.58424615688409598</v>
      </c>
      <c r="AK40" s="3" t="s">
        <v>6651</v>
      </c>
      <c r="AL40" s="3" t="s">
        <v>6667</v>
      </c>
      <c r="AM40" s="3" t="s">
        <v>6723</v>
      </c>
      <c r="AN40" s="3" t="s">
        <v>6838</v>
      </c>
    </row>
    <row r="41" spans="1:44" hidden="1" x14ac:dyDescent="0.3">
      <c r="A41" t="s">
        <v>213</v>
      </c>
      <c r="B41" t="s">
        <v>202</v>
      </c>
      <c r="C41" t="s">
        <v>203</v>
      </c>
      <c r="D41" t="s">
        <v>204</v>
      </c>
      <c r="E41" t="s">
        <v>49</v>
      </c>
      <c r="F41">
        <v>7215</v>
      </c>
      <c r="G41">
        <v>7215</v>
      </c>
      <c r="H41" t="s">
        <v>45</v>
      </c>
      <c r="I41" t="s">
        <v>45</v>
      </c>
      <c r="J41" t="s">
        <v>45</v>
      </c>
      <c r="K41" t="s">
        <v>45</v>
      </c>
      <c r="S41">
        <v>0.26</v>
      </c>
      <c r="U41">
        <v>0.43</v>
      </c>
      <c r="V41">
        <v>0.46</v>
      </c>
      <c r="W41">
        <f>$U41*$S41</f>
        <v>0.1118</v>
      </c>
      <c r="X41">
        <v>0.1</v>
      </c>
      <c r="Y41">
        <f t="shared" ref="Y41:Y48" si="0">(SQRT((($U41*$V41)^2)+(($W41*$X41)^2)))/($U41+$W41)</f>
        <v>0.36566206086544145</v>
      </c>
      <c r="Z41" t="s">
        <v>43</v>
      </c>
      <c r="AA41" t="s">
        <v>44</v>
      </c>
      <c r="AB41" t="s">
        <v>44</v>
      </c>
      <c r="AC41" t="s">
        <v>44</v>
      </c>
      <c r="AD41" t="s">
        <v>45</v>
      </c>
      <c r="AE41" t="s">
        <v>45</v>
      </c>
      <c r="AF41" t="s">
        <v>50</v>
      </c>
      <c r="AG41" t="s">
        <v>51</v>
      </c>
      <c r="AH41" t="s">
        <v>52</v>
      </c>
      <c r="AI41" s="2">
        <f t="shared" ref="AI41:AI48" si="1">$U41+$W41</f>
        <v>0.54179999999999995</v>
      </c>
      <c r="AJ41" s="2">
        <f t="shared" ref="AJ41:AJ48" si="2">$AI41*$Y41</f>
        <v>0.19811570457689617</v>
      </c>
      <c r="AK41" s="3" t="s">
        <v>6646</v>
      </c>
      <c r="AL41" s="3" t="s">
        <v>6668</v>
      </c>
      <c r="AM41" s="3" t="s">
        <v>6661</v>
      </c>
      <c r="AN41" t="s">
        <v>6662</v>
      </c>
      <c r="AO41" t="s">
        <v>44</v>
      </c>
      <c r="AP41" s="3" t="s">
        <v>44</v>
      </c>
      <c r="AQ41" t="s">
        <v>6649</v>
      </c>
      <c r="AR41" t="s">
        <v>44</v>
      </c>
    </row>
    <row r="42" spans="1:44" s="3" customFormat="1" hidden="1" x14ac:dyDescent="0.3">
      <c r="A42" s="3" t="s">
        <v>214</v>
      </c>
      <c r="B42" s="3" t="s">
        <v>215</v>
      </c>
      <c r="C42" s="3" t="s">
        <v>216</v>
      </c>
      <c r="D42" s="3" t="s">
        <v>217</v>
      </c>
      <c r="E42" s="3" t="s">
        <v>198</v>
      </c>
      <c r="F42" s="3">
        <v>31</v>
      </c>
      <c r="G42" s="3">
        <v>31</v>
      </c>
      <c r="H42" s="3" t="s">
        <v>45</v>
      </c>
      <c r="I42" s="3" t="s">
        <v>45</v>
      </c>
      <c r="J42" s="3" t="s">
        <v>45</v>
      </c>
      <c r="K42" s="3" t="s">
        <v>45</v>
      </c>
      <c r="L42" s="3">
        <v>4</v>
      </c>
      <c r="M42" s="3">
        <v>15</v>
      </c>
      <c r="N42" s="3">
        <f>AVERAGE(M42,L42)</f>
        <v>9.5</v>
      </c>
      <c r="O42" s="3">
        <f>((M42-L42)/2)/2</f>
        <v>2.75</v>
      </c>
      <c r="P42" s="3">
        <f>O42/N42</f>
        <v>0.28947368421052633</v>
      </c>
      <c r="Q42" s="3">
        <v>0.4</v>
      </c>
      <c r="R42" s="3">
        <v>1.05</v>
      </c>
      <c r="S42" s="3">
        <v>0.26</v>
      </c>
      <c r="T42" s="3">
        <v>0.47</v>
      </c>
      <c r="U42" s="3">
        <f>N42*Q42*R42*T42</f>
        <v>1.8753000000000002</v>
      </c>
      <c r="V42" s="3">
        <f>P42</f>
        <v>0.28947368421052633</v>
      </c>
      <c r="W42" s="3">
        <f>U42*S42</f>
        <v>0.48757800000000007</v>
      </c>
      <c r="X42" s="3">
        <v>0.1</v>
      </c>
      <c r="Y42" s="3">
        <f t="shared" si="0"/>
        <v>0.23066585325838804</v>
      </c>
      <c r="Z42" s="3" t="s">
        <v>59</v>
      </c>
      <c r="AA42" s="3" t="s">
        <v>44</v>
      </c>
      <c r="AB42" s="3" t="s">
        <v>44</v>
      </c>
      <c r="AC42" s="3" t="s">
        <v>44</v>
      </c>
      <c r="AD42" t="s">
        <v>45</v>
      </c>
      <c r="AE42" t="s">
        <v>45</v>
      </c>
      <c r="AF42" t="s">
        <v>199</v>
      </c>
      <c r="AG42">
        <v>2015</v>
      </c>
      <c r="AH42" t="s">
        <v>47</v>
      </c>
      <c r="AI42" s="2">
        <f t="shared" si="1"/>
        <v>2.3628780000000003</v>
      </c>
      <c r="AJ42" s="2">
        <f t="shared" si="2"/>
        <v>0.54503527001547347</v>
      </c>
      <c r="AK42" s="3" t="s">
        <v>6651</v>
      </c>
      <c r="AL42" s="3" t="s">
        <v>6667</v>
      </c>
      <c r="AM42" s="3" t="s">
        <v>6675</v>
      </c>
      <c r="AN42" s="3" t="s">
        <v>6787</v>
      </c>
      <c r="AO42" s="3" t="s">
        <v>6770</v>
      </c>
      <c r="AP42" s="3">
        <v>1.05</v>
      </c>
      <c r="AQ42" t="s">
        <v>6649</v>
      </c>
      <c r="AR42" s="3">
        <v>0.47</v>
      </c>
    </row>
    <row r="43" spans="1:44" s="3" customFormat="1" hidden="1" x14ac:dyDescent="0.3">
      <c r="A43" s="3" t="s">
        <v>218</v>
      </c>
      <c r="B43" s="3" t="s">
        <v>215</v>
      </c>
      <c r="C43" s="3" t="s">
        <v>216</v>
      </c>
      <c r="D43" s="3" t="s">
        <v>217</v>
      </c>
      <c r="E43" s="3" t="s">
        <v>219</v>
      </c>
      <c r="F43" s="3">
        <v>32</v>
      </c>
      <c r="G43" s="3">
        <v>32</v>
      </c>
      <c r="H43" s="3" t="s">
        <v>45</v>
      </c>
      <c r="I43" s="3" t="s">
        <v>45</v>
      </c>
      <c r="J43" s="3" t="s">
        <v>58</v>
      </c>
      <c r="K43" s="3" t="s">
        <v>45</v>
      </c>
      <c r="L43" s="3">
        <v>4</v>
      </c>
      <c r="M43" s="3">
        <v>15</v>
      </c>
      <c r="N43" s="3">
        <f>AVERAGE(M43,L43)</f>
        <v>9.5</v>
      </c>
      <c r="O43" s="3">
        <f>((M43-L43)/2)/2</f>
        <v>2.75</v>
      </c>
      <c r="P43" s="3">
        <f>O43/N43</f>
        <v>0.28947368421052633</v>
      </c>
      <c r="Q43" s="3">
        <v>0.4</v>
      </c>
      <c r="R43" s="3">
        <v>1.05</v>
      </c>
      <c r="S43" s="3">
        <v>0.26</v>
      </c>
      <c r="T43" s="3">
        <v>0.47</v>
      </c>
      <c r="U43" s="3">
        <f>N43*Q43*R43*T43</f>
        <v>1.8753000000000002</v>
      </c>
      <c r="V43" s="3">
        <f>P43</f>
        <v>0.28947368421052633</v>
      </c>
      <c r="W43" s="3">
        <f>U43*S43</f>
        <v>0.48757800000000007</v>
      </c>
      <c r="X43" s="3">
        <v>0.1</v>
      </c>
      <c r="Y43" s="3">
        <f t="shared" si="0"/>
        <v>0.23066585325838804</v>
      </c>
      <c r="Z43" s="3" t="s">
        <v>59</v>
      </c>
      <c r="AA43" s="3" t="s">
        <v>44</v>
      </c>
      <c r="AB43" s="3" t="s">
        <v>44</v>
      </c>
      <c r="AC43" s="3" t="s">
        <v>44</v>
      </c>
      <c r="AD43" t="s">
        <v>45</v>
      </c>
      <c r="AE43" t="s">
        <v>45</v>
      </c>
      <c r="AF43" t="s">
        <v>199</v>
      </c>
      <c r="AG43">
        <v>2015</v>
      </c>
      <c r="AH43" t="s">
        <v>47</v>
      </c>
      <c r="AI43" s="2">
        <f t="shared" si="1"/>
        <v>2.3628780000000003</v>
      </c>
      <c r="AJ43" s="2">
        <f t="shared" si="2"/>
        <v>0.54503527001547347</v>
      </c>
      <c r="AK43" s="3" t="s">
        <v>6651</v>
      </c>
      <c r="AL43" s="3" t="s">
        <v>6667</v>
      </c>
      <c r="AM43" s="3" t="s">
        <v>6675</v>
      </c>
      <c r="AN43" s="3" t="s">
        <v>6787</v>
      </c>
      <c r="AO43" s="3" t="s">
        <v>6770</v>
      </c>
      <c r="AP43" s="3">
        <v>1.05</v>
      </c>
      <c r="AQ43" t="s">
        <v>6649</v>
      </c>
      <c r="AR43" s="3">
        <v>0.47</v>
      </c>
    </row>
    <row r="44" spans="1:44" hidden="1" x14ac:dyDescent="0.3">
      <c r="A44" t="s">
        <v>220</v>
      </c>
      <c r="B44" t="s">
        <v>215</v>
      </c>
      <c r="C44" t="s">
        <v>216</v>
      </c>
      <c r="D44" t="s">
        <v>217</v>
      </c>
      <c r="E44" t="s">
        <v>49</v>
      </c>
      <c r="F44">
        <v>7215</v>
      </c>
      <c r="G44">
        <v>7215</v>
      </c>
      <c r="H44" t="s">
        <v>45</v>
      </c>
      <c r="I44" t="s">
        <v>45</v>
      </c>
      <c r="J44" t="s">
        <v>45</v>
      </c>
      <c r="K44" t="s">
        <v>45</v>
      </c>
      <c r="S44">
        <v>0.26</v>
      </c>
      <c r="U44">
        <v>0.43</v>
      </c>
      <c r="V44">
        <v>0.46</v>
      </c>
      <c r="W44">
        <f>$U44*$S44</f>
        <v>0.1118</v>
      </c>
      <c r="X44">
        <v>0.1</v>
      </c>
      <c r="Y44">
        <f t="shared" si="0"/>
        <v>0.36566206086544145</v>
      </c>
      <c r="Z44" t="s">
        <v>43</v>
      </c>
      <c r="AA44" t="s">
        <v>44</v>
      </c>
      <c r="AB44" t="s">
        <v>44</v>
      </c>
      <c r="AC44" t="s">
        <v>44</v>
      </c>
      <c r="AD44" t="s">
        <v>45</v>
      </c>
      <c r="AE44" t="s">
        <v>45</v>
      </c>
      <c r="AF44" t="s">
        <v>50</v>
      </c>
      <c r="AG44" t="s">
        <v>51</v>
      </c>
      <c r="AH44" t="s">
        <v>52</v>
      </c>
      <c r="AI44" s="2">
        <f t="shared" si="1"/>
        <v>0.54179999999999995</v>
      </c>
      <c r="AJ44" s="2">
        <f t="shared" si="2"/>
        <v>0.19811570457689617</v>
      </c>
      <c r="AK44" s="3" t="s">
        <v>6646</v>
      </c>
      <c r="AL44" s="3" t="s">
        <v>6668</v>
      </c>
      <c r="AM44" s="3" t="s">
        <v>6661</v>
      </c>
      <c r="AN44" t="s">
        <v>6662</v>
      </c>
      <c r="AO44" t="s">
        <v>44</v>
      </c>
      <c r="AP44" s="3" t="s">
        <v>44</v>
      </c>
      <c r="AQ44" t="s">
        <v>6649</v>
      </c>
      <c r="AR44" t="s">
        <v>44</v>
      </c>
    </row>
    <row r="45" spans="1:44" hidden="1" x14ac:dyDescent="0.3">
      <c r="A45" t="s">
        <v>221</v>
      </c>
      <c r="B45" t="s">
        <v>222</v>
      </c>
      <c r="C45" t="s">
        <v>223</v>
      </c>
      <c r="D45" t="s">
        <v>224</v>
      </c>
      <c r="E45" t="s">
        <v>40</v>
      </c>
      <c r="F45">
        <v>1</v>
      </c>
      <c r="G45">
        <v>1</v>
      </c>
      <c r="H45" t="s">
        <v>41</v>
      </c>
      <c r="I45" t="s">
        <v>42</v>
      </c>
      <c r="J45" t="s">
        <v>41</v>
      </c>
      <c r="K45" t="s">
        <v>42</v>
      </c>
      <c r="S45">
        <v>0.26</v>
      </c>
      <c r="U45">
        <v>2.4</v>
      </c>
      <c r="V45">
        <v>0.41</v>
      </c>
      <c r="W45">
        <f>$U45*$S45</f>
        <v>0.624</v>
      </c>
      <c r="X45">
        <v>0.1</v>
      </c>
      <c r="Y45">
        <f t="shared" si="0"/>
        <v>0.32605044690652013</v>
      </c>
      <c r="Z45" t="s">
        <v>43</v>
      </c>
      <c r="AA45" t="s">
        <v>44</v>
      </c>
      <c r="AB45" t="s">
        <v>44</v>
      </c>
      <c r="AC45" t="s">
        <v>44</v>
      </c>
      <c r="AD45" t="s">
        <v>45</v>
      </c>
      <c r="AE45" t="s">
        <v>45</v>
      </c>
      <c r="AF45" t="s">
        <v>46</v>
      </c>
      <c r="AG45">
        <v>2019</v>
      </c>
      <c r="AH45" t="s">
        <v>47</v>
      </c>
      <c r="AI45" s="2">
        <f t="shared" si="1"/>
        <v>3.024</v>
      </c>
      <c r="AJ45" s="2">
        <f t="shared" si="2"/>
        <v>0.98597655144531693</v>
      </c>
      <c r="AK45" s="3" t="s">
        <v>6646</v>
      </c>
      <c r="AL45" s="3" t="s">
        <v>6668</v>
      </c>
      <c r="AM45" s="3" t="s">
        <v>6647</v>
      </c>
      <c r="AN45" s="3" t="s">
        <v>6711</v>
      </c>
      <c r="AO45" s="3" t="s">
        <v>44</v>
      </c>
      <c r="AP45" s="3" t="s">
        <v>44</v>
      </c>
      <c r="AQ45" t="s">
        <v>6649</v>
      </c>
      <c r="AR45" s="3" t="s">
        <v>44</v>
      </c>
    </row>
    <row r="46" spans="1:44" hidden="1" x14ac:dyDescent="0.3">
      <c r="A46" t="s">
        <v>225</v>
      </c>
      <c r="B46" t="s">
        <v>222</v>
      </c>
      <c r="C46" t="s">
        <v>223</v>
      </c>
      <c r="D46" t="s">
        <v>224</v>
      </c>
      <c r="E46" t="s">
        <v>49</v>
      </c>
      <c r="F46">
        <v>7215</v>
      </c>
      <c r="G46">
        <v>7215</v>
      </c>
      <c r="H46" t="s">
        <v>45</v>
      </c>
      <c r="I46" t="s">
        <v>45</v>
      </c>
      <c r="J46" t="s">
        <v>45</v>
      </c>
      <c r="K46" t="s">
        <v>45</v>
      </c>
      <c r="U46">
        <v>2.98</v>
      </c>
      <c r="V46">
        <v>0.28000000000000003</v>
      </c>
      <c r="W46">
        <v>0.72</v>
      </c>
      <c r="X46">
        <v>0.1</v>
      </c>
      <c r="Y46">
        <f t="shared" si="0"/>
        <v>0.22635153045575809</v>
      </c>
      <c r="Z46" t="s">
        <v>43</v>
      </c>
      <c r="AA46" t="s">
        <v>44</v>
      </c>
      <c r="AB46" t="s">
        <v>44</v>
      </c>
      <c r="AC46" t="s">
        <v>44</v>
      </c>
      <c r="AD46" t="s">
        <v>45</v>
      </c>
      <c r="AE46" t="s">
        <v>45</v>
      </c>
      <c r="AF46" t="s">
        <v>50</v>
      </c>
      <c r="AG46" t="s">
        <v>51</v>
      </c>
      <c r="AH46" t="s">
        <v>52</v>
      </c>
      <c r="AI46" s="2">
        <f t="shared" si="1"/>
        <v>3.7</v>
      </c>
      <c r="AJ46" s="2">
        <f t="shared" si="2"/>
        <v>0.83750066268630496</v>
      </c>
      <c r="AK46" s="3" t="s">
        <v>6646</v>
      </c>
      <c r="AL46" s="3" t="s">
        <v>6668</v>
      </c>
      <c r="AM46" s="3" t="s">
        <v>6669</v>
      </c>
      <c r="AN46" t="s">
        <v>6670</v>
      </c>
      <c r="AO46" t="s">
        <v>44</v>
      </c>
      <c r="AP46" s="3" t="s">
        <v>44</v>
      </c>
      <c r="AQ46" t="s">
        <v>44</v>
      </c>
      <c r="AR46" t="s">
        <v>44</v>
      </c>
    </row>
    <row r="47" spans="1:44" hidden="1" x14ac:dyDescent="0.3">
      <c r="A47" t="s">
        <v>226</v>
      </c>
      <c r="B47" t="s">
        <v>227</v>
      </c>
      <c r="C47" t="s">
        <v>228</v>
      </c>
      <c r="D47" t="s">
        <v>229</v>
      </c>
      <c r="E47" t="s">
        <v>40</v>
      </c>
      <c r="F47">
        <v>1</v>
      </c>
      <c r="G47">
        <v>1</v>
      </c>
      <c r="H47" t="s">
        <v>41</v>
      </c>
      <c r="I47" t="s">
        <v>42</v>
      </c>
      <c r="J47" t="s">
        <v>41</v>
      </c>
      <c r="K47" t="s">
        <v>42</v>
      </c>
      <c r="S47">
        <v>0.26</v>
      </c>
      <c r="U47">
        <v>2.4</v>
      </c>
      <c r="V47">
        <v>0.41</v>
      </c>
      <c r="W47">
        <f>$U47*$S47</f>
        <v>0.624</v>
      </c>
      <c r="X47">
        <v>0.1</v>
      </c>
      <c r="Y47">
        <f t="shared" si="0"/>
        <v>0.32605044690652013</v>
      </c>
      <c r="Z47" t="s">
        <v>43</v>
      </c>
      <c r="AA47" t="s">
        <v>44</v>
      </c>
      <c r="AB47" t="s">
        <v>44</v>
      </c>
      <c r="AC47" t="s">
        <v>44</v>
      </c>
      <c r="AD47" t="s">
        <v>45</v>
      </c>
      <c r="AE47" t="s">
        <v>45</v>
      </c>
      <c r="AF47" t="s">
        <v>46</v>
      </c>
      <c r="AG47">
        <v>2019</v>
      </c>
      <c r="AH47" t="s">
        <v>47</v>
      </c>
      <c r="AI47" s="2">
        <f t="shared" si="1"/>
        <v>3.024</v>
      </c>
      <c r="AJ47" s="2">
        <f t="shared" si="2"/>
        <v>0.98597655144531693</v>
      </c>
      <c r="AK47" s="3" t="s">
        <v>6646</v>
      </c>
      <c r="AL47" s="3" t="s">
        <v>6668</v>
      </c>
      <c r="AM47" s="3" t="s">
        <v>6647</v>
      </c>
      <c r="AN47" s="3" t="s">
        <v>6711</v>
      </c>
      <c r="AO47" s="3" t="s">
        <v>44</v>
      </c>
      <c r="AP47" s="3" t="s">
        <v>44</v>
      </c>
      <c r="AQ47" t="s">
        <v>6649</v>
      </c>
      <c r="AR47" s="3" t="s">
        <v>44</v>
      </c>
    </row>
    <row r="48" spans="1:44" hidden="1" x14ac:dyDescent="0.3">
      <c r="A48" t="s">
        <v>230</v>
      </c>
      <c r="B48" t="s">
        <v>227</v>
      </c>
      <c r="C48" t="s">
        <v>228</v>
      </c>
      <c r="D48" t="s">
        <v>229</v>
      </c>
      <c r="E48" t="s">
        <v>231</v>
      </c>
      <c r="F48">
        <v>20</v>
      </c>
      <c r="G48">
        <v>20</v>
      </c>
      <c r="H48" t="s">
        <v>41</v>
      </c>
      <c r="I48" t="s">
        <v>42</v>
      </c>
      <c r="J48" t="s">
        <v>41</v>
      </c>
      <c r="K48" t="s">
        <v>42</v>
      </c>
      <c r="S48">
        <v>0.26</v>
      </c>
      <c r="U48">
        <v>2.4</v>
      </c>
      <c r="V48">
        <v>0.41</v>
      </c>
      <c r="W48">
        <f>$U48*$S48</f>
        <v>0.624</v>
      </c>
      <c r="X48">
        <v>0.1</v>
      </c>
      <c r="Y48">
        <f t="shared" si="0"/>
        <v>0.32605044690652013</v>
      </c>
      <c r="Z48" t="s">
        <v>43</v>
      </c>
      <c r="AA48" t="s">
        <v>44</v>
      </c>
      <c r="AB48" t="s">
        <v>44</v>
      </c>
      <c r="AC48" t="s">
        <v>44</v>
      </c>
      <c r="AD48" t="s">
        <v>45</v>
      </c>
      <c r="AE48" t="s">
        <v>45</v>
      </c>
      <c r="AF48" t="s">
        <v>232</v>
      </c>
      <c r="AG48">
        <v>2013</v>
      </c>
      <c r="AH48" t="s">
        <v>208</v>
      </c>
      <c r="AI48" s="2">
        <f t="shared" si="1"/>
        <v>3.024</v>
      </c>
      <c r="AJ48" s="2">
        <f t="shared" si="2"/>
        <v>0.98597655144531693</v>
      </c>
      <c r="AK48" s="3" t="s">
        <v>6646</v>
      </c>
      <c r="AL48" s="3" t="s">
        <v>6668</v>
      </c>
      <c r="AM48" s="3" t="s">
        <v>6647</v>
      </c>
      <c r="AN48" s="3" t="s">
        <v>6711</v>
      </c>
      <c r="AO48" s="3" t="s">
        <v>44</v>
      </c>
      <c r="AP48" s="3" t="s">
        <v>44</v>
      </c>
      <c r="AQ48" t="s">
        <v>6649</v>
      </c>
      <c r="AR48" s="3" t="s">
        <v>44</v>
      </c>
    </row>
    <row r="49" spans="1:44" hidden="1" x14ac:dyDescent="0.3">
      <c r="A49" t="s">
        <v>233</v>
      </c>
      <c r="B49" t="s">
        <v>227</v>
      </c>
      <c r="C49" t="s">
        <v>228</v>
      </c>
      <c r="D49" t="s">
        <v>229</v>
      </c>
      <c r="E49" t="s">
        <v>234</v>
      </c>
      <c r="F49">
        <v>6</v>
      </c>
      <c r="G49">
        <v>6</v>
      </c>
      <c r="H49" t="s">
        <v>45</v>
      </c>
      <c r="I49" t="s">
        <v>45</v>
      </c>
      <c r="J49" t="s">
        <v>45</v>
      </c>
      <c r="K49" t="s">
        <v>45</v>
      </c>
      <c r="Z49" t="s">
        <v>59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232</v>
      </c>
      <c r="AG49">
        <v>2013</v>
      </c>
      <c r="AH49" t="s">
        <v>208</v>
      </c>
      <c r="AI49" s="5">
        <v>4.2494817937499993</v>
      </c>
      <c r="AJ49" s="5">
        <v>0.88155251572919691</v>
      </c>
      <c r="AK49" s="3" t="s">
        <v>6651</v>
      </c>
      <c r="AL49" s="3" t="s">
        <v>6827</v>
      </c>
      <c r="AM49" s="3" t="s">
        <v>6665</v>
      </c>
      <c r="AN49" t="s">
        <v>6903</v>
      </c>
      <c r="AO49" t="s">
        <v>44</v>
      </c>
      <c r="AP49" s="3" t="s">
        <v>44</v>
      </c>
      <c r="AQ49" t="s">
        <v>44</v>
      </c>
      <c r="AR49" t="s">
        <v>44</v>
      </c>
    </row>
    <row r="50" spans="1:44" hidden="1" x14ac:dyDescent="0.3">
      <c r="A50" t="s">
        <v>235</v>
      </c>
      <c r="B50" t="s">
        <v>227</v>
      </c>
      <c r="C50" t="s">
        <v>228</v>
      </c>
      <c r="D50" t="s">
        <v>229</v>
      </c>
      <c r="E50" t="s">
        <v>49</v>
      </c>
      <c r="F50">
        <v>7215</v>
      </c>
      <c r="G50">
        <v>7215</v>
      </c>
      <c r="H50" t="s">
        <v>45</v>
      </c>
      <c r="I50" t="s">
        <v>45</v>
      </c>
      <c r="J50" t="s">
        <v>45</v>
      </c>
      <c r="K50" t="s">
        <v>45</v>
      </c>
      <c r="U50">
        <v>2.98</v>
      </c>
      <c r="V50">
        <v>0.28000000000000003</v>
      </c>
      <c r="W50">
        <v>0.72</v>
      </c>
      <c r="X50">
        <v>0.1</v>
      </c>
      <c r="Y50">
        <f>(SQRT((($U50*$V50)^2)+(($W50*$X50)^2)))/($U50+$W50)</f>
        <v>0.22635153045575809</v>
      </c>
      <c r="Z50" t="s">
        <v>43</v>
      </c>
      <c r="AA50" t="s">
        <v>44</v>
      </c>
      <c r="AB50" t="s">
        <v>44</v>
      </c>
      <c r="AC50" t="s">
        <v>44</v>
      </c>
      <c r="AD50" t="s">
        <v>45</v>
      </c>
      <c r="AE50" t="s">
        <v>45</v>
      </c>
      <c r="AF50" t="s">
        <v>50</v>
      </c>
      <c r="AG50" t="s">
        <v>51</v>
      </c>
      <c r="AH50" t="s">
        <v>52</v>
      </c>
      <c r="AI50" s="2">
        <f>$U50+$W50</f>
        <v>3.7</v>
      </c>
      <c r="AJ50" s="2">
        <f>$AI50*$Y50</f>
        <v>0.83750066268630496</v>
      </c>
      <c r="AK50" s="3" t="s">
        <v>6646</v>
      </c>
      <c r="AL50" s="3" t="s">
        <v>6668</v>
      </c>
      <c r="AM50" s="3" t="s">
        <v>6669</v>
      </c>
      <c r="AN50" t="s">
        <v>6670</v>
      </c>
      <c r="AO50" t="s">
        <v>44</v>
      </c>
      <c r="AP50" s="3" t="s">
        <v>44</v>
      </c>
      <c r="AQ50" t="s">
        <v>44</v>
      </c>
      <c r="AR50" t="s">
        <v>44</v>
      </c>
    </row>
    <row r="51" spans="1:44" hidden="1" x14ac:dyDescent="0.3">
      <c r="A51" t="s">
        <v>236</v>
      </c>
      <c r="B51" t="s">
        <v>237</v>
      </c>
      <c r="C51" t="s">
        <v>238</v>
      </c>
      <c r="D51" t="s">
        <v>239</v>
      </c>
      <c r="E51" t="s">
        <v>234</v>
      </c>
      <c r="F51">
        <v>6</v>
      </c>
      <c r="G51">
        <v>6</v>
      </c>
      <c r="H51" t="s">
        <v>45</v>
      </c>
      <c r="I51" t="s">
        <v>45</v>
      </c>
      <c r="J51" t="s">
        <v>45</v>
      </c>
      <c r="K51" t="s">
        <v>45</v>
      </c>
      <c r="Z51" t="s">
        <v>59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232</v>
      </c>
      <c r="AG51">
        <v>2013</v>
      </c>
      <c r="AH51" t="s">
        <v>208</v>
      </c>
      <c r="AI51" s="5">
        <v>4.1449831687499996</v>
      </c>
      <c r="AJ51" s="5">
        <v>0.70611101562261369</v>
      </c>
      <c r="AK51" s="3" t="s">
        <v>6651</v>
      </c>
      <c r="AL51" s="3" t="s">
        <v>6827</v>
      </c>
      <c r="AM51" s="3" t="s">
        <v>6665</v>
      </c>
      <c r="AN51" t="s">
        <v>6891</v>
      </c>
      <c r="AO51" t="s">
        <v>44</v>
      </c>
      <c r="AP51" s="3" t="s">
        <v>44</v>
      </c>
      <c r="AQ51" t="s">
        <v>44</v>
      </c>
      <c r="AR51" t="s">
        <v>44</v>
      </c>
    </row>
    <row r="52" spans="1:44" hidden="1" x14ac:dyDescent="0.3">
      <c r="A52" t="s">
        <v>240</v>
      </c>
      <c r="B52" t="s">
        <v>237</v>
      </c>
      <c r="C52" t="s">
        <v>238</v>
      </c>
      <c r="D52" t="s">
        <v>239</v>
      </c>
      <c r="E52" t="s">
        <v>49</v>
      </c>
      <c r="F52">
        <v>7215</v>
      </c>
      <c r="G52">
        <v>7215</v>
      </c>
      <c r="H52" t="s">
        <v>45</v>
      </c>
      <c r="I52" t="s">
        <v>45</v>
      </c>
      <c r="J52" t="s">
        <v>45</v>
      </c>
      <c r="K52" t="s">
        <v>45</v>
      </c>
      <c r="U52">
        <v>1.63</v>
      </c>
      <c r="V52">
        <v>0.26</v>
      </c>
      <c r="W52">
        <v>0.46</v>
      </c>
      <c r="X52">
        <v>0.1</v>
      </c>
      <c r="Y52">
        <f t="shared" ref="Y52:Y62" si="3">(SQRT((($U52*$V52)^2)+(($W52*$X52)^2)))/($U52+$W52)</f>
        <v>0.20396610081085642</v>
      </c>
      <c r="Z52" t="s">
        <v>43</v>
      </c>
      <c r="AA52" t="s">
        <v>44</v>
      </c>
      <c r="AB52" t="s">
        <v>44</v>
      </c>
      <c r="AC52" t="s">
        <v>44</v>
      </c>
      <c r="AD52" t="s">
        <v>45</v>
      </c>
      <c r="AE52" t="s">
        <v>45</v>
      </c>
      <c r="AF52" t="s">
        <v>50</v>
      </c>
      <c r="AG52" t="s">
        <v>51</v>
      </c>
      <c r="AH52" t="s">
        <v>52</v>
      </c>
      <c r="AI52" s="2">
        <f t="shared" ref="AI52:AI62" si="4">$U52+$W52</f>
        <v>2.09</v>
      </c>
      <c r="AJ52" s="2">
        <f t="shared" ref="AJ52:AJ62" si="5">$AI52*$Y52</f>
        <v>0.42628915069468987</v>
      </c>
      <c r="AK52" s="3" t="s">
        <v>6652</v>
      </c>
      <c r="AL52" s="3" t="s">
        <v>6668</v>
      </c>
      <c r="AM52" s="3" t="s">
        <v>6671</v>
      </c>
      <c r="AN52" t="s">
        <v>6672</v>
      </c>
      <c r="AO52" t="s">
        <v>44</v>
      </c>
      <c r="AP52" s="3" t="s">
        <v>44</v>
      </c>
      <c r="AQ52" t="s">
        <v>44</v>
      </c>
      <c r="AR52" t="s">
        <v>44</v>
      </c>
    </row>
    <row r="53" spans="1:44" hidden="1" x14ac:dyDescent="0.3">
      <c r="A53" t="s">
        <v>241</v>
      </c>
      <c r="B53" t="s">
        <v>242</v>
      </c>
      <c r="C53" t="s">
        <v>243</v>
      </c>
      <c r="D53" t="s">
        <v>244</v>
      </c>
      <c r="E53" t="s">
        <v>49</v>
      </c>
      <c r="F53">
        <v>7215</v>
      </c>
      <c r="G53">
        <v>7215</v>
      </c>
      <c r="H53" t="s">
        <v>45</v>
      </c>
      <c r="I53" t="s">
        <v>45</v>
      </c>
      <c r="J53" t="s">
        <v>45</v>
      </c>
      <c r="K53" t="s">
        <v>45</v>
      </c>
      <c r="U53">
        <v>4.83</v>
      </c>
      <c r="V53">
        <v>0.5</v>
      </c>
      <c r="W53">
        <v>1.1599999999999999</v>
      </c>
      <c r="X53">
        <v>0.1</v>
      </c>
      <c r="Y53">
        <f t="shared" si="3"/>
        <v>0.40363678067942466</v>
      </c>
      <c r="Z53" t="s">
        <v>43</v>
      </c>
      <c r="AA53" t="s">
        <v>44</v>
      </c>
      <c r="AB53" t="s">
        <v>44</v>
      </c>
      <c r="AC53" t="s">
        <v>44</v>
      </c>
      <c r="AD53" t="s">
        <v>45</v>
      </c>
      <c r="AE53" t="s">
        <v>45</v>
      </c>
      <c r="AF53" t="s">
        <v>50</v>
      </c>
      <c r="AG53" t="s">
        <v>51</v>
      </c>
      <c r="AH53" t="s">
        <v>52</v>
      </c>
      <c r="AI53" s="2">
        <f t="shared" si="4"/>
        <v>5.99</v>
      </c>
      <c r="AJ53" s="2">
        <f t="shared" si="5"/>
        <v>2.4177843162697537</v>
      </c>
      <c r="AK53" s="3" t="s">
        <v>6652</v>
      </c>
      <c r="AL53" s="3" t="s">
        <v>6668</v>
      </c>
      <c r="AM53" s="3" t="s">
        <v>6656</v>
      </c>
      <c r="AN53" t="s">
        <v>6673</v>
      </c>
      <c r="AO53" t="s">
        <v>44</v>
      </c>
      <c r="AP53" s="3" t="s">
        <v>44</v>
      </c>
      <c r="AQ53" t="s">
        <v>44</v>
      </c>
      <c r="AR53" t="s">
        <v>44</v>
      </c>
    </row>
    <row r="54" spans="1:44" hidden="1" x14ac:dyDescent="0.3">
      <c r="A54" t="s">
        <v>245</v>
      </c>
      <c r="B54" t="s">
        <v>246</v>
      </c>
      <c r="C54" t="s">
        <v>247</v>
      </c>
      <c r="D54" t="s">
        <v>248</v>
      </c>
      <c r="E54" t="s">
        <v>40</v>
      </c>
      <c r="F54">
        <v>1</v>
      </c>
      <c r="G54">
        <v>1</v>
      </c>
      <c r="H54" t="s">
        <v>41</v>
      </c>
      <c r="I54" t="s">
        <v>42</v>
      </c>
      <c r="J54" t="s">
        <v>41</v>
      </c>
      <c r="K54" t="s">
        <v>42</v>
      </c>
      <c r="S54">
        <v>0.26</v>
      </c>
      <c r="U54">
        <v>2.4</v>
      </c>
      <c r="V54">
        <v>0.41</v>
      </c>
      <c r="W54">
        <f>$U54*$S54</f>
        <v>0.624</v>
      </c>
      <c r="X54">
        <v>0.1</v>
      </c>
      <c r="Y54">
        <f t="shared" si="3"/>
        <v>0.32605044690652013</v>
      </c>
      <c r="Z54" t="s">
        <v>43</v>
      </c>
      <c r="AA54" t="s">
        <v>44</v>
      </c>
      <c r="AB54" t="s">
        <v>44</v>
      </c>
      <c r="AC54" t="s">
        <v>44</v>
      </c>
      <c r="AD54" t="s">
        <v>45</v>
      </c>
      <c r="AE54" t="s">
        <v>45</v>
      </c>
      <c r="AF54" t="s">
        <v>46</v>
      </c>
      <c r="AG54">
        <v>2019</v>
      </c>
      <c r="AH54" t="s">
        <v>47</v>
      </c>
      <c r="AI54" s="2">
        <f t="shared" si="4"/>
        <v>3.024</v>
      </c>
      <c r="AJ54" s="2">
        <f t="shared" si="5"/>
        <v>0.98597655144531693</v>
      </c>
      <c r="AK54" s="3" t="s">
        <v>6646</v>
      </c>
      <c r="AL54" s="3" t="s">
        <v>6668</v>
      </c>
      <c r="AM54" s="3" t="s">
        <v>6647</v>
      </c>
      <c r="AN54" s="3" t="s">
        <v>6711</v>
      </c>
      <c r="AO54" s="3" t="s">
        <v>44</v>
      </c>
      <c r="AP54" s="3" t="s">
        <v>44</v>
      </c>
      <c r="AQ54" t="s">
        <v>6649</v>
      </c>
      <c r="AR54" s="3" t="s">
        <v>44</v>
      </c>
    </row>
    <row r="55" spans="1:44" hidden="1" x14ac:dyDescent="0.3">
      <c r="A55" t="s">
        <v>249</v>
      </c>
      <c r="B55" t="s">
        <v>246</v>
      </c>
      <c r="C55" t="s">
        <v>247</v>
      </c>
      <c r="D55" t="s">
        <v>248</v>
      </c>
      <c r="E55" t="s">
        <v>250</v>
      </c>
      <c r="F55">
        <v>1</v>
      </c>
      <c r="G55">
        <v>11</v>
      </c>
      <c r="H55" t="s">
        <v>250</v>
      </c>
      <c r="I55" t="s">
        <v>251</v>
      </c>
      <c r="J55" t="s">
        <v>80</v>
      </c>
      <c r="K55" t="s">
        <v>251</v>
      </c>
      <c r="U55">
        <v>3.25</v>
      </c>
      <c r="V55">
        <v>0.75</v>
      </c>
      <c r="W55">
        <v>0.78</v>
      </c>
      <c r="X55">
        <v>0.1</v>
      </c>
      <c r="Y55">
        <f t="shared" si="3"/>
        <v>0.60514830785991891</v>
      </c>
      <c r="Z55" t="s">
        <v>43</v>
      </c>
      <c r="AA55" t="s">
        <v>44</v>
      </c>
      <c r="AB55" t="s">
        <v>44</v>
      </c>
      <c r="AC55" t="s">
        <v>44</v>
      </c>
      <c r="AD55" t="s">
        <v>45</v>
      </c>
      <c r="AE55" t="s">
        <v>45</v>
      </c>
      <c r="AF55" t="s">
        <v>252</v>
      </c>
      <c r="AG55">
        <v>2018</v>
      </c>
      <c r="AH55" t="s">
        <v>253</v>
      </c>
      <c r="AI55" s="2">
        <f t="shared" si="4"/>
        <v>4.03</v>
      </c>
      <c r="AJ55" s="2">
        <f t="shared" si="5"/>
        <v>2.4387476806754735</v>
      </c>
      <c r="AK55" s="3" t="s">
        <v>6652</v>
      </c>
      <c r="AL55" s="3" t="s">
        <v>6668</v>
      </c>
      <c r="AM55" s="3" t="s">
        <v>6828</v>
      </c>
      <c r="AN55" t="s">
        <v>6728</v>
      </c>
      <c r="AO55" t="s">
        <v>44</v>
      </c>
      <c r="AP55" s="3" t="s">
        <v>44</v>
      </c>
      <c r="AQ55" t="s">
        <v>44</v>
      </c>
      <c r="AR55" t="s">
        <v>44</v>
      </c>
    </row>
    <row r="56" spans="1:44" hidden="1" x14ac:dyDescent="0.3">
      <c r="A56" t="s">
        <v>254</v>
      </c>
      <c r="B56" t="s">
        <v>246</v>
      </c>
      <c r="C56" t="s">
        <v>247</v>
      </c>
      <c r="D56" t="s">
        <v>248</v>
      </c>
      <c r="E56" t="s">
        <v>255</v>
      </c>
      <c r="F56">
        <v>2</v>
      </c>
      <c r="G56">
        <v>12</v>
      </c>
      <c r="H56" t="s">
        <v>256</v>
      </c>
      <c r="I56" t="s">
        <v>257</v>
      </c>
      <c r="J56" t="s">
        <v>80</v>
      </c>
      <c r="K56" t="s">
        <v>257</v>
      </c>
      <c r="U56">
        <v>3.25</v>
      </c>
      <c r="V56">
        <v>0.75</v>
      </c>
      <c r="W56">
        <v>0.78</v>
      </c>
      <c r="X56">
        <v>0.1</v>
      </c>
      <c r="Y56">
        <f t="shared" si="3"/>
        <v>0.60514830785991891</v>
      </c>
      <c r="Z56" t="s">
        <v>43</v>
      </c>
      <c r="AA56" t="s">
        <v>44</v>
      </c>
      <c r="AB56" t="s">
        <v>44</v>
      </c>
      <c r="AC56" t="s">
        <v>44</v>
      </c>
      <c r="AD56" t="s">
        <v>45</v>
      </c>
      <c r="AE56" t="s">
        <v>45</v>
      </c>
      <c r="AF56" t="s">
        <v>252</v>
      </c>
      <c r="AG56">
        <v>2018</v>
      </c>
      <c r="AH56" t="s">
        <v>253</v>
      </c>
      <c r="AI56" s="2">
        <f t="shared" si="4"/>
        <v>4.03</v>
      </c>
      <c r="AJ56" s="2">
        <f t="shared" si="5"/>
        <v>2.4387476806754735</v>
      </c>
      <c r="AK56" s="3" t="s">
        <v>6652</v>
      </c>
      <c r="AL56" s="3" t="s">
        <v>6668</v>
      </c>
      <c r="AM56" s="3" t="s">
        <v>6828</v>
      </c>
      <c r="AN56" t="s">
        <v>6728</v>
      </c>
      <c r="AO56" t="s">
        <v>44</v>
      </c>
      <c r="AP56" s="3" t="s">
        <v>44</v>
      </c>
      <c r="AQ56" t="s">
        <v>44</v>
      </c>
      <c r="AR56" t="s">
        <v>44</v>
      </c>
    </row>
    <row r="57" spans="1:44" hidden="1" x14ac:dyDescent="0.3">
      <c r="A57" t="s">
        <v>258</v>
      </c>
      <c r="B57" t="s">
        <v>246</v>
      </c>
      <c r="C57" t="s">
        <v>247</v>
      </c>
      <c r="D57" t="s">
        <v>248</v>
      </c>
      <c r="E57" t="s">
        <v>259</v>
      </c>
      <c r="F57">
        <v>3</v>
      </c>
      <c r="G57">
        <v>13</v>
      </c>
      <c r="H57" t="s">
        <v>259</v>
      </c>
      <c r="I57" t="s">
        <v>260</v>
      </c>
      <c r="J57" t="s">
        <v>80</v>
      </c>
      <c r="K57" t="s">
        <v>260</v>
      </c>
      <c r="U57">
        <v>3.25</v>
      </c>
      <c r="V57">
        <v>0.75</v>
      </c>
      <c r="W57">
        <v>0.78</v>
      </c>
      <c r="X57">
        <v>0.1</v>
      </c>
      <c r="Y57">
        <f t="shared" si="3"/>
        <v>0.60514830785991891</v>
      </c>
      <c r="Z57" t="s">
        <v>43</v>
      </c>
      <c r="AA57" t="s">
        <v>44</v>
      </c>
      <c r="AB57" t="s">
        <v>44</v>
      </c>
      <c r="AC57" t="s">
        <v>44</v>
      </c>
      <c r="AD57" t="s">
        <v>45</v>
      </c>
      <c r="AE57" t="s">
        <v>45</v>
      </c>
      <c r="AF57" t="s">
        <v>252</v>
      </c>
      <c r="AG57">
        <v>2018</v>
      </c>
      <c r="AH57" t="s">
        <v>253</v>
      </c>
      <c r="AI57" s="2">
        <f t="shared" si="4"/>
        <v>4.03</v>
      </c>
      <c r="AJ57" s="2">
        <f t="shared" si="5"/>
        <v>2.4387476806754735</v>
      </c>
      <c r="AK57" s="3" t="s">
        <v>6652</v>
      </c>
      <c r="AL57" s="3" t="s">
        <v>6668</v>
      </c>
      <c r="AM57" s="3" t="s">
        <v>6828</v>
      </c>
      <c r="AN57" t="s">
        <v>6728</v>
      </c>
      <c r="AO57" t="s">
        <v>44</v>
      </c>
      <c r="AP57" s="3" t="s">
        <v>44</v>
      </c>
      <c r="AQ57" t="s">
        <v>44</v>
      </c>
      <c r="AR57" t="s">
        <v>44</v>
      </c>
    </row>
    <row r="58" spans="1:44" hidden="1" x14ac:dyDescent="0.3">
      <c r="A58" t="s">
        <v>261</v>
      </c>
      <c r="B58" t="s">
        <v>246</v>
      </c>
      <c r="C58" t="s">
        <v>247</v>
      </c>
      <c r="D58" t="s">
        <v>248</v>
      </c>
      <c r="E58" t="s">
        <v>49</v>
      </c>
      <c r="F58">
        <v>7215</v>
      </c>
      <c r="G58">
        <v>7215</v>
      </c>
      <c r="H58" t="s">
        <v>45</v>
      </c>
      <c r="I58" t="s">
        <v>45</v>
      </c>
      <c r="J58" t="s">
        <v>45</v>
      </c>
      <c r="K58" t="s">
        <v>45</v>
      </c>
      <c r="U58">
        <v>3.25</v>
      </c>
      <c r="V58">
        <v>0.75</v>
      </c>
      <c r="W58">
        <v>0.78</v>
      </c>
      <c r="X58">
        <v>0.1</v>
      </c>
      <c r="Y58">
        <f t="shared" si="3"/>
        <v>0.60514830785991891</v>
      </c>
      <c r="Z58" t="s">
        <v>43</v>
      </c>
      <c r="AA58" t="s">
        <v>44</v>
      </c>
      <c r="AB58" t="s">
        <v>44</v>
      </c>
      <c r="AC58" t="s">
        <v>44</v>
      </c>
      <c r="AD58" t="s">
        <v>45</v>
      </c>
      <c r="AE58" t="s">
        <v>45</v>
      </c>
      <c r="AF58" t="s">
        <v>50</v>
      </c>
      <c r="AG58" t="s">
        <v>51</v>
      </c>
      <c r="AH58" t="s">
        <v>52</v>
      </c>
      <c r="AI58" s="2">
        <f t="shared" si="4"/>
        <v>4.03</v>
      </c>
      <c r="AJ58" s="2">
        <f t="shared" si="5"/>
        <v>2.4387476806754735</v>
      </c>
      <c r="AK58" s="3" t="s">
        <v>6652</v>
      </c>
      <c r="AL58" s="3" t="s">
        <v>6668</v>
      </c>
      <c r="AM58" s="3" t="s">
        <v>6828</v>
      </c>
      <c r="AN58" t="s">
        <v>6728</v>
      </c>
      <c r="AO58" t="s">
        <v>44</v>
      </c>
      <c r="AP58" s="3" t="s">
        <v>44</v>
      </c>
      <c r="AQ58" t="s">
        <v>44</v>
      </c>
      <c r="AR58" t="s">
        <v>44</v>
      </c>
    </row>
    <row r="59" spans="1:44" hidden="1" x14ac:dyDescent="0.3">
      <c r="A59" t="s">
        <v>262</v>
      </c>
      <c r="B59" t="s">
        <v>263</v>
      </c>
      <c r="C59" t="s">
        <v>264</v>
      </c>
      <c r="D59" t="s">
        <v>265</v>
      </c>
      <c r="E59" t="s">
        <v>219</v>
      </c>
      <c r="F59">
        <v>32</v>
      </c>
      <c r="G59">
        <v>32</v>
      </c>
      <c r="H59" t="s">
        <v>45</v>
      </c>
      <c r="I59" t="s">
        <v>45</v>
      </c>
      <c r="J59" t="s">
        <v>58</v>
      </c>
      <c r="K59" t="s">
        <v>45</v>
      </c>
      <c r="L59" s="3">
        <v>14</v>
      </c>
      <c r="M59" s="3">
        <v>34</v>
      </c>
      <c r="N59" s="3">
        <f>AVERAGE(L59:M59)</f>
        <v>24</v>
      </c>
      <c r="O59" s="3">
        <f>(($M59-$L59)/2)/2</f>
        <v>5</v>
      </c>
      <c r="P59" s="3">
        <f>$O59/$N59</f>
        <v>0.20833333333333334</v>
      </c>
      <c r="Q59" s="3">
        <v>0.51500000000000001</v>
      </c>
      <c r="R59" s="3">
        <v>1.2</v>
      </c>
      <c r="S59" s="3">
        <v>0.26</v>
      </c>
      <c r="T59" s="3">
        <v>0.47</v>
      </c>
      <c r="U59" s="3">
        <f>$N59*$Q59*$R59*$T59</f>
        <v>6.9710399999999995</v>
      </c>
      <c r="V59" s="3">
        <f>P59</f>
        <v>0.20833333333333334</v>
      </c>
      <c r="W59" s="3">
        <f>$U59*$S59</f>
        <v>1.8124703999999998</v>
      </c>
      <c r="X59" s="3">
        <v>0.1</v>
      </c>
      <c r="Y59" s="3">
        <f t="shared" si="3"/>
        <v>0.16662655938014601</v>
      </c>
      <c r="Z59" t="s">
        <v>59</v>
      </c>
      <c r="AA59" t="s">
        <v>44</v>
      </c>
      <c r="AB59" t="s">
        <v>44</v>
      </c>
      <c r="AC59" t="s">
        <v>44</v>
      </c>
      <c r="AD59" t="s">
        <v>45</v>
      </c>
      <c r="AE59" t="s">
        <v>45</v>
      </c>
      <c r="AF59" t="s">
        <v>199</v>
      </c>
      <c r="AG59">
        <v>2015</v>
      </c>
      <c r="AH59" t="s">
        <v>47</v>
      </c>
      <c r="AI59" s="2">
        <f t="shared" si="4"/>
        <v>8.7835103999999991</v>
      </c>
      <c r="AJ59" s="2">
        <f t="shared" si="5"/>
        <v>1.4635661172317298</v>
      </c>
      <c r="AK59" s="3" t="s">
        <v>6651</v>
      </c>
      <c r="AL59" s="3" t="s">
        <v>6667</v>
      </c>
      <c r="AM59" s="3" t="s">
        <v>6692</v>
      </c>
      <c r="AN59" s="3" t="s">
        <v>6885</v>
      </c>
      <c r="AO59" t="s">
        <v>6883</v>
      </c>
      <c r="AP59" s="3">
        <v>1.2</v>
      </c>
      <c r="AQ59" t="s">
        <v>6649</v>
      </c>
      <c r="AR59" s="3">
        <v>0.47</v>
      </c>
    </row>
    <row r="60" spans="1:44" hidden="1" x14ac:dyDescent="0.3">
      <c r="A60" t="s">
        <v>266</v>
      </c>
      <c r="B60" t="s">
        <v>263</v>
      </c>
      <c r="C60" t="s">
        <v>264</v>
      </c>
      <c r="D60" t="s">
        <v>265</v>
      </c>
      <c r="E60" t="s">
        <v>49</v>
      </c>
      <c r="F60">
        <v>7215</v>
      </c>
      <c r="G60">
        <v>7215</v>
      </c>
      <c r="H60" t="s">
        <v>45</v>
      </c>
      <c r="I60" t="s">
        <v>45</v>
      </c>
      <c r="J60" t="s">
        <v>45</v>
      </c>
      <c r="K60" t="s">
        <v>45</v>
      </c>
      <c r="U60">
        <v>2.6</v>
      </c>
      <c r="V60">
        <v>0.42</v>
      </c>
      <c r="W60">
        <v>0.7</v>
      </c>
      <c r="X60">
        <v>0.1</v>
      </c>
      <c r="Y60">
        <f t="shared" si="3"/>
        <v>0.33158826959438525</v>
      </c>
      <c r="Z60" t="s">
        <v>43</v>
      </c>
      <c r="AA60" t="s">
        <v>44</v>
      </c>
      <c r="AB60" t="s">
        <v>44</v>
      </c>
      <c r="AC60" t="s">
        <v>44</v>
      </c>
      <c r="AD60" t="s">
        <v>45</v>
      </c>
      <c r="AE60" t="s">
        <v>45</v>
      </c>
      <c r="AF60" t="s">
        <v>50</v>
      </c>
      <c r="AG60" t="s">
        <v>51</v>
      </c>
      <c r="AH60" t="s">
        <v>52</v>
      </c>
      <c r="AI60" s="2">
        <f t="shared" si="4"/>
        <v>3.3</v>
      </c>
      <c r="AJ60" s="2">
        <f t="shared" si="5"/>
        <v>1.0942412896614713</v>
      </c>
      <c r="AK60" s="3" t="s">
        <v>6652</v>
      </c>
      <c r="AL60" s="3" t="s">
        <v>6668</v>
      </c>
      <c r="AM60" s="3" t="s">
        <v>6829</v>
      </c>
      <c r="AN60" t="s">
        <v>6691</v>
      </c>
      <c r="AO60" t="s">
        <v>44</v>
      </c>
      <c r="AP60" s="3" t="s">
        <v>44</v>
      </c>
      <c r="AQ60" t="s">
        <v>44</v>
      </c>
      <c r="AR60" t="s">
        <v>44</v>
      </c>
    </row>
    <row r="61" spans="1:44" hidden="1" x14ac:dyDescent="0.3">
      <c r="A61" t="s">
        <v>267</v>
      </c>
      <c r="B61" t="s">
        <v>268</v>
      </c>
      <c r="C61" t="s">
        <v>269</v>
      </c>
      <c r="D61" t="s">
        <v>270</v>
      </c>
      <c r="E61" t="s">
        <v>40</v>
      </c>
      <c r="F61">
        <v>1</v>
      </c>
      <c r="G61">
        <v>1</v>
      </c>
      <c r="H61" t="s">
        <v>41</v>
      </c>
      <c r="I61" t="s">
        <v>42</v>
      </c>
      <c r="J61" t="s">
        <v>41</v>
      </c>
      <c r="K61" t="s">
        <v>42</v>
      </c>
      <c r="S61">
        <v>0.26</v>
      </c>
      <c r="U61">
        <v>2.4</v>
      </c>
      <c r="V61">
        <v>0.41</v>
      </c>
      <c r="W61">
        <f>$U61*$S61</f>
        <v>0.624</v>
      </c>
      <c r="X61">
        <v>0.1</v>
      </c>
      <c r="Y61">
        <f t="shared" si="3"/>
        <v>0.32605044690652013</v>
      </c>
      <c r="Z61" t="s">
        <v>43</v>
      </c>
      <c r="AA61" t="s">
        <v>44</v>
      </c>
      <c r="AB61" t="s">
        <v>44</v>
      </c>
      <c r="AC61" t="s">
        <v>44</v>
      </c>
      <c r="AD61" t="s">
        <v>45</v>
      </c>
      <c r="AE61" t="s">
        <v>45</v>
      </c>
      <c r="AF61" t="s">
        <v>46</v>
      </c>
      <c r="AG61">
        <v>2019</v>
      </c>
      <c r="AH61" t="s">
        <v>47</v>
      </c>
      <c r="AI61" s="2">
        <f t="shared" si="4"/>
        <v>3.024</v>
      </c>
      <c r="AJ61" s="2">
        <f t="shared" si="5"/>
        <v>0.98597655144531693</v>
      </c>
      <c r="AK61" s="3" t="s">
        <v>6646</v>
      </c>
      <c r="AL61" s="3" t="s">
        <v>6668</v>
      </c>
      <c r="AM61" s="3" t="s">
        <v>6647</v>
      </c>
      <c r="AN61" s="3" t="s">
        <v>6711</v>
      </c>
      <c r="AO61" s="3" t="s">
        <v>44</v>
      </c>
      <c r="AP61" s="3" t="s">
        <v>44</v>
      </c>
      <c r="AQ61" t="s">
        <v>6649</v>
      </c>
      <c r="AR61" s="3" t="s">
        <v>44</v>
      </c>
    </row>
    <row r="62" spans="1:44" hidden="1" x14ac:dyDescent="0.3">
      <c r="A62" t="s">
        <v>271</v>
      </c>
      <c r="B62" t="s">
        <v>268</v>
      </c>
      <c r="C62" t="s">
        <v>269</v>
      </c>
      <c r="D62" t="s">
        <v>270</v>
      </c>
      <c r="E62" t="s">
        <v>272</v>
      </c>
      <c r="F62">
        <v>12</v>
      </c>
      <c r="G62">
        <v>12</v>
      </c>
      <c r="H62" t="s">
        <v>99</v>
      </c>
      <c r="I62" t="s">
        <v>100</v>
      </c>
      <c r="J62" t="s">
        <v>58</v>
      </c>
      <c r="K62" t="s">
        <v>100</v>
      </c>
      <c r="L62">
        <v>15</v>
      </c>
      <c r="M62">
        <v>30</v>
      </c>
      <c r="N62">
        <f>AVERAGE(L62:M62)</f>
        <v>22.5</v>
      </c>
      <c r="O62">
        <f>(($M62-$L62)/2)/2</f>
        <v>3.75</v>
      </c>
      <c r="P62">
        <f>$O62/$N62</f>
        <v>0.16666666666666666</v>
      </c>
      <c r="Q62">
        <v>0.54500000000000004</v>
      </c>
      <c r="R62">
        <v>1.2</v>
      </c>
      <c r="S62">
        <v>0.26</v>
      </c>
      <c r="T62">
        <v>0.47</v>
      </c>
      <c r="U62">
        <f>$N62*$Q62*$R62*$T62</f>
        <v>6.9160499999999994</v>
      </c>
      <c r="V62">
        <f>P62</f>
        <v>0.16666666666666666</v>
      </c>
      <c r="W62">
        <f>$U62*$S62</f>
        <v>1.7981729999999998</v>
      </c>
      <c r="X62">
        <v>0.1</v>
      </c>
      <c r="Y62">
        <f t="shared" si="3"/>
        <v>0.13387498111302656</v>
      </c>
      <c r="Z62" t="s">
        <v>59</v>
      </c>
      <c r="AA62" t="s">
        <v>68</v>
      </c>
      <c r="AB62" t="s">
        <v>101</v>
      </c>
      <c r="AC62" t="s">
        <v>102</v>
      </c>
      <c r="AD62" t="s">
        <v>273</v>
      </c>
      <c r="AE62" t="s">
        <v>45</v>
      </c>
      <c r="AF62" t="s">
        <v>274</v>
      </c>
      <c r="AG62" t="s">
        <v>275</v>
      </c>
      <c r="AH62" t="s">
        <v>276</v>
      </c>
      <c r="AI62" s="2">
        <f t="shared" si="4"/>
        <v>8.7142229999999987</v>
      </c>
      <c r="AJ62" s="2">
        <f t="shared" si="5"/>
        <v>1.1666164395397016</v>
      </c>
      <c r="AK62" s="3" t="s">
        <v>6651</v>
      </c>
      <c r="AL62" s="3" t="s">
        <v>6668</v>
      </c>
      <c r="AM62" s="3" t="s">
        <v>6692</v>
      </c>
      <c r="AN62" s="3" t="s">
        <v>6866</v>
      </c>
      <c r="AO62" s="4" t="s">
        <v>6867</v>
      </c>
      <c r="AP62">
        <v>1.2</v>
      </c>
      <c r="AQ62" t="s">
        <v>6649</v>
      </c>
      <c r="AR62">
        <v>0.47</v>
      </c>
    </row>
    <row r="63" spans="1:44" s="3" customFormat="1" hidden="1" x14ac:dyDescent="0.3">
      <c r="A63" s="3" t="s">
        <v>277</v>
      </c>
      <c r="B63" s="3" t="s">
        <v>268</v>
      </c>
      <c r="C63" s="3" t="s">
        <v>269</v>
      </c>
      <c r="D63" s="3" t="s">
        <v>270</v>
      </c>
      <c r="E63" s="3" t="s">
        <v>278</v>
      </c>
      <c r="F63" s="3">
        <v>121</v>
      </c>
      <c r="G63" s="3">
        <v>121</v>
      </c>
      <c r="H63" s="3" t="s">
        <v>45</v>
      </c>
      <c r="I63" s="3" t="s">
        <v>45</v>
      </c>
      <c r="J63" s="3" t="s">
        <v>45</v>
      </c>
      <c r="K63" s="3" t="s">
        <v>45</v>
      </c>
      <c r="Z63" s="3" t="s">
        <v>59</v>
      </c>
      <c r="AA63" s="3" t="s">
        <v>45</v>
      </c>
      <c r="AB63" s="3" t="s">
        <v>45</v>
      </c>
      <c r="AC63" s="3" t="s">
        <v>45</v>
      </c>
      <c r="AD63" t="s">
        <v>279</v>
      </c>
      <c r="AE63" t="s">
        <v>45</v>
      </c>
      <c r="AF63" t="s">
        <v>274</v>
      </c>
      <c r="AG63" t="s">
        <v>275</v>
      </c>
      <c r="AH63" t="s">
        <v>276</v>
      </c>
      <c r="AI63" s="5">
        <v>2.6013250000000001</v>
      </c>
      <c r="AJ63" s="5">
        <v>1.1653649697123301</v>
      </c>
      <c r="AK63" s="3" t="s">
        <v>6651</v>
      </c>
      <c r="AL63" s="3" t="s">
        <v>6667</v>
      </c>
      <c r="AN63" s="3" t="s">
        <v>6841</v>
      </c>
    </row>
    <row r="64" spans="1:44" hidden="1" x14ac:dyDescent="0.3">
      <c r="A64" t="s">
        <v>280</v>
      </c>
      <c r="B64" t="s">
        <v>268</v>
      </c>
      <c r="C64" t="s">
        <v>269</v>
      </c>
      <c r="D64" t="s">
        <v>270</v>
      </c>
      <c r="E64" t="s">
        <v>281</v>
      </c>
      <c r="F64">
        <v>13</v>
      </c>
      <c r="G64">
        <v>13</v>
      </c>
      <c r="H64" t="s">
        <v>282</v>
      </c>
      <c r="I64" t="s">
        <v>45</v>
      </c>
      <c r="J64" t="s">
        <v>58</v>
      </c>
      <c r="K64" t="s">
        <v>45</v>
      </c>
      <c r="Z64" t="s">
        <v>59</v>
      </c>
      <c r="AA64" t="s">
        <v>68</v>
      </c>
      <c r="AB64" t="s">
        <v>44</v>
      </c>
      <c r="AC64" t="s">
        <v>44</v>
      </c>
      <c r="AD64" t="s">
        <v>273</v>
      </c>
      <c r="AE64" t="s">
        <v>45</v>
      </c>
      <c r="AF64" t="s">
        <v>274</v>
      </c>
      <c r="AG64" t="s">
        <v>275</v>
      </c>
      <c r="AH64" t="s">
        <v>276</v>
      </c>
      <c r="AI64" s="5">
        <v>8.5</v>
      </c>
      <c r="AJ64" s="5">
        <v>0.434626276242015</v>
      </c>
      <c r="AK64" s="7" t="s">
        <v>6940</v>
      </c>
      <c r="AM64" s="3" t="s">
        <v>403</v>
      </c>
      <c r="AN64" s="3" t="s">
        <v>6694</v>
      </c>
    </row>
    <row r="65" spans="1:44" hidden="1" x14ac:dyDescent="0.3">
      <c r="A65" t="s">
        <v>283</v>
      </c>
      <c r="B65" t="s">
        <v>268</v>
      </c>
      <c r="C65" t="s">
        <v>269</v>
      </c>
      <c r="D65" t="s">
        <v>270</v>
      </c>
      <c r="E65" t="s">
        <v>284</v>
      </c>
      <c r="F65">
        <v>130</v>
      </c>
      <c r="G65">
        <v>130</v>
      </c>
      <c r="H65" t="s">
        <v>285</v>
      </c>
      <c r="I65" t="s">
        <v>286</v>
      </c>
      <c r="J65" t="s">
        <v>80</v>
      </c>
      <c r="K65" t="s">
        <v>286</v>
      </c>
      <c r="U65">
        <v>2.6</v>
      </c>
      <c r="V65">
        <v>0.42</v>
      </c>
      <c r="W65">
        <v>0.7</v>
      </c>
      <c r="X65">
        <v>0.1</v>
      </c>
      <c r="Y65">
        <f>(SQRT((($U65*$V65)^2)+(($W65*$X65)^2)))/($U65+$W65)</f>
        <v>0.33158826959438525</v>
      </c>
      <c r="Z65" t="s">
        <v>43</v>
      </c>
      <c r="AA65" t="s">
        <v>44</v>
      </c>
      <c r="AB65" t="s">
        <v>44</v>
      </c>
      <c r="AC65" t="s">
        <v>44</v>
      </c>
      <c r="AD65" t="s">
        <v>287</v>
      </c>
      <c r="AE65" t="s">
        <v>45</v>
      </c>
      <c r="AF65" t="s">
        <v>274</v>
      </c>
      <c r="AG65" t="s">
        <v>275</v>
      </c>
      <c r="AH65" t="s">
        <v>276</v>
      </c>
      <c r="AI65" s="2">
        <f t="shared" ref="AI65:AI73" si="6">$U65+$W65</f>
        <v>3.3</v>
      </c>
      <c r="AJ65" s="2">
        <f>$AI65*$Y65</f>
        <v>1.0942412896614713</v>
      </c>
      <c r="AK65" s="3" t="s">
        <v>6652</v>
      </c>
      <c r="AL65" s="3" t="s">
        <v>6668</v>
      </c>
      <c r="AM65" s="3" t="s">
        <v>6829</v>
      </c>
      <c r="AN65" t="s">
        <v>6691</v>
      </c>
      <c r="AO65" t="s">
        <v>44</v>
      </c>
      <c r="AP65" s="3" t="s">
        <v>44</v>
      </c>
      <c r="AQ65" t="s">
        <v>44</v>
      </c>
      <c r="AR65" t="s">
        <v>44</v>
      </c>
    </row>
    <row r="66" spans="1:44" hidden="1" x14ac:dyDescent="0.3">
      <c r="A66" t="s">
        <v>288</v>
      </c>
      <c r="B66" t="s">
        <v>268</v>
      </c>
      <c r="C66" t="s">
        <v>269</v>
      </c>
      <c r="D66" t="s">
        <v>270</v>
      </c>
      <c r="E66" t="s">
        <v>289</v>
      </c>
      <c r="F66">
        <v>14</v>
      </c>
      <c r="G66">
        <v>14</v>
      </c>
      <c r="H66" t="s">
        <v>250</v>
      </c>
      <c r="I66" t="s">
        <v>251</v>
      </c>
      <c r="J66" t="s">
        <v>80</v>
      </c>
      <c r="K66" t="s">
        <v>251</v>
      </c>
      <c r="U66">
        <v>2.6</v>
      </c>
      <c r="V66">
        <v>0.42</v>
      </c>
      <c r="W66">
        <v>0.7</v>
      </c>
      <c r="X66">
        <v>0.1</v>
      </c>
      <c r="Y66">
        <f>(SQRT((($U66*$V66)^2)+(($W66*$X66)^2)))/($U66+$W66)</f>
        <v>0.33158826959438525</v>
      </c>
      <c r="Z66" t="s">
        <v>43</v>
      </c>
      <c r="AA66" t="s">
        <v>44</v>
      </c>
      <c r="AB66" t="s">
        <v>44</v>
      </c>
      <c r="AC66" t="s">
        <v>44</v>
      </c>
      <c r="AD66" t="s">
        <v>273</v>
      </c>
      <c r="AE66" t="s">
        <v>45</v>
      </c>
      <c r="AF66" t="s">
        <v>274</v>
      </c>
      <c r="AG66" t="s">
        <v>275</v>
      </c>
      <c r="AH66" t="s">
        <v>276</v>
      </c>
      <c r="AI66" s="2">
        <f t="shared" si="6"/>
        <v>3.3</v>
      </c>
      <c r="AJ66" s="2">
        <f>$AI66*$Y66</f>
        <v>1.0942412896614713</v>
      </c>
      <c r="AK66" s="3" t="s">
        <v>6652</v>
      </c>
      <c r="AL66" s="3" t="s">
        <v>6668</v>
      </c>
      <c r="AM66" s="3" t="s">
        <v>6829</v>
      </c>
      <c r="AN66" t="s">
        <v>6691</v>
      </c>
      <c r="AO66" t="s">
        <v>44</v>
      </c>
      <c r="AP66" s="3" t="s">
        <v>44</v>
      </c>
      <c r="AQ66" t="s">
        <v>44</v>
      </c>
      <c r="AR66" t="s">
        <v>44</v>
      </c>
    </row>
    <row r="67" spans="1:44" hidden="1" x14ac:dyDescent="0.3">
      <c r="A67" t="s">
        <v>295</v>
      </c>
      <c r="B67" t="s">
        <v>268</v>
      </c>
      <c r="C67" t="s">
        <v>269</v>
      </c>
      <c r="D67" t="s">
        <v>270</v>
      </c>
      <c r="E67" t="s">
        <v>296</v>
      </c>
      <c r="F67">
        <v>16</v>
      </c>
      <c r="G67">
        <v>16</v>
      </c>
      <c r="H67" t="s">
        <v>285</v>
      </c>
      <c r="I67" t="s">
        <v>286</v>
      </c>
      <c r="J67" t="s">
        <v>80</v>
      </c>
      <c r="K67" t="s">
        <v>286</v>
      </c>
      <c r="U67">
        <v>2.6</v>
      </c>
      <c r="V67">
        <v>0.42</v>
      </c>
      <c r="W67">
        <v>0.7</v>
      </c>
      <c r="X67">
        <v>0.1</v>
      </c>
      <c r="Y67">
        <f>(SQRT((($U67*$V67)^2)+(($W67*$X67)^2)))/($U67+$W67)</f>
        <v>0.33158826959438525</v>
      </c>
      <c r="Z67" t="s">
        <v>43</v>
      </c>
      <c r="AA67" t="s">
        <v>44</v>
      </c>
      <c r="AB67" t="s">
        <v>44</v>
      </c>
      <c r="AC67" t="s">
        <v>44</v>
      </c>
      <c r="AD67" t="s">
        <v>273</v>
      </c>
      <c r="AE67" t="s">
        <v>45</v>
      </c>
      <c r="AF67" t="s">
        <v>274</v>
      </c>
      <c r="AG67" t="s">
        <v>275</v>
      </c>
      <c r="AH67" t="s">
        <v>276</v>
      </c>
      <c r="AI67" s="2">
        <f t="shared" si="6"/>
        <v>3.3</v>
      </c>
      <c r="AJ67" s="2">
        <f>$AI67*$Y67</f>
        <v>1.0942412896614713</v>
      </c>
      <c r="AK67" s="3" t="s">
        <v>6652</v>
      </c>
      <c r="AL67" s="3" t="s">
        <v>6668</v>
      </c>
      <c r="AM67" s="3" t="s">
        <v>6829</v>
      </c>
      <c r="AN67" t="s">
        <v>6691</v>
      </c>
      <c r="AO67" t="s">
        <v>44</v>
      </c>
      <c r="AP67" s="3" t="s">
        <v>44</v>
      </c>
      <c r="AQ67" t="s">
        <v>44</v>
      </c>
      <c r="AR67" t="s">
        <v>44</v>
      </c>
    </row>
    <row r="68" spans="1:44" hidden="1" x14ac:dyDescent="0.3">
      <c r="A68" t="s">
        <v>297</v>
      </c>
      <c r="B68" t="s">
        <v>268</v>
      </c>
      <c r="C68" t="s">
        <v>269</v>
      </c>
      <c r="D68" t="s">
        <v>270</v>
      </c>
      <c r="E68" t="s">
        <v>298</v>
      </c>
      <c r="F68">
        <v>165</v>
      </c>
      <c r="G68">
        <v>165</v>
      </c>
      <c r="H68" t="s">
        <v>45</v>
      </c>
      <c r="I68" t="s">
        <v>45</v>
      </c>
      <c r="J68" t="s">
        <v>45</v>
      </c>
      <c r="K68" t="s">
        <v>45</v>
      </c>
      <c r="U68">
        <v>2.6</v>
      </c>
      <c r="V68">
        <v>0.42</v>
      </c>
      <c r="W68">
        <v>0.7</v>
      </c>
      <c r="X68">
        <v>0.1</v>
      </c>
      <c r="Y68">
        <f>(SQRT((($U68*$V68)^2)+(($W68*$X68)^2)))/($U68+$W68)</f>
        <v>0.33158826959438525</v>
      </c>
      <c r="Z68" t="s">
        <v>59</v>
      </c>
      <c r="AA68" t="s">
        <v>45</v>
      </c>
      <c r="AB68" t="s">
        <v>45</v>
      </c>
      <c r="AC68" t="s">
        <v>45</v>
      </c>
      <c r="AD68" t="s">
        <v>287</v>
      </c>
      <c r="AE68" t="s">
        <v>45</v>
      </c>
      <c r="AF68" t="s">
        <v>274</v>
      </c>
      <c r="AG68" t="s">
        <v>275</v>
      </c>
      <c r="AH68" t="s">
        <v>276</v>
      </c>
      <c r="AI68" s="2">
        <f t="shared" si="6"/>
        <v>3.3</v>
      </c>
      <c r="AJ68" s="2">
        <f>$AI68*$Y68</f>
        <v>1.0942412896614713</v>
      </c>
      <c r="AK68" s="3" t="s">
        <v>6652</v>
      </c>
      <c r="AL68" s="3" t="s">
        <v>6668</v>
      </c>
      <c r="AM68" s="3" t="s">
        <v>6829</v>
      </c>
      <c r="AN68" t="s">
        <v>6691</v>
      </c>
      <c r="AO68" t="s">
        <v>44</v>
      </c>
      <c r="AP68" s="3" t="s">
        <v>44</v>
      </c>
      <c r="AQ68" t="s">
        <v>44</v>
      </c>
      <c r="AR68" t="s">
        <v>44</v>
      </c>
    </row>
    <row r="69" spans="1:44" hidden="1" x14ac:dyDescent="0.3">
      <c r="A69" t="s">
        <v>299</v>
      </c>
      <c r="B69" t="s">
        <v>268</v>
      </c>
      <c r="C69" t="s">
        <v>269</v>
      </c>
      <c r="D69" t="s">
        <v>270</v>
      </c>
      <c r="E69" t="s">
        <v>300</v>
      </c>
      <c r="F69">
        <v>18</v>
      </c>
      <c r="G69">
        <v>18</v>
      </c>
      <c r="H69" t="s">
        <v>256</v>
      </c>
      <c r="I69" t="s">
        <v>257</v>
      </c>
      <c r="J69" t="s">
        <v>80</v>
      </c>
      <c r="K69" t="s">
        <v>257</v>
      </c>
      <c r="U69">
        <v>2.6</v>
      </c>
      <c r="V69">
        <v>0.42</v>
      </c>
      <c r="W69">
        <v>0.7</v>
      </c>
      <c r="X69">
        <v>0.1</v>
      </c>
      <c r="Y69">
        <f>(SQRT((($U69*$V69)^2)+(($W69*$X69)^2)))/($U69+$W69)</f>
        <v>0.33158826959438525</v>
      </c>
      <c r="Z69" t="s">
        <v>43</v>
      </c>
      <c r="AA69" t="s">
        <v>44</v>
      </c>
      <c r="AB69" t="s">
        <v>44</v>
      </c>
      <c r="AC69" t="s">
        <v>44</v>
      </c>
      <c r="AD69" t="s">
        <v>273</v>
      </c>
      <c r="AE69" t="s">
        <v>45</v>
      </c>
      <c r="AF69" t="s">
        <v>274</v>
      </c>
      <c r="AG69" t="s">
        <v>275</v>
      </c>
      <c r="AH69" t="s">
        <v>276</v>
      </c>
      <c r="AI69" s="2">
        <f t="shared" si="6"/>
        <v>3.3</v>
      </c>
      <c r="AJ69" s="2">
        <f>$AI69*$Y69</f>
        <v>1.0942412896614713</v>
      </c>
      <c r="AK69" s="3" t="s">
        <v>6652</v>
      </c>
      <c r="AL69" s="3" t="s">
        <v>6668</v>
      </c>
      <c r="AM69" s="3" t="s">
        <v>6829</v>
      </c>
      <c r="AN69" t="s">
        <v>6691</v>
      </c>
      <c r="AO69" t="s">
        <v>44</v>
      </c>
      <c r="AP69" s="3" t="s">
        <v>44</v>
      </c>
      <c r="AQ69" t="s">
        <v>44</v>
      </c>
      <c r="AR69" t="s">
        <v>44</v>
      </c>
    </row>
    <row r="70" spans="1:44" hidden="1" x14ac:dyDescent="0.3">
      <c r="A70" t="s">
        <v>301</v>
      </c>
      <c r="B70" t="s">
        <v>268</v>
      </c>
      <c r="C70" t="s">
        <v>269</v>
      </c>
      <c r="D70" t="s">
        <v>270</v>
      </c>
      <c r="E70" t="s">
        <v>302</v>
      </c>
      <c r="F70">
        <v>19</v>
      </c>
      <c r="G70">
        <v>19</v>
      </c>
      <c r="H70" t="s">
        <v>303</v>
      </c>
      <c r="I70" t="s">
        <v>304</v>
      </c>
      <c r="J70" t="s">
        <v>80</v>
      </c>
      <c r="K70" t="s">
        <v>304</v>
      </c>
      <c r="U70">
        <v>2.96</v>
      </c>
      <c r="V70">
        <v>0.75</v>
      </c>
      <c r="W70">
        <v>0.71</v>
      </c>
      <c r="Z70" t="s">
        <v>43</v>
      </c>
      <c r="AA70" t="s">
        <v>44</v>
      </c>
      <c r="AB70" t="s">
        <v>44</v>
      </c>
      <c r="AC70" t="s">
        <v>44</v>
      </c>
      <c r="AD70" t="s">
        <v>273</v>
      </c>
      <c r="AE70" t="s">
        <v>45</v>
      </c>
      <c r="AF70" t="s">
        <v>274</v>
      </c>
      <c r="AG70" t="s">
        <v>275</v>
      </c>
      <c r="AH70" t="s">
        <v>276</v>
      </c>
      <c r="AI70" s="2">
        <f t="shared" si="6"/>
        <v>3.67</v>
      </c>
      <c r="AJ70" s="5">
        <v>2.2211033294288671</v>
      </c>
      <c r="AK70" s="3" t="s">
        <v>6652</v>
      </c>
      <c r="AL70" s="3" t="s">
        <v>6668</v>
      </c>
      <c r="AM70" s="3" t="s">
        <v>6829</v>
      </c>
      <c r="AN70" t="s">
        <v>6653</v>
      </c>
      <c r="AO70" t="s">
        <v>44</v>
      </c>
      <c r="AP70" s="3" t="s">
        <v>44</v>
      </c>
      <c r="AQ70" t="s">
        <v>44</v>
      </c>
      <c r="AR70" t="s">
        <v>44</v>
      </c>
    </row>
    <row r="71" spans="1:44" hidden="1" x14ac:dyDescent="0.3">
      <c r="A71" t="s">
        <v>305</v>
      </c>
      <c r="B71" t="s">
        <v>268</v>
      </c>
      <c r="C71" t="s">
        <v>269</v>
      </c>
      <c r="D71" t="s">
        <v>270</v>
      </c>
      <c r="E71" t="s">
        <v>306</v>
      </c>
      <c r="F71">
        <v>21</v>
      </c>
      <c r="G71">
        <v>21</v>
      </c>
      <c r="H71" t="s">
        <v>185</v>
      </c>
      <c r="I71" t="s">
        <v>161</v>
      </c>
      <c r="J71" t="s">
        <v>58</v>
      </c>
      <c r="K71" t="s">
        <v>161</v>
      </c>
      <c r="L71">
        <v>36</v>
      </c>
      <c r="M71">
        <v>48</v>
      </c>
      <c r="N71">
        <f>AVERAGE(L71:M71)</f>
        <v>42</v>
      </c>
      <c r="O71">
        <f>(($M71-$L71)/2)/2</f>
        <v>3</v>
      </c>
      <c r="P71">
        <f>$O71/$N71</f>
        <v>7.1428571428571425E-2</v>
      </c>
      <c r="Q71">
        <v>0.50900000000000001</v>
      </c>
      <c r="R71">
        <v>1.16675</v>
      </c>
      <c r="S71">
        <v>0.17</v>
      </c>
      <c r="T71">
        <v>0.46300000000000002</v>
      </c>
      <c r="U71">
        <f>$N71*$Q71*$R71*$T71</f>
        <v>11.548507834500001</v>
      </c>
      <c r="V71">
        <f>P71</f>
        <v>7.1428571428571425E-2</v>
      </c>
      <c r="W71">
        <f>$U71*$S71</f>
        <v>1.9632463318650002</v>
      </c>
      <c r="X71">
        <v>0.1</v>
      </c>
      <c r="Y71">
        <f>(SQRT((($U71*$V71)^2)+(($W71*$X71)^2)))/($U71+$W71)</f>
        <v>6.2755305516448576E-2</v>
      </c>
      <c r="Z71" t="s">
        <v>59</v>
      </c>
      <c r="AA71" t="s">
        <v>68</v>
      </c>
      <c r="AB71" t="s">
        <v>61</v>
      </c>
      <c r="AC71" t="s">
        <v>62</v>
      </c>
      <c r="AD71" t="s">
        <v>273</v>
      </c>
      <c r="AE71" t="s">
        <v>45</v>
      </c>
      <c r="AF71" t="s">
        <v>274</v>
      </c>
      <c r="AG71" t="s">
        <v>275</v>
      </c>
      <c r="AH71" t="s">
        <v>276</v>
      </c>
      <c r="AI71" s="2">
        <f t="shared" si="6"/>
        <v>13.511754166365002</v>
      </c>
      <c r="AJ71" s="2">
        <f>$AI71*$Y71</f>
        <v>0.84793426077338263</v>
      </c>
      <c r="AK71" s="7" t="s">
        <v>6938</v>
      </c>
      <c r="AL71" t="s">
        <v>6667</v>
      </c>
      <c r="AM71" s="3" t="s">
        <v>270</v>
      </c>
      <c r="AN71" s="3" t="s">
        <v>6696</v>
      </c>
      <c r="AO71" s="3" t="s">
        <v>6695</v>
      </c>
      <c r="AP71" s="3" t="s">
        <v>6695</v>
      </c>
      <c r="AQ71" s="3" t="s">
        <v>6695</v>
      </c>
      <c r="AR71" s="3" t="s">
        <v>6695</v>
      </c>
    </row>
    <row r="72" spans="1:44" hidden="1" x14ac:dyDescent="0.3">
      <c r="A72" t="s">
        <v>307</v>
      </c>
      <c r="B72" t="s">
        <v>268</v>
      </c>
      <c r="C72" t="s">
        <v>269</v>
      </c>
      <c r="D72" t="s">
        <v>270</v>
      </c>
      <c r="E72" t="s">
        <v>308</v>
      </c>
      <c r="F72">
        <v>23</v>
      </c>
      <c r="G72">
        <v>23</v>
      </c>
      <c r="H72" t="s">
        <v>259</v>
      </c>
      <c r="I72" t="s">
        <v>260</v>
      </c>
      <c r="J72" t="s">
        <v>80</v>
      </c>
      <c r="K72" t="s">
        <v>260</v>
      </c>
      <c r="U72">
        <v>2.6</v>
      </c>
      <c r="V72">
        <v>0.42</v>
      </c>
      <c r="W72">
        <v>0.7</v>
      </c>
      <c r="X72">
        <v>0.1</v>
      </c>
      <c r="Y72">
        <f>(SQRT((($U72*$V72)^2)+(($W72*$X72)^2)))/($U72+$W72)</f>
        <v>0.33158826959438525</v>
      </c>
      <c r="Z72" t="s">
        <v>43</v>
      </c>
      <c r="AA72" t="s">
        <v>44</v>
      </c>
      <c r="AB72" t="s">
        <v>44</v>
      </c>
      <c r="AC72" t="s">
        <v>44</v>
      </c>
      <c r="AD72" t="s">
        <v>273</v>
      </c>
      <c r="AE72" t="s">
        <v>45</v>
      </c>
      <c r="AF72" t="s">
        <v>274</v>
      </c>
      <c r="AG72" t="s">
        <v>275</v>
      </c>
      <c r="AH72" t="s">
        <v>276</v>
      </c>
      <c r="AI72" s="2">
        <f t="shared" si="6"/>
        <v>3.3</v>
      </c>
      <c r="AJ72" s="2">
        <f>$AI72*$Y72</f>
        <v>1.0942412896614713</v>
      </c>
      <c r="AK72" s="3" t="s">
        <v>6652</v>
      </c>
      <c r="AL72" s="3" t="s">
        <v>6668</v>
      </c>
      <c r="AM72" s="3" t="s">
        <v>6829</v>
      </c>
      <c r="AN72" t="s">
        <v>6691</v>
      </c>
      <c r="AO72" t="s">
        <v>44</v>
      </c>
      <c r="AP72" s="3" t="s">
        <v>44</v>
      </c>
      <c r="AQ72" t="s">
        <v>44</v>
      </c>
      <c r="AR72" t="s">
        <v>44</v>
      </c>
    </row>
    <row r="73" spans="1:44" hidden="1" x14ac:dyDescent="0.3">
      <c r="A73" t="s">
        <v>309</v>
      </c>
      <c r="B73" t="s">
        <v>268</v>
      </c>
      <c r="C73" t="s">
        <v>269</v>
      </c>
      <c r="D73" t="s">
        <v>270</v>
      </c>
      <c r="E73" t="s">
        <v>310</v>
      </c>
      <c r="F73">
        <v>25</v>
      </c>
      <c r="G73">
        <v>25</v>
      </c>
      <c r="H73" t="s">
        <v>80</v>
      </c>
      <c r="I73" t="s">
        <v>45</v>
      </c>
      <c r="J73" t="s">
        <v>80</v>
      </c>
      <c r="K73" t="s">
        <v>45</v>
      </c>
      <c r="U73">
        <v>2.6</v>
      </c>
      <c r="V73">
        <v>0.42</v>
      </c>
      <c r="W73">
        <v>0.7</v>
      </c>
      <c r="X73">
        <v>0.1</v>
      </c>
      <c r="Y73">
        <f>(SQRT((($U73*$V73)^2)+(($W73*$X73)^2)))/($U73+$W73)</f>
        <v>0.33158826959438525</v>
      </c>
      <c r="Z73" t="s">
        <v>43</v>
      </c>
      <c r="AA73" t="s">
        <v>44</v>
      </c>
      <c r="AB73" t="s">
        <v>44</v>
      </c>
      <c r="AC73" t="s">
        <v>44</v>
      </c>
      <c r="AD73" t="s">
        <v>273</v>
      </c>
      <c r="AE73" t="s">
        <v>45</v>
      </c>
      <c r="AF73" t="s">
        <v>274</v>
      </c>
      <c r="AG73" t="s">
        <v>275</v>
      </c>
      <c r="AH73" t="s">
        <v>276</v>
      </c>
      <c r="AI73" s="2">
        <f t="shared" si="6"/>
        <v>3.3</v>
      </c>
      <c r="AJ73" s="2">
        <f>$AI73*$Y73</f>
        <v>1.0942412896614713</v>
      </c>
      <c r="AK73" s="3" t="s">
        <v>6652</v>
      </c>
      <c r="AL73" s="3" t="s">
        <v>6668</v>
      </c>
      <c r="AM73" s="3" t="s">
        <v>6829</v>
      </c>
      <c r="AN73" t="s">
        <v>6691</v>
      </c>
      <c r="AO73" t="s">
        <v>44</v>
      </c>
      <c r="AP73" s="3" t="s">
        <v>44</v>
      </c>
      <c r="AQ73" t="s">
        <v>44</v>
      </c>
      <c r="AR73" t="s">
        <v>44</v>
      </c>
    </row>
    <row r="74" spans="1:44" hidden="1" x14ac:dyDescent="0.3">
      <c r="A74" t="s">
        <v>313</v>
      </c>
      <c r="B74" t="s">
        <v>268</v>
      </c>
      <c r="C74" t="s">
        <v>269</v>
      </c>
      <c r="D74" t="s">
        <v>270</v>
      </c>
      <c r="E74" t="s">
        <v>314</v>
      </c>
      <c r="F74">
        <v>29</v>
      </c>
      <c r="G74">
        <v>29</v>
      </c>
      <c r="H74" t="s">
        <v>315</v>
      </c>
      <c r="I74" t="s">
        <v>316</v>
      </c>
      <c r="J74" t="s">
        <v>315</v>
      </c>
      <c r="K74" t="s">
        <v>316</v>
      </c>
      <c r="Z74" t="s">
        <v>43</v>
      </c>
      <c r="AA74" t="s">
        <v>44</v>
      </c>
      <c r="AB74" t="s">
        <v>44</v>
      </c>
      <c r="AC74" t="s">
        <v>44</v>
      </c>
      <c r="AD74" t="s">
        <v>273</v>
      </c>
      <c r="AE74" t="s">
        <v>45</v>
      </c>
      <c r="AF74" t="s">
        <v>274</v>
      </c>
      <c r="AG74" t="s">
        <v>275</v>
      </c>
      <c r="AH74" t="s">
        <v>276</v>
      </c>
      <c r="AI74" s="5">
        <v>5.8715219999999997</v>
      </c>
      <c r="AJ74" s="5">
        <v>1.3165541999999999</v>
      </c>
      <c r="AK74" s="3" t="s">
        <v>6650</v>
      </c>
      <c r="AL74" t="s">
        <v>6667</v>
      </c>
      <c r="AM74" s="3" t="s">
        <v>270</v>
      </c>
      <c r="AN74" t="s">
        <v>6686</v>
      </c>
    </row>
    <row r="75" spans="1:44" hidden="1" x14ac:dyDescent="0.3">
      <c r="A75" t="s">
        <v>317</v>
      </c>
      <c r="B75" t="s">
        <v>268</v>
      </c>
      <c r="C75" t="s">
        <v>269</v>
      </c>
      <c r="D75" t="s">
        <v>270</v>
      </c>
      <c r="E75" t="s">
        <v>318</v>
      </c>
      <c r="F75">
        <v>38</v>
      </c>
      <c r="G75">
        <v>38</v>
      </c>
      <c r="H75" t="s">
        <v>41</v>
      </c>
      <c r="I75" t="s">
        <v>42</v>
      </c>
      <c r="J75" t="s">
        <v>41</v>
      </c>
      <c r="K75" t="s">
        <v>42</v>
      </c>
      <c r="S75">
        <v>0.26</v>
      </c>
      <c r="U75">
        <v>2.4</v>
      </c>
      <c r="V75">
        <v>0.41</v>
      </c>
      <c r="W75">
        <f>$U75*$S75</f>
        <v>0.624</v>
      </c>
      <c r="X75">
        <v>0.1</v>
      </c>
      <c r="Y75">
        <f>(SQRT((($U75*$V75)^2)+(($W75*$X75)^2)))/($U75+$W75)</f>
        <v>0.32605044690652013</v>
      </c>
      <c r="Z75" t="s">
        <v>43</v>
      </c>
      <c r="AA75" t="s">
        <v>44</v>
      </c>
      <c r="AB75" t="s">
        <v>44</v>
      </c>
      <c r="AC75" t="s">
        <v>44</v>
      </c>
      <c r="AD75" t="s">
        <v>273</v>
      </c>
      <c r="AE75" t="s">
        <v>45</v>
      </c>
      <c r="AF75" t="s">
        <v>274</v>
      </c>
      <c r="AG75" t="s">
        <v>275</v>
      </c>
      <c r="AH75" t="s">
        <v>276</v>
      </c>
      <c r="AI75" s="2">
        <f>$U75+$W75</f>
        <v>3.024</v>
      </c>
      <c r="AJ75" s="2">
        <f>$AI75*$Y75</f>
        <v>0.98597655144531693</v>
      </c>
      <c r="AK75" s="3" t="s">
        <v>6652</v>
      </c>
      <c r="AL75" s="3" t="s">
        <v>6668</v>
      </c>
      <c r="AM75" s="3" t="s">
        <v>6647</v>
      </c>
      <c r="AN75" s="3" t="s">
        <v>6711</v>
      </c>
      <c r="AO75" s="3" t="s">
        <v>44</v>
      </c>
      <c r="AP75" s="3" t="s">
        <v>44</v>
      </c>
      <c r="AQ75" t="s">
        <v>6649</v>
      </c>
      <c r="AR75" s="3" t="s">
        <v>44</v>
      </c>
    </row>
    <row r="76" spans="1:44" hidden="1" x14ac:dyDescent="0.3">
      <c r="A76" t="s">
        <v>319</v>
      </c>
      <c r="B76" t="s">
        <v>268</v>
      </c>
      <c r="C76" t="s">
        <v>269</v>
      </c>
      <c r="D76" t="s">
        <v>270</v>
      </c>
      <c r="E76" t="s">
        <v>320</v>
      </c>
      <c r="F76">
        <v>46</v>
      </c>
      <c r="G76">
        <v>46</v>
      </c>
      <c r="H76" t="s">
        <v>108</v>
      </c>
      <c r="I76" t="s">
        <v>109</v>
      </c>
      <c r="J76" t="s">
        <v>58</v>
      </c>
      <c r="K76" t="s">
        <v>109</v>
      </c>
      <c r="L76">
        <v>22</v>
      </c>
      <c r="M76">
        <v>32</v>
      </c>
      <c r="N76">
        <f>AVERAGE(L76:M76)</f>
        <v>27</v>
      </c>
      <c r="O76">
        <f>(($M76-$L76)/2)/2</f>
        <v>2.5</v>
      </c>
      <c r="P76">
        <f>$O76/$N76</f>
        <v>9.2592592592592587E-2</v>
      </c>
      <c r="Q76">
        <v>0.35025000000000001</v>
      </c>
      <c r="R76">
        <v>1.8182499999999999</v>
      </c>
      <c r="S76">
        <v>0.34634999999999999</v>
      </c>
      <c r="T76">
        <v>0.4536</v>
      </c>
      <c r="U76">
        <f>$N76*$Q76*$R76*$T76</f>
        <v>7.7995321078500002</v>
      </c>
      <c r="V76">
        <f>P76</f>
        <v>9.2592592592592587E-2</v>
      </c>
      <c r="W76">
        <f>$U76*$S76</f>
        <v>2.7013679455538475</v>
      </c>
      <c r="X76">
        <v>0.1</v>
      </c>
      <c r="Y76">
        <f>(SQRT((($U76*$V76)^2)+(($W76*$X76)^2)))/($U76+$W76)</f>
        <v>7.3426924800124443E-2</v>
      </c>
      <c r="Z76" t="s">
        <v>59</v>
      </c>
      <c r="AA76" t="s">
        <v>68</v>
      </c>
      <c r="AB76" t="s">
        <v>101</v>
      </c>
      <c r="AC76" t="s">
        <v>102</v>
      </c>
      <c r="AD76" t="s">
        <v>273</v>
      </c>
      <c r="AE76" t="s">
        <v>45</v>
      </c>
      <c r="AF76" t="s">
        <v>274</v>
      </c>
      <c r="AG76" t="s">
        <v>275</v>
      </c>
      <c r="AH76" t="s">
        <v>276</v>
      </c>
      <c r="AI76" s="2">
        <f>$U76+$W76</f>
        <v>10.500900053403848</v>
      </c>
      <c r="AJ76" s="2">
        <f>$AI76*$Y76</f>
        <v>0.77104879855490716</v>
      </c>
      <c r="AK76" s="7" t="s">
        <v>6938</v>
      </c>
      <c r="AL76" t="s">
        <v>6667</v>
      </c>
      <c r="AM76" s="3" t="s">
        <v>270</v>
      </c>
      <c r="AN76" s="3" t="s">
        <v>6697</v>
      </c>
      <c r="AO76" s="3" t="s">
        <v>6695</v>
      </c>
      <c r="AP76" s="3" t="s">
        <v>6695</v>
      </c>
      <c r="AQ76" s="3" t="s">
        <v>6695</v>
      </c>
      <c r="AR76" s="3" t="s">
        <v>6695</v>
      </c>
    </row>
    <row r="77" spans="1:44" hidden="1" x14ac:dyDescent="0.3">
      <c r="A77" t="s">
        <v>321</v>
      </c>
      <c r="B77" t="s">
        <v>268</v>
      </c>
      <c r="C77" t="s">
        <v>269</v>
      </c>
      <c r="D77" t="s">
        <v>270</v>
      </c>
      <c r="E77" t="s">
        <v>322</v>
      </c>
      <c r="F77">
        <v>5</v>
      </c>
      <c r="G77">
        <v>5</v>
      </c>
      <c r="H77" t="s">
        <v>45</v>
      </c>
      <c r="I77" t="s">
        <v>45</v>
      </c>
      <c r="J77" t="s">
        <v>45</v>
      </c>
      <c r="K77" t="s">
        <v>45</v>
      </c>
      <c r="Z77" t="s">
        <v>59</v>
      </c>
      <c r="AA77" t="s">
        <v>45</v>
      </c>
      <c r="AB77" t="s">
        <v>45</v>
      </c>
      <c r="AC77" t="s">
        <v>45</v>
      </c>
      <c r="AD77" t="s">
        <v>323</v>
      </c>
      <c r="AE77" t="s">
        <v>45</v>
      </c>
      <c r="AF77" t="s">
        <v>274</v>
      </c>
      <c r="AG77" t="s">
        <v>275</v>
      </c>
      <c r="AH77" t="s">
        <v>276</v>
      </c>
      <c r="AI77" s="5">
        <v>4.4477609999999999</v>
      </c>
      <c r="AJ77" s="5">
        <v>1.15126535549034</v>
      </c>
      <c r="AK77" s="3" t="s">
        <v>6651</v>
      </c>
      <c r="AL77" s="3" t="s">
        <v>6667</v>
      </c>
      <c r="AN77" s="3" t="s">
        <v>6841</v>
      </c>
    </row>
    <row r="78" spans="1:44" hidden="1" x14ac:dyDescent="0.3">
      <c r="A78" t="s">
        <v>324</v>
      </c>
      <c r="B78" t="s">
        <v>268</v>
      </c>
      <c r="C78" t="s">
        <v>269</v>
      </c>
      <c r="D78" t="s">
        <v>270</v>
      </c>
      <c r="E78" t="s">
        <v>325</v>
      </c>
      <c r="F78">
        <v>51</v>
      </c>
      <c r="G78">
        <v>51</v>
      </c>
      <c r="H78" t="s">
        <v>45</v>
      </c>
      <c r="I78" t="s">
        <v>45</v>
      </c>
      <c r="J78" t="s">
        <v>45</v>
      </c>
      <c r="K78" t="s">
        <v>45</v>
      </c>
      <c r="Z78" t="s">
        <v>59</v>
      </c>
      <c r="AA78" t="s">
        <v>45</v>
      </c>
      <c r="AB78" t="s">
        <v>45</v>
      </c>
      <c r="AC78" t="s">
        <v>45</v>
      </c>
      <c r="AD78" t="s">
        <v>273</v>
      </c>
      <c r="AE78" t="s">
        <v>45</v>
      </c>
      <c r="AF78" t="s">
        <v>274</v>
      </c>
      <c r="AG78" t="s">
        <v>275</v>
      </c>
      <c r="AH78" t="s">
        <v>276</v>
      </c>
      <c r="AI78" s="5">
        <v>3.8719999999999999</v>
      </c>
      <c r="AJ78" s="5">
        <v>1.1653649697123301</v>
      </c>
      <c r="AK78" s="3" t="s">
        <v>6651</v>
      </c>
      <c r="AL78" s="3" t="s">
        <v>6667</v>
      </c>
      <c r="AN78" s="3" t="s">
        <v>6841</v>
      </c>
    </row>
    <row r="79" spans="1:44" hidden="1" x14ac:dyDescent="0.3">
      <c r="A79" t="s">
        <v>326</v>
      </c>
      <c r="B79" t="s">
        <v>268</v>
      </c>
      <c r="C79" t="s">
        <v>269</v>
      </c>
      <c r="D79" t="s">
        <v>270</v>
      </c>
      <c r="E79" t="s">
        <v>327</v>
      </c>
      <c r="F79">
        <v>63</v>
      </c>
      <c r="G79">
        <v>63</v>
      </c>
      <c r="H79" t="s">
        <v>250</v>
      </c>
      <c r="I79" t="s">
        <v>251</v>
      </c>
      <c r="J79" t="s">
        <v>80</v>
      </c>
      <c r="K79" t="s">
        <v>251</v>
      </c>
      <c r="U79">
        <v>2.6</v>
      </c>
      <c r="V79">
        <v>0.42</v>
      </c>
      <c r="W79">
        <v>0.7</v>
      </c>
      <c r="X79">
        <v>0.1</v>
      </c>
      <c r="Y79">
        <f t="shared" ref="Y79:Y86" si="7">(SQRT((($U79*$V79)^2)+(($W79*$X79)^2)))/($U79+$W79)</f>
        <v>0.33158826959438525</v>
      </c>
      <c r="Z79" t="s">
        <v>43</v>
      </c>
      <c r="AA79" t="s">
        <v>44</v>
      </c>
      <c r="AB79" t="s">
        <v>44</v>
      </c>
      <c r="AC79" t="s">
        <v>44</v>
      </c>
      <c r="AD79" t="s">
        <v>279</v>
      </c>
      <c r="AE79" t="s">
        <v>45</v>
      </c>
      <c r="AF79" t="s">
        <v>274</v>
      </c>
      <c r="AG79" t="s">
        <v>275</v>
      </c>
      <c r="AH79" t="s">
        <v>276</v>
      </c>
      <c r="AI79" s="2">
        <f t="shared" ref="AI79:AI86" si="8">$U79+$W79</f>
        <v>3.3</v>
      </c>
      <c r="AJ79" s="2">
        <f t="shared" ref="AJ79:AJ86" si="9">$AI79*$Y79</f>
        <v>1.0942412896614713</v>
      </c>
      <c r="AK79" s="3" t="s">
        <v>6652</v>
      </c>
      <c r="AL79" s="3" t="s">
        <v>6668</v>
      </c>
      <c r="AM79" s="3" t="s">
        <v>6829</v>
      </c>
      <c r="AN79" t="s">
        <v>6691</v>
      </c>
      <c r="AO79" t="s">
        <v>44</v>
      </c>
      <c r="AP79" s="3" t="s">
        <v>44</v>
      </c>
      <c r="AQ79" t="s">
        <v>44</v>
      </c>
      <c r="AR79" t="s">
        <v>44</v>
      </c>
    </row>
    <row r="80" spans="1:44" hidden="1" x14ac:dyDescent="0.3">
      <c r="A80" t="s">
        <v>328</v>
      </c>
      <c r="B80" t="s">
        <v>268</v>
      </c>
      <c r="C80" t="s">
        <v>269</v>
      </c>
      <c r="D80" t="s">
        <v>270</v>
      </c>
      <c r="E80" t="s">
        <v>329</v>
      </c>
      <c r="F80">
        <v>65</v>
      </c>
      <c r="G80">
        <v>65</v>
      </c>
      <c r="H80" t="s">
        <v>285</v>
      </c>
      <c r="I80" t="s">
        <v>286</v>
      </c>
      <c r="J80" t="s">
        <v>80</v>
      </c>
      <c r="K80" t="s">
        <v>286</v>
      </c>
      <c r="U80">
        <v>2.6</v>
      </c>
      <c r="V80">
        <v>0.42</v>
      </c>
      <c r="W80">
        <v>0.7</v>
      </c>
      <c r="X80">
        <v>0.1</v>
      </c>
      <c r="Y80">
        <f t="shared" si="7"/>
        <v>0.33158826959438525</v>
      </c>
      <c r="Z80" t="s">
        <v>43</v>
      </c>
      <c r="AA80" t="s">
        <v>44</v>
      </c>
      <c r="AB80" t="s">
        <v>44</v>
      </c>
      <c r="AC80" t="s">
        <v>44</v>
      </c>
      <c r="AD80" t="s">
        <v>279</v>
      </c>
      <c r="AE80" t="s">
        <v>45</v>
      </c>
      <c r="AF80" t="s">
        <v>274</v>
      </c>
      <c r="AG80" t="s">
        <v>275</v>
      </c>
      <c r="AH80" t="s">
        <v>276</v>
      </c>
      <c r="AI80" s="2">
        <f t="shared" si="8"/>
        <v>3.3</v>
      </c>
      <c r="AJ80" s="2">
        <f t="shared" si="9"/>
        <v>1.0942412896614713</v>
      </c>
      <c r="AK80" s="3" t="s">
        <v>6652</v>
      </c>
      <c r="AL80" s="3" t="s">
        <v>6668</v>
      </c>
      <c r="AM80" s="3" t="s">
        <v>6829</v>
      </c>
      <c r="AN80" t="s">
        <v>6691</v>
      </c>
      <c r="AO80" t="s">
        <v>44</v>
      </c>
      <c r="AP80" s="3" t="s">
        <v>44</v>
      </c>
      <c r="AQ80" t="s">
        <v>44</v>
      </c>
      <c r="AR80" t="s">
        <v>44</v>
      </c>
    </row>
    <row r="81" spans="1:44" hidden="1" x14ac:dyDescent="0.3">
      <c r="A81" t="s">
        <v>330</v>
      </c>
      <c r="B81" t="s">
        <v>268</v>
      </c>
      <c r="C81" t="s">
        <v>269</v>
      </c>
      <c r="D81" t="s">
        <v>270</v>
      </c>
      <c r="E81" t="s">
        <v>329</v>
      </c>
      <c r="F81">
        <v>66</v>
      </c>
      <c r="G81">
        <v>66</v>
      </c>
      <c r="H81" t="s">
        <v>285</v>
      </c>
      <c r="I81" t="s">
        <v>286</v>
      </c>
      <c r="J81" t="s">
        <v>80</v>
      </c>
      <c r="K81" t="s">
        <v>286</v>
      </c>
      <c r="U81">
        <v>2.6</v>
      </c>
      <c r="V81">
        <v>0.42</v>
      </c>
      <c r="W81">
        <v>0.7</v>
      </c>
      <c r="X81">
        <v>0.1</v>
      </c>
      <c r="Y81">
        <f t="shared" si="7"/>
        <v>0.33158826959438525</v>
      </c>
      <c r="Z81" t="s">
        <v>43</v>
      </c>
      <c r="AA81" t="s">
        <v>44</v>
      </c>
      <c r="AB81" t="s">
        <v>44</v>
      </c>
      <c r="AC81" t="s">
        <v>44</v>
      </c>
      <c r="AD81" t="s">
        <v>279</v>
      </c>
      <c r="AE81" t="s">
        <v>45</v>
      </c>
      <c r="AF81" t="s">
        <v>274</v>
      </c>
      <c r="AG81" t="s">
        <v>275</v>
      </c>
      <c r="AH81" t="s">
        <v>276</v>
      </c>
      <c r="AI81" s="2">
        <f t="shared" si="8"/>
        <v>3.3</v>
      </c>
      <c r="AJ81" s="2">
        <f t="shared" si="9"/>
        <v>1.0942412896614713</v>
      </c>
      <c r="AK81" s="3" t="s">
        <v>6652</v>
      </c>
      <c r="AL81" s="3" t="s">
        <v>6668</v>
      </c>
      <c r="AM81" s="3" t="s">
        <v>6829</v>
      </c>
      <c r="AN81" t="s">
        <v>6691</v>
      </c>
      <c r="AO81" t="s">
        <v>44</v>
      </c>
      <c r="AP81" s="3" t="s">
        <v>44</v>
      </c>
      <c r="AQ81" t="s">
        <v>44</v>
      </c>
      <c r="AR81" t="s">
        <v>44</v>
      </c>
    </row>
    <row r="82" spans="1:44" hidden="1" x14ac:dyDescent="0.3">
      <c r="A82" t="s">
        <v>331</v>
      </c>
      <c r="B82" t="s">
        <v>268</v>
      </c>
      <c r="C82" t="s">
        <v>269</v>
      </c>
      <c r="D82" t="s">
        <v>270</v>
      </c>
      <c r="E82" t="s">
        <v>332</v>
      </c>
      <c r="F82">
        <v>68</v>
      </c>
      <c r="G82">
        <v>68</v>
      </c>
      <c r="H82" t="s">
        <v>256</v>
      </c>
      <c r="I82" t="s">
        <v>257</v>
      </c>
      <c r="J82" t="s">
        <v>80</v>
      </c>
      <c r="K82" t="s">
        <v>257</v>
      </c>
      <c r="U82">
        <v>2.6</v>
      </c>
      <c r="V82">
        <v>0.42</v>
      </c>
      <c r="W82">
        <v>0.7</v>
      </c>
      <c r="X82">
        <v>0.1</v>
      </c>
      <c r="Y82">
        <f t="shared" si="7"/>
        <v>0.33158826959438525</v>
      </c>
      <c r="Z82" t="s">
        <v>43</v>
      </c>
      <c r="AA82" t="s">
        <v>44</v>
      </c>
      <c r="AB82" t="s">
        <v>44</v>
      </c>
      <c r="AC82" t="s">
        <v>44</v>
      </c>
      <c r="AD82" t="s">
        <v>279</v>
      </c>
      <c r="AE82" t="s">
        <v>45</v>
      </c>
      <c r="AF82" t="s">
        <v>274</v>
      </c>
      <c r="AG82" t="s">
        <v>275</v>
      </c>
      <c r="AH82" t="s">
        <v>276</v>
      </c>
      <c r="AI82" s="2">
        <f t="shared" si="8"/>
        <v>3.3</v>
      </c>
      <c r="AJ82" s="2">
        <f t="shared" si="9"/>
        <v>1.0942412896614713</v>
      </c>
      <c r="AK82" s="3" t="s">
        <v>6652</v>
      </c>
      <c r="AL82" s="3" t="s">
        <v>6668</v>
      </c>
      <c r="AM82" s="3" t="s">
        <v>6829</v>
      </c>
      <c r="AN82" t="s">
        <v>6691</v>
      </c>
      <c r="AO82" t="s">
        <v>44</v>
      </c>
      <c r="AP82" s="3" t="s">
        <v>44</v>
      </c>
      <c r="AQ82" t="s">
        <v>44</v>
      </c>
      <c r="AR82" t="s">
        <v>44</v>
      </c>
    </row>
    <row r="83" spans="1:44" hidden="1" x14ac:dyDescent="0.3">
      <c r="A83" t="s">
        <v>333</v>
      </c>
      <c r="B83" t="s">
        <v>268</v>
      </c>
      <c r="C83" t="s">
        <v>269</v>
      </c>
      <c r="D83" t="s">
        <v>270</v>
      </c>
      <c r="E83" t="s">
        <v>49</v>
      </c>
      <c r="F83">
        <v>7215</v>
      </c>
      <c r="G83">
        <v>7215</v>
      </c>
      <c r="H83" t="s">
        <v>45</v>
      </c>
      <c r="I83" t="s">
        <v>45</v>
      </c>
      <c r="J83" t="s">
        <v>45</v>
      </c>
      <c r="K83" t="s">
        <v>45</v>
      </c>
      <c r="U83">
        <v>2.6</v>
      </c>
      <c r="V83">
        <v>0.42</v>
      </c>
      <c r="W83">
        <v>0.7</v>
      </c>
      <c r="X83">
        <v>0.1</v>
      </c>
      <c r="Y83">
        <f t="shared" si="7"/>
        <v>0.33158826959438525</v>
      </c>
      <c r="Z83" t="s">
        <v>43</v>
      </c>
      <c r="AA83" t="s">
        <v>44</v>
      </c>
      <c r="AB83" t="s">
        <v>44</v>
      </c>
      <c r="AC83" t="s">
        <v>44</v>
      </c>
      <c r="AD83" t="s">
        <v>45</v>
      </c>
      <c r="AE83" t="s">
        <v>45</v>
      </c>
      <c r="AF83" t="s">
        <v>50</v>
      </c>
      <c r="AG83" t="s">
        <v>51</v>
      </c>
      <c r="AH83" t="s">
        <v>52</v>
      </c>
      <c r="AI83" s="2">
        <f t="shared" si="8"/>
        <v>3.3</v>
      </c>
      <c r="AJ83" s="2">
        <f t="shared" si="9"/>
        <v>1.0942412896614713</v>
      </c>
      <c r="AK83" s="3" t="s">
        <v>6652</v>
      </c>
      <c r="AL83" s="3" t="s">
        <v>6668</v>
      </c>
      <c r="AM83" s="3" t="s">
        <v>6829</v>
      </c>
      <c r="AN83" t="s">
        <v>6691</v>
      </c>
      <c r="AO83" t="s">
        <v>44</v>
      </c>
      <c r="AP83" s="3" t="s">
        <v>44</v>
      </c>
      <c r="AQ83" t="s">
        <v>44</v>
      </c>
      <c r="AR83" t="s">
        <v>44</v>
      </c>
    </row>
    <row r="84" spans="1:44" hidden="1" x14ac:dyDescent="0.3">
      <c r="A84" t="s">
        <v>334</v>
      </c>
      <c r="B84" t="s">
        <v>268</v>
      </c>
      <c r="C84" t="s">
        <v>269</v>
      </c>
      <c r="D84" t="s">
        <v>270</v>
      </c>
      <c r="E84" t="s">
        <v>335</v>
      </c>
      <c r="F84">
        <v>78</v>
      </c>
      <c r="G84">
        <v>78</v>
      </c>
      <c r="H84" t="s">
        <v>185</v>
      </c>
      <c r="I84" t="s">
        <v>161</v>
      </c>
      <c r="J84" t="s">
        <v>58</v>
      </c>
      <c r="K84" t="s">
        <v>161</v>
      </c>
      <c r="L84">
        <v>36</v>
      </c>
      <c r="M84">
        <v>48</v>
      </c>
      <c r="N84">
        <f>AVERAGE(L84:M84)</f>
        <v>42</v>
      </c>
      <c r="O84">
        <f>(($M84-$L84)/2)/2</f>
        <v>3</v>
      </c>
      <c r="P84">
        <f>$O84/$N84</f>
        <v>7.1428571428571425E-2</v>
      </c>
      <c r="Q84">
        <v>0.50900000000000001</v>
      </c>
      <c r="R84">
        <v>1.16675</v>
      </c>
      <c r="S84">
        <v>0.17</v>
      </c>
      <c r="T84">
        <v>0.46300000000000002</v>
      </c>
      <c r="U84">
        <f>$N84*$Q84*$R84*$T84</f>
        <v>11.548507834500001</v>
      </c>
      <c r="V84">
        <f>P84</f>
        <v>7.1428571428571425E-2</v>
      </c>
      <c r="W84">
        <f>$U84*$S84</f>
        <v>1.9632463318650002</v>
      </c>
      <c r="X84">
        <v>0.1</v>
      </c>
      <c r="Y84">
        <f t="shared" si="7"/>
        <v>6.2755305516448576E-2</v>
      </c>
      <c r="Z84" t="s">
        <v>59</v>
      </c>
      <c r="AA84" t="s">
        <v>68</v>
      </c>
      <c r="AB84" t="s">
        <v>61</v>
      </c>
      <c r="AC84" t="s">
        <v>62</v>
      </c>
      <c r="AD84" t="s">
        <v>279</v>
      </c>
      <c r="AE84" t="s">
        <v>45</v>
      </c>
      <c r="AF84" t="s">
        <v>274</v>
      </c>
      <c r="AG84" t="s">
        <v>275</v>
      </c>
      <c r="AH84" t="s">
        <v>276</v>
      </c>
      <c r="AI84" s="2">
        <f t="shared" si="8"/>
        <v>13.511754166365002</v>
      </c>
      <c r="AJ84" s="2">
        <f t="shared" si="9"/>
        <v>0.84793426077338263</v>
      </c>
      <c r="AK84" s="7" t="s">
        <v>6938</v>
      </c>
      <c r="AL84" t="s">
        <v>6667</v>
      </c>
      <c r="AM84" s="3" t="s">
        <v>270</v>
      </c>
      <c r="AN84" s="3" t="s">
        <v>6696</v>
      </c>
      <c r="AO84" s="3" t="s">
        <v>6695</v>
      </c>
      <c r="AP84" s="3" t="s">
        <v>6695</v>
      </c>
      <c r="AQ84" s="3" t="s">
        <v>6695</v>
      </c>
      <c r="AR84" s="3" t="s">
        <v>6695</v>
      </c>
    </row>
    <row r="85" spans="1:44" hidden="1" x14ac:dyDescent="0.3">
      <c r="A85" t="s">
        <v>336</v>
      </c>
      <c r="B85" t="s">
        <v>268</v>
      </c>
      <c r="C85" t="s">
        <v>269</v>
      </c>
      <c r="D85" t="s">
        <v>270</v>
      </c>
      <c r="E85" t="s">
        <v>337</v>
      </c>
      <c r="F85">
        <v>80</v>
      </c>
      <c r="G85">
        <v>80</v>
      </c>
      <c r="H85" t="s">
        <v>80</v>
      </c>
      <c r="I85" t="s">
        <v>45</v>
      </c>
      <c r="J85" t="s">
        <v>80</v>
      </c>
      <c r="K85" t="s">
        <v>45</v>
      </c>
      <c r="U85">
        <v>2.6</v>
      </c>
      <c r="V85">
        <v>0.42</v>
      </c>
      <c r="W85">
        <v>0.7</v>
      </c>
      <c r="X85">
        <v>0.1</v>
      </c>
      <c r="Y85">
        <f t="shared" si="7"/>
        <v>0.33158826959438525</v>
      </c>
      <c r="Z85" t="s">
        <v>43</v>
      </c>
      <c r="AA85" t="s">
        <v>44</v>
      </c>
      <c r="AB85" t="s">
        <v>44</v>
      </c>
      <c r="AC85" t="s">
        <v>44</v>
      </c>
      <c r="AD85" t="s">
        <v>279</v>
      </c>
      <c r="AE85" t="s">
        <v>45</v>
      </c>
      <c r="AF85" t="s">
        <v>274</v>
      </c>
      <c r="AG85" t="s">
        <v>275</v>
      </c>
      <c r="AH85" t="s">
        <v>276</v>
      </c>
      <c r="AI85" s="2">
        <f t="shared" si="8"/>
        <v>3.3</v>
      </c>
      <c r="AJ85" s="2">
        <f t="shared" si="9"/>
        <v>1.0942412896614713</v>
      </c>
      <c r="AK85" s="3" t="s">
        <v>6652</v>
      </c>
      <c r="AL85" s="3" t="s">
        <v>6668</v>
      </c>
      <c r="AM85" s="3" t="s">
        <v>6829</v>
      </c>
      <c r="AN85" t="s">
        <v>6691</v>
      </c>
      <c r="AO85" t="s">
        <v>44</v>
      </c>
      <c r="AP85" s="3" t="s">
        <v>44</v>
      </c>
      <c r="AQ85" t="s">
        <v>44</v>
      </c>
      <c r="AR85" t="s">
        <v>44</v>
      </c>
    </row>
    <row r="86" spans="1:44" hidden="1" x14ac:dyDescent="0.3">
      <c r="A86" t="s">
        <v>340</v>
      </c>
      <c r="B86" t="s">
        <v>268</v>
      </c>
      <c r="C86" t="s">
        <v>269</v>
      </c>
      <c r="D86" t="s">
        <v>270</v>
      </c>
      <c r="E86" t="s">
        <v>341</v>
      </c>
      <c r="F86">
        <v>9</v>
      </c>
      <c r="G86">
        <v>9</v>
      </c>
      <c r="H86" t="s">
        <v>56</v>
      </c>
      <c r="I86" t="s">
        <v>57</v>
      </c>
      <c r="J86" t="s">
        <v>58</v>
      </c>
      <c r="K86" t="s">
        <v>57</v>
      </c>
      <c r="L86">
        <v>20</v>
      </c>
      <c r="M86">
        <v>31</v>
      </c>
      <c r="N86">
        <f>AVERAGE(L86:M86)</f>
        <v>25.5</v>
      </c>
      <c r="O86">
        <f>(($M86-$L86)/2)/2</f>
        <v>2.75</v>
      </c>
      <c r="P86">
        <f>$O86/$N86</f>
        <v>0.10784313725490197</v>
      </c>
      <c r="Q86">
        <v>0.63449999999999995</v>
      </c>
      <c r="R86">
        <v>1.2467999999999999</v>
      </c>
      <c r="S86">
        <v>0.13089999999999999</v>
      </c>
      <c r="T86">
        <v>0.441</v>
      </c>
      <c r="U86">
        <f>$N86*$Q86*$R86*$T86</f>
        <v>8.8962543242999992</v>
      </c>
      <c r="V86">
        <f>P86</f>
        <v>0.10784313725490197</v>
      </c>
      <c r="W86">
        <f>$U86*$S86</f>
        <v>1.1645196910508697</v>
      </c>
      <c r="X86">
        <v>0.1</v>
      </c>
      <c r="Y86">
        <f t="shared" si="7"/>
        <v>9.6060363074574384E-2</v>
      </c>
      <c r="Z86" t="s">
        <v>59</v>
      </c>
      <c r="AA86" t="s">
        <v>60</v>
      </c>
      <c r="AB86" t="s">
        <v>61</v>
      </c>
      <c r="AC86" t="s">
        <v>62</v>
      </c>
      <c r="AD86" t="s">
        <v>273</v>
      </c>
      <c r="AE86" t="s">
        <v>45</v>
      </c>
      <c r="AF86" t="s">
        <v>274</v>
      </c>
      <c r="AG86" t="s">
        <v>275</v>
      </c>
      <c r="AH86" t="s">
        <v>276</v>
      </c>
      <c r="AI86" s="2">
        <f t="shared" si="8"/>
        <v>10.060774015350869</v>
      </c>
      <c r="AJ86" s="2">
        <f t="shared" si="9"/>
        <v>0.96644160472584806</v>
      </c>
      <c r="AK86" s="7" t="s">
        <v>6938</v>
      </c>
      <c r="AL86" t="s">
        <v>6667</v>
      </c>
      <c r="AM86" s="3" t="s">
        <v>270</v>
      </c>
      <c r="AN86" s="3" t="s">
        <v>6698</v>
      </c>
      <c r="AO86" s="3" t="s">
        <v>6695</v>
      </c>
      <c r="AP86" s="3" t="s">
        <v>6695</v>
      </c>
      <c r="AQ86" s="3" t="s">
        <v>6695</v>
      </c>
      <c r="AR86" s="3" t="s">
        <v>6695</v>
      </c>
    </row>
    <row r="87" spans="1:44" hidden="1" x14ac:dyDescent="0.3">
      <c r="A87" t="s">
        <v>342</v>
      </c>
      <c r="B87" t="s">
        <v>268</v>
      </c>
      <c r="C87" t="s">
        <v>269</v>
      </c>
      <c r="D87" t="s">
        <v>270</v>
      </c>
      <c r="E87" t="s">
        <v>343</v>
      </c>
      <c r="F87">
        <v>90</v>
      </c>
      <c r="G87">
        <v>90</v>
      </c>
      <c r="H87" t="s">
        <v>315</v>
      </c>
      <c r="I87" t="s">
        <v>316</v>
      </c>
      <c r="J87" t="s">
        <v>315</v>
      </c>
      <c r="K87" t="s">
        <v>316</v>
      </c>
      <c r="Z87" t="s">
        <v>43</v>
      </c>
      <c r="AA87" t="s">
        <v>44</v>
      </c>
      <c r="AB87" t="s">
        <v>44</v>
      </c>
      <c r="AC87" t="s">
        <v>44</v>
      </c>
      <c r="AD87" t="s">
        <v>279</v>
      </c>
      <c r="AE87" t="s">
        <v>45</v>
      </c>
      <c r="AF87" t="s">
        <v>274</v>
      </c>
      <c r="AG87" t="s">
        <v>275</v>
      </c>
      <c r="AH87" t="s">
        <v>276</v>
      </c>
      <c r="AI87" s="5">
        <v>5.8715219999999997</v>
      </c>
      <c r="AJ87" s="5">
        <v>1.3165541999999999</v>
      </c>
      <c r="AK87" s="3" t="s">
        <v>6650</v>
      </c>
      <c r="AL87" t="s">
        <v>6667</v>
      </c>
      <c r="AM87" s="3" t="s">
        <v>270</v>
      </c>
      <c r="AN87" t="s">
        <v>6686</v>
      </c>
    </row>
    <row r="88" spans="1:44" hidden="1" x14ac:dyDescent="0.3">
      <c r="A88" t="s">
        <v>344</v>
      </c>
      <c r="B88" t="s">
        <v>345</v>
      </c>
      <c r="C88" t="s">
        <v>346</v>
      </c>
      <c r="D88" t="s">
        <v>347</v>
      </c>
      <c r="E88" t="s">
        <v>40</v>
      </c>
      <c r="F88">
        <v>1</v>
      </c>
      <c r="G88">
        <v>1</v>
      </c>
      <c r="H88" t="s">
        <v>41</v>
      </c>
      <c r="I88" t="s">
        <v>42</v>
      </c>
      <c r="J88" t="s">
        <v>41</v>
      </c>
      <c r="K88" t="s">
        <v>316</v>
      </c>
      <c r="S88">
        <v>0.26</v>
      </c>
      <c r="U88">
        <v>2.4</v>
      </c>
      <c r="V88">
        <v>0.41</v>
      </c>
      <c r="W88">
        <f>$U88*$S88</f>
        <v>0.624</v>
      </c>
      <c r="X88">
        <v>0.1</v>
      </c>
      <c r="Y88">
        <f t="shared" ref="Y88:Y94" si="10">(SQRT((($U88*$V88)^2)+(($W88*$X88)^2)))/($U88+$W88)</f>
        <v>0.32605044690652013</v>
      </c>
      <c r="Z88" t="s">
        <v>43</v>
      </c>
      <c r="AA88" t="s">
        <v>44</v>
      </c>
      <c r="AB88" t="s">
        <v>44</v>
      </c>
      <c r="AC88" t="s">
        <v>44</v>
      </c>
      <c r="AD88" t="s">
        <v>45</v>
      </c>
      <c r="AE88" t="s">
        <v>45</v>
      </c>
      <c r="AF88" t="s">
        <v>46</v>
      </c>
      <c r="AG88">
        <v>2019</v>
      </c>
      <c r="AH88" t="s">
        <v>47</v>
      </c>
      <c r="AI88" s="2">
        <f t="shared" ref="AI88:AI94" si="11">$U88+$W88</f>
        <v>3.024</v>
      </c>
      <c r="AJ88" s="2">
        <f t="shared" ref="AJ88:AJ94" si="12">$AI88*$Y88</f>
        <v>0.98597655144531693</v>
      </c>
      <c r="AK88" s="3" t="s">
        <v>6646</v>
      </c>
      <c r="AL88" s="3" t="s">
        <v>6668</v>
      </c>
      <c r="AM88" s="3" t="s">
        <v>6647</v>
      </c>
      <c r="AN88" s="3" t="s">
        <v>6711</v>
      </c>
      <c r="AO88" s="3" t="s">
        <v>44</v>
      </c>
      <c r="AP88" s="3" t="s">
        <v>44</v>
      </c>
      <c r="AQ88" t="s">
        <v>6649</v>
      </c>
      <c r="AR88" s="3" t="s">
        <v>44</v>
      </c>
    </row>
    <row r="89" spans="1:44" hidden="1" x14ac:dyDescent="0.3">
      <c r="A89" t="s">
        <v>348</v>
      </c>
      <c r="B89" t="s">
        <v>345</v>
      </c>
      <c r="C89" t="s">
        <v>346</v>
      </c>
      <c r="D89" t="s">
        <v>347</v>
      </c>
      <c r="E89" t="s">
        <v>49</v>
      </c>
      <c r="F89">
        <v>7215</v>
      </c>
      <c r="G89">
        <v>7215</v>
      </c>
      <c r="H89" t="s">
        <v>45</v>
      </c>
      <c r="I89" t="s">
        <v>45</v>
      </c>
      <c r="J89" t="s">
        <v>45</v>
      </c>
      <c r="K89" t="s">
        <v>45</v>
      </c>
      <c r="U89">
        <v>4.83</v>
      </c>
      <c r="V89">
        <v>0.5</v>
      </c>
      <c r="W89">
        <v>1.1599999999999999</v>
      </c>
      <c r="X89">
        <v>0.1</v>
      </c>
      <c r="Y89">
        <f t="shared" si="10"/>
        <v>0.40363678067942466</v>
      </c>
      <c r="Z89" t="s">
        <v>43</v>
      </c>
      <c r="AA89" t="s">
        <v>44</v>
      </c>
      <c r="AB89" t="s">
        <v>44</v>
      </c>
      <c r="AC89" t="s">
        <v>44</v>
      </c>
      <c r="AD89" t="s">
        <v>45</v>
      </c>
      <c r="AE89" t="s">
        <v>45</v>
      </c>
      <c r="AF89" t="s">
        <v>50</v>
      </c>
      <c r="AG89" t="s">
        <v>51</v>
      </c>
      <c r="AH89" t="s">
        <v>52</v>
      </c>
      <c r="AI89" s="2">
        <f t="shared" si="11"/>
        <v>5.99</v>
      </c>
      <c r="AJ89" s="2">
        <f t="shared" si="12"/>
        <v>2.4177843162697537</v>
      </c>
      <c r="AK89" s="3" t="s">
        <v>6652</v>
      </c>
      <c r="AL89" s="3" t="s">
        <v>6668</v>
      </c>
      <c r="AM89" s="3" t="s">
        <v>6656</v>
      </c>
      <c r="AN89" t="s">
        <v>6673</v>
      </c>
      <c r="AO89" t="s">
        <v>44</v>
      </c>
      <c r="AP89" s="3" t="s">
        <v>44</v>
      </c>
      <c r="AQ89" t="s">
        <v>44</v>
      </c>
      <c r="AR89" t="s">
        <v>44</v>
      </c>
    </row>
    <row r="90" spans="1:44" s="3" customFormat="1" hidden="1" x14ac:dyDescent="0.3">
      <c r="A90" s="3" t="s">
        <v>349</v>
      </c>
      <c r="B90" s="3" t="s">
        <v>350</v>
      </c>
      <c r="C90" s="3" t="s">
        <v>351</v>
      </c>
      <c r="D90" s="3" t="s">
        <v>352</v>
      </c>
      <c r="E90" s="3" t="s">
        <v>198</v>
      </c>
      <c r="F90" s="3">
        <v>31</v>
      </c>
      <c r="G90" s="3">
        <v>31</v>
      </c>
      <c r="H90" s="3" t="s">
        <v>45</v>
      </c>
      <c r="I90" s="3" t="s">
        <v>45</v>
      </c>
      <c r="J90" s="3" t="s">
        <v>45</v>
      </c>
      <c r="K90" s="3" t="s">
        <v>45</v>
      </c>
      <c r="L90" s="3">
        <v>4</v>
      </c>
      <c r="M90" s="3">
        <v>15</v>
      </c>
      <c r="N90" s="3">
        <f>AVERAGE(M90,L90)</f>
        <v>9.5</v>
      </c>
      <c r="O90" s="3">
        <f>((M90-L90)/2)/2</f>
        <v>2.75</v>
      </c>
      <c r="P90" s="3">
        <f>O90/N90</f>
        <v>0.28947368421052633</v>
      </c>
      <c r="Q90" s="3">
        <v>0.4</v>
      </c>
      <c r="R90" s="3">
        <v>1.05</v>
      </c>
      <c r="S90" s="3">
        <v>0.26</v>
      </c>
      <c r="T90" s="3">
        <v>0.47</v>
      </c>
      <c r="U90" s="3">
        <f>N90*Q90*R90*T90</f>
        <v>1.8753000000000002</v>
      </c>
      <c r="V90" s="3">
        <f>P90</f>
        <v>0.28947368421052633</v>
      </c>
      <c r="W90" s="3">
        <f>U90*S90</f>
        <v>0.48757800000000007</v>
      </c>
      <c r="X90" s="3">
        <v>0.1</v>
      </c>
      <c r="Y90" s="3">
        <f t="shared" si="10"/>
        <v>0.23066585325838804</v>
      </c>
      <c r="Z90" s="3" t="s">
        <v>59</v>
      </c>
      <c r="AA90" s="3" t="s">
        <v>44</v>
      </c>
      <c r="AB90" s="3" t="s">
        <v>44</v>
      </c>
      <c r="AC90" s="3" t="s">
        <v>44</v>
      </c>
      <c r="AD90" t="s">
        <v>45</v>
      </c>
      <c r="AE90" t="s">
        <v>45</v>
      </c>
      <c r="AF90" t="s">
        <v>199</v>
      </c>
      <c r="AG90">
        <v>2015</v>
      </c>
      <c r="AH90" t="s">
        <v>47</v>
      </c>
      <c r="AI90" s="2">
        <f t="shared" si="11"/>
        <v>2.3628780000000003</v>
      </c>
      <c r="AJ90" s="2">
        <f t="shared" si="12"/>
        <v>0.54503527001547347</v>
      </c>
      <c r="AK90" s="3" t="s">
        <v>6651</v>
      </c>
      <c r="AL90" s="3" t="s">
        <v>6667</v>
      </c>
      <c r="AM90" s="3" t="s">
        <v>6675</v>
      </c>
      <c r="AN90" s="3" t="s">
        <v>6787</v>
      </c>
      <c r="AO90" s="3" t="s">
        <v>6770</v>
      </c>
      <c r="AP90" s="3">
        <v>1.05</v>
      </c>
      <c r="AQ90" t="s">
        <v>6649</v>
      </c>
      <c r="AR90" s="3">
        <v>0.47</v>
      </c>
    </row>
    <row r="91" spans="1:44" s="3" customFormat="1" ht="15" hidden="1" customHeight="1" x14ac:dyDescent="0.3">
      <c r="A91" s="3" t="s">
        <v>353</v>
      </c>
      <c r="B91" s="3" t="s">
        <v>350</v>
      </c>
      <c r="C91" s="3" t="s">
        <v>351</v>
      </c>
      <c r="D91" s="3" t="s">
        <v>352</v>
      </c>
      <c r="E91" s="3" t="s">
        <v>219</v>
      </c>
      <c r="F91" s="3">
        <v>32</v>
      </c>
      <c r="G91" s="3">
        <v>32</v>
      </c>
      <c r="H91" s="3" t="s">
        <v>45</v>
      </c>
      <c r="I91" s="3" t="s">
        <v>45</v>
      </c>
      <c r="J91" s="3" t="s">
        <v>58</v>
      </c>
      <c r="K91" s="3" t="s">
        <v>45</v>
      </c>
      <c r="L91" s="3">
        <v>4</v>
      </c>
      <c r="M91" s="3">
        <v>15</v>
      </c>
      <c r="N91" s="3">
        <f>AVERAGE(M91,L91)</f>
        <v>9.5</v>
      </c>
      <c r="O91" s="3">
        <f>((M91-L91)/2)/2</f>
        <v>2.75</v>
      </c>
      <c r="P91" s="3">
        <f>O91/N91</f>
        <v>0.28947368421052633</v>
      </c>
      <c r="Q91" s="3">
        <v>0.4</v>
      </c>
      <c r="R91" s="3">
        <v>1.05</v>
      </c>
      <c r="S91" s="3">
        <v>0.26</v>
      </c>
      <c r="T91" s="3">
        <v>0.47</v>
      </c>
      <c r="U91" s="3">
        <f>N91*Q91*R91*T91</f>
        <v>1.8753000000000002</v>
      </c>
      <c r="V91" s="3">
        <f>P91</f>
        <v>0.28947368421052633</v>
      </c>
      <c r="W91" s="3">
        <f>U91*S91</f>
        <v>0.48757800000000007</v>
      </c>
      <c r="X91" s="3">
        <v>0.1</v>
      </c>
      <c r="Y91" s="3">
        <f t="shared" si="10"/>
        <v>0.23066585325838804</v>
      </c>
      <c r="Z91" s="3" t="s">
        <v>59</v>
      </c>
      <c r="AA91" s="3" t="s">
        <v>44</v>
      </c>
      <c r="AB91" s="3" t="s">
        <v>44</v>
      </c>
      <c r="AC91" s="3" t="s">
        <v>44</v>
      </c>
      <c r="AD91" t="s">
        <v>45</v>
      </c>
      <c r="AE91" t="s">
        <v>45</v>
      </c>
      <c r="AF91" t="s">
        <v>199</v>
      </c>
      <c r="AG91">
        <v>2015</v>
      </c>
      <c r="AH91" t="s">
        <v>47</v>
      </c>
      <c r="AI91" s="2">
        <f t="shared" si="11"/>
        <v>2.3628780000000003</v>
      </c>
      <c r="AJ91" s="2">
        <f t="shared" si="12"/>
        <v>0.54503527001547347</v>
      </c>
      <c r="AK91" s="3" t="s">
        <v>6651</v>
      </c>
      <c r="AL91" s="3" t="s">
        <v>6667</v>
      </c>
      <c r="AM91" s="3" t="s">
        <v>6675</v>
      </c>
      <c r="AN91" s="3" t="s">
        <v>6787</v>
      </c>
      <c r="AO91" s="3" t="s">
        <v>6770</v>
      </c>
      <c r="AP91" s="3">
        <v>1.05</v>
      </c>
      <c r="AQ91" t="s">
        <v>6649</v>
      </c>
      <c r="AR91" s="3">
        <v>0.47</v>
      </c>
    </row>
    <row r="92" spans="1:44" hidden="1" x14ac:dyDescent="0.3">
      <c r="A92" t="s">
        <v>354</v>
      </c>
      <c r="B92" t="s">
        <v>350</v>
      </c>
      <c r="C92" t="s">
        <v>351</v>
      </c>
      <c r="D92" t="s">
        <v>352</v>
      </c>
      <c r="E92" t="s">
        <v>49</v>
      </c>
      <c r="F92">
        <v>7215</v>
      </c>
      <c r="G92">
        <v>7215</v>
      </c>
      <c r="H92" t="s">
        <v>45</v>
      </c>
      <c r="I92" t="s">
        <v>45</v>
      </c>
      <c r="J92" t="s">
        <v>45</v>
      </c>
      <c r="K92" t="s">
        <v>45</v>
      </c>
      <c r="S92">
        <v>0.26</v>
      </c>
      <c r="U92">
        <v>0.43</v>
      </c>
      <c r="V92">
        <v>0.46</v>
      </c>
      <c r="W92">
        <f>$U92*$S92</f>
        <v>0.1118</v>
      </c>
      <c r="X92">
        <v>0.1</v>
      </c>
      <c r="Y92">
        <f t="shared" si="10"/>
        <v>0.36566206086544145</v>
      </c>
      <c r="Z92" t="s">
        <v>43</v>
      </c>
      <c r="AA92" t="s">
        <v>44</v>
      </c>
      <c r="AB92" t="s">
        <v>44</v>
      </c>
      <c r="AC92" t="s">
        <v>44</v>
      </c>
      <c r="AD92" t="s">
        <v>45</v>
      </c>
      <c r="AE92" t="s">
        <v>45</v>
      </c>
      <c r="AF92" t="s">
        <v>50</v>
      </c>
      <c r="AG92" t="s">
        <v>51</v>
      </c>
      <c r="AH92" t="s">
        <v>52</v>
      </c>
      <c r="AI92" s="2">
        <f t="shared" si="11"/>
        <v>0.54179999999999995</v>
      </c>
      <c r="AJ92" s="2">
        <f t="shared" si="12"/>
        <v>0.19811570457689617</v>
      </c>
      <c r="AK92" s="3" t="s">
        <v>6646</v>
      </c>
      <c r="AL92" s="3" t="s">
        <v>6668</v>
      </c>
      <c r="AM92" s="3" t="s">
        <v>6661</v>
      </c>
      <c r="AN92" t="s">
        <v>6662</v>
      </c>
      <c r="AO92" t="s">
        <v>44</v>
      </c>
      <c r="AP92" s="3" t="s">
        <v>44</v>
      </c>
      <c r="AQ92" t="s">
        <v>6649</v>
      </c>
      <c r="AR92" t="s">
        <v>44</v>
      </c>
    </row>
    <row r="93" spans="1:44" hidden="1" x14ac:dyDescent="0.3">
      <c r="A93" t="s">
        <v>355</v>
      </c>
      <c r="B93" t="s">
        <v>356</v>
      </c>
      <c r="C93" t="s">
        <v>357</v>
      </c>
      <c r="D93" t="s">
        <v>358</v>
      </c>
      <c r="E93" t="s">
        <v>40</v>
      </c>
      <c r="F93">
        <v>1</v>
      </c>
      <c r="G93">
        <v>1</v>
      </c>
      <c r="H93" t="s">
        <v>41</v>
      </c>
      <c r="I93" t="s">
        <v>42</v>
      </c>
      <c r="J93" t="s">
        <v>41</v>
      </c>
      <c r="K93" t="s">
        <v>42</v>
      </c>
      <c r="S93">
        <v>0.26</v>
      </c>
      <c r="U93">
        <v>2.4</v>
      </c>
      <c r="V93">
        <v>0.41</v>
      </c>
      <c r="W93">
        <f>$U93*$S93</f>
        <v>0.624</v>
      </c>
      <c r="X93">
        <v>0.1</v>
      </c>
      <c r="Y93">
        <f t="shared" si="10"/>
        <v>0.32605044690652013</v>
      </c>
      <c r="Z93" t="s">
        <v>43</v>
      </c>
      <c r="AA93" t="s">
        <v>44</v>
      </c>
      <c r="AB93" t="s">
        <v>44</v>
      </c>
      <c r="AC93" t="s">
        <v>44</v>
      </c>
      <c r="AD93" t="s">
        <v>45</v>
      </c>
      <c r="AE93" t="s">
        <v>45</v>
      </c>
      <c r="AF93" t="s">
        <v>46</v>
      </c>
      <c r="AG93">
        <v>2019</v>
      </c>
      <c r="AH93" t="s">
        <v>47</v>
      </c>
      <c r="AI93" s="2">
        <f t="shared" si="11"/>
        <v>3.024</v>
      </c>
      <c r="AJ93" s="2">
        <f t="shared" si="12"/>
        <v>0.98597655144531693</v>
      </c>
      <c r="AK93" s="3" t="s">
        <v>6646</v>
      </c>
      <c r="AL93" s="3" t="s">
        <v>6668</v>
      </c>
      <c r="AM93" s="3" t="s">
        <v>6647</v>
      </c>
      <c r="AN93" s="3" t="s">
        <v>6711</v>
      </c>
      <c r="AO93" s="3" t="s">
        <v>44</v>
      </c>
      <c r="AP93" s="3" t="s">
        <v>44</v>
      </c>
      <c r="AQ93" t="s">
        <v>6649</v>
      </c>
      <c r="AR93" s="3" t="s">
        <v>44</v>
      </c>
    </row>
    <row r="94" spans="1:44" hidden="1" x14ac:dyDescent="0.3">
      <c r="A94" t="s">
        <v>359</v>
      </c>
      <c r="B94" t="s">
        <v>356</v>
      </c>
      <c r="C94" t="s">
        <v>357</v>
      </c>
      <c r="D94" t="s">
        <v>358</v>
      </c>
      <c r="E94" t="s">
        <v>49</v>
      </c>
      <c r="F94">
        <v>7215</v>
      </c>
      <c r="G94">
        <v>7215</v>
      </c>
      <c r="H94" t="s">
        <v>45</v>
      </c>
      <c r="I94" t="s">
        <v>45</v>
      </c>
      <c r="J94" t="s">
        <v>45</v>
      </c>
      <c r="K94" t="s">
        <v>45</v>
      </c>
      <c r="U94">
        <v>2.98</v>
      </c>
      <c r="V94">
        <v>0.28000000000000003</v>
      </c>
      <c r="W94">
        <v>0.72</v>
      </c>
      <c r="X94">
        <v>0.1</v>
      </c>
      <c r="Y94">
        <f t="shared" si="10"/>
        <v>0.22635153045575809</v>
      </c>
      <c r="Z94" t="s">
        <v>43</v>
      </c>
      <c r="AA94" t="s">
        <v>44</v>
      </c>
      <c r="AB94" t="s">
        <v>44</v>
      </c>
      <c r="AC94" t="s">
        <v>44</v>
      </c>
      <c r="AD94" t="s">
        <v>45</v>
      </c>
      <c r="AE94" t="s">
        <v>45</v>
      </c>
      <c r="AF94" t="s">
        <v>50</v>
      </c>
      <c r="AG94" t="s">
        <v>51</v>
      </c>
      <c r="AH94" t="s">
        <v>52</v>
      </c>
      <c r="AI94" s="2">
        <f t="shared" si="11"/>
        <v>3.7</v>
      </c>
      <c r="AJ94" s="2">
        <f t="shared" si="12"/>
        <v>0.83750066268630496</v>
      </c>
      <c r="AK94" s="3" t="s">
        <v>6646</v>
      </c>
      <c r="AL94" s="3" t="s">
        <v>6668</v>
      </c>
      <c r="AM94" s="3" t="s">
        <v>6669</v>
      </c>
      <c r="AN94" t="s">
        <v>6670</v>
      </c>
      <c r="AO94" t="s">
        <v>44</v>
      </c>
      <c r="AP94" s="3" t="s">
        <v>44</v>
      </c>
      <c r="AQ94" t="s">
        <v>44</v>
      </c>
      <c r="AR94" t="s">
        <v>44</v>
      </c>
    </row>
    <row r="95" spans="1:44" hidden="1" x14ac:dyDescent="0.3">
      <c r="A95" t="s">
        <v>360</v>
      </c>
      <c r="B95" t="s">
        <v>361</v>
      </c>
      <c r="C95" t="s">
        <v>362</v>
      </c>
      <c r="D95" t="s">
        <v>363</v>
      </c>
      <c r="E95" t="s">
        <v>198</v>
      </c>
      <c r="F95">
        <v>31</v>
      </c>
      <c r="G95">
        <v>31</v>
      </c>
      <c r="H95" t="s">
        <v>45</v>
      </c>
      <c r="I95" t="s">
        <v>45</v>
      </c>
      <c r="J95" t="s">
        <v>45</v>
      </c>
      <c r="K95" t="s">
        <v>45</v>
      </c>
      <c r="Z95" t="s">
        <v>59</v>
      </c>
      <c r="AA95" t="s">
        <v>44</v>
      </c>
      <c r="AB95" t="s">
        <v>44</v>
      </c>
      <c r="AC95" t="s">
        <v>44</v>
      </c>
      <c r="AD95" t="s">
        <v>45</v>
      </c>
      <c r="AE95" t="s">
        <v>45</v>
      </c>
      <c r="AF95" t="s">
        <v>199</v>
      </c>
      <c r="AG95">
        <v>2015</v>
      </c>
      <c r="AH95" t="s">
        <v>47</v>
      </c>
      <c r="AI95" s="5">
        <v>4.7590625000000015</v>
      </c>
      <c r="AJ95" s="5">
        <v>0.95181250000000051</v>
      </c>
      <c r="AK95" s="3" t="s">
        <v>6765</v>
      </c>
      <c r="AL95" s="3" t="s">
        <v>6827</v>
      </c>
      <c r="AM95" s="3" t="s">
        <v>6421</v>
      </c>
      <c r="AN95" s="3" t="s">
        <v>6842</v>
      </c>
    </row>
    <row r="96" spans="1:44" hidden="1" x14ac:dyDescent="0.3">
      <c r="A96" t="s">
        <v>364</v>
      </c>
      <c r="B96" t="s">
        <v>361</v>
      </c>
      <c r="C96" t="s">
        <v>362</v>
      </c>
      <c r="D96" t="s">
        <v>363</v>
      </c>
      <c r="E96" t="s">
        <v>49</v>
      </c>
      <c r="F96">
        <v>7215</v>
      </c>
      <c r="G96">
        <v>7215</v>
      </c>
      <c r="H96" t="s">
        <v>45</v>
      </c>
      <c r="I96" t="s">
        <v>45</v>
      </c>
      <c r="J96" t="s">
        <v>45</v>
      </c>
      <c r="K96" t="s">
        <v>45</v>
      </c>
      <c r="S96">
        <v>0.26</v>
      </c>
      <c r="U96">
        <v>0.43</v>
      </c>
      <c r="V96">
        <v>0.46</v>
      </c>
      <c r="W96">
        <f>$U96*$S96</f>
        <v>0.1118</v>
      </c>
      <c r="X96">
        <v>0.1</v>
      </c>
      <c r="Y96">
        <f t="shared" ref="Y96:Y108" si="13">(SQRT((($U96*$V96)^2)+(($W96*$X96)^2)))/($U96+$W96)</f>
        <v>0.36566206086544145</v>
      </c>
      <c r="Z96" t="s">
        <v>43</v>
      </c>
      <c r="AA96" t="s">
        <v>44</v>
      </c>
      <c r="AB96" t="s">
        <v>44</v>
      </c>
      <c r="AC96" t="s">
        <v>44</v>
      </c>
      <c r="AD96" t="s">
        <v>45</v>
      </c>
      <c r="AE96" t="s">
        <v>45</v>
      </c>
      <c r="AF96" t="s">
        <v>50</v>
      </c>
      <c r="AG96" t="s">
        <v>51</v>
      </c>
      <c r="AH96" t="s">
        <v>52</v>
      </c>
      <c r="AI96" s="2">
        <f t="shared" ref="AI96:AI108" si="14">$U96+$W96</f>
        <v>0.54179999999999995</v>
      </c>
      <c r="AJ96" s="2">
        <f t="shared" ref="AJ96:AJ108" si="15">$AI96*$Y96</f>
        <v>0.19811570457689617</v>
      </c>
      <c r="AK96" s="3" t="s">
        <v>6646</v>
      </c>
      <c r="AL96" s="3" t="s">
        <v>6668</v>
      </c>
      <c r="AM96" s="3" t="s">
        <v>6661</v>
      </c>
      <c r="AN96" t="s">
        <v>6662</v>
      </c>
      <c r="AO96" t="s">
        <v>44</v>
      </c>
      <c r="AP96" s="3" t="s">
        <v>44</v>
      </c>
      <c r="AQ96" t="s">
        <v>6649</v>
      </c>
      <c r="AR96" t="s">
        <v>44</v>
      </c>
    </row>
    <row r="97" spans="1:44" hidden="1" x14ac:dyDescent="0.3">
      <c r="A97" t="s">
        <v>365</v>
      </c>
      <c r="B97" t="s">
        <v>366</v>
      </c>
      <c r="C97" t="s">
        <v>367</v>
      </c>
      <c r="D97" t="s">
        <v>368</v>
      </c>
      <c r="E97" t="s">
        <v>369</v>
      </c>
      <c r="G97">
        <v>1</v>
      </c>
      <c r="H97" t="s">
        <v>370</v>
      </c>
      <c r="I97" t="s">
        <v>369</v>
      </c>
      <c r="J97" t="s">
        <v>58</v>
      </c>
      <c r="K97" t="s">
        <v>369</v>
      </c>
      <c r="L97">
        <v>8</v>
      </c>
      <c r="M97">
        <v>21</v>
      </c>
      <c r="N97">
        <f>AVERAGE(L97,M97)</f>
        <v>14.5</v>
      </c>
      <c r="O97">
        <f>((M97-L97)/2)/2</f>
        <v>3.25</v>
      </c>
      <c r="P97">
        <f>O97/N97</f>
        <v>0.22413793103448276</v>
      </c>
      <c r="Q97" s="3">
        <v>0.51700000000000002</v>
      </c>
      <c r="R97">
        <v>1.5</v>
      </c>
      <c r="S97">
        <v>0.26</v>
      </c>
      <c r="T97">
        <v>0.47</v>
      </c>
      <c r="U97">
        <f>N97*Q97*R97*T97</f>
        <v>5.2850324999999998</v>
      </c>
      <c r="V97">
        <f>P97</f>
        <v>0.22413793103448276</v>
      </c>
      <c r="W97">
        <f>$U97*$S97</f>
        <v>1.37410845</v>
      </c>
      <c r="X97">
        <v>0.1</v>
      </c>
      <c r="Y97">
        <f t="shared" si="13"/>
        <v>0.17908007299101067</v>
      </c>
      <c r="Z97" t="s">
        <v>59</v>
      </c>
      <c r="AA97" t="s">
        <v>68</v>
      </c>
      <c r="AB97" t="s">
        <v>61</v>
      </c>
      <c r="AC97" t="s">
        <v>62</v>
      </c>
      <c r="AD97" t="s">
        <v>45</v>
      </c>
      <c r="AE97" t="s">
        <v>45</v>
      </c>
      <c r="AF97" t="s">
        <v>371</v>
      </c>
      <c r="AG97">
        <v>2016</v>
      </c>
      <c r="AH97" t="s">
        <v>208</v>
      </c>
      <c r="AI97" s="2">
        <f t="shared" si="14"/>
        <v>6.6591409499999994</v>
      </c>
      <c r="AJ97" s="2">
        <f t="shared" si="15"/>
        <v>1.192519447383428</v>
      </c>
      <c r="AK97" s="3" t="s">
        <v>6650</v>
      </c>
      <c r="AL97" s="3" t="s">
        <v>6667</v>
      </c>
      <c r="AM97" s="3" t="s">
        <v>368</v>
      </c>
      <c r="AN97" s="3" t="s">
        <v>6736</v>
      </c>
      <c r="AO97" s="4" t="s">
        <v>6881</v>
      </c>
      <c r="AP97" s="3">
        <v>1.5</v>
      </c>
      <c r="AQ97" t="s">
        <v>6649</v>
      </c>
      <c r="AR97" s="3">
        <v>0.47</v>
      </c>
    </row>
    <row r="98" spans="1:44" hidden="1" x14ac:dyDescent="0.3">
      <c r="A98" t="s">
        <v>372</v>
      </c>
      <c r="B98" t="s">
        <v>366</v>
      </c>
      <c r="C98" t="s">
        <v>367</v>
      </c>
      <c r="D98" t="s">
        <v>368</v>
      </c>
      <c r="E98" t="s">
        <v>49</v>
      </c>
      <c r="F98">
        <v>140</v>
      </c>
      <c r="G98">
        <v>140</v>
      </c>
      <c r="H98" t="s">
        <v>45</v>
      </c>
      <c r="I98" t="s">
        <v>45</v>
      </c>
      <c r="J98" t="s">
        <v>45</v>
      </c>
      <c r="K98" t="s">
        <v>45</v>
      </c>
      <c r="S98">
        <v>0.26</v>
      </c>
      <c r="U98">
        <v>0.43</v>
      </c>
      <c r="V98">
        <v>0.46</v>
      </c>
      <c r="W98">
        <f>$U98*$S98</f>
        <v>0.1118</v>
      </c>
      <c r="X98">
        <v>0.1</v>
      </c>
      <c r="Y98">
        <f t="shared" si="13"/>
        <v>0.36566206086544145</v>
      </c>
      <c r="Z98" t="s">
        <v>43</v>
      </c>
      <c r="AA98" t="s">
        <v>44</v>
      </c>
      <c r="AB98" t="s">
        <v>44</v>
      </c>
      <c r="AC98" t="s">
        <v>44</v>
      </c>
      <c r="AD98" t="s">
        <v>45</v>
      </c>
      <c r="AE98" t="s">
        <v>45</v>
      </c>
      <c r="AF98" t="s">
        <v>374</v>
      </c>
      <c r="AG98">
        <v>2014</v>
      </c>
      <c r="AH98" t="s">
        <v>47</v>
      </c>
      <c r="AI98" s="2">
        <f t="shared" si="14"/>
        <v>0.54179999999999995</v>
      </c>
      <c r="AJ98" s="2">
        <f t="shared" si="15"/>
        <v>0.19811570457689617</v>
      </c>
      <c r="AK98" s="3" t="s">
        <v>6646</v>
      </c>
      <c r="AL98" s="3" t="s">
        <v>6668</v>
      </c>
      <c r="AM98" s="3" t="s">
        <v>6661</v>
      </c>
      <c r="AN98" t="s">
        <v>6662</v>
      </c>
      <c r="AO98" t="s">
        <v>44</v>
      </c>
      <c r="AP98" s="3" t="s">
        <v>44</v>
      </c>
      <c r="AQ98" t="s">
        <v>6649</v>
      </c>
      <c r="AR98" t="s">
        <v>44</v>
      </c>
    </row>
    <row r="99" spans="1:44" hidden="1" x14ac:dyDescent="0.3">
      <c r="A99" t="s">
        <v>375</v>
      </c>
      <c r="B99" t="s">
        <v>366</v>
      </c>
      <c r="C99" t="s">
        <v>367</v>
      </c>
      <c r="D99" t="s">
        <v>368</v>
      </c>
      <c r="E99" t="s">
        <v>376</v>
      </c>
      <c r="G99">
        <v>2</v>
      </c>
      <c r="H99" t="s">
        <v>377</v>
      </c>
      <c r="I99" t="s">
        <v>376</v>
      </c>
      <c r="J99" t="s">
        <v>58</v>
      </c>
      <c r="K99" t="s">
        <v>376</v>
      </c>
      <c r="L99">
        <v>8</v>
      </c>
      <c r="M99">
        <v>21</v>
      </c>
      <c r="N99">
        <f>AVERAGE(L99,M99)</f>
        <v>14.5</v>
      </c>
      <c r="O99">
        <f>((M99-L99)/2)/2</f>
        <v>3.25</v>
      </c>
      <c r="P99">
        <f>O99/N99</f>
        <v>0.22413793103448276</v>
      </c>
      <c r="Q99" s="10">
        <v>0.54100000000000004</v>
      </c>
      <c r="R99">
        <v>1.5</v>
      </c>
      <c r="S99">
        <v>0.26</v>
      </c>
      <c r="T99">
        <v>0.47</v>
      </c>
      <c r="U99">
        <f>N99*Q99*R99*T99</f>
        <v>5.5303725000000004</v>
      </c>
      <c r="V99">
        <f>P99</f>
        <v>0.22413793103448276</v>
      </c>
      <c r="W99">
        <f>$U99*$S99</f>
        <v>1.4378968500000002</v>
      </c>
      <c r="X99">
        <v>0.1</v>
      </c>
      <c r="Y99">
        <f t="shared" si="13"/>
        <v>0.17908007299101064</v>
      </c>
      <c r="Z99" t="s">
        <v>59</v>
      </c>
      <c r="AA99" t="s">
        <v>68</v>
      </c>
      <c r="AB99" t="s">
        <v>61</v>
      </c>
      <c r="AC99" t="s">
        <v>62</v>
      </c>
      <c r="AD99" t="s">
        <v>45</v>
      </c>
      <c r="AE99" t="s">
        <v>45</v>
      </c>
      <c r="AF99" t="s">
        <v>371</v>
      </c>
      <c r="AG99">
        <v>2016</v>
      </c>
      <c r="AH99" t="s">
        <v>208</v>
      </c>
      <c r="AI99" s="2">
        <f t="shared" si="14"/>
        <v>6.9682693500000008</v>
      </c>
      <c r="AJ99" s="2">
        <f t="shared" si="15"/>
        <v>1.2478781838190225</v>
      </c>
      <c r="AK99" s="3" t="s">
        <v>6650</v>
      </c>
      <c r="AL99" s="3" t="s">
        <v>6667</v>
      </c>
      <c r="AM99" s="3" t="s">
        <v>368</v>
      </c>
      <c r="AN99" s="3" t="s">
        <v>6767</v>
      </c>
      <c r="AO99" t="s">
        <v>6887</v>
      </c>
      <c r="AP99">
        <v>1.5</v>
      </c>
      <c r="AQ99" t="s">
        <v>6649</v>
      </c>
      <c r="AR99">
        <v>0.47</v>
      </c>
    </row>
    <row r="100" spans="1:44" hidden="1" x14ac:dyDescent="0.3">
      <c r="A100" t="s">
        <v>378</v>
      </c>
      <c r="B100" t="s">
        <v>366</v>
      </c>
      <c r="C100" t="s">
        <v>367</v>
      </c>
      <c r="D100" t="s">
        <v>368</v>
      </c>
      <c r="E100" t="s">
        <v>379</v>
      </c>
      <c r="F100">
        <v>241</v>
      </c>
      <c r="G100">
        <v>241</v>
      </c>
      <c r="H100" t="s">
        <v>45</v>
      </c>
      <c r="I100" t="s">
        <v>45</v>
      </c>
      <c r="J100" t="s">
        <v>45</v>
      </c>
      <c r="K100" t="s">
        <v>45</v>
      </c>
      <c r="N100">
        <v>8</v>
      </c>
      <c r="Q100" s="10">
        <v>0.54100000000000004</v>
      </c>
      <c r="R100">
        <v>1.5</v>
      </c>
      <c r="S100">
        <v>0.26</v>
      </c>
      <c r="T100">
        <v>0.47</v>
      </c>
      <c r="U100">
        <f>N100*Q100*R100*T100</f>
        <v>3.0512400000000004</v>
      </c>
      <c r="V100">
        <v>0.22413793103448276</v>
      </c>
      <c r="W100">
        <f>U100*S100</f>
        <v>0.79332240000000009</v>
      </c>
      <c r="X100">
        <v>0.1</v>
      </c>
      <c r="Y100">
        <f t="shared" si="13"/>
        <v>0.17908007299101064</v>
      </c>
      <c r="Z100" t="s">
        <v>59</v>
      </c>
      <c r="AA100" t="s">
        <v>45</v>
      </c>
      <c r="AB100" t="s">
        <v>45</v>
      </c>
      <c r="AC100" t="s">
        <v>45</v>
      </c>
      <c r="AD100" t="s">
        <v>45</v>
      </c>
      <c r="AE100" t="s">
        <v>45</v>
      </c>
      <c r="AF100" t="s">
        <v>374</v>
      </c>
      <c r="AG100">
        <v>2014</v>
      </c>
      <c r="AH100" t="s">
        <v>47</v>
      </c>
      <c r="AI100" s="2">
        <f t="shared" si="14"/>
        <v>3.8445624000000005</v>
      </c>
      <c r="AJ100" s="2">
        <f t="shared" si="15"/>
        <v>0.68848451521049514</v>
      </c>
      <c r="AK100" s="3" t="s">
        <v>6650</v>
      </c>
      <c r="AL100" s="3" t="s">
        <v>6667</v>
      </c>
      <c r="AM100" s="3" t="s">
        <v>368</v>
      </c>
      <c r="AN100" s="3" t="s">
        <v>6843</v>
      </c>
      <c r="AO100" t="s">
        <v>6887</v>
      </c>
      <c r="AP100">
        <v>1.5</v>
      </c>
      <c r="AQ100" t="s">
        <v>6649</v>
      </c>
      <c r="AR100">
        <v>0.47</v>
      </c>
    </row>
    <row r="101" spans="1:44" hidden="1" x14ac:dyDescent="0.3">
      <c r="A101" t="s">
        <v>380</v>
      </c>
      <c r="B101" t="s">
        <v>366</v>
      </c>
      <c r="C101" t="s">
        <v>367</v>
      </c>
      <c r="D101" t="s">
        <v>368</v>
      </c>
      <c r="E101" t="s">
        <v>381</v>
      </c>
      <c r="F101">
        <v>251</v>
      </c>
      <c r="G101">
        <v>251</v>
      </c>
      <c r="H101" t="s">
        <v>45</v>
      </c>
      <c r="I101" t="s">
        <v>45</v>
      </c>
      <c r="J101" t="s">
        <v>45</v>
      </c>
      <c r="K101" t="s">
        <v>45</v>
      </c>
      <c r="N101">
        <v>15</v>
      </c>
      <c r="Q101" s="3">
        <v>0.4</v>
      </c>
      <c r="R101">
        <v>1.2</v>
      </c>
      <c r="S101">
        <v>0.26</v>
      </c>
      <c r="T101">
        <v>0.47</v>
      </c>
      <c r="U101">
        <f>N101*Q101*R101*T101</f>
        <v>3.3839999999999995</v>
      </c>
      <c r="V101">
        <v>0.10526315789473684</v>
      </c>
      <c r="W101">
        <f>U101*S101</f>
        <v>0.87983999999999984</v>
      </c>
      <c r="X101">
        <v>0.1</v>
      </c>
      <c r="Y101">
        <f t="shared" si="13"/>
        <v>8.6052874792174563E-2</v>
      </c>
      <c r="Z101" t="s">
        <v>59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374</v>
      </c>
      <c r="AG101">
        <v>2014</v>
      </c>
      <c r="AH101" t="s">
        <v>47</v>
      </c>
      <c r="AI101" s="2">
        <f t="shared" si="14"/>
        <v>4.2638399999999992</v>
      </c>
      <c r="AJ101" s="2">
        <f t="shared" si="15"/>
        <v>0.36691568965386551</v>
      </c>
      <c r="AK101" s="3" t="s">
        <v>6650</v>
      </c>
      <c r="AL101" s="3" t="s">
        <v>6667</v>
      </c>
      <c r="AM101" s="3" t="s">
        <v>368</v>
      </c>
      <c r="AN101" s="3" t="s">
        <v>6857</v>
      </c>
      <c r="AO101" t="s">
        <v>6705</v>
      </c>
      <c r="AP101">
        <v>1.2</v>
      </c>
      <c r="AQ101" t="s">
        <v>6649</v>
      </c>
      <c r="AR101">
        <v>0.47</v>
      </c>
    </row>
    <row r="102" spans="1:44" hidden="1" x14ac:dyDescent="0.3">
      <c r="A102" t="s">
        <v>382</v>
      </c>
      <c r="B102" t="s">
        <v>366</v>
      </c>
      <c r="C102" t="s">
        <v>367</v>
      </c>
      <c r="D102" t="s">
        <v>368</v>
      </c>
      <c r="E102" t="s">
        <v>383</v>
      </c>
      <c r="G102">
        <v>3</v>
      </c>
      <c r="H102" t="s">
        <v>384</v>
      </c>
      <c r="I102" t="s">
        <v>383</v>
      </c>
      <c r="J102" t="s">
        <v>58</v>
      </c>
      <c r="K102" t="s">
        <v>383</v>
      </c>
      <c r="L102">
        <v>15</v>
      </c>
      <c r="M102">
        <v>23</v>
      </c>
      <c r="N102">
        <f>AVERAGE(L102,M102)</f>
        <v>19</v>
      </c>
      <c r="O102">
        <f>((M102-L102)/2)/2</f>
        <v>2</v>
      </c>
      <c r="P102">
        <f>O102/N102</f>
        <v>0.10526315789473684</v>
      </c>
      <c r="Q102" s="3">
        <v>0.4</v>
      </c>
      <c r="R102">
        <v>1.2</v>
      </c>
      <c r="S102">
        <v>0.26</v>
      </c>
      <c r="T102">
        <v>0.47</v>
      </c>
      <c r="U102">
        <f>N102*Q102*R102*T102</f>
        <v>4.2864000000000004</v>
      </c>
      <c r="V102">
        <f>P102</f>
        <v>0.10526315789473684</v>
      </c>
      <c r="W102">
        <f>U102*S102</f>
        <v>1.1144640000000001</v>
      </c>
      <c r="X102">
        <v>0.1</v>
      </c>
      <c r="Y102">
        <f t="shared" si="13"/>
        <v>8.605287479217455E-2</v>
      </c>
      <c r="Z102" t="s">
        <v>59</v>
      </c>
      <c r="AA102" t="s">
        <v>68</v>
      </c>
      <c r="AB102" t="s">
        <v>101</v>
      </c>
      <c r="AC102" t="s">
        <v>102</v>
      </c>
      <c r="AD102" t="s">
        <v>45</v>
      </c>
      <c r="AE102" t="s">
        <v>45</v>
      </c>
      <c r="AF102" t="s">
        <v>371</v>
      </c>
      <c r="AG102">
        <v>2016</v>
      </c>
      <c r="AH102" t="s">
        <v>208</v>
      </c>
      <c r="AI102" s="2">
        <f t="shared" si="14"/>
        <v>5.4008640000000003</v>
      </c>
      <c r="AJ102" s="2">
        <f t="shared" si="15"/>
        <v>0.46475987356156301</v>
      </c>
      <c r="AK102" s="3" t="s">
        <v>6650</v>
      </c>
      <c r="AL102" s="3" t="s">
        <v>6667</v>
      </c>
      <c r="AM102" s="3" t="s">
        <v>368</v>
      </c>
      <c r="AN102" s="3" t="s">
        <v>6766</v>
      </c>
      <c r="AO102" s="3" t="s">
        <v>6705</v>
      </c>
      <c r="AP102">
        <v>1.2</v>
      </c>
      <c r="AQ102" t="s">
        <v>6649</v>
      </c>
      <c r="AR102">
        <v>0.47</v>
      </c>
    </row>
    <row r="103" spans="1:44" hidden="1" x14ac:dyDescent="0.3">
      <c r="A103" t="s">
        <v>399</v>
      </c>
      <c r="B103" t="s">
        <v>366</v>
      </c>
      <c r="C103" t="s">
        <v>367</v>
      </c>
      <c r="D103" t="s">
        <v>368</v>
      </c>
      <c r="E103" t="s">
        <v>49</v>
      </c>
      <c r="F103">
        <v>7215</v>
      </c>
      <c r="G103">
        <v>7215</v>
      </c>
      <c r="H103" t="s">
        <v>45</v>
      </c>
      <c r="I103" t="s">
        <v>45</v>
      </c>
      <c r="J103" t="s">
        <v>45</v>
      </c>
      <c r="K103" t="s">
        <v>45</v>
      </c>
      <c r="S103">
        <v>0.26</v>
      </c>
      <c r="U103">
        <v>0.43</v>
      </c>
      <c r="V103">
        <v>0.46</v>
      </c>
      <c r="W103">
        <f>$U103*$S103</f>
        <v>0.1118</v>
      </c>
      <c r="X103">
        <v>0.1</v>
      </c>
      <c r="Y103">
        <f t="shared" si="13"/>
        <v>0.36566206086544145</v>
      </c>
      <c r="Z103" t="s">
        <v>43</v>
      </c>
      <c r="AA103" t="s">
        <v>44</v>
      </c>
      <c r="AB103" t="s">
        <v>44</v>
      </c>
      <c r="AC103" t="s">
        <v>44</v>
      </c>
      <c r="AD103" t="s">
        <v>45</v>
      </c>
      <c r="AE103" t="s">
        <v>45</v>
      </c>
      <c r="AF103" t="s">
        <v>50</v>
      </c>
      <c r="AG103" t="s">
        <v>51</v>
      </c>
      <c r="AH103" t="s">
        <v>52</v>
      </c>
      <c r="AI103" s="2">
        <f t="shared" si="14"/>
        <v>0.54179999999999995</v>
      </c>
      <c r="AJ103" s="2">
        <f t="shared" si="15"/>
        <v>0.19811570457689617</v>
      </c>
      <c r="AK103" s="3" t="s">
        <v>6646</v>
      </c>
      <c r="AL103" s="3" t="s">
        <v>6668</v>
      </c>
      <c r="AM103" s="3" t="s">
        <v>6661</v>
      </c>
      <c r="AN103" t="s">
        <v>6662</v>
      </c>
      <c r="AO103" t="s">
        <v>44</v>
      </c>
      <c r="AP103" s="3" t="s">
        <v>44</v>
      </c>
      <c r="AQ103" t="s">
        <v>6649</v>
      </c>
      <c r="AR103" t="s">
        <v>44</v>
      </c>
    </row>
    <row r="104" spans="1:44" hidden="1" x14ac:dyDescent="0.3">
      <c r="A104" t="s">
        <v>400</v>
      </c>
      <c r="B104" t="s">
        <v>401</v>
      </c>
      <c r="C104" t="s">
        <v>402</v>
      </c>
      <c r="D104" t="s">
        <v>403</v>
      </c>
      <c r="E104" t="s">
        <v>57</v>
      </c>
      <c r="F104">
        <v>1</v>
      </c>
      <c r="G104">
        <v>1</v>
      </c>
      <c r="H104" t="s">
        <v>56</v>
      </c>
      <c r="I104" t="s">
        <v>57</v>
      </c>
      <c r="J104" t="s">
        <v>58</v>
      </c>
      <c r="K104" t="s">
        <v>57</v>
      </c>
      <c r="L104">
        <v>3</v>
      </c>
      <c r="M104">
        <v>4</v>
      </c>
      <c r="N104">
        <f>AVERAGE(L104,M104)</f>
        <v>3.5</v>
      </c>
      <c r="O104">
        <f>((M104-L104)/2)/2</f>
        <v>0.25</v>
      </c>
      <c r="P104">
        <f>O104/N104</f>
        <v>7.1428571428571425E-2</v>
      </c>
      <c r="Q104" s="3">
        <v>0.73</v>
      </c>
      <c r="R104">
        <v>1.2</v>
      </c>
      <c r="S104">
        <v>0.26</v>
      </c>
      <c r="T104">
        <v>0.47</v>
      </c>
      <c r="U104">
        <f>N104*Q104*R104*T104</f>
        <v>1.4410199999999995</v>
      </c>
      <c r="V104">
        <f>P104</f>
        <v>7.1428571428571425E-2</v>
      </c>
      <c r="W104">
        <f>U104*S104</f>
        <v>0.37466519999999987</v>
      </c>
      <c r="X104">
        <v>0.1</v>
      </c>
      <c r="Y104">
        <f t="shared" si="13"/>
        <v>6.0328115267802476E-2</v>
      </c>
      <c r="Z104" t="s">
        <v>59</v>
      </c>
      <c r="AA104" t="s">
        <v>60</v>
      </c>
      <c r="AB104" t="s">
        <v>61</v>
      </c>
      <c r="AC104" t="s">
        <v>62</v>
      </c>
      <c r="AD104" t="s">
        <v>45</v>
      </c>
      <c r="AE104" t="s">
        <v>45</v>
      </c>
      <c r="AF104" t="s">
        <v>404</v>
      </c>
      <c r="AG104" t="s">
        <v>405</v>
      </c>
      <c r="AH104" t="s">
        <v>47</v>
      </c>
      <c r="AI104" s="2">
        <f t="shared" si="14"/>
        <v>1.8156851999999994</v>
      </c>
      <c r="AJ104" s="2">
        <f t="shared" si="15"/>
        <v>0.10953686603564296</v>
      </c>
      <c r="AK104" s="3" t="s">
        <v>6651</v>
      </c>
      <c r="AL104" s="3" t="s">
        <v>6667</v>
      </c>
      <c r="AM104" s="3" t="s">
        <v>403</v>
      </c>
      <c r="AN104" s="3" t="s">
        <v>6768</v>
      </c>
      <c r="AO104" t="s">
        <v>6701</v>
      </c>
      <c r="AP104">
        <v>1.2</v>
      </c>
      <c r="AQ104" t="s">
        <v>6649</v>
      </c>
      <c r="AR104">
        <v>0.47</v>
      </c>
    </row>
    <row r="105" spans="1:44" hidden="1" x14ac:dyDescent="0.3">
      <c r="A105" t="s">
        <v>406</v>
      </c>
      <c r="B105" t="s">
        <v>401</v>
      </c>
      <c r="C105" t="s">
        <v>402</v>
      </c>
      <c r="D105" t="s">
        <v>403</v>
      </c>
      <c r="E105" t="s">
        <v>109</v>
      </c>
      <c r="F105">
        <v>10</v>
      </c>
      <c r="G105">
        <v>10</v>
      </c>
      <c r="H105" t="s">
        <v>108</v>
      </c>
      <c r="I105" t="s">
        <v>109</v>
      </c>
      <c r="J105" t="s">
        <v>58</v>
      </c>
      <c r="K105" t="s">
        <v>109</v>
      </c>
      <c r="L105">
        <v>4</v>
      </c>
      <c r="M105">
        <v>15</v>
      </c>
      <c r="N105">
        <f>AVERAGE(L105,M105)</f>
        <v>9.5</v>
      </c>
      <c r="O105">
        <f>((M105-L105)/2)/2</f>
        <v>2.75</v>
      </c>
      <c r="P105">
        <f>O105/N105</f>
        <v>0.28947368421052633</v>
      </c>
      <c r="Q105" s="3">
        <v>0.51500000000000001</v>
      </c>
      <c r="R105">
        <v>1.05</v>
      </c>
      <c r="S105">
        <v>0.26</v>
      </c>
      <c r="T105">
        <v>0.47</v>
      </c>
      <c r="U105">
        <f>N105*Q105*R105*T105</f>
        <v>2.41444875</v>
      </c>
      <c r="V105">
        <f>P105</f>
        <v>0.28947368421052633</v>
      </c>
      <c r="W105">
        <f>U105*S105</f>
        <v>0.62775667499999999</v>
      </c>
      <c r="X105">
        <v>0.1</v>
      </c>
      <c r="Y105">
        <f t="shared" si="13"/>
        <v>0.23066585325838804</v>
      </c>
      <c r="Z105" t="s">
        <v>59</v>
      </c>
      <c r="AA105" t="s">
        <v>68</v>
      </c>
      <c r="AB105" t="s">
        <v>101</v>
      </c>
      <c r="AC105" t="s">
        <v>102</v>
      </c>
      <c r="AD105" t="s">
        <v>45</v>
      </c>
      <c r="AE105" t="s">
        <v>45</v>
      </c>
      <c r="AF105" t="s">
        <v>404</v>
      </c>
      <c r="AG105" t="s">
        <v>405</v>
      </c>
      <c r="AH105" t="s">
        <v>47</v>
      </c>
      <c r="AI105" s="2">
        <f t="shared" si="14"/>
        <v>3.0422054250000001</v>
      </c>
      <c r="AJ105" s="2">
        <f t="shared" si="15"/>
        <v>0.70173291014492201</v>
      </c>
      <c r="AK105" s="3" t="s">
        <v>6651</v>
      </c>
      <c r="AL105" s="3" t="s">
        <v>6667</v>
      </c>
      <c r="AM105" s="3" t="s">
        <v>6675</v>
      </c>
      <c r="AN105" s="3" t="s">
        <v>6769</v>
      </c>
      <c r="AO105" t="s">
        <v>6883</v>
      </c>
      <c r="AP105">
        <v>1.05</v>
      </c>
      <c r="AQ105" t="s">
        <v>6649</v>
      </c>
      <c r="AR105">
        <v>0.47</v>
      </c>
    </row>
    <row r="106" spans="1:44" hidden="1" x14ac:dyDescent="0.3">
      <c r="A106" t="s">
        <v>407</v>
      </c>
      <c r="B106" t="s">
        <v>401</v>
      </c>
      <c r="C106" t="s">
        <v>402</v>
      </c>
      <c r="D106" t="s">
        <v>403</v>
      </c>
      <c r="E106" t="s">
        <v>113</v>
      </c>
      <c r="F106">
        <v>11</v>
      </c>
      <c r="G106">
        <v>11</v>
      </c>
      <c r="H106" t="s">
        <v>112</v>
      </c>
      <c r="I106" t="s">
        <v>113</v>
      </c>
      <c r="J106" t="s">
        <v>58</v>
      </c>
      <c r="K106" t="s">
        <v>113</v>
      </c>
      <c r="L106">
        <v>20</v>
      </c>
      <c r="M106">
        <v>25</v>
      </c>
      <c r="N106">
        <f>AVERAGE(L106,M106)</f>
        <v>22.5</v>
      </c>
      <c r="O106">
        <f>((M106-L106)/2)/2</f>
        <v>1.25</v>
      </c>
      <c r="P106">
        <f>O106/N106</f>
        <v>5.5555555555555552E-2</v>
      </c>
      <c r="Q106">
        <v>0.35</v>
      </c>
      <c r="R106">
        <v>1.1499999999999999</v>
      </c>
      <c r="S106">
        <v>0.26</v>
      </c>
      <c r="T106">
        <v>0.47</v>
      </c>
      <c r="U106">
        <f>N106*Q106*R106*T106</f>
        <v>4.2564374999999988</v>
      </c>
      <c r="V106">
        <f>P106</f>
        <v>5.5555555555555552E-2</v>
      </c>
      <c r="W106">
        <f>U106*S106</f>
        <v>1.1066737499999997</v>
      </c>
      <c r="X106">
        <v>0.1</v>
      </c>
      <c r="Y106">
        <f t="shared" si="13"/>
        <v>4.8681402067010042E-2</v>
      </c>
      <c r="Z106" t="s">
        <v>59</v>
      </c>
      <c r="AA106" t="s">
        <v>68</v>
      </c>
      <c r="AB106" t="s">
        <v>101</v>
      </c>
      <c r="AC106" t="s">
        <v>62</v>
      </c>
      <c r="AD106" t="s">
        <v>45</v>
      </c>
      <c r="AE106" t="s">
        <v>45</v>
      </c>
      <c r="AF106" t="s">
        <v>404</v>
      </c>
      <c r="AG106" t="s">
        <v>405</v>
      </c>
      <c r="AH106" t="s">
        <v>47</v>
      </c>
      <c r="AI106" s="2">
        <f t="shared" si="14"/>
        <v>5.3631112499999984</v>
      </c>
      <c r="AJ106" s="2">
        <f t="shared" si="15"/>
        <v>0.26108377509135472</v>
      </c>
      <c r="AK106" s="3" t="s">
        <v>6651</v>
      </c>
      <c r="AL106" s="3" t="s">
        <v>6667</v>
      </c>
      <c r="AM106" s="3" t="s">
        <v>403</v>
      </c>
      <c r="AN106" s="3" t="s">
        <v>6869</v>
      </c>
      <c r="AO106" s="3" t="s">
        <v>6770</v>
      </c>
      <c r="AP106">
        <v>1.1499999999999999</v>
      </c>
      <c r="AQ106" t="s">
        <v>6649</v>
      </c>
      <c r="AR106">
        <v>0.47</v>
      </c>
    </row>
    <row r="107" spans="1:44" hidden="1" x14ac:dyDescent="0.3">
      <c r="A107" t="s">
        <v>408</v>
      </c>
      <c r="B107" t="s">
        <v>401</v>
      </c>
      <c r="C107" t="s">
        <v>402</v>
      </c>
      <c r="D107" t="s">
        <v>403</v>
      </c>
      <c r="E107" t="s">
        <v>409</v>
      </c>
      <c r="F107">
        <v>12</v>
      </c>
      <c r="G107">
        <v>12</v>
      </c>
      <c r="H107" t="s">
        <v>410</v>
      </c>
      <c r="I107" t="s">
        <v>409</v>
      </c>
      <c r="J107" t="s">
        <v>58</v>
      </c>
      <c r="K107" t="s">
        <v>409</v>
      </c>
      <c r="S107">
        <v>0.26</v>
      </c>
      <c r="U107">
        <v>1.81</v>
      </c>
      <c r="V107">
        <v>0.2</v>
      </c>
      <c r="W107">
        <f>U107*S107</f>
        <v>0.47060000000000002</v>
      </c>
      <c r="X107">
        <v>0.1</v>
      </c>
      <c r="Y107">
        <f t="shared" si="13"/>
        <v>0.1600658090914823</v>
      </c>
      <c r="Z107" t="s">
        <v>59</v>
      </c>
      <c r="AA107" t="s">
        <v>60</v>
      </c>
      <c r="AB107" t="s">
        <v>61</v>
      </c>
      <c r="AC107" t="s">
        <v>62</v>
      </c>
      <c r="AD107" t="s">
        <v>45</v>
      </c>
      <c r="AE107" t="s">
        <v>45</v>
      </c>
      <c r="AF107" t="s">
        <v>404</v>
      </c>
      <c r="AG107" t="s">
        <v>405</v>
      </c>
      <c r="AH107" t="s">
        <v>47</v>
      </c>
      <c r="AI107" s="2">
        <f t="shared" si="14"/>
        <v>2.2806000000000002</v>
      </c>
      <c r="AJ107" s="2">
        <f t="shared" si="15"/>
        <v>0.36504608421403456</v>
      </c>
      <c r="AK107" s="4" t="s">
        <v>6939</v>
      </c>
      <c r="AL107" s="3" t="s">
        <v>6688</v>
      </c>
      <c r="AM107" s="3" t="s">
        <v>403</v>
      </c>
      <c r="AN107" s="3" t="s">
        <v>6771</v>
      </c>
      <c r="AO107" s="3" t="s">
        <v>44</v>
      </c>
      <c r="AP107" s="3" t="s">
        <v>44</v>
      </c>
      <c r="AQ107" t="s">
        <v>6649</v>
      </c>
      <c r="AR107" s="3" t="s">
        <v>44</v>
      </c>
    </row>
    <row r="108" spans="1:44" hidden="1" x14ac:dyDescent="0.3">
      <c r="A108" t="s">
        <v>411</v>
      </c>
      <c r="B108" t="s">
        <v>401</v>
      </c>
      <c r="C108" t="s">
        <v>402</v>
      </c>
      <c r="D108" t="s">
        <v>403</v>
      </c>
      <c r="E108" t="s">
        <v>412</v>
      </c>
      <c r="F108">
        <v>3</v>
      </c>
      <c r="G108">
        <v>3</v>
      </c>
      <c r="H108" t="s">
        <v>413</v>
      </c>
      <c r="I108" t="s">
        <v>412</v>
      </c>
      <c r="J108" t="s">
        <v>80</v>
      </c>
      <c r="K108" t="s">
        <v>412</v>
      </c>
      <c r="L108">
        <v>1</v>
      </c>
      <c r="M108">
        <v>6</v>
      </c>
      <c r="N108">
        <f>AVERAGE(L108,M108)</f>
        <v>3.5</v>
      </c>
      <c r="O108">
        <f>((M108-L108)/2)/2</f>
        <v>1.25</v>
      </c>
      <c r="P108">
        <f>O108/N108</f>
        <v>0.35714285714285715</v>
      </c>
      <c r="Q108">
        <v>0.57399999999999995</v>
      </c>
      <c r="R108">
        <v>1.2</v>
      </c>
      <c r="S108">
        <v>0.26</v>
      </c>
      <c r="T108">
        <v>0.47</v>
      </c>
      <c r="U108">
        <f>N108*Q108*R108*T108</f>
        <v>1.1330759999999998</v>
      </c>
      <c r="V108">
        <f>P108</f>
        <v>0.35714285714285715</v>
      </c>
      <c r="W108">
        <f>U108*S108</f>
        <v>0.29459975999999993</v>
      </c>
      <c r="X108">
        <v>0.1</v>
      </c>
      <c r="Y108">
        <f t="shared" si="13"/>
        <v>0.28419683056555051</v>
      </c>
      <c r="Z108" t="s">
        <v>43</v>
      </c>
      <c r="AA108" t="s">
        <v>44</v>
      </c>
      <c r="AB108" t="s">
        <v>44</v>
      </c>
      <c r="AC108" t="s">
        <v>44</v>
      </c>
      <c r="AD108" t="s">
        <v>45</v>
      </c>
      <c r="AE108" t="s">
        <v>45</v>
      </c>
      <c r="AF108" t="s">
        <v>404</v>
      </c>
      <c r="AG108" t="s">
        <v>405</v>
      </c>
      <c r="AH108" t="s">
        <v>47</v>
      </c>
      <c r="AI108" s="2">
        <f t="shared" si="14"/>
        <v>1.4276757599999996</v>
      </c>
      <c r="AJ108" s="2">
        <f t="shared" si="15"/>
        <v>0.40574092606726342</v>
      </c>
      <c r="AK108" s="3" t="s">
        <v>6650</v>
      </c>
      <c r="AL108" s="12" t="s">
        <v>6667</v>
      </c>
      <c r="AM108" s="12" t="s">
        <v>403</v>
      </c>
      <c r="AN108" s="3" t="s">
        <v>6772</v>
      </c>
      <c r="AO108" s="3" t="s">
        <v>6705</v>
      </c>
      <c r="AP108" s="3">
        <v>1.2</v>
      </c>
      <c r="AQ108" t="s">
        <v>6649</v>
      </c>
      <c r="AR108" s="3">
        <v>0.47</v>
      </c>
    </row>
    <row r="109" spans="1:44" hidden="1" x14ac:dyDescent="0.3">
      <c r="A109" t="s">
        <v>414</v>
      </c>
      <c r="B109" t="s">
        <v>401</v>
      </c>
      <c r="C109" t="s">
        <v>402</v>
      </c>
      <c r="D109" t="s">
        <v>403</v>
      </c>
      <c r="E109" t="s">
        <v>415</v>
      </c>
      <c r="F109">
        <v>4</v>
      </c>
      <c r="G109">
        <v>4</v>
      </c>
      <c r="H109" t="s">
        <v>416</v>
      </c>
      <c r="I109" t="s">
        <v>415</v>
      </c>
      <c r="J109" t="s">
        <v>58</v>
      </c>
      <c r="K109" t="s">
        <v>415</v>
      </c>
      <c r="Z109" t="s">
        <v>59</v>
      </c>
      <c r="AA109" t="s">
        <v>68</v>
      </c>
      <c r="AB109" t="s">
        <v>101</v>
      </c>
      <c r="AC109" t="s">
        <v>102</v>
      </c>
      <c r="AD109" t="s">
        <v>45</v>
      </c>
      <c r="AE109" t="s">
        <v>45</v>
      </c>
      <c r="AF109" t="s">
        <v>404</v>
      </c>
      <c r="AG109" t="s">
        <v>405</v>
      </c>
      <c r="AH109" t="s">
        <v>47</v>
      </c>
      <c r="AI109" s="5">
        <v>2.2000000000000002</v>
      </c>
      <c r="AJ109" s="5">
        <v>0.44</v>
      </c>
      <c r="AK109" s="7" t="s">
        <v>6932</v>
      </c>
      <c r="AM109" s="12" t="s">
        <v>4441</v>
      </c>
      <c r="AN109" s="3" t="s">
        <v>6773</v>
      </c>
      <c r="AO109" s="3"/>
      <c r="AP109" s="3"/>
    </row>
    <row r="110" spans="1:44" hidden="1" x14ac:dyDescent="0.3">
      <c r="A110" t="s">
        <v>417</v>
      </c>
      <c r="B110" t="s">
        <v>401</v>
      </c>
      <c r="C110" t="s">
        <v>402</v>
      </c>
      <c r="D110" t="s">
        <v>403</v>
      </c>
      <c r="E110" t="s">
        <v>418</v>
      </c>
      <c r="F110">
        <v>5</v>
      </c>
      <c r="G110">
        <v>5</v>
      </c>
      <c r="H110" t="s">
        <v>419</v>
      </c>
      <c r="I110" t="s">
        <v>418</v>
      </c>
      <c r="J110" t="s">
        <v>58</v>
      </c>
      <c r="K110" t="s">
        <v>418</v>
      </c>
      <c r="L110">
        <v>2.5</v>
      </c>
      <c r="M110">
        <v>13.5</v>
      </c>
      <c r="N110">
        <f>AVERAGE(L110,M110)</f>
        <v>8</v>
      </c>
      <c r="O110">
        <f>((M110-L110)/2)/2</f>
        <v>2.75</v>
      </c>
      <c r="P110">
        <f>O110/N110</f>
        <v>0.34375</v>
      </c>
      <c r="Q110">
        <v>0.4</v>
      </c>
      <c r="R110">
        <v>1.1499999999999999</v>
      </c>
      <c r="S110">
        <v>0.26</v>
      </c>
      <c r="T110">
        <v>0.47</v>
      </c>
      <c r="U110">
        <f>N110*Q110*R110*T110</f>
        <v>1.7295999999999998</v>
      </c>
      <c r="V110">
        <f>P110</f>
        <v>0.34375</v>
      </c>
      <c r="W110">
        <f>U110*S110</f>
        <v>0.44969599999999998</v>
      </c>
      <c r="X110">
        <v>0.1</v>
      </c>
      <c r="Y110">
        <f t="shared" ref="Y110:Y116" si="16">(SQRT((($U110*$V110)^2)+(($W110*$X110)^2)))/($U110+$W110)</f>
        <v>0.27359672257481177</v>
      </c>
      <c r="Z110" t="s">
        <v>59</v>
      </c>
      <c r="AA110" t="s">
        <v>68</v>
      </c>
      <c r="AB110" t="s">
        <v>101</v>
      </c>
      <c r="AC110" t="s">
        <v>102</v>
      </c>
      <c r="AD110" t="s">
        <v>45</v>
      </c>
      <c r="AE110" t="s">
        <v>45</v>
      </c>
      <c r="AF110" t="s">
        <v>404</v>
      </c>
      <c r="AG110" t="s">
        <v>405</v>
      </c>
      <c r="AH110" t="s">
        <v>47</v>
      </c>
      <c r="AI110" s="2">
        <f t="shared" ref="AI110:AI116" si="17">$U110+$W110</f>
        <v>2.1792959999999999</v>
      </c>
      <c r="AJ110" s="2">
        <f t="shared" ref="AJ110:AJ116" si="18">$AI110*$Y110</f>
        <v>0.59624824312039693</v>
      </c>
      <c r="AK110" s="3" t="s">
        <v>6651</v>
      </c>
      <c r="AL110" s="12" t="s">
        <v>6667</v>
      </c>
      <c r="AM110" s="12" t="s">
        <v>6774</v>
      </c>
      <c r="AN110" s="3" t="s">
        <v>6775</v>
      </c>
      <c r="AO110" s="4" t="s">
        <v>6776</v>
      </c>
      <c r="AP110" s="3">
        <v>1.1499999999999999</v>
      </c>
      <c r="AQ110" t="s">
        <v>6649</v>
      </c>
      <c r="AR110">
        <v>0.47</v>
      </c>
    </row>
    <row r="111" spans="1:44" hidden="1" x14ac:dyDescent="0.3">
      <c r="A111" t="s">
        <v>420</v>
      </c>
      <c r="B111" t="s">
        <v>401</v>
      </c>
      <c r="C111" t="s">
        <v>402</v>
      </c>
      <c r="D111" t="s">
        <v>403</v>
      </c>
      <c r="E111" t="s">
        <v>161</v>
      </c>
      <c r="F111">
        <v>6</v>
      </c>
      <c r="G111">
        <v>6</v>
      </c>
      <c r="H111" t="s">
        <v>185</v>
      </c>
      <c r="I111" t="s">
        <v>161</v>
      </c>
      <c r="J111" t="s">
        <v>58</v>
      </c>
      <c r="K111" t="s">
        <v>161</v>
      </c>
      <c r="L111">
        <v>8</v>
      </c>
      <c r="M111">
        <v>12</v>
      </c>
      <c r="N111">
        <f>AVERAGE(L111,M111)</f>
        <v>10</v>
      </c>
      <c r="O111">
        <f>((M111-L111)/2)/2</f>
        <v>1</v>
      </c>
      <c r="P111">
        <f>O111/N111</f>
        <v>0.1</v>
      </c>
      <c r="Q111" s="10">
        <v>0.54100000000000004</v>
      </c>
      <c r="R111">
        <v>1.2</v>
      </c>
      <c r="S111">
        <v>0.26</v>
      </c>
      <c r="T111">
        <v>0.47</v>
      </c>
      <c r="U111">
        <f>N111*Q111*R111*T111</f>
        <v>3.05124</v>
      </c>
      <c r="V111">
        <f>P111</f>
        <v>0.1</v>
      </c>
      <c r="W111">
        <f>U111*S111</f>
        <v>0.79332239999999998</v>
      </c>
      <c r="X111">
        <v>0.1</v>
      </c>
      <c r="Y111">
        <f t="shared" si="16"/>
        <v>8.2003754622790415E-2</v>
      </c>
      <c r="Z111" t="s">
        <v>59</v>
      </c>
      <c r="AA111" t="s">
        <v>68</v>
      </c>
      <c r="AB111" t="s">
        <v>61</v>
      </c>
      <c r="AC111" t="s">
        <v>62</v>
      </c>
      <c r="AD111" t="s">
        <v>45</v>
      </c>
      <c r="AE111" t="s">
        <v>45</v>
      </c>
      <c r="AF111" t="s">
        <v>404</v>
      </c>
      <c r="AG111" t="s">
        <v>405</v>
      </c>
      <c r="AH111" t="s">
        <v>47</v>
      </c>
      <c r="AI111" s="2">
        <f t="shared" si="17"/>
        <v>3.8445624</v>
      </c>
      <c r="AJ111" s="2">
        <f t="shared" si="18"/>
        <v>0.31526855168160622</v>
      </c>
      <c r="AK111" s="3" t="s">
        <v>6651</v>
      </c>
      <c r="AL111" s="12" t="s">
        <v>6667</v>
      </c>
      <c r="AM111" s="12" t="s">
        <v>403</v>
      </c>
      <c r="AN111" s="3" t="s">
        <v>6777</v>
      </c>
      <c r="AO111" t="s">
        <v>6887</v>
      </c>
      <c r="AP111" s="3">
        <v>1.2</v>
      </c>
      <c r="AQ111" t="s">
        <v>6649</v>
      </c>
      <c r="AR111">
        <v>0.47</v>
      </c>
    </row>
    <row r="112" spans="1:44" hidden="1" x14ac:dyDescent="0.3">
      <c r="A112" t="s">
        <v>421</v>
      </c>
      <c r="B112" t="s">
        <v>401</v>
      </c>
      <c r="C112" t="s">
        <v>402</v>
      </c>
      <c r="D112" t="s">
        <v>403</v>
      </c>
      <c r="E112" t="s">
        <v>422</v>
      </c>
      <c r="F112">
        <v>7</v>
      </c>
      <c r="G112">
        <v>7</v>
      </c>
      <c r="H112" t="s">
        <v>423</v>
      </c>
      <c r="I112" t="s">
        <v>422</v>
      </c>
      <c r="J112" t="s">
        <v>58</v>
      </c>
      <c r="K112" t="s">
        <v>422</v>
      </c>
      <c r="L112">
        <v>4</v>
      </c>
      <c r="M112">
        <v>9</v>
      </c>
      <c r="N112">
        <f>AVERAGE(L112,M112)</f>
        <v>6.5</v>
      </c>
      <c r="O112">
        <f>((M112-L112)/2)/2</f>
        <v>1.25</v>
      </c>
      <c r="P112">
        <f>O112/N112</f>
        <v>0.19230769230769232</v>
      </c>
      <c r="Q112">
        <v>0.47499999999999998</v>
      </c>
      <c r="R112">
        <v>1.1499999999999999</v>
      </c>
      <c r="S112">
        <v>0.26</v>
      </c>
      <c r="T112">
        <v>0.47</v>
      </c>
      <c r="U112">
        <f>N112*Q112*R112*T112</f>
        <v>1.6687937499999999</v>
      </c>
      <c r="V112">
        <f>P112</f>
        <v>0.19230769230769232</v>
      </c>
      <c r="W112">
        <f>U112*S112</f>
        <v>0.43388637499999999</v>
      </c>
      <c r="X112">
        <v>0.1</v>
      </c>
      <c r="Y112">
        <f t="shared" si="16"/>
        <v>0.15401375640981102</v>
      </c>
      <c r="Z112" t="s">
        <v>59</v>
      </c>
      <c r="AA112" t="s">
        <v>68</v>
      </c>
      <c r="AB112" t="s">
        <v>101</v>
      </c>
      <c r="AC112" t="s">
        <v>102</v>
      </c>
      <c r="AD112" t="s">
        <v>45</v>
      </c>
      <c r="AE112" t="s">
        <v>45</v>
      </c>
      <c r="AF112" t="s">
        <v>404</v>
      </c>
      <c r="AG112" t="s">
        <v>405</v>
      </c>
      <c r="AH112" t="s">
        <v>47</v>
      </c>
      <c r="AI112" s="2">
        <f t="shared" si="17"/>
        <v>2.102680125</v>
      </c>
      <c r="AJ112" s="2">
        <f t="shared" si="18"/>
        <v>0.32384166457950098</v>
      </c>
      <c r="AK112" s="3" t="s">
        <v>6650</v>
      </c>
      <c r="AL112" s="12" t="s">
        <v>6667</v>
      </c>
      <c r="AM112" s="12" t="s">
        <v>403</v>
      </c>
      <c r="AN112" s="3" t="s">
        <v>6778</v>
      </c>
      <c r="AO112" s="3" t="s">
        <v>6770</v>
      </c>
      <c r="AP112" s="3">
        <v>1.1499999999999999</v>
      </c>
      <c r="AQ112" t="s">
        <v>6649</v>
      </c>
      <c r="AR112">
        <v>0.47</v>
      </c>
    </row>
    <row r="113" spans="1:44" hidden="1" x14ac:dyDescent="0.3">
      <c r="A113" t="s">
        <v>424</v>
      </c>
      <c r="B113" t="s">
        <v>401</v>
      </c>
      <c r="C113" t="s">
        <v>402</v>
      </c>
      <c r="D113" t="s">
        <v>403</v>
      </c>
      <c r="E113" t="s">
        <v>49</v>
      </c>
      <c r="F113">
        <v>7215</v>
      </c>
      <c r="G113">
        <v>7215</v>
      </c>
      <c r="H113" t="s">
        <v>45</v>
      </c>
      <c r="I113" t="s">
        <v>45</v>
      </c>
      <c r="J113" t="s">
        <v>45</v>
      </c>
      <c r="K113" t="s">
        <v>45</v>
      </c>
      <c r="S113">
        <v>0.26</v>
      </c>
      <c r="U113">
        <v>0.43</v>
      </c>
      <c r="V113">
        <v>0.46</v>
      </c>
      <c r="W113">
        <f>$U113*$S113</f>
        <v>0.1118</v>
      </c>
      <c r="X113">
        <v>0.1</v>
      </c>
      <c r="Y113">
        <f t="shared" si="16"/>
        <v>0.36566206086544145</v>
      </c>
      <c r="Z113" t="s">
        <v>43</v>
      </c>
      <c r="AA113" t="s">
        <v>44</v>
      </c>
      <c r="AB113" t="s">
        <v>44</v>
      </c>
      <c r="AC113" t="s">
        <v>44</v>
      </c>
      <c r="AD113" t="s">
        <v>45</v>
      </c>
      <c r="AE113" t="s">
        <v>45</v>
      </c>
      <c r="AF113" t="s">
        <v>50</v>
      </c>
      <c r="AG113" t="s">
        <v>51</v>
      </c>
      <c r="AH113" t="s">
        <v>52</v>
      </c>
      <c r="AI113" s="2">
        <f t="shared" si="17"/>
        <v>0.54179999999999995</v>
      </c>
      <c r="AJ113" s="2">
        <f t="shared" si="18"/>
        <v>0.19811570457689617</v>
      </c>
      <c r="AK113" s="3" t="s">
        <v>6646</v>
      </c>
      <c r="AL113" s="3" t="s">
        <v>6668</v>
      </c>
      <c r="AM113" s="3" t="s">
        <v>6661</v>
      </c>
      <c r="AN113" t="s">
        <v>6662</v>
      </c>
      <c r="AO113" t="s">
        <v>44</v>
      </c>
      <c r="AP113" s="3" t="s">
        <v>44</v>
      </c>
      <c r="AQ113" t="s">
        <v>6649</v>
      </c>
      <c r="AR113" t="s">
        <v>44</v>
      </c>
    </row>
    <row r="114" spans="1:44" hidden="1" x14ac:dyDescent="0.3">
      <c r="A114" t="s">
        <v>425</v>
      </c>
      <c r="B114" t="s">
        <v>401</v>
      </c>
      <c r="C114" t="s">
        <v>402</v>
      </c>
      <c r="D114" t="s">
        <v>403</v>
      </c>
      <c r="E114" t="s">
        <v>426</v>
      </c>
      <c r="F114">
        <v>8</v>
      </c>
      <c r="G114">
        <v>8</v>
      </c>
      <c r="H114" t="s">
        <v>427</v>
      </c>
      <c r="I114" t="s">
        <v>426</v>
      </c>
      <c r="J114" t="s">
        <v>80</v>
      </c>
      <c r="K114" t="s">
        <v>426</v>
      </c>
      <c r="L114">
        <v>2</v>
      </c>
      <c r="M114">
        <v>8</v>
      </c>
      <c r="N114">
        <f>AVERAGE(L114,M114)</f>
        <v>5</v>
      </c>
      <c r="O114">
        <f>((M114-L114)/2)/2</f>
        <v>1.5</v>
      </c>
      <c r="P114">
        <f>O114/N114</f>
        <v>0.3</v>
      </c>
      <c r="Q114">
        <v>0.55600000000000005</v>
      </c>
      <c r="R114">
        <v>1.2</v>
      </c>
      <c r="S114">
        <v>0.26</v>
      </c>
      <c r="T114">
        <v>0.47</v>
      </c>
      <c r="U114">
        <f>N114*Q114*R114*T114</f>
        <v>1.56792</v>
      </c>
      <c r="V114">
        <f>P114</f>
        <v>0.3</v>
      </c>
      <c r="W114">
        <f>U114*S114</f>
        <v>0.4076592</v>
      </c>
      <c r="X114">
        <v>0.1</v>
      </c>
      <c r="Y114">
        <f t="shared" si="16"/>
        <v>0.23898774519468061</v>
      </c>
      <c r="Z114" t="s">
        <v>43</v>
      </c>
      <c r="AA114" t="s">
        <v>44</v>
      </c>
      <c r="AB114" t="s">
        <v>44</v>
      </c>
      <c r="AC114" t="s">
        <v>44</v>
      </c>
      <c r="AD114" t="s">
        <v>45</v>
      </c>
      <c r="AE114" t="s">
        <v>45</v>
      </c>
      <c r="AF114" t="s">
        <v>404</v>
      </c>
      <c r="AG114" t="s">
        <v>405</v>
      </c>
      <c r="AH114" t="s">
        <v>47</v>
      </c>
      <c r="AI114" s="2">
        <f t="shared" si="17"/>
        <v>1.9755791999999999</v>
      </c>
      <c r="AJ114" s="2">
        <f t="shared" si="18"/>
        <v>0.47213921846151091</v>
      </c>
      <c r="AK114" s="3" t="s">
        <v>6650</v>
      </c>
      <c r="AL114" s="12" t="s">
        <v>6667</v>
      </c>
      <c r="AM114" s="12" t="s">
        <v>403</v>
      </c>
      <c r="AN114" s="3" t="s">
        <v>6779</v>
      </c>
      <c r="AO114" s="3" t="s">
        <v>6705</v>
      </c>
      <c r="AP114">
        <v>1.2</v>
      </c>
      <c r="AQ114" t="s">
        <v>6649</v>
      </c>
      <c r="AR114">
        <v>0.47</v>
      </c>
    </row>
    <row r="115" spans="1:44" hidden="1" x14ac:dyDescent="0.3">
      <c r="A115" t="s">
        <v>428</v>
      </c>
      <c r="B115" t="s">
        <v>429</v>
      </c>
      <c r="C115" t="s">
        <v>430</v>
      </c>
      <c r="D115" t="s">
        <v>431</v>
      </c>
      <c r="E115" t="s">
        <v>432</v>
      </c>
      <c r="G115">
        <v>0</v>
      </c>
      <c r="H115" t="s">
        <v>41</v>
      </c>
      <c r="I115" t="s">
        <v>42</v>
      </c>
      <c r="J115" t="s">
        <v>41</v>
      </c>
      <c r="K115" t="s">
        <v>42</v>
      </c>
      <c r="S115">
        <v>0.26</v>
      </c>
      <c r="U115">
        <v>2.4</v>
      </c>
      <c r="V115">
        <v>0.41</v>
      </c>
      <c r="W115">
        <f>$U115*$S115</f>
        <v>0.624</v>
      </c>
      <c r="X115">
        <v>0.1</v>
      </c>
      <c r="Y115">
        <f t="shared" si="16"/>
        <v>0.32605044690652013</v>
      </c>
      <c r="Z115" t="s">
        <v>43</v>
      </c>
      <c r="AA115" t="s">
        <v>44</v>
      </c>
      <c r="AB115" t="s">
        <v>44</v>
      </c>
      <c r="AC115" t="s">
        <v>44</v>
      </c>
      <c r="AD115" t="s">
        <v>45</v>
      </c>
      <c r="AE115" t="s">
        <v>45</v>
      </c>
      <c r="AF115" t="s">
        <v>433</v>
      </c>
      <c r="AG115" t="s">
        <v>434</v>
      </c>
      <c r="AH115" t="s">
        <v>253</v>
      </c>
      <c r="AI115" s="2">
        <f t="shared" si="17"/>
        <v>3.024</v>
      </c>
      <c r="AJ115" s="2">
        <f t="shared" si="18"/>
        <v>0.98597655144531693</v>
      </c>
      <c r="AK115" s="3" t="s">
        <v>6646</v>
      </c>
      <c r="AL115" s="3" t="s">
        <v>6668</v>
      </c>
      <c r="AM115" s="3" t="s">
        <v>6647</v>
      </c>
      <c r="AN115" s="3" t="s">
        <v>6711</v>
      </c>
      <c r="AO115" s="3" t="s">
        <v>44</v>
      </c>
      <c r="AP115" s="3" t="s">
        <v>44</v>
      </c>
      <c r="AQ115" t="s">
        <v>6649</v>
      </c>
      <c r="AR115" s="3" t="s">
        <v>44</v>
      </c>
    </row>
    <row r="116" spans="1:44" hidden="1" x14ac:dyDescent="0.3">
      <c r="A116" t="s">
        <v>435</v>
      </c>
      <c r="B116" t="s">
        <v>429</v>
      </c>
      <c r="C116" t="s">
        <v>430</v>
      </c>
      <c r="D116" t="s">
        <v>431</v>
      </c>
      <c r="E116" t="s">
        <v>40</v>
      </c>
      <c r="F116">
        <v>1</v>
      </c>
      <c r="G116">
        <v>1</v>
      </c>
      <c r="H116" t="s">
        <v>41</v>
      </c>
      <c r="I116" t="s">
        <v>42</v>
      </c>
      <c r="J116" t="s">
        <v>41</v>
      </c>
      <c r="K116" t="s">
        <v>42</v>
      </c>
      <c r="S116">
        <v>0.26</v>
      </c>
      <c r="U116">
        <v>2.4</v>
      </c>
      <c r="V116">
        <v>0.41</v>
      </c>
      <c r="W116">
        <f>$U116*$S116</f>
        <v>0.624</v>
      </c>
      <c r="X116">
        <v>0.1</v>
      </c>
      <c r="Y116">
        <f t="shared" si="16"/>
        <v>0.32605044690652013</v>
      </c>
      <c r="Z116" t="s">
        <v>43</v>
      </c>
      <c r="AA116" t="s">
        <v>44</v>
      </c>
      <c r="AB116" t="s">
        <v>44</v>
      </c>
      <c r="AC116" t="s">
        <v>44</v>
      </c>
      <c r="AD116" t="s">
        <v>45</v>
      </c>
      <c r="AE116" t="s">
        <v>45</v>
      </c>
      <c r="AF116" t="s">
        <v>46</v>
      </c>
      <c r="AG116">
        <v>2019</v>
      </c>
      <c r="AH116" t="s">
        <v>47</v>
      </c>
      <c r="AI116" s="2">
        <f t="shared" si="17"/>
        <v>3.024</v>
      </c>
      <c r="AJ116" s="2">
        <f t="shared" si="18"/>
        <v>0.98597655144531693</v>
      </c>
      <c r="AK116" s="3" t="s">
        <v>6646</v>
      </c>
      <c r="AL116" s="3" t="s">
        <v>6668</v>
      </c>
      <c r="AM116" s="3" t="s">
        <v>6647</v>
      </c>
      <c r="AN116" s="3" t="s">
        <v>6711</v>
      </c>
      <c r="AO116" s="3" t="s">
        <v>44</v>
      </c>
      <c r="AP116" s="3" t="s">
        <v>44</v>
      </c>
      <c r="AQ116" t="s">
        <v>6649</v>
      </c>
      <c r="AR116" s="3" t="s">
        <v>44</v>
      </c>
    </row>
    <row r="117" spans="1:44" hidden="1" x14ac:dyDescent="0.3">
      <c r="A117" t="s">
        <v>436</v>
      </c>
      <c r="B117" t="s">
        <v>429</v>
      </c>
      <c r="C117" t="s">
        <v>430</v>
      </c>
      <c r="D117" t="s">
        <v>431</v>
      </c>
      <c r="E117" t="s">
        <v>234</v>
      </c>
      <c r="F117">
        <v>6</v>
      </c>
      <c r="G117">
        <v>6</v>
      </c>
      <c r="H117" t="s">
        <v>45</v>
      </c>
      <c r="I117" t="s">
        <v>45</v>
      </c>
      <c r="J117" t="s">
        <v>45</v>
      </c>
      <c r="K117" t="s">
        <v>45</v>
      </c>
      <c r="Z117" t="s">
        <v>59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232</v>
      </c>
      <c r="AG117">
        <v>2013</v>
      </c>
      <c r="AH117" t="s">
        <v>208</v>
      </c>
      <c r="AI117" s="5">
        <v>3.4700812499999998</v>
      </c>
      <c r="AJ117" s="5">
        <v>0.50544609901093063</v>
      </c>
      <c r="AK117" s="3" t="s">
        <v>6651</v>
      </c>
      <c r="AL117" s="3" t="s">
        <v>6827</v>
      </c>
      <c r="AM117" s="3" t="s">
        <v>6665</v>
      </c>
      <c r="AN117" t="s">
        <v>6904</v>
      </c>
      <c r="AO117" t="s">
        <v>44</v>
      </c>
      <c r="AP117" s="3" t="s">
        <v>44</v>
      </c>
      <c r="AQ117" t="s">
        <v>44</v>
      </c>
      <c r="AR117" t="s">
        <v>44</v>
      </c>
    </row>
    <row r="118" spans="1:44" ht="1.8" hidden="1" customHeight="1" x14ac:dyDescent="0.3">
      <c r="A118" t="s">
        <v>437</v>
      </c>
      <c r="B118" t="s">
        <v>429</v>
      </c>
      <c r="C118" t="s">
        <v>430</v>
      </c>
      <c r="D118" t="s">
        <v>431</v>
      </c>
      <c r="E118" t="s">
        <v>49</v>
      </c>
      <c r="F118">
        <v>7215</v>
      </c>
      <c r="G118">
        <v>7215</v>
      </c>
      <c r="H118" t="s">
        <v>45</v>
      </c>
      <c r="I118" t="s">
        <v>45</v>
      </c>
      <c r="J118" t="s">
        <v>45</v>
      </c>
      <c r="K118" t="s">
        <v>45</v>
      </c>
      <c r="U118">
        <v>2.98</v>
      </c>
      <c r="V118">
        <v>0.28000000000000003</v>
      </c>
      <c r="W118">
        <v>0.72</v>
      </c>
      <c r="X118">
        <v>0.1</v>
      </c>
      <c r="Y118">
        <f>(SQRT((($U118*$V118)^2)+(($W118*$X118)^2)))/($U118+$W118)</f>
        <v>0.22635153045575809</v>
      </c>
      <c r="Z118" t="s">
        <v>43</v>
      </c>
      <c r="AA118" t="s">
        <v>44</v>
      </c>
      <c r="AB118" t="s">
        <v>44</v>
      </c>
      <c r="AC118" t="s">
        <v>44</v>
      </c>
      <c r="AD118" t="s">
        <v>45</v>
      </c>
      <c r="AE118" t="s">
        <v>45</v>
      </c>
      <c r="AF118" t="s">
        <v>50</v>
      </c>
      <c r="AG118" t="s">
        <v>51</v>
      </c>
      <c r="AH118" t="s">
        <v>52</v>
      </c>
      <c r="AI118" s="2">
        <f t="shared" ref="AI118:AI131" si="19">$U118+$W118</f>
        <v>3.7</v>
      </c>
      <c r="AJ118" s="2">
        <f>$AI118*$Y118</f>
        <v>0.83750066268630496</v>
      </c>
      <c r="AK118" s="3" t="s">
        <v>6646</v>
      </c>
      <c r="AL118" s="3" t="s">
        <v>6668</v>
      </c>
      <c r="AM118" s="3" t="s">
        <v>6669</v>
      </c>
      <c r="AN118" t="s">
        <v>6670</v>
      </c>
      <c r="AO118" t="s">
        <v>44</v>
      </c>
      <c r="AP118" s="3" t="s">
        <v>44</v>
      </c>
      <c r="AQ118" t="s">
        <v>44</v>
      </c>
      <c r="AR118" t="s">
        <v>44</v>
      </c>
    </row>
    <row r="119" spans="1:44" s="6" customFormat="1" hidden="1" x14ac:dyDescent="0.3">
      <c r="A119" s="6" t="s">
        <v>438</v>
      </c>
      <c r="B119" s="6" t="s">
        <v>439</v>
      </c>
      <c r="C119" s="6" t="s">
        <v>440</v>
      </c>
      <c r="D119" s="6" t="s">
        <v>441</v>
      </c>
      <c r="E119" s="6" t="s">
        <v>442</v>
      </c>
      <c r="F119" s="6">
        <v>10</v>
      </c>
      <c r="G119" s="6">
        <v>10</v>
      </c>
      <c r="H119" s="6" t="s">
        <v>45</v>
      </c>
      <c r="I119" s="6" t="s">
        <v>45</v>
      </c>
      <c r="J119" s="6" t="s">
        <v>45</v>
      </c>
      <c r="K119" s="6" t="s">
        <v>45</v>
      </c>
      <c r="U119" s="6">
        <v>3.16</v>
      </c>
      <c r="V119" s="6">
        <v>0.75</v>
      </c>
      <c r="W119" s="6">
        <v>0.71</v>
      </c>
      <c r="Z119" s="6" t="s">
        <v>59</v>
      </c>
      <c r="AA119" s="6" t="s">
        <v>45</v>
      </c>
      <c r="AB119" s="6" t="s">
        <v>45</v>
      </c>
      <c r="AC119" s="6" t="s">
        <v>45</v>
      </c>
      <c r="AD119" t="s">
        <v>45</v>
      </c>
      <c r="AE119" t="s">
        <v>45</v>
      </c>
      <c r="AF119" t="s">
        <v>443</v>
      </c>
      <c r="AG119" t="s">
        <v>51</v>
      </c>
      <c r="AH119" t="s">
        <v>253</v>
      </c>
      <c r="AI119" s="6">
        <f t="shared" si="19"/>
        <v>3.87</v>
      </c>
      <c r="AJ119" s="6">
        <v>2.3710632999999999</v>
      </c>
      <c r="AK119" s="6" t="s">
        <v>6652</v>
      </c>
      <c r="AL119" s="6" t="s">
        <v>6668</v>
      </c>
      <c r="AM119" s="6" t="s">
        <v>6658</v>
      </c>
      <c r="AN119" s="6" t="s">
        <v>6657</v>
      </c>
      <c r="AO119" s="6" t="s">
        <v>44</v>
      </c>
      <c r="AP119" s="6" t="s">
        <v>44</v>
      </c>
      <c r="AQ119" s="6" t="s">
        <v>44</v>
      </c>
      <c r="AR119" s="6" t="s">
        <v>44</v>
      </c>
    </row>
    <row r="120" spans="1:44" hidden="1" x14ac:dyDescent="0.3">
      <c r="A120" t="s">
        <v>444</v>
      </c>
      <c r="B120" t="s">
        <v>439</v>
      </c>
      <c r="C120" t="s">
        <v>440</v>
      </c>
      <c r="D120" t="s">
        <v>441</v>
      </c>
      <c r="E120" t="s">
        <v>445</v>
      </c>
      <c r="F120">
        <v>1</v>
      </c>
      <c r="G120">
        <v>11</v>
      </c>
      <c r="H120" t="s">
        <v>446</v>
      </c>
      <c r="I120" t="s">
        <v>45</v>
      </c>
      <c r="J120" t="s">
        <v>45</v>
      </c>
      <c r="K120" t="s">
        <v>45</v>
      </c>
      <c r="S120">
        <v>0.26</v>
      </c>
      <c r="U120">
        <v>2.4</v>
      </c>
      <c r="V120">
        <v>0.41</v>
      </c>
      <c r="W120">
        <f>$U120*$S120</f>
        <v>0.624</v>
      </c>
      <c r="X120">
        <v>0.1</v>
      </c>
      <c r="Y120">
        <f t="shared" ref="Y120:Y125" si="20">(SQRT((($U120*$V120)^2)+(($W120*$X120)^2)))/($U120+$W120)</f>
        <v>0.32605044690652013</v>
      </c>
      <c r="Z120" t="s">
        <v>43</v>
      </c>
      <c r="AA120" t="s">
        <v>44</v>
      </c>
      <c r="AB120" t="s">
        <v>44</v>
      </c>
      <c r="AC120" t="s">
        <v>44</v>
      </c>
      <c r="AD120" t="s">
        <v>45</v>
      </c>
      <c r="AE120" t="s">
        <v>45</v>
      </c>
      <c r="AF120" t="s">
        <v>443</v>
      </c>
      <c r="AG120">
        <v>2020</v>
      </c>
      <c r="AH120" t="s">
        <v>45</v>
      </c>
      <c r="AI120" s="2">
        <f t="shared" si="19"/>
        <v>3.024</v>
      </c>
      <c r="AJ120" s="2">
        <f t="shared" ref="AJ120:AJ125" si="21">$AI120*$Y120</f>
        <v>0.98597655144531693</v>
      </c>
      <c r="AK120" s="3" t="s">
        <v>6646</v>
      </c>
      <c r="AL120" s="3" t="s">
        <v>6668</v>
      </c>
      <c r="AM120" s="3" t="s">
        <v>6647</v>
      </c>
      <c r="AN120" s="3" t="s">
        <v>6711</v>
      </c>
      <c r="AO120" s="3" t="s">
        <v>44</v>
      </c>
      <c r="AP120" s="3" t="s">
        <v>44</v>
      </c>
      <c r="AQ120" t="s">
        <v>6649</v>
      </c>
      <c r="AR120" s="3" t="s">
        <v>44</v>
      </c>
    </row>
    <row r="121" spans="1:44" hidden="1" x14ac:dyDescent="0.3">
      <c r="A121" t="s">
        <v>447</v>
      </c>
      <c r="B121" t="s">
        <v>439</v>
      </c>
      <c r="C121" t="s">
        <v>440</v>
      </c>
      <c r="D121" t="s">
        <v>441</v>
      </c>
      <c r="E121" t="s">
        <v>448</v>
      </c>
      <c r="F121">
        <v>2</v>
      </c>
      <c r="G121">
        <v>12</v>
      </c>
      <c r="H121" t="s">
        <v>250</v>
      </c>
      <c r="I121" t="s">
        <v>251</v>
      </c>
      <c r="J121" t="s">
        <v>80</v>
      </c>
      <c r="K121" t="s">
        <v>251</v>
      </c>
      <c r="U121">
        <v>2.89</v>
      </c>
      <c r="V121">
        <v>0.75</v>
      </c>
      <c r="W121">
        <v>0.69</v>
      </c>
      <c r="X121">
        <v>0.1</v>
      </c>
      <c r="Y121">
        <f t="shared" si="20"/>
        <v>0.6057536289919021</v>
      </c>
      <c r="Z121" t="s">
        <v>43</v>
      </c>
      <c r="AA121" t="s">
        <v>44</v>
      </c>
      <c r="AB121" t="s">
        <v>44</v>
      </c>
      <c r="AC121" t="s">
        <v>44</v>
      </c>
      <c r="AD121" t="s">
        <v>45</v>
      </c>
      <c r="AE121" t="s">
        <v>45</v>
      </c>
      <c r="AF121" t="s">
        <v>443</v>
      </c>
      <c r="AG121">
        <v>2020</v>
      </c>
      <c r="AH121" t="s">
        <v>45</v>
      </c>
      <c r="AI121" s="2">
        <f t="shared" si="19"/>
        <v>3.58</v>
      </c>
      <c r="AJ121" s="2">
        <f t="shared" si="21"/>
        <v>2.1685979917910094</v>
      </c>
      <c r="AK121" s="3" t="s">
        <v>6652</v>
      </c>
      <c r="AL121" s="3" t="s">
        <v>6668</v>
      </c>
      <c r="AM121" s="3" t="s">
        <v>6658</v>
      </c>
      <c r="AN121" t="s">
        <v>6664</v>
      </c>
      <c r="AO121" t="s">
        <v>44</v>
      </c>
      <c r="AP121" s="3" t="s">
        <v>44</v>
      </c>
      <c r="AQ121" t="s">
        <v>44</v>
      </c>
      <c r="AR121" t="s">
        <v>44</v>
      </c>
    </row>
    <row r="122" spans="1:44" hidden="1" x14ac:dyDescent="0.3">
      <c r="A122" t="s">
        <v>449</v>
      </c>
      <c r="B122" t="s">
        <v>439</v>
      </c>
      <c r="C122" t="s">
        <v>440</v>
      </c>
      <c r="D122" t="s">
        <v>441</v>
      </c>
      <c r="E122" t="s">
        <v>450</v>
      </c>
      <c r="F122">
        <v>3</v>
      </c>
      <c r="G122">
        <v>13</v>
      </c>
      <c r="H122" t="s">
        <v>315</v>
      </c>
      <c r="I122" t="s">
        <v>316</v>
      </c>
      <c r="J122" t="s">
        <v>315</v>
      </c>
      <c r="K122" t="s">
        <v>316</v>
      </c>
      <c r="S122">
        <v>0.26</v>
      </c>
      <c r="U122">
        <v>3</v>
      </c>
      <c r="V122">
        <v>0.13</v>
      </c>
      <c r="W122">
        <f>$U122*$S122</f>
        <v>0.78</v>
      </c>
      <c r="X122">
        <v>0.1</v>
      </c>
      <c r="Y122">
        <f t="shared" si="20"/>
        <v>0.10521786297889874</v>
      </c>
      <c r="Z122" t="s">
        <v>43</v>
      </c>
      <c r="AA122" t="s">
        <v>44</v>
      </c>
      <c r="AB122" t="s">
        <v>44</v>
      </c>
      <c r="AC122" t="s">
        <v>44</v>
      </c>
      <c r="AD122" t="s">
        <v>45</v>
      </c>
      <c r="AE122" t="s">
        <v>45</v>
      </c>
      <c r="AF122" t="s">
        <v>443</v>
      </c>
      <c r="AG122">
        <v>2020</v>
      </c>
      <c r="AH122" t="s">
        <v>45</v>
      </c>
      <c r="AI122" s="2">
        <f t="shared" si="19"/>
        <v>3.7800000000000002</v>
      </c>
      <c r="AJ122" s="2">
        <f t="shared" si="21"/>
        <v>0.39772352206023726</v>
      </c>
      <c r="AK122" s="3" t="s">
        <v>6646</v>
      </c>
      <c r="AL122" s="3" t="s">
        <v>6668</v>
      </c>
      <c r="AM122" s="3" t="s">
        <v>6647</v>
      </c>
      <c r="AN122" t="s">
        <v>6712</v>
      </c>
      <c r="AO122" t="s">
        <v>44</v>
      </c>
      <c r="AP122" s="3" t="s">
        <v>44</v>
      </c>
      <c r="AQ122" t="s">
        <v>6649</v>
      </c>
      <c r="AR122" t="s">
        <v>44</v>
      </c>
    </row>
    <row r="123" spans="1:44" s="6" customFormat="1" hidden="1" x14ac:dyDescent="0.3">
      <c r="A123" s="6" t="s">
        <v>451</v>
      </c>
      <c r="B123" s="6" t="s">
        <v>439</v>
      </c>
      <c r="C123" s="6" t="s">
        <v>440</v>
      </c>
      <c r="D123" s="6" t="s">
        <v>441</v>
      </c>
      <c r="E123" s="6" t="s">
        <v>442</v>
      </c>
      <c r="F123" s="6">
        <v>5</v>
      </c>
      <c r="G123" s="6">
        <v>14</v>
      </c>
      <c r="H123" s="6" t="s">
        <v>45</v>
      </c>
      <c r="I123" s="6" t="s">
        <v>45</v>
      </c>
      <c r="J123" s="6" t="s">
        <v>45</v>
      </c>
      <c r="K123" s="6" t="s">
        <v>45</v>
      </c>
      <c r="U123" s="6">
        <v>2.89</v>
      </c>
      <c r="V123" s="6">
        <v>0.75</v>
      </c>
      <c r="W123" s="6">
        <v>0.69</v>
      </c>
      <c r="X123" s="6">
        <v>0.1</v>
      </c>
      <c r="Y123" s="6">
        <f t="shared" si="20"/>
        <v>0.6057536289919021</v>
      </c>
      <c r="Z123" s="6" t="s">
        <v>59</v>
      </c>
      <c r="AA123" s="6" t="s">
        <v>45</v>
      </c>
      <c r="AB123" s="6" t="s">
        <v>45</v>
      </c>
      <c r="AC123" s="6" t="s">
        <v>45</v>
      </c>
      <c r="AD123" t="s">
        <v>45</v>
      </c>
      <c r="AE123" t="s">
        <v>45</v>
      </c>
      <c r="AF123" t="s">
        <v>443</v>
      </c>
      <c r="AG123">
        <v>2020</v>
      </c>
      <c r="AH123" t="s">
        <v>45</v>
      </c>
      <c r="AI123" s="6">
        <f t="shared" si="19"/>
        <v>3.58</v>
      </c>
      <c r="AJ123" s="6">
        <f t="shared" si="21"/>
        <v>2.1685979917910094</v>
      </c>
      <c r="AK123" s="6" t="s">
        <v>6652</v>
      </c>
      <c r="AL123" s="6" t="s">
        <v>6668</v>
      </c>
      <c r="AM123" s="6" t="s">
        <v>6658</v>
      </c>
      <c r="AN123" s="6" t="s">
        <v>6664</v>
      </c>
      <c r="AO123" s="6" t="s">
        <v>44</v>
      </c>
      <c r="AP123" s="6" t="s">
        <v>44</v>
      </c>
      <c r="AQ123" s="6" t="s">
        <v>44</v>
      </c>
      <c r="AR123" s="6" t="s">
        <v>44</v>
      </c>
    </row>
    <row r="124" spans="1:44" hidden="1" x14ac:dyDescent="0.3">
      <c r="A124" t="s">
        <v>452</v>
      </c>
      <c r="B124" t="s">
        <v>439</v>
      </c>
      <c r="C124" t="s">
        <v>440</v>
      </c>
      <c r="D124" t="s">
        <v>441</v>
      </c>
      <c r="E124" t="s">
        <v>40</v>
      </c>
      <c r="F124">
        <v>1</v>
      </c>
      <c r="G124">
        <v>15</v>
      </c>
      <c r="H124" t="s">
        <v>41</v>
      </c>
      <c r="I124" t="s">
        <v>42</v>
      </c>
      <c r="J124" t="s">
        <v>41</v>
      </c>
      <c r="K124" t="s">
        <v>42</v>
      </c>
      <c r="S124">
        <v>0.26</v>
      </c>
      <c r="U124">
        <v>2.4</v>
      </c>
      <c r="V124">
        <v>0.41</v>
      </c>
      <c r="W124">
        <f>$U124*$S124</f>
        <v>0.624</v>
      </c>
      <c r="X124">
        <v>0.1</v>
      </c>
      <c r="Y124">
        <f t="shared" si="20"/>
        <v>0.32605044690652013</v>
      </c>
      <c r="Z124" t="s">
        <v>43</v>
      </c>
      <c r="AA124" t="s">
        <v>44</v>
      </c>
      <c r="AB124" t="s">
        <v>44</v>
      </c>
      <c r="AC124" t="s">
        <v>44</v>
      </c>
      <c r="AD124" t="s">
        <v>45</v>
      </c>
      <c r="AE124" t="s">
        <v>45</v>
      </c>
      <c r="AF124" t="s">
        <v>46</v>
      </c>
      <c r="AG124">
        <v>2019</v>
      </c>
      <c r="AH124" t="s">
        <v>47</v>
      </c>
      <c r="AI124" s="2">
        <f t="shared" si="19"/>
        <v>3.024</v>
      </c>
      <c r="AJ124" s="2">
        <f t="shared" si="21"/>
        <v>0.98597655144531693</v>
      </c>
      <c r="AK124" s="3" t="s">
        <v>6646</v>
      </c>
      <c r="AL124" s="3" t="s">
        <v>6668</v>
      </c>
      <c r="AM124" s="3" t="s">
        <v>6647</v>
      </c>
      <c r="AN124" s="3" t="s">
        <v>6711</v>
      </c>
      <c r="AO124" s="3" t="s">
        <v>44</v>
      </c>
      <c r="AP124" s="3" t="s">
        <v>44</v>
      </c>
      <c r="AQ124" t="s">
        <v>6649</v>
      </c>
      <c r="AR124" s="3" t="s">
        <v>44</v>
      </c>
    </row>
    <row r="125" spans="1:44" hidden="1" x14ac:dyDescent="0.3">
      <c r="A125" t="s">
        <v>453</v>
      </c>
      <c r="B125" t="s">
        <v>439</v>
      </c>
      <c r="C125" t="s">
        <v>440</v>
      </c>
      <c r="D125" t="s">
        <v>441</v>
      </c>
      <c r="E125" t="s">
        <v>448</v>
      </c>
      <c r="F125">
        <v>2</v>
      </c>
      <c r="G125">
        <v>2</v>
      </c>
      <c r="H125" t="s">
        <v>250</v>
      </c>
      <c r="I125" t="s">
        <v>251</v>
      </c>
      <c r="J125" t="s">
        <v>80</v>
      </c>
      <c r="K125" t="s">
        <v>251</v>
      </c>
      <c r="U125">
        <v>2.89</v>
      </c>
      <c r="V125">
        <v>0.75</v>
      </c>
      <c r="W125">
        <v>0.69</v>
      </c>
      <c r="X125">
        <v>0.1</v>
      </c>
      <c r="Y125">
        <f t="shared" si="20"/>
        <v>0.6057536289919021</v>
      </c>
      <c r="Z125" t="s">
        <v>43</v>
      </c>
      <c r="AA125" t="s">
        <v>44</v>
      </c>
      <c r="AB125" t="s">
        <v>44</v>
      </c>
      <c r="AC125" t="s">
        <v>44</v>
      </c>
      <c r="AD125" t="s">
        <v>45</v>
      </c>
      <c r="AE125" t="s">
        <v>45</v>
      </c>
      <c r="AF125" t="s">
        <v>443</v>
      </c>
      <c r="AG125" t="s">
        <v>51</v>
      </c>
      <c r="AH125" t="s">
        <v>253</v>
      </c>
      <c r="AI125" s="2">
        <f t="shared" si="19"/>
        <v>3.58</v>
      </c>
      <c r="AJ125" s="2">
        <f t="shared" si="21"/>
        <v>2.1685979917910094</v>
      </c>
      <c r="AK125" s="3" t="s">
        <v>6652</v>
      </c>
      <c r="AL125" s="3" t="s">
        <v>6668</v>
      </c>
      <c r="AM125" s="3" t="s">
        <v>6658</v>
      </c>
      <c r="AN125" t="s">
        <v>6664</v>
      </c>
      <c r="AO125" t="s">
        <v>44</v>
      </c>
      <c r="AP125" s="3" t="s">
        <v>44</v>
      </c>
      <c r="AQ125" t="s">
        <v>44</v>
      </c>
      <c r="AR125" t="s">
        <v>44</v>
      </c>
    </row>
    <row r="126" spans="1:44" hidden="1" x14ac:dyDescent="0.3">
      <c r="A126" t="s">
        <v>454</v>
      </c>
      <c r="B126" t="s">
        <v>439</v>
      </c>
      <c r="C126" t="s">
        <v>440</v>
      </c>
      <c r="D126" t="s">
        <v>441</v>
      </c>
      <c r="E126" t="s">
        <v>455</v>
      </c>
      <c r="F126">
        <v>4</v>
      </c>
      <c r="G126">
        <v>4</v>
      </c>
      <c r="H126" t="s">
        <v>303</v>
      </c>
      <c r="I126" t="s">
        <v>304</v>
      </c>
      <c r="J126" t="s">
        <v>80</v>
      </c>
      <c r="K126" t="s">
        <v>304</v>
      </c>
      <c r="U126">
        <v>3.16</v>
      </c>
      <c r="V126">
        <v>0.75</v>
      </c>
      <c r="W126">
        <v>0.71</v>
      </c>
      <c r="Z126" t="s">
        <v>43</v>
      </c>
      <c r="AA126" t="s">
        <v>44</v>
      </c>
      <c r="AB126" t="s">
        <v>44</v>
      </c>
      <c r="AC126" t="s">
        <v>44</v>
      </c>
      <c r="AD126" t="s">
        <v>45</v>
      </c>
      <c r="AE126" t="s">
        <v>45</v>
      </c>
      <c r="AF126" t="s">
        <v>443</v>
      </c>
      <c r="AG126" t="s">
        <v>51</v>
      </c>
      <c r="AH126" t="s">
        <v>253</v>
      </c>
      <c r="AI126" s="2">
        <f t="shared" si="19"/>
        <v>3.87</v>
      </c>
      <c r="AJ126" s="5">
        <v>2.3710632999999999</v>
      </c>
      <c r="AK126" s="3" t="s">
        <v>6652</v>
      </c>
      <c r="AL126" s="3" t="s">
        <v>6668</v>
      </c>
      <c r="AM126" s="3" t="s">
        <v>6658</v>
      </c>
      <c r="AN126" t="s">
        <v>6657</v>
      </c>
      <c r="AO126" t="s">
        <v>44</v>
      </c>
      <c r="AP126" s="3" t="s">
        <v>44</v>
      </c>
      <c r="AQ126" t="s">
        <v>44</v>
      </c>
      <c r="AR126" t="s">
        <v>44</v>
      </c>
    </row>
    <row r="127" spans="1:44" hidden="1" x14ac:dyDescent="0.3">
      <c r="A127" t="s">
        <v>456</v>
      </c>
      <c r="B127" t="s">
        <v>439</v>
      </c>
      <c r="C127" t="s">
        <v>440</v>
      </c>
      <c r="D127" t="s">
        <v>441</v>
      </c>
      <c r="E127" t="s">
        <v>432</v>
      </c>
      <c r="F127">
        <v>6</v>
      </c>
      <c r="G127">
        <v>6</v>
      </c>
      <c r="H127" t="s">
        <v>41</v>
      </c>
      <c r="I127" t="s">
        <v>42</v>
      </c>
      <c r="J127" t="s">
        <v>41</v>
      </c>
      <c r="K127" t="s">
        <v>42</v>
      </c>
      <c r="S127">
        <v>0.26</v>
      </c>
      <c r="U127">
        <v>2.4</v>
      </c>
      <c r="V127">
        <v>0.41</v>
      </c>
      <c r="W127">
        <f>$U127*$S127</f>
        <v>0.624</v>
      </c>
      <c r="X127">
        <v>0.1</v>
      </c>
      <c r="Y127">
        <f>(SQRT((($U127*$V127)^2)+(($W127*$X127)^2)))/($U127+$W127)</f>
        <v>0.32605044690652013</v>
      </c>
      <c r="Z127" t="s">
        <v>43</v>
      </c>
      <c r="AA127" t="s">
        <v>44</v>
      </c>
      <c r="AB127" t="s">
        <v>44</v>
      </c>
      <c r="AC127" t="s">
        <v>44</v>
      </c>
      <c r="AD127" t="s">
        <v>45</v>
      </c>
      <c r="AE127" t="s">
        <v>45</v>
      </c>
      <c r="AF127" t="s">
        <v>443</v>
      </c>
      <c r="AG127" t="s">
        <v>51</v>
      </c>
      <c r="AH127" t="s">
        <v>253</v>
      </c>
      <c r="AI127" s="2">
        <f t="shared" si="19"/>
        <v>3.024</v>
      </c>
      <c r="AJ127" s="2">
        <f>$AI127*$Y127</f>
        <v>0.98597655144531693</v>
      </c>
      <c r="AK127" s="3" t="s">
        <v>6646</v>
      </c>
      <c r="AL127" s="3" t="s">
        <v>6668</v>
      </c>
      <c r="AM127" s="3" t="s">
        <v>6647</v>
      </c>
      <c r="AN127" s="3" t="s">
        <v>6711</v>
      </c>
      <c r="AO127" s="3" t="s">
        <v>44</v>
      </c>
      <c r="AP127" s="3" t="s">
        <v>44</v>
      </c>
      <c r="AQ127" t="s">
        <v>6649</v>
      </c>
      <c r="AR127" s="3" t="s">
        <v>44</v>
      </c>
    </row>
    <row r="128" spans="1:44" hidden="1" x14ac:dyDescent="0.3">
      <c r="A128" t="s">
        <v>457</v>
      </c>
      <c r="B128" t="s">
        <v>439</v>
      </c>
      <c r="C128" t="s">
        <v>440</v>
      </c>
      <c r="D128" t="s">
        <v>441</v>
      </c>
      <c r="E128" t="s">
        <v>49</v>
      </c>
      <c r="F128">
        <v>7215</v>
      </c>
      <c r="G128">
        <v>7215</v>
      </c>
      <c r="H128" t="s">
        <v>45</v>
      </c>
      <c r="I128" t="s">
        <v>45</v>
      </c>
      <c r="J128" t="s">
        <v>45</v>
      </c>
      <c r="K128" t="s">
        <v>45</v>
      </c>
      <c r="U128">
        <v>2.89</v>
      </c>
      <c r="V128">
        <v>0.75</v>
      </c>
      <c r="W128">
        <v>0.69</v>
      </c>
      <c r="X128">
        <v>0.1</v>
      </c>
      <c r="Y128">
        <f>(SQRT((($U128*$V128)^2)+(($W128*$X128)^2)))/($U128+$W128)</f>
        <v>0.6057536289919021</v>
      </c>
      <c r="Z128" t="s">
        <v>43</v>
      </c>
      <c r="AA128" t="s">
        <v>44</v>
      </c>
      <c r="AB128" t="s">
        <v>44</v>
      </c>
      <c r="AC128" t="s">
        <v>44</v>
      </c>
      <c r="AD128" t="s">
        <v>45</v>
      </c>
      <c r="AE128" t="s">
        <v>45</v>
      </c>
      <c r="AF128" t="s">
        <v>50</v>
      </c>
      <c r="AG128" t="s">
        <v>51</v>
      </c>
      <c r="AH128" t="s">
        <v>52</v>
      </c>
      <c r="AI128" s="2">
        <f t="shared" si="19"/>
        <v>3.58</v>
      </c>
      <c r="AJ128" s="2">
        <f>$AI128*$Y128</f>
        <v>2.1685979917910094</v>
      </c>
      <c r="AK128" s="3" t="s">
        <v>6652</v>
      </c>
      <c r="AL128" s="3" t="s">
        <v>6668</v>
      </c>
      <c r="AM128" s="3" t="s">
        <v>6658</v>
      </c>
      <c r="AN128" t="s">
        <v>6664</v>
      </c>
      <c r="AO128" t="s">
        <v>44</v>
      </c>
      <c r="AP128" s="3" t="s">
        <v>44</v>
      </c>
      <c r="AQ128" t="s">
        <v>44</v>
      </c>
      <c r="AR128" t="s">
        <v>44</v>
      </c>
    </row>
    <row r="129" spans="1:44" hidden="1" x14ac:dyDescent="0.3">
      <c r="A129" t="s">
        <v>458</v>
      </c>
      <c r="B129" t="s">
        <v>439</v>
      </c>
      <c r="C129" t="s">
        <v>440</v>
      </c>
      <c r="D129" t="s">
        <v>441</v>
      </c>
      <c r="E129" t="s">
        <v>445</v>
      </c>
      <c r="F129">
        <v>8</v>
      </c>
      <c r="G129">
        <v>8</v>
      </c>
      <c r="H129" t="s">
        <v>446</v>
      </c>
      <c r="I129" t="s">
        <v>45</v>
      </c>
      <c r="J129" t="s">
        <v>45</v>
      </c>
      <c r="K129" t="s">
        <v>45</v>
      </c>
      <c r="S129">
        <v>0.26</v>
      </c>
      <c r="U129">
        <v>2.4</v>
      </c>
      <c r="V129">
        <v>0.41</v>
      </c>
      <c r="W129">
        <f>$U129*$S129</f>
        <v>0.624</v>
      </c>
      <c r="X129">
        <v>0.1</v>
      </c>
      <c r="Y129">
        <f>(SQRT((($U129*$V129)^2)+(($W129*$X129)^2)))/($U129+$W129)</f>
        <v>0.32605044690652013</v>
      </c>
      <c r="Z129" t="s">
        <v>43</v>
      </c>
      <c r="AA129" t="s">
        <v>44</v>
      </c>
      <c r="AB129" t="s">
        <v>44</v>
      </c>
      <c r="AC129" t="s">
        <v>44</v>
      </c>
      <c r="AD129" t="s">
        <v>45</v>
      </c>
      <c r="AE129" t="s">
        <v>45</v>
      </c>
      <c r="AF129" t="s">
        <v>443</v>
      </c>
      <c r="AG129" t="s">
        <v>51</v>
      </c>
      <c r="AH129" t="s">
        <v>253</v>
      </c>
      <c r="AI129" s="2">
        <f t="shared" si="19"/>
        <v>3.024</v>
      </c>
      <c r="AJ129" s="2">
        <f>$AI129*$Y129</f>
        <v>0.98597655144531693</v>
      </c>
      <c r="AK129" s="3" t="s">
        <v>6646</v>
      </c>
      <c r="AL129" s="3" t="s">
        <v>6668</v>
      </c>
      <c r="AM129" s="3" t="s">
        <v>6647</v>
      </c>
      <c r="AN129" s="3" t="s">
        <v>6711</v>
      </c>
      <c r="AO129" s="3" t="s">
        <v>44</v>
      </c>
      <c r="AP129" s="3" t="s">
        <v>44</v>
      </c>
      <c r="AQ129" t="s">
        <v>6649</v>
      </c>
      <c r="AR129" s="3" t="s">
        <v>44</v>
      </c>
    </row>
    <row r="130" spans="1:44" hidden="1" x14ac:dyDescent="0.3">
      <c r="A130" t="s">
        <v>459</v>
      </c>
      <c r="B130" t="s">
        <v>439</v>
      </c>
      <c r="C130" t="s">
        <v>440</v>
      </c>
      <c r="D130" t="s">
        <v>441</v>
      </c>
      <c r="E130" t="s">
        <v>450</v>
      </c>
      <c r="F130">
        <v>9</v>
      </c>
      <c r="G130">
        <v>9</v>
      </c>
      <c r="H130" t="s">
        <v>315</v>
      </c>
      <c r="I130" t="s">
        <v>316</v>
      </c>
      <c r="J130" t="s">
        <v>315</v>
      </c>
      <c r="K130" t="s">
        <v>316</v>
      </c>
      <c r="S130">
        <v>0.26</v>
      </c>
      <c r="U130">
        <v>3</v>
      </c>
      <c r="V130">
        <v>0.13</v>
      </c>
      <c r="W130">
        <f>$U130*$S130</f>
        <v>0.78</v>
      </c>
      <c r="X130">
        <v>0.1</v>
      </c>
      <c r="Y130">
        <f>(SQRT((($U130*$V130)^2)+(($W130*$X130)^2)))/($U130+$W130)</f>
        <v>0.10521786297889874</v>
      </c>
      <c r="Z130" t="s">
        <v>43</v>
      </c>
      <c r="AA130" t="s">
        <v>44</v>
      </c>
      <c r="AB130" t="s">
        <v>44</v>
      </c>
      <c r="AC130" t="s">
        <v>44</v>
      </c>
      <c r="AD130" t="s">
        <v>45</v>
      </c>
      <c r="AE130" t="s">
        <v>45</v>
      </c>
      <c r="AF130" t="s">
        <v>443</v>
      </c>
      <c r="AG130" t="s">
        <v>51</v>
      </c>
      <c r="AH130" t="s">
        <v>253</v>
      </c>
      <c r="AI130" s="2">
        <f t="shared" si="19"/>
        <v>3.7800000000000002</v>
      </c>
      <c r="AJ130" s="2">
        <f>$AI130*$Y130</f>
        <v>0.39772352206023726</v>
      </c>
      <c r="AK130" s="3" t="s">
        <v>6646</v>
      </c>
      <c r="AL130" s="3" t="s">
        <v>6668</v>
      </c>
      <c r="AM130" s="3" t="s">
        <v>6647</v>
      </c>
      <c r="AN130" t="s">
        <v>6712</v>
      </c>
      <c r="AO130" t="s">
        <v>44</v>
      </c>
      <c r="AP130" s="3" t="s">
        <v>44</v>
      </c>
      <c r="AQ130" t="s">
        <v>6649</v>
      </c>
      <c r="AR130" t="s">
        <v>44</v>
      </c>
    </row>
    <row r="131" spans="1:44" hidden="1" x14ac:dyDescent="0.3">
      <c r="A131" t="s">
        <v>460</v>
      </c>
      <c r="B131" t="s">
        <v>461</v>
      </c>
      <c r="C131" t="s">
        <v>462</v>
      </c>
      <c r="D131" t="s">
        <v>463</v>
      </c>
      <c r="E131" t="s">
        <v>464</v>
      </c>
      <c r="F131">
        <v>1</v>
      </c>
      <c r="G131">
        <v>1</v>
      </c>
      <c r="H131" t="s">
        <v>465</v>
      </c>
      <c r="I131" t="s">
        <v>466</v>
      </c>
      <c r="J131" t="s">
        <v>80</v>
      </c>
      <c r="K131" t="s">
        <v>466</v>
      </c>
      <c r="U131">
        <v>2.89</v>
      </c>
      <c r="V131">
        <v>0.75</v>
      </c>
      <c r="W131">
        <v>0.69</v>
      </c>
      <c r="X131">
        <v>0.1</v>
      </c>
      <c r="Y131">
        <f>(SQRT((($U131*$V131)^2)+(($W131*$X131)^2)))/($U131+$W131)</f>
        <v>0.6057536289919021</v>
      </c>
      <c r="Z131" t="s">
        <v>43</v>
      </c>
      <c r="AA131" t="s">
        <v>44</v>
      </c>
      <c r="AB131" t="s">
        <v>44</v>
      </c>
      <c r="AC131" t="s">
        <v>44</v>
      </c>
      <c r="AD131" t="s">
        <v>45</v>
      </c>
      <c r="AE131" t="s">
        <v>45</v>
      </c>
      <c r="AF131" t="s">
        <v>467</v>
      </c>
      <c r="AG131">
        <v>2013</v>
      </c>
      <c r="AH131" t="s">
        <v>253</v>
      </c>
      <c r="AI131" s="2">
        <f t="shared" si="19"/>
        <v>3.58</v>
      </c>
      <c r="AJ131" s="2">
        <f>$AI131*$Y131</f>
        <v>2.1685979917910094</v>
      </c>
      <c r="AK131" s="3" t="s">
        <v>6652</v>
      </c>
      <c r="AL131" s="3" t="s">
        <v>6668</v>
      </c>
      <c r="AM131" s="3" t="s">
        <v>6658</v>
      </c>
      <c r="AN131" t="s">
        <v>6664</v>
      </c>
      <c r="AO131" t="s">
        <v>44</v>
      </c>
      <c r="AP131" s="3" t="s">
        <v>44</v>
      </c>
      <c r="AQ131" t="s">
        <v>44</v>
      </c>
      <c r="AR131" t="s">
        <v>44</v>
      </c>
    </row>
    <row r="132" spans="1:44" s="3" customFormat="1" hidden="1" x14ac:dyDescent="0.3">
      <c r="A132" s="3" t="s">
        <v>468</v>
      </c>
      <c r="B132" s="3" t="s">
        <v>461</v>
      </c>
      <c r="C132" s="3" t="s">
        <v>462</v>
      </c>
      <c r="D132" s="3" t="s">
        <v>463</v>
      </c>
      <c r="E132" s="3" t="s">
        <v>56</v>
      </c>
      <c r="F132" s="3">
        <v>2</v>
      </c>
      <c r="G132" s="3">
        <v>10</v>
      </c>
      <c r="H132" s="3" t="s">
        <v>56</v>
      </c>
      <c r="I132" s="3" t="s">
        <v>57</v>
      </c>
      <c r="J132" s="3" t="s">
        <v>58</v>
      </c>
      <c r="K132" s="3" t="s">
        <v>57</v>
      </c>
      <c r="Z132" s="3" t="s">
        <v>59</v>
      </c>
      <c r="AA132" s="3" t="s">
        <v>60</v>
      </c>
      <c r="AB132" s="3" t="s">
        <v>61</v>
      </c>
      <c r="AC132" s="3" t="s">
        <v>62</v>
      </c>
      <c r="AD132" t="s">
        <v>45</v>
      </c>
      <c r="AE132" t="s">
        <v>45</v>
      </c>
      <c r="AF132" t="s">
        <v>469</v>
      </c>
      <c r="AG132">
        <v>2018</v>
      </c>
      <c r="AH132" t="s">
        <v>45</v>
      </c>
      <c r="AI132" s="5">
        <v>3.8459752787499997</v>
      </c>
      <c r="AJ132" s="5">
        <v>0.77071549477410717</v>
      </c>
      <c r="AK132" s="3" t="s">
        <v>6651</v>
      </c>
      <c r="AL132" s="3" t="s">
        <v>6827</v>
      </c>
      <c r="AM132" s="3" t="s">
        <v>6665</v>
      </c>
      <c r="AN132" s="3" t="s">
        <v>6844</v>
      </c>
      <c r="AO132" t="s">
        <v>44</v>
      </c>
      <c r="AP132" s="3" t="s">
        <v>44</v>
      </c>
      <c r="AQ132" t="s">
        <v>44</v>
      </c>
      <c r="AR132" t="s">
        <v>44</v>
      </c>
    </row>
    <row r="133" spans="1:44" hidden="1" x14ac:dyDescent="0.3">
      <c r="A133" t="s">
        <v>470</v>
      </c>
      <c r="B133" t="s">
        <v>461</v>
      </c>
      <c r="C133" t="s">
        <v>462</v>
      </c>
      <c r="D133" t="s">
        <v>463</v>
      </c>
      <c r="E133" t="s">
        <v>471</v>
      </c>
      <c r="F133">
        <v>3</v>
      </c>
      <c r="G133">
        <v>11</v>
      </c>
      <c r="H133" t="s">
        <v>471</v>
      </c>
      <c r="I133" t="s">
        <v>472</v>
      </c>
      <c r="J133" t="s">
        <v>80</v>
      </c>
      <c r="K133" t="s">
        <v>472</v>
      </c>
      <c r="U133">
        <v>3.16</v>
      </c>
      <c r="V133">
        <v>0.75</v>
      </c>
      <c r="W133">
        <v>0.71</v>
      </c>
      <c r="Z133" t="s">
        <v>43</v>
      </c>
      <c r="AA133" t="s">
        <v>44</v>
      </c>
      <c r="AB133" t="s">
        <v>44</v>
      </c>
      <c r="AC133" t="s">
        <v>44</v>
      </c>
      <c r="AD133" t="s">
        <v>45</v>
      </c>
      <c r="AE133" t="s">
        <v>45</v>
      </c>
      <c r="AF133" t="s">
        <v>469</v>
      </c>
      <c r="AG133">
        <v>2018</v>
      </c>
      <c r="AH133" t="s">
        <v>45</v>
      </c>
      <c r="AI133" s="2">
        <f>$U133+$W133</f>
        <v>3.87</v>
      </c>
      <c r="AJ133" s="5">
        <v>2.3710632999999999</v>
      </c>
      <c r="AK133" s="3" t="s">
        <v>6652</v>
      </c>
      <c r="AL133" s="3" t="s">
        <v>6668</v>
      </c>
      <c r="AM133" s="3" t="s">
        <v>6658</v>
      </c>
      <c r="AN133" t="s">
        <v>6657</v>
      </c>
      <c r="AO133" t="s">
        <v>44</v>
      </c>
      <c r="AP133" s="3" t="s">
        <v>44</v>
      </c>
      <c r="AQ133" t="s">
        <v>44</v>
      </c>
      <c r="AR133" t="s">
        <v>44</v>
      </c>
    </row>
    <row r="134" spans="1:44" hidden="1" x14ac:dyDescent="0.3">
      <c r="A134" t="s">
        <v>473</v>
      </c>
      <c r="B134" t="s">
        <v>461</v>
      </c>
      <c r="C134" t="s">
        <v>462</v>
      </c>
      <c r="D134" t="s">
        <v>463</v>
      </c>
      <c r="E134" t="s">
        <v>303</v>
      </c>
      <c r="F134">
        <v>4</v>
      </c>
      <c r="G134">
        <v>12</v>
      </c>
      <c r="H134" t="s">
        <v>303</v>
      </c>
      <c r="I134" t="s">
        <v>304</v>
      </c>
      <c r="J134" t="s">
        <v>80</v>
      </c>
      <c r="K134" t="s">
        <v>304</v>
      </c>
      <c r="U134">
        <v>3.16</v>
      </c>
      <c r="V134">
        <v>0.75</v>
      </c>
      <c r="W134">
        <v>0.71</v>
      </c>
      <c r="Z134" t="s">
        <v>43</v>
      </c>
      <c r="AA134" t="s">
        <v>44</v>
      </c>
      <c r="AB134" t="s">
        <v>44</v>
      </c>
      <c r="AC134" t="s">
        <v>44</v>
      </c>
      <c r="AD134" t="s">
        <v>45</v>
      </c>
      <c r="AE134" t="s">
        <v>45</v>
      </c>
      <c r="AF134" t="s">
        <v>469</v>
      </c>
      <c r="AG134">
        <v>2018</v>
      </c>
      <c r="AH134" t="s">
        <v>45</v>
      </c>
      <c r="AI134" s="2">
        <f>$U134+$W134</f>
        <v>3.87</v>
      </c>
      <c r="AJ134" s="5">
        <v>2.3710632999999999</v>
      </c>
      <c r="AK134" s="3" t="s">
        <v>6652</v>
      </c>
      <c r="AL134" s="3" t="s">
        <v>6668</v>
      </c>
      <c r="AM134" s="3" t="s">
        <v>6658</v>
      </c>
      <c r="AN134" t="s">
        <v>6657</v>
      </c>
      <c r="AO134" t="s">
        <v>44</v>
      </c>
      <c r="AP134" s="3" t="s">
        <v>44</v>
      </c>
      <c r="AQ134" t="s">
        <v>44</v>
      </c>
      <c r="AR134" t="s">
        <v>44</v>
      </c>
    </row>
    <row r="135" spans="1:44" hidden="1" x14ac:dyDescent="0.3">
      <c r="A135" t="s">
        <v>474</v>
      </c>
      <c r="B135" t="s">
        <v>461</v>
      </c>
      <c r="C135" t="s">
        <v>462</v>
      </c>
      <c r="D135" t="s">
        <v>463</v>
      </c>
      <c r="E135" t="s">
        <v>315</v>
      </c>
      <c r="F135">
        <v>5</v>
      </c>
      <c r="G135">
        <v>13</v>
      </c>
      <c r="H135" t="s">
        <v>315</v>
      </c>
      <c r="I135" t="s">
        <v>316</v>
      </c>
      <c r="J135" t="s">
        <v>315</v>
      </c>
      <c r="K135" t="s">
        <v>316</v>
      </c>
      <c r="S135">
        <v>0.26</v>
      </c>
      <c r="U135">
        <v>3</v>
      </c>
      <c r="V135">
        <v>0.13</v>
      </c>
      <c r="W135">
        <f>$U135*$S135</f>
        <v>0.78</v>
      </c>
      <c r="X135">
        <v>0.1</v>
      </c>
      <c r="Y135">
        <f>(SQRT((($U135*$V135)^2)+(($W135*$X135)^2)))/($U135+$W135)</f>
        <v>0.10521786297889874</v>
      </c>
      <c r="Z135" t="s">
        <v>43</v>
      </c>
      <c r="AA135" t="s">
        <v>44</v>
      </c>
      <c r="AB135" t="s">
        <v>44</v>
      </c>
      <c r="AC135" t="s">
        <v>44</v>
      </c>
      <c r="AD135" t="s">
        <v>45</v>
      </c>
      <c r="AE135" t="s">
        <v>45</v>
      </c>
      <c r="AF135" t="s">
        <v>469</v>
      </c>
      <c r="AG135">
        <v>2018</v>
      </c>
      <c r="AH135" t="s">
        <v>45</v>
      </c>
      <c r="AI135" s="2">
        <f>$U135+$W135</f>
        <v>3.7800000000000002</v>
      </c>
      <c r="AJ135" s="2">
        <f>$AI135*$Y135</f>
        <v>0.39772352206023726</v>
      </c>
      <c r="AK135" s="3" t="s">
        <v>6646</v>
      </c>
      <c r="AL135" s="3" t="s">
        <v>6668</v>
      </c>
      <c r="AM135" s="3" t="s">
        <v>6647</v>
      </c>
      <c r="AN135" t="s">
        <v>6712</v>
      </c>
      <c r="AO135" t="s">
        <v>44</v>
      </c>
      <c r="AP135" s="3" t="s">
        <v>44</v>
      </c>
      <c r="AQ135" t="s">
        <v>6649</v>
      </c>
      <c r="AR135" t="s">
        <v>44</v>
      </c>
    </row>
    <row r="136" spans="1:44" hidden="1" x14ac:dyDescent="0.3">
      <c r="A136" t="s">
        <v>475</v>
      </c>
      <c r="B136" t="s">
        <v>461</v>
      </c>
      <c r="C136" t="s">
        <v>462</v>
      </c>
      <c r="D136" t="s">
        <v>463</v>
      </c>
      <c r="E136" t="s">
        <v>446</v>
      </c>
      <c r="F136">
        <v>6</v>
      </c>
      <c r="G136">
        <v>14</v>
      </c>
      <c r="H136" t="s">
        <v>446</v>
      </c>
      <c r="I136" t="s">
        <v>45</v>
      </c>
      <c r="J136" t="s">
        <v>45</v>
      </c>
      <c r="K136" t="s">
        <v>45</v>
      </c>
      <c r="S136">
        <v>0.26</v>
      </c>
      <c r="U136">
        <v>2.4</v>
      </c>
      <c r="V136">
        <v>0.41</v>
      </c>
      <c r="W136">
        <f>$U136*$S136</f>
        <v>0.624</v>
      </c>
      <c r="X136">
        <v>0.1</v>
      </c>
      <c r="Y136">
        <f>(SQRT((($U136*$V136)^2)+(($W136*$X136)^2)))/($U136+$W136)</f>
        <v>0.32605044690652013</v>
      </c>
      <c r="Z136" t="s">
        <v>43</v>
      </c>
      <c r="AA136" t="s">
        <v>44</v>
      </c>
      <c r="AB136" t="s">
        <v>44</v>
      </c>
      <c r="AC136" t="s">
        <v>44</v>
      </c>
      <c r="AD136" t="s">
        <v>45</v>
      </c>
      <c r="AE136" t="s">
        <v>45</v>
      </c>
      <c r="AF136" t="s">
        <v>469</v>
      </c>
      <c r="AG136">
        <v>2018</v>
      </c>
      <c r="AH136" t="s">
        <v>45</v>
      </c>
      <c r="AI136" s="2">
        <f>$U136+$W136</f>
        <v>3.024</v>
      </c>
      <c r="AJ136" s="2">
        <f>$AI136*$Y136</f>
        <v>0.98597655144531693</v>
      </c>
      <c r="AK136" s="3" t="s">
        <v>6646</v>
      </c>
      <c r="AL136" s="3" t="s">
        <v>6668</v>
      </c>
      <c r="AM136" s="3" t="s">
        <v>6647</v>
      </c>
      <c r="AN136" s="3" t="s">
        <v>6711</v>
      </c>
      <c r="AO136" s="3" t="s">
        <v>44</v>
      </c>
      <c r="AP136" s="3" t="s">
        <v>44</v>
      </c>
      <c r="AQ136" t="s">
        <v>6649</v>
      </c>
      <c r="AR136" s="3" t="s">
        <v>44</v>
      </c>
    </row>
    <row r="137" spans="1:44" hidden="1" x14ac:dyDescent="0.3">
      <c r="A137" t="s">
        <v>476</v>
      </c>
      <c r="B137" t="s">
        <v>461</v>
      </c>
      <c r="C137" t="s">
        <v>462</v>
      </c>
      <c r="D137" t="s">
        <v>463</v>
      </c>
      <c r="E137" t="s">
        <v>40</v>
      </c>
      <c r="F137">
        <v>7</v>
      </c>
      <c r="G137">
        <v>15</v>
      </c>
      <c r="H137" t="s">
        <v>41</v>
      </c>
      <c r="I137" t="s">
        <v>42</v>
      </c>
      <c r="J137" t="s">
        <v>41</v>
      </c>
      <c r="K137" t="s">
        <v>42</v>
      </c>
      <c r="S137">
        <v>0.26</v>
      </c>
      <c r="U137">
        <v>2.4</v>
      </c>
      <c r="V137">
        <v>0.41</v>
      </c>
      <c r="W137">
        <f>$U137*$S137</f>
        <v>0.624</v>
      </c>
      <c r="X137">
        <v>0.1</v>
      </c>
      <c r="Y137">
        <f>(SQRT((($U137*$V137)^2)+(($W137*$X137)^2)))/($U137+$W137)</f>
        <v>0.32605044690652013</v>
      </c>
      <c r="Z137" t="s">
        <v>43</v>
      </c>
      <c r="AA137" t="s">
        <v>44</v>
      </c>
      <c r="AB137" t="s">
        <v>44</v>
      </c>
      <c r="AC137" t="s">
        <v>44</v>
      </c>
      <c r="AD137" t="s">
        <v>45</v>
      </c>
      <c r="AE137" t="s">
        <v>45</v>
      </c>
      <c r="AF137" t="s">
        <v>469</v>
      </c>
      <c r="AG137">
        <v>2018</v>
      </c>
      <c r="AH137" t="s">
        <v>45</v>
      </c>
      <c r="AI137" s="2">
        <f>$U137+$W137</f>
        <v>3.024</v>
      </c>
      <c r="AJ137" s="2">
        <f>$AI137*$Y137</f>
        <v>0.98597655144531693</v>
      </c>
      <c r="AK137" s="3" t="s">
        <v>6646</v>
      </c>
      <c r="AL137" s="3" t="s">
        <v>6668</v>
      </c>
      <c r="AM137" s="3" t="s">
        <v>6647</v>
      </c>
      <c r="AN137" s="3" t="s">
        <v>6711</v>
      </c>
      <c r="AO137" s="3" t="s">
        <v>44</v>
      </c>
      <c r="AP137" s="3" t="s">
        <v>44</v>
      </c>
      <c r="AQ137" t="s">
        <v>6649</v>
      </c>
      <c r="AR137" s="3" t="s">
        <v>44</v>
      </c>
    </row>
    <row r="138" spans="1:44" hidden="1" x14ac:dyDescent="0.3">
      <c r="A138" t="s">
        <v>477</v>
      </c>
      <c r="B138" t="s">
        <v>461</v>
      </c>
      <c r="C138" t="s">
        <v>462</v>
      </c>
      <c r="D138" t="s">
        <v>463</v>
      </c>
      <c r="E138" t="s">
        <v>45</v>
      </c>
      <c r="F138">
        <v>1</v>
      </c>
      <c r="G138">
        <v>16</v>
      </c>
      <c r="H138" t="s">
        <v>45</v>
      </c>
      <c r="I138" t="s">
        <v>45</v>
      </c>
      <c r="J138" t="s">
        <v>45</v>
      </c>
      <c r="K138" t="s">
        <v>45</v>
      </c>
      <c r="Z138" t="s">
        <v>59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469</v>
      </c>
      <c r="AG138">
        <v>2018</v>
      </c>
      <c r="AH138" t="s">
        <v>45</v>
      </c>
      <c r="AI138" s="5">
        <v>5.6239449910000001</v>
      </c>
      <c r="AJ138" s="5">
        <v>1.0719939143193051</v>
      </c>
      <c r="AK138" s="3" t="s">
        <v>6651</v>
      </c>
      <c r="AL138" s="3" t="s">
        <v>6827</v>
      </c>
      <c r="AM138" s="3" t="s">
        <v>6665</v>
      </c>
      <c r="AN138" t="s">
        <v>6915</v>
      </c>
      <c r="AO138" t="s">
        <v>44</v>
      </c>
      <c r="AP138" s="3" t="s">
        <v>44</v>
      </c>
      <c r="AQ138" t="s">
        <v>44</v>
      </c>
      <c r="AR138" t="s">
        <v>44</v>
      </c>
    </row>
    <row r="139" spans="1:44" hidden="1" x14ac:dyDescent="0.3">
      <c r="A139" t="s">
        <v>478</v>
      </c>
      <c r="B139" t="s">
        <v>461</v>
      </c>
      <c r="C139" t="s">
        <v>462</v>
      </c>
      <c r="D139" t="s">
        <v>463</v>
      </c>
      <c r="E139" t="s">
        <v>40</v>
      </c>
      <c r="F139">
        <v>1</v>
      </c>
      <c r="G139">
        <v>17</v>
      </c>
      <c r="H139" t="s">
        <v>41</v>
      </c>
      <c r="I139" t="s">
        <v>42</v>
      </c>
      <c r="J139" t="s">
        <v>41</v>
      </c>
      <c r="K139" t="s">
        <v>42</v>
      </c>
      <c r="S139">
        <v>0.26</v>
      </c>
      <c r="U139">
        <v>2.4</v>
      </c>
      <c r="V139">
        <v>0.41</v>
      </c>
      <c r="W139">
        <f>$U139*$S139</f>
        <v>0.624</v>
      </c>
      <c r="X139">
        <v>0.1</v>
      </c>
      <c r="Y139">
        <f>(SQRT((($U139*$V139)^2)+(($W139*$X139)^2)))/($U139+$W139)</f>
        <v>0.32605044690652013</v>
      </c>
      <c r="Z139" t="s">
        <v>43</v>
      </c>
      <c r="AA139" t="s">
        <v>44</v>
      </c>
      <c r="AB139" t="s">
        <v>44</v>
      </c>
      <c r="AC139" t="s">
        <v>44</v>
      </c>
      <c r="AD139" t="s">
        <v>45</v>
      </c>
      <c r="AE139" t="s">
        <v>45</v>
      </c>
      <c r="AF139" t="s">
        <v>46</v>
      </c>
      <c r="AG139">
        <v>2019</v>
      </c>
      <c r="AH139" t="s">
        <v>47</v>
      </c>
      <c r="AI139" s="2">
        <f t="shared" ref="AI139:AI164" si="22">$U139+$W139</f>
        <v>3.024</v>
      </c>
      <c r="AJ139" s="2">
        <f>$AI139*$Y139</f>
        <v>0.98597655144531693</v>
      </c>
      <c r="AK139" s="3" t="s">
        <v>6646</v>
      </c>
      <c r="AL139" s="3" t="s">
        <v>6668</v>
      </c>
      <c r="AM139" s="3" t="s">
        <v>6647</v>
      </c>
      <c r="AN139" s="3" t="s">
        <v>6711</v>
      </c>
      <c r="AO139" s="3" t="s">
        <v>44</v>
      </c>
      <c r="AP139" s="3" t="s">
        <v>44</v>
      </c>
      <c r="AQ139" t="s">
        <v>6649</v>
      </c>
      <c r="AR139" s="3" t="s">
        <v>44</v>
      </c>
    </row>
    <row r="140" spans="1:44" hidden="1" x14ac:dyDescent="0.3">
      <c r="A140" t="s">
        <v>479</v>
      </c>
      <c r="B140" t="s">
        <v>461</v>
      </c>
      <c r="C140" t="s">
        <v>462</v>
      </c>
      <c r="D140" t="s">
        <v>463</v>
      </c>
      <c r="E140" t="s">
        <v>448</v>
      </c>
      <c r="F140">
        <v>2</v>
      </c>
      <c r="G140">
        <v>2</v>
      </c>
      <c r="H140" t="s">
        <v>250</v>
      </c>
      <c r="I140" t="s">
        <v>251</v>
      </c>
      <c r="J140" t="s">
        <v>80</v>
      </c>
      <c r="K140" t="s">
        <v>251</v>
      </c>
      <c r="U140">
        <v>2.89</v>
      </c>
      <c r="V140">
        <v>0.75</v>
      </c>
      <c r="W140">
        <v>0.69</v>
      </c>
      <c r="X140">
        <v>0.1</v>
      </c>
      <c r="Y140">
        <f>(SQRT((($U140*$V140)^2)+(($W140*$X140)^2)))/($U140+$W140)</f>
        <v>0.6057536289919021</v>
      </c>
      <c r="Z140" t="s">
        <v>43</v>
      </c>
      <c r="AA140" t="s">
        <v>44</v>
      </c>
      <c r="AB140" t="s">
        <v>44</v>
      </c>
      <c r="AC140" t="s">
        <v>44</v>
      </c>
      <c r="AD140" t="s">
        <v>45</v>
      </c>
      <c r="AE140" t="s">
        <v>45</v>
      </c>
      <c r="AF140" t="s">
        <v>467</v>
      </c>
      <c r="AG140">
        <v>2013</v>
      </c>
      <c r="AH140" t="s">
        <v>253</v>
      </c>
      <c r="AI140" s="2">
        <f t="shared" si="22"/>
        <v>3.58</v>
      </c>
      <c r="AJ140" s="2">
        <f>$AI140*$Y140</f>
        <v>2.1685979917910094</v>
      </c>
      <c r="AK140" s="3" t="s">
        <v>6652</v>
      </c>
      <c r="AL140" s="3" t="s">
        <v>6668</v>
      </c>
      <c r="AM140" s="3" t="s">
        <v>6658</v>
      </c>
      <c r="AN140" t="s">
        <v>6664</v>
      </c>
      <c r="AO140" t="s">
        <v>44</v>
      </c>
      <c r="AP140" s="3" t="s">
        <v>44</v>
      </c>
      <c r="AQ140" t="s">
        <v>44</v>
      </c>
      <c r="AR140" t="s">
        <v>44</v>
      </c>
    </row>
    <row r="141" spans="1:44" hidden="1" x14ac:dyDescent="0.3">
      <c r="A141" t="s">
        <v>480</v>
      </c>
      <c r="B141" t="s">
        <v>461</v>
      </c>
      <c r="C141" t="s">
        <v>462</v>
      </c>
      <c r="D141" t="s">
        <v>463</v>
      </c>
      <c r="E141" t="s">
        <v>481</v>
      </c>
      <c r="F141">
        <v>3</v>
      </c>
      <c r="G141">
        <v>3</v>
      </c>
      <c r="H141" t="s">
        <v>471</v>
      </c>
      <c r="I141" t="s">
        <v>472</v>
      </c>
      <c r="J141" t="s">
        <v>80</v>
      </c>
      <c r="K141" t="s">
        <v>472</v>
      </c>
      <c r="U141">
        <v>3.16</v>
      </c>
      <c r="V141">
        <v>0.75</v>
      </c>
      <c r="W141">
        <v>0.71</v>
      </c>
      <c r="Z141" t="s">
        <v>43</v>
      </c>
      <c r="AA141" t="s">
        <v>44</v>
      </c>
      <c r="AB141" t="s">
        <v>44</v>
      </c>
      <c r="AC141" t="s">
        <v>44</v>
      </c>
      <c r="AD141" t="s">
        <v>45</v>
      </c>
      <c r="AE141" t="s">
        <v>45</v>
      </c>
      <c r="AF141" t="s">
        <v>467</v>
      </c>
      <c r="AG141">
        <v>2013</v>
      </c>
      <c r="AH141" t="s">
        <v>253</v>
      </c>
      <c r="AI141" s="2">
        <f t="shared" si="22"/>
        <v>3.87</v>
      </c>
      <c r="AJ141" s="5">
        <v>2.3710632999999999</v>
      </c>
      <c r="AK141" s="3" t="s">
        <v>6652</v>
      </c>
      <c r="AL141" s="3" t="s">
        <v>6668</v>
      </c>
      <c r="AM141" s="3" t="s">
        <v>6658</v>
      </c>
      <c r="AN141" t="s">
        <v>6657</v>
      </c>
      <c r="AO141" t="s">
        <v>44</v>
      </c>
      <c r="AP141" s="3" t="s">
        <v>44</v>
      </c>
      <c r="AQ141" t="s">
        <v>44</v>
      </c>
      <c r="AR141" t="s">
        <v>44</v>
      </c>
    </row>
    <row r="142" spans="1:44" hidden="1" x14ac:dyDescent="0.3">
      <c r="A142" t="s">
        <v>482</v>
      </c>
      <c r="B142" t="s">
        <v>461</v>
      </c>
      <c r="C142" t="s">
        <v>462</v>
      </c>
      <c r="D142" t="s">
        <v>463</v>
      </c>
      <c r="E142" t="s">
        <v>455</v>
      </c>
      <c r="F142">
        <v>4</v>
      </c>
      <c r="G142">
        <v>4</v>
      </c>
      <c r="H142" t="s">
        <v>303</v>
      </c>
      <c r="I142" t="s">
        <v>304</v>
      </c>
      <c r="J142" t="s">
        <v>80</v>
      </c>
      <c r="K142" t="s">
        <v>304</v>
      </c>
      <c r="U142">
        <v>3.16</v>
      </c>
      <c r="V142">
        <v>0.75</v>
      </c>
      <c r="W142">
        <v>0.71</v>
      </c>
      <c r="Z142" t="s">
        <v>43</v>
      </c>
      <c r="AA142" t="s">
        <v>44</v>
      </c>
      <c r="AB142" t="s">
        <v>44</v>
      </c>
      <c r="AC142" t="s">
        <v>44</v>
      </c>
      <c r="AD142" t="s">
        <v>45</v>
      </c>
      <c r="AE142" t="s">
        <v>45</v>
      </c>
      <c r="AF142" t="s">
        <v>467</v>
      </c>
      <c r="AG142">
        <v>2013</v>
      </c>
      <c r="AH142" t="s">
        <v>253</v>
      </c>
      <c r="AI142" s="2">
        <f t="shared" si="22"/>
        <v>3.87</v>
      </c>
      <c r="AJ142" s="5">
        <v>2.3710632999999999</v>
      </c>
      <c r="AK142" s="3" t="s">
        <v>6652</v>
      </c>
      <c r="AL142" s="3" t="s">
        <v>6668</v>
      </c>
      <c r="AM142" s="3" t="s">
        <v>6658</v>
      </c>
      <c r="AN142" t="s">
        <v>6657</v>
      </c>
      <c r="AO142" t="s">
        <v>44</v>
      </c>
      <c r="AP142" s="3" t="s">
        <v>44</v>
      </c>
      <c r="AQ142" t="s">
        <v>44</v>
      </c>
      <c r="AR142" t="s">
        <v>44</v>
      </c>
    </row>
    <row r="143" spans="1:44" hidden="1" x14ac:dyDescent="0.3">
      <c r="A143" t="s">
        <v>483</v>
      </c>
      <c r="B143" t="s">
        <v>461</v>
      </c>
      <c r="C143" t="s">
        <v>462</v>
      </c>
      <c r="D143" t="s">
        <v>463</v>
      </c>
      <c r="E143" t="s">
        <v>484</v>
      </c>
      <c r="F143">
        <v>5</v>
      </c>
      <c r="G143">
        <v>5</v>
      </c>
      <c r="H143" t="s">
        <v>485</v>
      </c>
      <c r="I143" t="s">
        <v>486</v>
      </c>
      <c r="J143" t="s">
        <v>80</v>
      </c>
      <c r="K143" t="s">
        <v>486</v>
      </c>
      <c r="U143">
        <v>2.89</v>
      </c>
      <c r="V143">
        <v>0.75</v>
      </c>
      <c r="W143">
        <v>0.69</v>
      </c>
      <c r="X143">
        <v>0.1</v>
      </c>
      <c r="Y143">
        <f t="shared" ref="Y143:Y164" si="23">(SQRT((($U143*$V143)^2)+(($W143*$X143)^2)))/($U143+$W143)</f>
        <v>0.6057536289919021</v>
      </c>
      <c r="Z143" t="s">
        <v>43</v>
      </c>
      <c r="AA143" t="s">
        <v>44</v>
      </c>
      <c r="AB143" t="s">
        <v>44</v>
      </c>
      <c r="AC143" t="s">
        <v>44</v>
      </c>
      <c r="AD143" t="s">
        <v>45</v>
      </c>
      <c r="AE143" t="s">
        <v>45</v>
      </c>
      <c r="AF143" t="s">
        <v>467</v>
      </c>
      <c r="AG143">
        <v>2013</v>
      </c>
      <c r="AH143" t="s">
        <v>253</v>
      </c>
      <c r="AI143" s="2">
        <f t="shared" si="22"/>
        <v>3.58</v>
      </c>
      <c r="AJ143" s="2">
        <f t="shared" ref="AJ143:AJ164" si="24">$AI143*$Y143</f>
        <v>2.1685979917910094</v>
      </c>
      <c r="AK143" s="3" t="s">
        <v>6652</v>
      </c>
      <c r="AL143" s="3" t="s">
        <v>6668</v>
      </c>
      <c r="AM143" s="3" t="s">
        <v>6658</v>
      </c>
      <c r="AN143" t="s">
        <v>6664</v>
      </c>
      <c r="AO143" t="s">
        <v>44</v>
      </c>
      <c r="AP143" s="3" t="s">
        <v>44</v>
      </c>
      <c r="AQ143" t="s">
        <v>44</v>
      </c>
      <c r="AR143" t="s">
        <v>44</v>
      </c>
    </row>
    <row r="144" spans="1:44" hidden="1" x14ac:dyDescent="0.3">
      <c r="A144" t="s">
        <v>487</v>
      </c>
      <c r="B144" t="s">
        <v>461</v>
      </c>
      <c r="C144" t="s">
        <v>462</v>
      </c>
      <c r="D144" t="s">
        <v>463</v>
      </c>
      <c r="E144" t="s">
        <v>432</v>
      </c>
      <c r="F144">
        <v>6</v>
      </c>
      <c r="G144">
        <v>6</v>
      </c>
      <c r="H144" t="s">
        <v>41</v>
      </c>
      <c r="I144" t="s">
        <v>42</v>
      </c>
      <c r="J144" t="s">
        <v>41</v>
      </c>
      <c r="K144" t="s">
        <v>42</v>
      </c>
      <c r="S144">
        <v>0.26</v>
      </c>
      <c r="U144">
        <v>2.4</v>
      </c>
      <c r="V144">
        <v>0.41</v>
      </c>
      <c r="W144">
        <f>$U144*$S144</f>
        <v>0.624</v>
      </c>
      <c r="X144">
        <v>0.1</v>
      </c>
      <c r="Y144">
        <f t="shared" si="23"/>
        <v>0.32605044690652013</v>
      </c>
      <c r="Z144" t="s">
        <v>43</v>
      </c>
      <c r="AA144" t="s">
        <v>44</v>
      </c>
      <c r="AB144" t="s">
        <v>44</v>
      </c>
      <c r="AC144" t="s">
        <v>44</v>
      </c>
      <c r="AD144" t="s">
        <v>45</v>
      </c>
      <c r="AE144" t="s">
        <v>45</v>
      </c>
      <c r="AF144" t="s">
        <v>467</v>
      </c>
      <c r="AG144">
        <v>2013</v>
      </c>
      <c r="AH144" t="s">
        <v>253</v>
      </c>
      <c r="AI144" s="2">
        <f t="shared" si="22"/>
        <v>3.024</v>
      </c>
      <c r="AJ144" s="2">
        <f t="shared" si="24"/>
        <v>0.98597655144531693</v>
      </c>
      <c r="AK144" s="3" t="s">
        <v>6646</v>
      </c>
      <c r="AL144" s="3" t="s">
        <v>6668</v>
      </c>
      <c r="AM144" s="3" t="s">
        <v>6647</v>
      </c>
      <c r="AN144" s="3" t="s">
        <v>6711</v>
      </c>
      <c r="AO144" s="3" t="s">
        <v>44</v>
      </c>
      <c r="AP144" s="3" t="s">
        <v>44</v>
      </c>
      <c r="AQ144" t="s">
        <v>6649</v>
      </c>
      <c r="AR144" s="3" t="s">
        <v>44</v>
      </c>
    </row>
    <row r="145" spans="1:44" hidden="1" x14ac:dyDescent="0.3">
      <c r="A145" t="s">
        <v>488</v>
      </c>
      <c r="B145" t="s">
        <v>461</v>
      </c>
      <c r="C145" t="s">
        <v>462</v>
      </c>
      <c r="D145" t="s">
        <v>463</v>
      </c>
      <c r="E145" t="s">
        <v>489</v>
      </c>
      <c r="F145">
        <v>7</v>
      </c>
      <c r="G145">
        <v>7</v>
      </c>
      <c r="H145" t="s">
        <v>490</v>
      </c>
      <c r="I145" t="s">
        <v>260</v>
      </c>
      <c r="J145" t="s">
        <v>80</v>
      </c>
      <c r="K145" t="s">
        <v>260</v>
      </c>
      <c r="U145">
        <v>2.89</v>
      </c>
      <c r="V145">
        <v>0.75</v>
      </c>
      <c r="W145">
        <v>0.69</v>
      </c>
      <c r="X145">
        <v>0.1</v>
      </c>
      <c r="Y145">
        <f t="shared" si="23"/>
        <v>0.6057536289919021</v>
      </c>
      <c r="Z145" t="s">
        <v>43</v>
      </c>
      <c r="AA145" t="s">
        <v>44</v>
      </c>
      <c r="AB145" t="s">
        <v>44</v>
      </c>
      <c r="AC145" t="s">
        <v>44</v>
      </c>
      <c r="AD145" t="s">
        <v>45</v>
      </c>
      <c r="AE145" t="s">
        <v>45</v>
      </c>
      <c r="AF145" t="s">
        <v>467</v>
      </c>
      <c r="AG145">
        <v>2013</v>
      </c>
      <c r="AH145" t="s">
        <v>253</v>
      </c>
      <c r="AI145" s="2">
        <f t="shared" si="22"/>
        <v>3.58</v>
      </c>
      <c r="AJ145" s="2">
        <f t="shared" si="24"/>
        <v>2.1685979917910094</v>
      </c>
      <c r="AK145" s="3" t="s">
        <v>6652</v>
      </c>
      <c r="AL145" s="3" t="s">
        <v>6668</v>
      </c>
      <c r="AM145" s="3" t="s">
        <v>6658</v>
      </c>
      <c r="AN145" t="s">
        <v>6664</v>
      </c>
      <c r="AO145" t="s">
        <v>44</v>
      </c>
      <c r="AP145" s="3" t="s">
        <v>44</v>
      </c>
      <c r="AQ145" t="s">
        <v>44</v>
      </c>
      <c r="AR145" t="s">
        <v>44</v>
      </c>
    </row>
    <row r="146" spans="1:44" hidden="1" x14ac:dyDescent="0.3">
      <c r="A146" t="s">
        <v>491</v>
      </c>
      <c r="B146" t="s">
        <v>461</v>
      </c>
      <c r="C146" t="s">
        <v>462</v>
      </c>
      <c r="D146" t="s">
        <v>463</v>
      </c>
      <c r="E146" t="s">
        <v>49</v>
      </c>
      <c r="F146">
        <v>7215</v>
      </c>
      <c r="G146">
        <v>7215</v>
      </c>
      <c r="H146" t="s">
        <v>45</v>
      </c>
      <c r="I146" t="s">
        <v>45</v>
      </c>
      <c r="J146" t="s">
        <v>45</v>
      </c>
      <c r="K146" t="s">
        <v>45</v>
      </c>
      <c r="U146">
        <v>2.89</v>
      </c>
      <c r="V146">
        <v>0.75</v>
      </c>
      <c r="W146">
        <v>0.69</v>
      </c>
      <c r="X146">
        <v>0.1</v>
      </c>
      <c r="Y146">
        <f t="shared" si="23"/>
        <v>0.6057536289919021</v>
      </c>
      <c r="Z146" t="s">
        <v>43</v>
      </c>
      <c r="AA146" t="s">
        <v>44</v>
      </c>
      <c r="AB146" t="s">
        <v>44</v>
      </c>
      <c r="AC146" t="s">
        <v>44</v>
      </c>
      <c r="AD146" t="s">
        <v>45</v>
      </c>
      <c r="AE146" t="s">
        <v>45</v>
      </c>
      <c r="AF146" t="s">
        <v>50</v>
      </c>
      <c r="AG146" t="s">
        <v>51</v>
      </c>
      <c r="AH146" t="s">
        <v>52</v>
      </c>
      <c r="AI146" s="2">
        <f t="shared" si="22"/>
        <v>3.58</v>
      </c>
      <c r="AJ146" s="2">
        <f t="shared" si="24"/>
        <v>2.1685979917910094</v>
      </c>
      <c r="AK146" s="3" t="s">
        <v>6652</v>
      </c>
      <c r="AL146" s="3" t="s">
        <v>6668</v>
      </c>
      <c r="AM146" s="3" t="s">
        <v>6658</v>
      </c>
      <c r="AN146" t="s">
        <v>6664</v>
      </c>
      <c r="AO146" t="s">
        <v>44</v>
      </c>
      <c r="AP146" s="3" t="s">
        <v>44</v>
      </c>
      <c r="AQ146" t="s">
        <v>44</v>
      </c>
      <c r="AR146" t="s">
        <v>44</v>
      </c>
    </row>
    <row r="147" spans="1:44" hidden="1" x14ac:dyDescent="0.3">
      <c r="A147" t="s">
        <v>492</v>
      </c>
      <c r="B147" t="s">
        <v>461</v>
      </c>
      <c r="C147" t="s">
        <v>462</v>
      </c>
      <c r="D147" t="s">
        <v>463</v>
      </c>
      <c r="E147" t="s">
        <v>445</v>
      </c>
      <c r="F147">
        <v>8</v>
      </c>
      <c r="G147">
        <v>8</v>
      </c>
      <c r="H147" t="s">
        <v>446</v>
      </c>
      <c r="I147" t="s">
        <v>45</v>
      </c>
      <c r="J147" t="s">
        <v>45</v>
      </c>
      <c r="K147" t="s">
        <v>45</v>
      </c>
      <c r="S147">
        <v>0.26</v>
      </c>
      <c r="U147">
        <v>2.4</v>
      </c>
      <c r="V147">
        <v>0.41</v>
      </c>
      <c r="W147">
        <f>$U147*$S147</f>
        <v>0.624</v>
      </c>
      <c r="X147">
        <v>0.1</v>
      </c>
      <c r="Y147">
        <f t="shared" si="23"/>
        <v>0.32605044690652013</v>
      </c>
      <c r="Z147" t="s">
        <v>43</v>
      </c>
      <c r="AA147" t="s">
        <v>44</v>
      </c>
      <c r="AB147" t="s">
        <v>44</v>
      </c>
      <c r="AC147" t="s">
        <v>44</v>
      </c>
      <c r="AD147" t="s">
        <v>45</v>
      </c>
      <c r="AE147" t="s">
        <v>45</v>
      </c>
      <c r="AF147" t="s">
        <v>467</v>
      </c>
      <c r="AG147">
        <v>2013</v>
      </c>
      <c r="AH147" t="s">
        <v>253</v>
      </c>
      <c r="AI147" s="2">
        <f t="shared" si="22"/>
        <v>3.024</v>
      </c>
      <c r="AJ147" s="2">
        <f t="shared" si="24"/>
        <v>0.98597655144531693</v>
      </c>
      <c r="AK147" s="3" t="s">
        <v>6646</v>
      </c>
      <c r="AL147" s="3" t="s">
        <v>6668</v>
      </c>
      <c r="AM147" s="3" t="s">
        <v>6647</v>
      </c>
      <c r="AN147" s="3" t="s">
        <v>6711</v>
      </c>
      <c r="AO147" s="3" t="s">
        <v>44</v>
      </c>
      <c r="AP147" s="3" t="s">
        <v>44</v>
      </c>
      <c r="AQ147" t="s">
        <v>6649</v>
      </c>
      <c r="AR147" s="3" t="s">
        <v>44</v>
      </c>
    </row>
    <row r="148" spans="1:44" hidden="1" x14ac:dyDescent="0.3">
      <c r="A148" t="s">
        <v>493</v>
      </c>
      <c r="B148" t="s">
        <v>461</v>
      </c>
      <c r="C148" t="s">
        <v>462</v>
      </c>
      <c r="D148" t="s">
        <v>463</v>
      </c>
      <c r="E148" t="s">
        <v>450</v>
      </c>
      <c r="F148">
        <v>9</v>
      </c>
      <c r="G148">
        <v>9</v>
      </c>
      <c r="H148" t="s">
        <v>315</v>
      </c>
      <c r="I148" t="s">
        <v>316</v>
      </c>
      <c r="J148" t="s">
        <v>315</v>
      </c>
      <c r="K148" t="s">
        <v>316</v>
      </c>
      <c r="S148">
        <v>0.26</v>
      </c>
      <c r="U148">
        <v>3</v>
      </c>
      <c r="V148">
        <v>0.13</v>
      </c>
      <c r="W148">
        <f>$U148*$S148</f>
        <v>0.78</v>
      </c>
      <c r="X148">
        <v>0.1</v>
      </c>
      <c r="Y148">
        <f t="shared" si="23"/>
        <v>0.10521786297889874</v>
      </c>
      <c r="Z148" t="s">
        <v>43</v>
      </c>
      <c r="AA148" t="s">
        <v>44</v>
      </c>
      <c r="AB148" t="s">
        <v>44</v>
      </c>
      <c r="AC148" t="s">
        <v>44</v>
      </c>
      <c r="AD148" t="s">
        <v>45</v>
      </c>
      <c r="AE148" t="s">
        <v>45</v>
      </c>
      <c r="AF148" t="s">
        <v>467</v>
      </c>
      <c r="AG148">
        <v>2013</v>
      </c>
      <c r="AH148" t="s">
        <v>253</v>
      </c>
      <c r="AI148" s="2">
        <f t="shared" si="22"/>
        <v>3.7800000000000002</v>
      </c>
      <c r="AJ148" s="2">
        <f t="shared" si="24"/>
        <v>0.39772352206023726</v>
      </c>
      <c r="AK148" s="3" t="s">
        <v>6646</v>
      </c>
      <c r="AL148" s="3" t="s">
        <v>6668</v>
      </c>
      <c r="AM148" s="3" t="s">
        <v>6647</v>
      </c>
      <c r="AN148" t="s">
        <v>6712</v>
      </c>
      <c r="AO148" t="s">
        <v>44</v>
      </c>
      <c r="AP148" s="3" t="s">
        <v>44</v>
      </c>
      <c r="AQ148" t="s">
        <v>6649</v>
      </c>
      <c r="AR148" t="s">
        <v>44</v>
      </c>
    </row>
    <row r="149" spans="1:44" hidden="1" x14ac:dyDescent="0.3">
      <c r="A149" t="s">
        <v>494</v>
      </c>
      <c r="B149" t="s">
        <v>495</v>
      </c>
      <c r="C149" t="s">
        <v>496</v>
      </c>
      <c r="D149" t="s">
        <v>497</v>
      </c>
      <c r="E149" t="s">
        <v>40</v>
      </c>
      <c r="F149">
        <v>1</v>
      </c>
      <c r="G149">
        <v>1</v>
      </c>
      <c r="H149" t="s">
        <v>41</v>
      </c>
      <c r="I149" t="s">
        <v>42</v>
      </c>
      <c r="J149" t="s">
        <v>41</v>
      </c>
      <c r="K149" t="s">
        <v>42</v>
      </c>
      <c r="S149">
        <v>0.26</v>
      </c>
      <c r="U149">
        <v>2.4</v>
      </c>
      <c r="V149">
        <v>0.41</v>
      </c>
      <c r="W149">
        <f>$U149*$S149</f>
        <v>0.624</v>
      </c>
      <c r="X149">
        <v>0.1</v>
      </c>
      <c r="Y149">
        <f t="shared" si="23"/>
        <v>0.32605044690652013</v>
      </c>
      <c r="Z149" t="s">
        <v>43</v>
      </c>
      <c r="AA149" t="s">
        <v>44</v>
      </c>
      <c r="AB149" t="s">
        <v>44</v>
      </c>
      <c r="AC149" t="s">
        <v>44</v>
      </c>
      <c r="AD149" t="s">
        <v>45</v>
      </c>
      <c r="AE149" t="s">
        <v>45</v>
      </c>
      <c r="AF149" t="s">
        <v>46</v>
      </c>
      <c r="AG149">
        <v>2019</v>
      </c>
      <c r="AH149" t="s">
        <v>47</v>
      </c>
      <c r="AI149" s="2">
        <f t="shared" si="22"/>
        <v>3.024</v>
      </c>
      <c r="AJ149" s="2">
        <f t="shared" si="24"/>
        <v>0.98597655144531693</v>
      </c>
      <c r="AK149" s="3" t="s">
        <v>6646</v>
      </c>
      <c r="AL149" s="3" t="s">
        <v>6668</v>
      </c>
      <c r="AM149" s="3" t="s">
        <v>6647</v>
      </c>
      <c r="AN149" s="3" t="s">
        <v>6711</v>
      </c>
      <c r="AO149" s="3" t="s">
        <v>44</v>
      </c>
      <c r="AP149" s="3" t="s">
        <v>44</v>
      </c>
      <c r="AQ149" t="s">
        <v>6649</v>
      </c>
      <c r="AR149" s="3" t="s">
        <v>44</v>
      </c>
    </row>
    <row r="150" spans="1:44" hidden="1" x14ac:dyDescent="0.3">
      <c r="A150" t="s">
        <v>498</v>
      </c>
      <c r="B150" t="s">
        <v>495</v>
      </c>
      <c r="C150" t="s">
        <v>496</v>
      </c>
      <c r="D150" t="s">
        <v>497</v>
      </c>
      <c r="E150" t="s">
        <v>49</v>
      </c>
      <c r="F150">
        <v>7215</v>
      </c>
      <c r="G150">
        <v>7215</v>
      </c>
      <c r="H150" t="s">
        <v>45</v>
      </c>
      <c r="I150" t="s">
        <v>45</v>
      </c>
      <c r="J150" t="s">
        <v>45</v>
      </c>
      <c r="K150" t="s">
        <v>45</v>
      </c>
      <c r="U150">
        <v>2.98</v>
      </c>
      <c r="V150">
        <v>0.28000000000000003</v>
      </c>
      <c r="W150">
        <v>0.72</v>
      </c>
      <c r="X150">
        <v>0.1</v>
      </c>
      <c r="Y150">
        <f t="shared" si="23"/>
        <v>0.22635153045575809</v>
      </c>
      <c r="Z150" t="s">
        <v>43</v>
      </c>
      <c r="AA150" t="s">
        <v>44</v>
      </c>
      <c r="AB150" t="s">
        <v>44</v>
      </c>
      <c r="AC150" t="s">
        <v>44</v>
      </c>
      <c r="AD150" t="s">
        <v>45</v>
      </c>
      <c r="AE150" t="s">
        <v>45</v>
      </c>
      <c r="AF150" t="s">
        <v>50</v>
      </c>
      <c r="AG150" t="s">
        <v>51</v>
      </c>
      <c r="AH150" t="s">
        <v>52</v>
      </c>
      <c r="AI150" s="2">
        <f t="shared" si="22"/>
        <v>3.7</v>
      </c>
      <c r="AJ150" s="2">
        <f t="shared" si="24"/>
        <v>0.83750066268630496</v>
      </c>
      <c r="AK150" s="3" t="s">
        <v>6646</v>
      </c>
      <c r="AL150" s="3" t="s">
        <v>6668</v>
      </c>
      <c r="AM150" s="3" t="s">
        <v>6669</v>
      </c>
      <c r="AN150" t="s">
        <v>6670</v>
      </c>
      <c r="AO150" t="s">
        <v>44</v>
      </c>
      <c r="AP150" s="3" t="s">
        <v>44</v>
      </c>
      <c r="AQ150" t="s">
        <v>44</v>
      </c>
      <c r="AR150" t="s">
        <v>44</v>
      </c>
    </row>
    <row r="151" spans="1:44" hidden="1" x14ac:dyDescent="0.3">
      <c r="A151" t="s">
        <v>499</v>
      </c>
      <c r="B151" t="s">
        <v>500</v>
      </c>
      <c r="C151" t="s">
        <v>501</v>
      </c>
      <c r="D151" t="s">
        <v>502</v>
      </c>
      <c r="E151" t="s">
        <v>40</v>
      </c>
      <c r="F151">
        <v>1</v>
      </c>
      <c r="G151">
        <v>1</v>
      </c>
      <c r="H151" t="s">
        <v>41</v>
      </c>
      <c r="I151" t="s">
        <v>42</v>
      </c>
      <c r="J151" t="s">
        <v>41</v>
      </c>
      <c r="K151" t="s">
        <v>42</v>
      </c>
      <c r="S151">
        <v>0.26</v>
      </c>
      <c r="U151">
        <v>2.4</v>
      </c>
      <c r="V151">
        <v>0.41</v>
      </c>
      <c r="W151">
        <f>$U151*$S151</f>
        <v>0.624</v>
      </c>
      <c r="X151">
        <v>0.1</v>
      </c>
      <c r="Y151">
        <f t="shared" si="23"/>
        <v>0.32605044690652013</v>
      </c>
      <c r="Z151" t="s">
        <v>43</v>
      </c>
      <c r="AA151" t="s">
        <v>44</v>
      </c>
      <c r="AB151" t="s">
        <v>44</v>
      </c>
      <c r="AC151" t="s">
        <v>44</v>
      </c>
      <c r="AD151" t="s">
        <v>45</v>
      </c>
      <c r="AE151" t="s">
        <v>45</v>
      </c>
      <c r="AF151" t="s">
        <v>46</v>
      </c>
      <c r="AG151">
        <v>2019</v>
      </c>
      <c r="AH151" t="s">
        <v>47</v>
      </c>
      <c r="AI151" s="2">
        <f t="shared" si="22"/>
        <v>3.024</v>
      </c>
      <c r="AJ151" s="2">
        <f t="shared" si="24"/>
        <v>0.98597655144531693</v>
      </c>
      <c r="AK151" s="3" t="s">
        <v>6646</v>
      </c>
      <c r="AL151" s="3" t="s">
        <v>6668</v>
      </c>
      <c r="AM151" s="3" t="s">
        <v>6647</v>
      </c>
      <c r="AN151" s="3" t="s">
        <v>6711</v>
      </c>
      <c r="AO151" s="3" t="s">
        <v>44</v>
      </c>
      <c r="AP151" s="3" t="s">
        <v>44</v>
      </c>
      <c r="AQ151" t="s">
        <v>6649</v>
      </c>
      <c r="AR151" s="3" t="s">
        <v>44</v>
      </c>
    </row>
    <row r="152" spans="1:44" hidden="1" x14ac:dyDescent="0.3">
      <c r="A152" t="s">
        <v>503</v>
      </c>
      <c r="B152" t="s">
        <v>500</v>
      </c>
      <c r="C152" t="s">
        <v>501</v>
      </c>
      <c r="D152" t="s">
        <v>502</v>
      </c>
      <c r="E152" t="s">
        <v>278</v>
      </c>
      <c r="F152">
        <v>121</v>
      </c>
      <c r="G152">
        <v>121</v>
      </c>
      <c r="H152" t="s">
        <v>45</v>
      </c>
      <c r="I152" t="s">
        <v>45</v>
      </c>
      <c r="J152" t="s">
        <v>45</v>
      </c>
      <c r="K152" t="s">
        <v>45</v>
      </c>
      <c r="S152">
        <v>0.26</v>
      </c>
      <c r="U152">
        <v>2.4</v>
      </c>
      <c r="V152">
        <v>0.41</v>
      </c>
      <c r="W152">
        <f>$U152*$S152</f>
        <v>0.624</v>
      </c>
      <c r="X152">
        <v>0.1</v>
      </c>
      <c r="Y152">
        <f t="shared" si="23"/>
        <v>0.32605044690652013</v>
      </c>
      <c r="Z152" t="s">
        <v>59</v>
      </c>
      <c r="AA152" t="s">
        <v>45</v>
      </c>
      <c r="AB152" t="s">
        <v>45</v>
      </c>
      <c r="AC152" t="s">
        <v>45</v>
      </c>
      <c r="AD152" t="s">
        <v>279</v>
      </c>
      <c r="AE152" t="s">
        <v>45</v>
      </c>
      <c r="AF152" t="s">
        <v>274</v>
      </c>
      <c r="AG152" t="s">
        <v>275</v>
      </c>
      <c r="AH152" t="s">
        <v>253</v>
      </c>
      <c r="AI152" s="2">
        <f t="shared" si="22"/>
        <v>3.024</v>
      </c>
      <c r="AJ152" s="2">
        <f t="shared" si="24"/>
        <v>0.98597655144531693</v>
      </c>
      <c r="AK152" s="3" t="s">
        <v>6646</v>
      </c>
      <c r="AL152" s="3" t="s">
        <v>6668</v>
      </c>
      <c r="AM152" s="3" t="s">
        <v>6647</v>
      </c>
      <c r="AN152" s="3" t="s">
        <v>6711</v>
      </c>
      <c r="AO152" s="3" t="s">
        <v>44</v>
      </c>
      <c r="AP152" s="3" t="s">
        <v>44</v>
      </c>
      <c r="AQ152" t="s">
        <v>6649</v>
      </c>
      <c r="AR152" s="3" t="s">
        <v>44</v>
      </c>
    </row>
    <row r="153" spans="1:44" hidden="1" x14ac:dyDescent="0.3">
      <c r="A153" t="s">
        <v>504</v>
      </c>
      <c r="B153" t="s">
        <v>500</v>
      </c>
      <c r="C153" t="s">
        <v>501</v>
      </c>
      <c r="D153" t="s">
        <v>502</v>
      </c>
      <c r="E153" t="s">
        <v>289</v>
      </c>
      <c r="F153">
        <v>14</v>
      </c>
      <c r="G153">
        <v>14</v>
      </c>
      <c r="H153" t="s">
        <v>250</v>
      </c>
      <c r="I153" t="s">
        <v>251</v>
      </c>
      <c r="J153" t="s">
        <v>80</v>
      </c>
      <c r="K153" t="s">
        <v>251</v>
      </c>
      <c r="U153">
        <v>2.6</v>
      </c>
      <c r="V153">
        <v>0.42</v>
      </c>
      <c r="W153">
        <v>0.7</v>
      </c>
      <c r="X153">
        <v>0.1</v>
      </c>
      <c r="Y153">
        <f t="shared" si="23"/>
        <v>0.33158826959438525</v>
      </c>
      <c r="Z153" t="s">
        <v>43</v>
      </c>
      <c r="AA153" t="s">
        <v>44</v>
      </c>
      <c r="AB153" t="s">
        <v>44</v>
      </c>
      <c r="AC153" t="s">
        <v>44</v>
      </c>
      <c r="AD153" t="s">
        <v>273</v>
      </c>
      <c r="AE153" t="s">
        <v>45</v>
      </c>
      <c r="AF153" t="s">
        <v>274</v>
      </c>
      <c r="AG153" t="s">
        <v>275</v>
      </c>
      <c r="AH153" t="s">
        <v>253</v>
      </c>
      <c r="AI153" s="2">
        <f t="shared" si="22"/>
        <v>3.3</v>
      </c>
      <c r="AJ153" s="2">
        <f t="shared" si="24"/>
        <v>1.0942412896614713</v>
      </c>
      <c r="AK153" s="3" t="s">
        <v>6652</v>
      </c>
      <c r="AL153" s="3" t="s">
        <v>6668</v>
      </c>
      <c r="AM153" s="3" t="s">
        <v>6829</v>
      </c>
      <c r="AN153" t="s">
        <v>6691</v>
      </c>
      <c r="AO153" t="s">
        <v>44</v>
      </c>
      <c r="AP153" s="3" t="s">
        <v>44</v>
      </c>
      <c r="AQ153" t="s">
        <v>44</v>
      </c>
      <c r="AR153" t="s">
        <v>44</v>
      </c>
    </row>
    <row r="154" spans="1:44" hidden="1" x14ac:dyDescent="0.3">
      <c r="A154" t="s">
        <v>505</v>
      </c>
      <c r="B154" t="s">
        <v>500</v>
      </c>
      <c r="C154" t="s">
        <v>501</v>
      </c>
      <c r="D154" t="s">
        <v>502</v>
      </c>
      <c r="E154" t="s">
        <v>506</v>
      </c>
      <c r="F154">
        <v>181</v>
      </c>
      <c r="G154">
        <v>181</v>
      </c>
      <c r="H154" t="s">
        <v>41</v>
      </c>
      <c r="I154" t="s">
        <v>42</v>
      </c>
      <c r="J154" t="s">
        <v>41</v>
      </c>
      <c r="K154" t="s">
        <v>42</v>
      </c>
      <c r="S154">
        <v>0.26</v>
      </c>
      <c r="U154">
        <v>2.4</v>
      </c>
      <c r="V154">
        <v>0.41</v>
      </c>
      <c r="W154">
        <f>$U154*$S154</f>
        <v>0.624</v>
      </c>
      <c r="X154">
        <v>0.1</v>
      </c>
      <c r="Y154">
        <f t="shared" si="23"/>
        <v>0.32605044690652013</v>
      </c>
      <c r="Z154" t="s">
        <v>43</v>
      </c>
      <c r="AA154" t="s">
        <v>44</v>
      </c>
      <c r="AB154" t="s">
        <v>44</v>
      </c>
      <c r="AC154" t="s">
        <v>44</v>
      </c>
      <c r="AD154" t="s">
        <v>45</v>
      </c>
      <c r="AE154" t="s">
        <v>45</v>
      </c>
      <c r="AF154" t="s">
        <v>507</v>
      </c>
      <c r="AG154">
        <v>2014</v>
      </c>
      <c r="AH154" t="s">
        <v>253</v>
      </c>
      <c r="AI154" s="2">
        <f t="shared" si="22"/>
        <v>3.024</v>
      </c>
      <c r="AJ154" s="2">
        <f t="shared" si="24"/>
        <v>0.98597655144531693</v>
      </c>
      <c r="AK154" s="3" t="s">
        <v>6646</v>
      </c>
      <c r="AL154" s="3" t="s">
        <v>6668</v>
      </c>
      <c r="AM154" s="3" t="s">
        <v>6647</v>
      </c>
      <c r="AN154" s="3" t="s">
        <v>6711</v>
      </c>
      <c r="AO154" s="3" t="s">
        <v>44</v>
      </c>
      <c r="AP154" s="3" t="s">
        <v>44</v>
      </c>
      <c r="AQ154" t="s">
        <v>6649</v>
      </c>
      <c r="AR154" s="3" t="s">
        <v>44</v>
      </c>
    </row>
    <row r="155" spans="1:44" hidden="1" x14ac:dyDescent="0.3">
      <c r="A155" t="s">
        <v>508</v>
      </c>
      <c r="B155" t="s">
        <v>500</v>
      </c>
      <c r="C155" t="s">
        <v>501</v>
      </c>
      <c r="D155" t="s">
        <v>502</v>
      </c>
      <c r="E155" t="s">
        <v>509</v>
      </c>
      <c r="F155">
        <v>27</v>
      </c>
      <c r="G155">
        <v>27</v>
      </c>
      <c r="H155" t="s">
        <v>446</v>
      </c>
      <c r="I155" t="s">
        <v>45</v>
      </c>
      <c r="J155" t="s">
        <v>45</v>
      </c>
      <c r="K155" t="s">
        <v>45</v>
      </c>
      <c r="S155">
        <v>0.26</v>
      </c>
      <c r="U155">
        <v>2.4</v>
      </c>
      <c r="V155">
        <v>0.41</v>
      </c>
      <c r="W155">
        <f>$U155*$S155</f>
        <v>0.624</v>
      </c>
      <c r="X155">
        <v>0.1</v>
      </c>
      <c r="Y155">
        <f t="shared" si="23"/>
        <v>0.32605044690652013</v>
      </c>
      <c r="Z155" t="s">
        <v>43</v>
      </c>
      <c r="AA155" t="s">
        <v>44</v>
      </c>
      <c r="AB155" t="s">
        <v>44</v>
      </c>
      <c r="AC155" t="s">
        <v>44</v>
      </c>
      <c r="AD155" t="s">
        <v>273</v>
      </c>
      <c r="AE155" t="s">
        <v>45</v>
      </c>
      <c r="AF155" t="s">
        <v>274</v>
      </c>
      <c r="AG155" t="s">
        <v>275</v>
      </c>
      <c r="AH155" t="s">
        <v>253</v>
      </c>
      <c r="AI155" s="2">
        <f t="shared" si="22"/>
        <v>3.024</v>
      </c>
      <c r="AJ155" s="2">
        <f t="shared" si="24"/>
        <v>0.98597655144531693</v>
      </c>
      <c r="AK155" s="3" t="s">
        <v>6646</v>
      </c>
      <c r="AL155" s="3" t="s">
        <v>6668</v>
      </c>
      <c r="AM155" s="3" t="s">
        <v>6647</v>
      </c>
      <c r="AN155" s="3" t="s">
        <v>6711</v>
      </c>
      <c r="AO155" s="3" t="s">
        <v>44</v>
      </c>
      <c r="AP155" s="3" t="s">
        <v>44</v>
      </c>
      <c r="AQ155" t="s">
        <v>6649</v>
      </c>
      <c r="AR155" s="3" t="s">
        <v>44</v>
      </c>
    </row>
    <row r="156" spans="1:44" hidden="1" x14ac:dyDescent="0.3">
      <c r="A156" t="s">
        <v>510</v>
      </c>
      <c r="B156" t="s">
        <v>500</v>
      </c>
      <c r="C156" t="s">
        <v>501</v>
      </c>
      <c r="D156" t="s">
        <v>502</v>
      </c>
      <c r="E156" t="s">
        <v>318</v>
      </c>
      <c r="F156">
        <v>38</v>
      </c>
      <c r="G156">
        <v>38</v>
      </c>
      <c r="H156" t="s">
        <v>41</v>
      </c>
      <c r="I156" t="s">
        <v>42</v>
      </c>
      <c r="J156" t="s">
        <v>41</v>
      </c>
      <c r="K156" t="s">
        <v>42</v>
      </c>
      <c r="S156">
        <v>0.26</v>
      </c>
      <c r="U156">
        <v>2.4</v>
      </c>
      <c r="V156">
        <v>0.41</v>
      </c>
      <c r="W156">
        <f>$U156*$S156</f>
        <v>0.624</v>
      </c>
      <c r="X156">
        <v>0.1</v>
      </c>
      <c r="Y156">
        <f t="shared" si="23"/>
        <v>0.32605044690652013</v>
      </c>
      <c r="Z156" t="s">
        <v>43</v>
      </c>
      <c r="AA156" t="s">
        <v>44</v>
      </c>
      <c r="AB156" t="s">
        <v>44</v>
      </c>
      <c r="AC156" t="s">
        <v>44</v>
      </c>
      <c r="AD156" t="s">
        <v>273</v>
      </c>
      <c r="AE156" t="s">
        <v>45</v>
      </c>
      <c r="AF156" t="s">
        <v>274</v>
      </c>
      <c r="AG156" t="s">
        <v>275</v>
      </c>
      <c r="AH156" t="s">
        <v>253</v>
      </c>
      <c r="AI156" s="2">
        <f t="shared" si="22"/>
        <v>3.024</v>
      </c>
      <c r="AJ156" s="2">
        <f t="shared" si="24"/>
        <v>0.98597655144531693</v>
      </c>
      <c r="AK156" s="3" t="s">
        <v>6646</v>
      </c>
      <c r="AL156" s="3" t="s">
        <v>6668</v>
      </c>
      <c r="AM156" s="3" t="s">
        <v>6647</v>
      </c>
      <c r="AN156" s="3" t="s">
        <v>6711</v>
      </c>
      <c r="AO156" s="3" t="s">
        <v>44</v>
      </c>
      <c r="AP156" s="3" t="s">
        <v>44</v>
      </c>
      <c r="AQ156" t="s">
        <v>6649</v>
      </c>
      <c r="AR156" s="3" t="s">
        <v>44</v>
      </c>
    </row>
    <row r="157" spans="1:44" hidden="1" x14ac:dyDescent="0.3">
      <c r="A157" t="s">
        <v>511</v>
      </c>
      <c r="B157" t="s">
        <v>500</v>
      </c>
      <c r="C157" t="s">
        <v>501</v>
      </c>
      <c r="D157" t="s">
        <v>502</v>
      </c>
      <c r="E157" t="s">
        <v>322</v>
      </c>
      <c r="F157">
        <v>5</v>
      </c>
      <c r="G157">
        <v>5</v>
      </c>
      <c r="H157" t="s">
        <v>45</v>
      </c>
      <c r="I157" t="s">
        <v>45</v>
      </c>
      <c r="J157" t="s">
        <v>45</v>
      </c>
      <c r="K157" t="s">
        <v>45</v>
      </c>
      <c r="S157">
        <v>0.26</v>
      </c>
      <c r="U157">
        <v>2.4</v>
      </c>
      <c r="V157">
        <v>0.41</v>
      </c>
      <c r="W157">
        <f>$U157*$S157</f>
        <v>0.624</v>
      </c>
      <c r="X157">
        <v>0.1</v>
      </c>
      <c r="Y157">
        <f t="shared" si="23"/>
        <v>0.32605044690652013</v>
      </c>
      <c r="Z157" t="s">
        <v>59</v>
      </c>
      <c r="AA157" t="s">
        <v>45</v>
      </c>
      <c r="AB157" t="s">
        <v>45</v>
      </c>
      <c r="AC157" t="s">
        <v>45</v>
      </c>
      <c r="AD157" t="s">
        <v>323</v>
      </c>
      <c r="AE157" t="s">
        <v>45</v>
      </c>
      <c r="AF157" t="s">
        <v>274</v>
      </c>
      <c r="AG157" t="s">
        <v>275</v>
      </c>
      <c r="AH157" t="s">
        <v>253</v>
      </c>
      <c r="AI157" s="2">
        <f t="shared" si="22"/>
        <v>3.024</v>
      </c>
      <c r="AJ157" s="2">
        <f t="shared" si="24"/>
        <v>0.98597655144531693</v>
      </c>
      <c r="AK157" s="3" t="s">
        <v>6646</v>
      </c>
      <c r="AL157" s="3" t="s">
        <v>6668</v>
      </c>
      <c r="AM157" s="3" t="s">
        <v>6647</v>
      </c>
      <c r="AN157" s="3" t="s">
        <v>6711</v>
      </c>
      <c r="AO157" s="3" t="s">
        <v>44</v>
      </c>
      <c r="AP157" s="3" t="s">
        <v>44</v>
      </c>
      <c r="AQ157" t="s">
        <v>6649</v>
      </c>
      <c r="AR157" s="3" t="s">
        <v>44</v>
      </c>
    </row>
    <row r="158" spans="1:44" hidden="1" x14ac:dyDescent="0.3">
      <c r="A158" t="s">
        <v>512</v>
      </c>
      <c r="B158" t="s">
        <v>500</v>
      </c>
      <c r="C158" t="s">
        <v>501</v>
      </c>
      <c r="D158" t="s">
        <v>502</v>
      </c>
      <c r="E158" t="s">
        <v>325</v>
      </c>
      <c r="F158">
        <v>51</v>
      </c>
      <c r="G158">
        <v>51</v>
      </c>
      <c r="H158" t="s">
        <v>45</v>
      </c>
      <c r="I158" t="s">
        <v>45</v>
      </c>
      <c r="J158" t="s">
        <v>45</v>
      </c>
      <c r="K158" t="s">
        <v>45</v>
      </c>
      <c r="S158">
        <v>0.26</v>
      </c>
      <c r="U158">
        <v>2.4</v>
      </c>
      <c r="V158">
        <v>0.41</v>
      </c>
      <c r="W158">
        <f>$U158*$S158</f>
        <v>0.624</v>
      </c>
      <c r="X158">
        <v>0.1</v>
      </c>
      <c r="Y158">
        <f t="shared" si="23"/>
        <v>0.32605044690652013</v>
      </c>
      <c r="Z158" t="s">
        <v>59</v>
      </c>
      <c r="AA158" t="s">
        <v>45</v>
      </c>
      <c r="AB158" t="s">
        <v>45</v>
      </c>
      <c r="AC158" t="s">
        <v>45</v>
      </c>
      <c r="AD158" t="s">
        <v>273</v>
      </c>
      <c r="AE158" t="s">
        <v>45</v>
      </c>
      <c r="AF158" t="s">
        <v>274</v>
      </c>
      <c r="AG158" t="s">
        <v>275</v>
      </c>
      <c r="AH158" t="s">
        <v>253</v>
      </c>
      <c r="AI158" s="2">
        <f t="shared" si="22"/>
        <v>3.024</v>
      </c>
      <c r="AJ158" s="2">
        <f t="shared" si="24"/>
        <v>0.98597655144531693</v>
      </c>
      <c r="AK158" s="3" t="s">
        <v>6646</v>
      </c>
      <c r="AL158" s="3" t="s">
        <v>6668</v>
      </c>
      <c r="AM158" s="3" t="s">
        <v>6647</v>
      </c>
      <c r="AN158" s="3" t="s">
        <v>6711</v>
      </c>
      <c r="AO158" s="3" t="s">
        <v>44</v>
      </c>
      <c r="AP158" s="3" t="s">
        <v>44</v>
      </c>
      <c r="AQ158" t="s">
        <v>6649</v>
      </c>
      <c r="AR158" s="3" t="s">
        <v>44</v>
      </c>
    </row>
    <row r="159" spans="1:44" hidden="1" x14ac:dyDescent="0.3">
      <c r="A159" t="s">
        <v>513</v>
      </c>
      <c r="B159" t="s">
        <v>500</v>
      </c>
      <c r="C159" t="s">
        <v>501</v>
      </c>
      <c r="D159" t="s">
        <v>502</v>
      </c>
      <c r="E159" t="s">
        <v>49</v>
      </c>
      <c r="F159">
        <v>7215</v>
      </c>
      <c r="G159">
        <v>7215</v>
      </c>
      <c r="H159" t="s">
        <v>45</v>
      </c>
      <c r="I159" t="s">
        <v>45</v>
      </c>
      <c r="J159" t="s">
        <v>45</v>
      </c>
      <c r="K159" t="s">
        <v>45</v>
      </c>
      <c r="U159">
        <v>2.6</v>
      </c>
      <c r="V159">
        <v>0.42</v>
      </c>
      <c r="W159">
        <v>0.7</v>
      </c>
      <c r="X159">
        <v>0.1</v>
      </c>
      <c r="Y159">
        <f t="shared" si="23"/>
        <v>0.33158826959438525</v>
      </c>
      <c r="Z159" t="s">
        <v>43</v>
      </c>
      <c r="AA159" t="s">
        <v>44</v>
      </c>
      <c r="AB159" t="s">
        <v>44</v>
      </c>
      <c r="AC159" t="s">
        <v>44</v>
      </c>
      <c r="AD159" t="s">
        <v>45</v>
      </c>
      <c r="AE159" t="s">
        <v>45</v>
      </c>
      <c r="AF159" t="s">
        <v>50</v>
      </c>
      <c r="AG159" t="s">
        <v>51</v>
      </c>
      <c r="AH159" t="s">
        <v>52</v>
      </c>
      <c r="AI159" s="2">
        <f t="shared" si="22"/>
        <v>3.3</v>
      </c>
      <c r="AJ159" s="2">
        <f t="shared" si="24"/>
        <v>1.0942412896614713</v>
      </c>
      <c r="AK159" s="3" t="s">
        <v>6652</v>
      </c>
      <c r="AL159" s="3" t="s">
        <v>6668</v>
      </c>
      <c r="AM159" s="3" t="s">
        <v>6829</v>
      </c>
      <c r="AN159" t="s">
        <v>6691</v>
      </c>
      <c r="AO159" t="s">
        <v>44</v>
      </c>
      <c r="AP159" s="3" t="s">
        <v>44</v>
      </c>
      <c r="AQ159" t="s">
        <v>44</v>
      </c>
      <c r="AR159" t="s">
        <v>44</v>
      </c>
    </row>
    <row r="160" spans="1:44" hidden="1" x14ac:dyDescent="0.3">
      <c r="A160" t="s">
        <v>514</v>
      </c>
      <c r="B160" t="s">
        <v>500</v>
      </c>
      <c r="C160" t="s">
        <v>501</v>
      </c>
      <c r="D160" t="s">
        <v>502</v>
      </c>
      <c r="E160" t="s">
        <v>515</v>
      </c>
      <c r="F160">
        <v>8</v>
      </c>
      <c r="G160">
        <v>8</v>
      </c>
      <c r="H160" t="s">
        <v>45</v>
      </c>
      <c r="I160" t="s">
        <v>45</v>
      </c>
      <c r="J160" t="s">
        <v>45</v>
      </c>
      <c r="K160" t="s">
        <v>45</v>
      </c>
      <c r="S160">
        <v>0.26</v>
      </c>
      <c r="U160">
        <v>2.4</v>
      </c>
      <c r="V160">
        <v>0.41</v>
      </c>
      <c r="W160">
        <f>$U160*$S160</f>
        <v>0.624</v>
      </c>
      <c r="X160">
        <v>0.1</v>
      </c>
      <c r="Y160">
        <f t="shared" si="23"/>
        <v>0.32605044690652013</v>
      </c>
      <c r="Z160" t="s">
        <v>59</v>
      </c>
      <c r="AA160" t="s">
        <v>45</v>
      </c>
      <c r="AB160" t="s">
        <v>45</v>
      </c>
      <c r="AC160" t="s">
        <v>45</v>
      </c>
      <c r="AD160" t="s">
        <v>323</v>
      </c>
      <c r="AE160" t="s">
        <v>45</v>
      </c>
      <c r="AF160" t="s">
        <v>274</v>
      </c>
      <c r="AG160" t="s">
        <v>275</v>
      </c>
      <c r="AH160" t="s">
        <v>253</v>
      </c>
      <c r="AI160" s="2">
        <f t="shared" si="22"/>
        <v>3.024</v>
      </c>
      <c r="AJ160" s="2">
        <f t="shared" si="24"/>
        <v>0.98597655144531693</v>
      </c>
      <c r="AK160" s="3" t="s">
        <v>6646</v>
      </c>
      <c r="AL160" s="3" t="s">
        <v>6668</v>
      </c>
      <c r="AM160" s="3" t="s">
        <v>6647</v>
      </c>
      <c r="AN160" s="3" t="s">
        <v>6711</v>
      </c>
      <c r="AO160" s="3" t="s">
        <v>44</v>
      </c>
      <c r="AP160" s="3" t="s">
        <v>44</v>
      </c>
      <c r="AQ160" t="s">
        <v>6649</v>
      </c>
      <c r="AR160" s="3" t="s">
        <v>44</v>
      </c>
    </row>
    <row r="161" spans="1:44" hidden="1" x14ac:dyDescent="0.3">
      <c r="A161" t="s">
        <v>516</v>
      </c>
      <c r="B161" t="s">
        <v>500</v>
      </c>
      <c r="C161" t="s">
        <v>501</v>
      </c>
      <c r="D161" t="s">
        <v>502</v>
      </c>
      <c r="E161" t="s">
        <v>517</v>
      </c>
      <c r="F161">
        <v>88</v>
      </c>
      <c r="G161">
        <v>88</v>
      </c>
      <c r="H161" t="s">
        <v>446</v>
      </c>
      <c r="I161" t="s">
        <v>45</v>
      </c>
      <c r="J161" t="s">
        <v>45</v>
      </c>
      <c r="K161" t="s">
        <v>45</v>
      </c>
      <c r="S161">
        <v>0.26</v>
      </c>
      <c r="U161">
        <v>2.4</v>
      </c>
      <c r="V161">
        <v>0.41</v>
      </c>
      <c r="W161">
        <f>$U161*$S161</f>
        <v>0.624</v>
      </c>
      <c r="X161">
        <v>0.1</v>
      </c>
      <c r="Y161">
        <f t="shared" si="23"/>
        <v>0.32605044690652013</v>
      </c>
      <c r="Z161" t="s">
        <v>43</v>
      </c>
      <c r="AA161" t="s">
        <v>44</v>
      </c>
      <c r="AB161" t="s">
        <v>44</v>
      </c>
      <c r="AC161" t="s">
        <v>44</v>
      </c>
      <c r="AD161" t="s">
        <v>279</v>
      </c>
      <c r="AE161" t="s">
        <v>45</v>
      </c>
      <c r="AF161" t="s">
        <v>274</v>
      </c>
      <c r="AG161" t="s">
        <v>275</v>
      </c>
      <c r="AH161" t="s">
        <v>253</v>
      </c>
      <c r="AI161" s="2">
        <f t="shared" si="22"/>
        <v>3.024</v>
      </c>
      <c r="AJ161" s="2">
        <f t="shared" si="24"/>
        <v>0.98597655144531693</v>
      </c>
      <c r="AK161" s="3" t="s">
        <v>6646</v>
      </c>
      <c r="AL161" s="3" t="s">
        <v>6668</v>
      </c>
      <c r="AM161" s="3" t="s">
        <v>6647</v>
      </c>
      <c r="AN161" s="3" t="s">
        <v>6711</v>
      </c>
      <c r="AO161" s="3" t="s">
        <v>44</v>
      </c>
      <c r="AP161" s="3" t="s">
        <v>44</v>
      </c>
      <c r="AQ161" t="s">
        <v>6649</v>
      </c>
      <c r="AR161" s="3" t="s">
        <v>44</v>
      </c>
    </row>
    <row r="162" spans="1:44" hidden="1" x14ac:dyDescent="0.3">
      <c r="A162" t="s">
        <v>518</v>
      </c>
      <c r="B162" t="s">
        <v>519</v>
      </c>
      <c r="C162" t="s">
        <v>520</v>
      </c>
      <c r="D162" t="s">
        <v>521</v>
      </c>
      <c r="E162" t="s">
        <v>234</v>
      </c>
      <c r="F162">
        <v>6</v>
      </c>
      <c r="G162">
        <v>6</v>
      </c>
      <c r="H162" t="s">
        <v>45</v>
      </c>
      <c r="I162" t="s">
        <v>45</v>
      </c>
      <c r="J162" t="s">
        <v>45</v>
      </c>
      <c r="K162" t="s">
        <v>45</v>
      </c>
      <c r="U162">
        <v>1.63</v>
      </c>
      <c r="V162">
        <v>0.26</v>
      </c>
      <c r="W162">
        <v>0.46</v>
      </c>
      <c r="X162">
        <v>0.1</v>
      </c>
      <c r="Y162">
        <f t="shared" si="23"/>
        <v>0.20396610081085642</v>
      </c>
      <c r="Z162" t="s">
        <v>59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232</v>
      </c>
      <c r="AG162">
        <v>2013</v>
      </c>
      <c r="AH162" t="s">
        <v>208</v>
      </c>
      <c r="AI162" s="2">
        <f t="shared" si="22"/>
        <v>2.09</v>
      </c>
      <c r="AJ162" s="2">
        <f t="shared" si="24"/>
        <v>0.42628915069468987</v>
      </c>
      <c r="AK162" s="3" t="s">
        <v>6652</v>
      </c>
      <c r="AL162" s="3" t="s">
        <v>6668</v>
      </c>
      <c r="AM162" s="3" t="s">
        <v>6671</v>
      </c>
      <c r="AN162" t="s">
        <v>6893</v>
      </c>
      <c r="AO162" t="s">
        <v>44</v>
      </c>
      <c r="AP162" s="3" t="s">
        <v>44</v>
      </c>
      <c r="AQ162" t="s">
        <v>44</v>
      </c>
      <c r="AR162" t="s">
        <v>44</v>
      </c>
    </row>
    <row r="163" spans="1:44" hidden="1" x14ac:dyDescent="0.3">
      <c r="A163" t="s">
        <v>522</v>
      </c>
      <c r="B163" t="s">
        <v>519</v>
      </c>
      <c r="C163" t="s">
        <v>520</v>
      </c>
      <c r="D163" t="s">
        <v>521</v>
      </c>
      <c r="E163" t="s">
        <v>49</v>
      </c>
      <c r="F163">
        <v>7215</v>
      </c>
      <c r="G163">
        <v>7215</v>
      </c>
      <c r="H163" t="s">
        <v>45</v>
      </c>
      <c r="I163" t="s">
        <v>45</v>
      </c>
      <c r="J163" t="s">
        <v>45</v>
      </c>
      <c r="K163" t="s">
        <v>45</v>
      </c>
      <c r="U163">
        <v>1.63</v>
      </c>
      <c r="V163">
        <v>0.26</v>
      </c>
      <c r="W163">
        <v>0.46</v>
      </c>
      <c r="X163">
        <v>0.1</v>
      </c>
      <c r="Y163">
        <f t="shared" si="23"/>
        <v>0.20396610081085642</v>
      </c>
      <c r="Z163" t="s">
        <v>43</v>
      </c>
      <c r="AA163" t="s">
        <v>44</v>
      </c>
      <c r="AB163" t="s">
        <v>44</v>
      </c>
      <c r="AC163" t="s">
        <v>44</v>
      </c>
      <c r="AD163" t="s">
        <v>45</v>
      </c>
      <c r="AE163" t="s">
        <v>45</v>
      </c>
      <c r="AF163" t="s">
        <v>50</v>
      </c>
      <c r="AG163" t="s">
        <v>51</v>
      </c>
      <c r="AH163" t="s">
        <v>52</v>
      </c>
      <c r="AI163" s="2">
        <f t="shared" si="22"/>
        <v>2.09</v>
      </c>
      <c r="AJ163" s="2">
        <f t="shared" si="24"/>
        <v>0.42628915069468987</v>
      </c>
      <c r="AK163" s="3" t="s">
        <v>6652</v>
      </c>
      <c r="AL163" s="3" t="s">
        <v>6668</v>
      </c>
      <c r="AM163" s="3" t="s">
        <v>6671</v>
      </c>
      <c r="AN163" t="s">
        <v>6672</v>
      </c>
      <c r="AO163" t="s">
        <v>44</v>
      </c>
      <c r="AP163" s="3" t="s">
        <v>44</v>
      </c>
      <c r="AQ163" t="s">
        <v>44</v>
      </c>
      <c r="AR163" t="s">
        <v>44</v>
      </c>
    </row>
    <row r="164" spans="1:44" hidden="1" x14ac:dyDescent="0.3">
      <c r="A164" t="s">
        <v>523</v>
      </c>
      <c r="B164" t="s">
        <v>524</v>
      </c>
      <c r="C164" t="s">
        <v>525</v>
      </c>
      <c r="D164" t="s">
        <v>526</v>
      </c>
      <c r="E164" t="s">
        <v>432</v>
      </c>
      <c r="F164">
        <v>1</v>
      </c>
      <c r="G164">
        <v>1</v>
      </c>
      <c r="H164" t="s">
        <v>41</v>
      </c>
      <c r="I164" t="s">
        <v>42</v>
      </c>
      <c r="J164" t="s">
        <v>41</v>
      </c>
      <c r="K164" t="s">
        <v>42</v>
      </c>
      <c r="S164">
        <v>0.26</v>
      </c>
      <c r="U164">
        <v>2.4</v>
      </c>
      <c r="V164">
        <v>0.41</v>
      </c>
      <c r="W164">
        <f>$U164*$S164</f>
        <v>0.624</v>
      </c>
      <c r="X164">
        <v>0.1</v>
      </c>
      <c r="Y164">
        <f t="shared" si="23"/>
        <v>0.32605044690652013</v>
      </c>
      <c r="Z164" t="s">
        <v>43</v>
      </c>
      <c r="AA164" t="s">
        <v>44</v>
      </c>
      <c r="AB164" t="s">
        <v>44</v>
      </c>
      <c r="AC164" t="s">
        <v>44</v>
      </c>
      <c r="AD164" t="s">
        <v>45</v>
      </c>
      <c r="AE164" t="s">
        <v>45</v>
      </c>
      <c r="AF164" t="s">
        <v>527</v>
      </c>
      <c r="AG164">
        <v>2012</v>
      </c>
      <c r="AH164" t="s">
        <v>47</v>
      </c>
      <c r="AI164" s="2">
        <f t="shared" si="22"/>
        <v>3.024</v>
      </c>
      <c r="AJ164" s="2">
        <f t="shared" si="24"/>
        <v>0.98597655144531693</v>
      </c>
      <c r="AK164" s="3" t="s">
        <v>6646</v>
      </c>
      <c r="AL164" s="3" t="s">
        <v>6668</v>
      </c>
      <c r="AM164" s="3" t="s">
        <v>6647</v>
      </c>
      <c r="AN164" s="3" t="s">
        <v>6711</v>
      </c>
      <c r="AO164" s="3" t="s">
        <v>44</v>
      </c>
      <c r="AP164" s="3" t="s">
        <v>44</v>
      </c>
      <c r="AQ164" t="s">
        <v>6649</v>
      </c>
      <c r="AR164" s="3" t="s">
        <v>44</v>
      </c>
    </row>
    <row r="165" spans="1:44" hidden="1" x14ac:dyDescent="0.3">
      <c r="A165" t="s">
        <v>528</v>
      </c>
      <c r="B165" t="s">
        <v>524</v>
      </c>
      <c r="C165" t="s">
        <v>525</v>
      </c>
      <c r="D165" t="s">
        <v>526</v>
      </c>
      <c r="E165" t="s">
        <v>529</v>
      </c>
      <c r="F165">
        <v>2</v>
      </c>
      <c r="G165">
        <v>2</v>
      </c>
      <c r="H165" t="s">
        <v>45</v>
      </c>
      <c r="I165" t="s">
        <v>45</v>
      </c>
      <c r="J165" t="s">
        <v>45</v>
      </c>
      <c r="K165" t="s">
        <v>45</v>
      </c>
      <c r="Z165" t="s">
        <v>59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527</v>
      </c>
      <c r="AG165">
        <v>2012</v>
      </c>
      <c r="AH165" t="s">
        <v>47</v>
      </c>
      <c r="AI165" s="5">
        <v>8.9966666666666697</v>
      </c>
      <c r="AJ165" s="5">
        <v>2.7414521106250098</v>
      </c>
      <c r="AK165" s="3" t="s">
        <v>6651</v>
      </c>
      <c r="AL165" s="3" t="s">
        <v>6667</v>
      </c>
      <c r="AM165" s="3" t="s">
        <v>6666</v>
      </c>
      <c r="AN165" s="3" t="s">
        <v>6845</v>
      </c>
    </row>
    <row r="166" spans="1:44" hidden="1" x14ac:dyDescent="0.3">
      <c r="A166" t="s">
        <v>530</v>
      </c>
      <c r="B166" t="s">
        <v>524</v>
      </c>
      <c r="C166" t="s">
        <v>525</v>
      </c>
      <c r="D166" t="s">
        <v>526</v>
      </c>
      <c r="E166" t="s">
        <v>40</v>
      </c>
      <c r="F166">
        <v>1</v>
      </c>
      <c r="G166">
        <v>3</v>
      </c>
      <c r="H166" t="s">
        <v>41</v>
      </c>
      <c r="I166" t="s">
        <v>42</v>
      </c>
      <c r="J166" t="s">
        <v>41</v>
      </c>
      <c r="K166" t="s">
        <v>42</v>
      </c>
      <c r="S166">
        <v>0.26</v>
      </c>
      <c r="U166">
        <v>2.4</v>
      </c>
      <c r="V166">
        <v>0.41</v>
      </c>
      <c r="W166">
        <f>$U166*$S166</f>
        <v>0.624</v>
      </c>
      <c r="X166">
        <v>0.1</v>
      </c>
      <c r="Y166">
        <f>(SQRT((($U166*$V166)^2)+(($W166*$X166)^2)))/($U166+$W166)</f>
        <v>0.32605044690652013</v>
      </c>
      <c r="Z166" t="s">
        <v>43</v>
      </c>
      <c r="AA166" t="s">
        <v>44</v>
      </c>
      <c r="AB166" t="s">
        <v>44</v>
      </c>
      <c r="AC166" t="s">
        <v>44</v>
      </c>
      <c r="AD166" t="s">
        <v>45</v>
      </c>
      <c r="AE166" t="s">
        <v>45</v>
      </c>
      <c r="AF166" t="s">
        <v>46</v>
      </c>
      <c r="AG166">
        <v>2019</v>
      </c>
      <c r="AH166" t="s">
        <v>47</v>
      </c>
      <c r="AI166" s="2">
        <f>$U166+$W166</f>
        <v>3.024</v>
      </c>
      <c r="AJ166" s="2">
        <f>$AI166*$Y166</f>
        <v>0.98597655144531693</v>
      </c>
      <c r="AK166" s="3" t="s">
        <v>6646</v>
      </c>
      <c r="AL166" s="3" t="s">
        <v>6668</v>
      </c>
      <c r="AM166" s="3" t="s">
        <v>6647</v>
      </c>
      <c r="AN166" s="3" t="s">
        <v>6711</v>
      </c>
      <c r="AO166" s="3" t="s">
        <v>44</v>
      </c>
      <c r="AP166" s="3" t="s">
        <v>44</v>
      </c>
      <c r="AQ166" t="s">
        <v>6649</v>
      </c>
      <c r="AR166" s="3" t="s">
        <v>44</v>
      </c>
    </row>
    <row r="167" spans="1:44" hidden="1" x14ac:dyDescent="0.3">
      <c r="A167" t="s">
        <v>531</v>
      </c>
      <c r="B167" t="s">
        <v>524</v>
      </c>
      <c r="C167" t="s">
        <v>525</v>
      </c>
      <c r="D167" t="s">
        <v>526</v>
      </c>
      <c r="E167" t="s">
        <v>49</v>
      </c>
      <c r="F167">
        <v>7215</v>
      </c>
      <c r="G167">
        <v>7215</v>
      </c>
      <c r="H167" t="s">
        <v>45</v>
      </c>
      <c r="I167" t="s">
        <v>45</v>
      </c>
      <c r="J167" t="s">
        <v>45</v>
      </c>
      <c r="K167" t="s">
        <v>45</v>
      </c>
      <c r="U167">
        <v>3.25</v>
      </c>
      <c r="V167">
        <v>0.75</v>
      </c>
      <c r="W167">
        <v>0.78</v>
      </c>
      <c r="X167">
        <v>0.1</v>
      </c>
      <c r="Y167">
        <f>(SQRT((($U167*$V167)^2)+(($W167*$X167)^2)))/($U167+$W167)</f>
        <v>0.60514830785991891</v>
      </c>
      <c r="Z167" t="s">
        <v>43</v>
      </c>
      <c r="AA167" t="s">
        <v>44</v>
      </c>
      <c r="AB167" t="s">
        <v>44</v>
      </c>
      <c r="AC167" t="s">
        <v>44</v>
      </c>
      <c r="AD167" t="s">
        <v>45</v>
      </c>
      <c r="AE167" t="s">
        <v>45</v>
      </c>
      <c r="AF167" t="s">
        <v>50</v>
      </c>
      <c r="AG167" t="s">
        <v>51</v>
      </c>
      <c r="AH167" t="s">
        <v>52</v>
      </c>
      <c r="AI167" s="2">
        <f>$U167+$W167</f>
        <v>4.03</v>
      </c>
      <c r="AJ167" s="2">
        <f>$AI167*$Y167</f>
        <v>2.4387476806754735</v>
      </c>
      <c r="AK167" s="3" t="s">
        <v>6652</v>
      </c>
      <c r="AL167" s="3" t="s">
        <v>6668</v>
      </c>
      <c r="AM167" s="3" t="s">
        <v>6828</v>
      </c>
      <c r="AN167" t="s">
        <v>6728</v>
      </c>
      <c r="AO167" t="s">
        <v>44</v>
      </c>
      <c r="AP167" s="3" t="s">
        <v>44</v>
      </c>
      <c r="AQ167" t="s">
        <v>44</v>
      </c>
      <c r="AR167" t="s">
        <v>44</v>
      </c>
    </row>
    <row r="168" spans="1:44" s="3" customFormat="1" hidden="1" x14ac:dyDescent="0.3">
      <c r="A168" s="3" t="s">
        <v>532</v>
      </c>
      <c r="B168" s="3" t="s">
        <v>533</v>
      </c>
      <c r="C168" s="3" t="s">
        <v>534</v>
      </c>
      <c r="D168" s="3" t="s">
        <v>535</v>
      </c>
      <c r="E168" s="3" t="s">
        <v>219</v>
      </c>
      <c r="F168" s="3">
        <v>32</v>
      </c>
      <c r="G168" s="3">
        <v>32</v>
      </c>
      <c r="H168" s="3" t="s">
        <v>45</v>
      </c>
      <c r="I168" s="3" t="s">
        <v>45</v>
      </c>
      <c r="J168" s="3" t="s">
        <v>58</v>
      </c>
      <c r="K168" s="3" t="s">
        <v>45</v>
      </c>
      <c r="Z168" s="3" t="s">
        <v>59</v>
      </c>
      <c r="AA168" s="3" t="s">
        <v>44</v>
      </c>
      <c r="AB168" s="3" t="s">
        <v>44</v>
      </c>
      <c r="AC168" s="3" t="s">
        <v>44</v>
      </c>
      <c r="AD168" t="s">
        <v>45</v>
      </c>
      <c r="AE168" t="s">
        <v>45</v>
      </c>
      <c r="AF168" t="s">
        <v>199</v>
      </c>
      <c r="AG168">
        <v>2015</v>
      </c>
      <c r="AH168" t="s">
        <v>47</v>
      </c>
      <c r="AI168" s="5">
        <v>7.8310696999999996</v>
      </c>
      <c r="AJ168" s="5">
        <v>2.4313439625904971</v>
      </c>
      <c r="AK168" s="3" t="s">
        <v>6651</v>
      </c>
      <c r="AL168" s="3" t="s">
        <v>6827</v>
      </c>
      <c r="AM168" s="3" t="s">
        <v>6666</v>
      </c>
      <c r="AN168" s="3" t="s">
        <v>6834</v>
      </c>
    </row>
    <row r="169" spans="1:44" hidden="1" x14ac:dyDescent="0.3">
      <c r="A169" t="s">
        <v>536</v>
      </c>
      <c r="B169" t="s">
        <v>533</v>
      </c>
      <c r="C169" t="s">
        <v>534</v>
      </c>
      <c r="D169" t="s">
        <v>535</v>
      </c>
      <c r="E169" t="s">
        <v>49</v>
      </c>
      <c r="F169">
        <v>7215</v>
      </c>
      <c r="G169">
        <v>7215</v>
      </c>
      <c r="H169" t="s">
        <v>45</v>
      </c>
      <c r="I169" t="s">
        <v>45</v>
      </c>
      <c r="J169" t="s">
        <v>45</v>
      </c>
      <c r="K169" t="s">
        <v>45</v>
      </c>
      <c r="U169">
        <v>3.02</v>
      </c>
      <c r="V169">
        <v>0.26</v>
      </c>
      <c r="W169">
        <v>0.73</v>
      </c>
      <c r="X169">
        <v>0.1</v>
      </c>
      <c r="Y169">
        <f t="shared" ref="Y169:Y181" si="25">(SQRT((($U169*$V169)^2)+(($W169*$X169)^2)))/($U169+$W169)</f>
        <v>0.21028962715476218</v>
      </c>
      <c r="Z169" t="s">
        <v>43</v>
      </c>
      <c r="AA169" t="s">
        <v>44</v>
      </c>
      <c r="AB169" t="s">
        <v>44</v>
      </c>
      <c r="AC169" t="s">
        <v>44</v>
      </c>
      <c r="AD169" t="s">
        <v>45</v>
      </c>
      <c r="AE169" t="s">
        <v>45</v>
      </c>
      <c r="AF169" t="s">
        <v>50</v>
      </c>
      <c r="AG169" t="s">
        <v>51</v>
      </c>
      <c r="AH169" t="s">
        <v>52</v>
      </c>
      <c r="AI169" s="2">
        <f t="shared" ref="AI169:AI181" si="26">$U169+$W169</f>
        <v>3.75</v>
      </c>
      <c r="AJ169" s="2">
        <f t="shared" ref="AJ169:AJ181" si="27">$AI169*$Y169</f>
        <v>0.78858610183035815</v>
      </c>
      <c r="AK169" s="3" t="s">
        <v>6652</v>
      </c>
      <c r="AL169" s="3" t="s">
        <v>6668</v>
      </c>
      <c r="AM169" s="3" t="s">
        <v>6726</v>
      </c>
      <c r="AN169" t="s">
        <v>6831</v>
      </c>
      <c r="AO169" t="s">
        <v>44</v>
      </c>
      <c r="AP169" s="3" t="s">
        <v>44</v>
      </c>
      <c r="AQ169" t="s">
        <v>44</v>
      </c>
      <c r="AR169" t="s">
        <v>44</v>
      </c>
    </row>
    <row r="170" spans="1:44" s="3" customFormat="1" hidden="1" x14ac:dyDescent="0.3">
      <c r="A170" s="3" t="s">
        <v>537</v>
      </c>
      <c r="B170" s="3" t="s">
        <v>538</v>
      </c>
      <c r="C170" s="3" t="s">
        <v>539</v>
      </c>
      <c r="D170" s="3" t="s">
        <v>540</v>
      </c>
      <c r="E170" s="3" t="s">
        <v>198</v>
      </c>
      <c r="F170" s="3">
        <v>31</v>
      </c>
      <c r="G170" s="3">
        <v>31</v>
      </c>
      <c r="H170" s="3" t="s">
        <v>45</v>
      </c>
      <c r="I170" s="3" t="s">
        <v>45</v>
      </c>
      <c r="J170" s="3" t="s">
        <v>45</v>
      </c>
      <c r="K170" s="3" t="s">
        <v>45</v>
      </c>
      <c r="L170" s="3">
        <v>4</v>
      </c>
      <c r="M170" s="3">
        <v>15</v>
      </c>
      <c r="N170" s="3">
        <f>AVERAGE(M170,L170)</f>
        <v>9.5</v>
      </c>
      <c r="O170" s="3">
        <f>((M170-L170)/2)/2</f>
        <v>2.75</v>
      </c>
      <c r="P170" s="3">
        <f>O170/N170</f>
        <v>0.28947368421052633</v>
      </c>
      <c r="Q170" s="3">
        <v>0.4</v>
      </c>
      <c r="R170" s="3">
        <v>1.05</v>
      </c>
      <c r="S170" s="3">
        <v>0.26</v>
      </c>
      <c r="T170" s="3">
        <v>0.47</v>
      </c>
      <c r="U170" s="3">
        <f>N170*Q170*R170*T170</f>
        <v>1.8753000000000002</v>
      </c>
      <c r="V170" s="3">
        <f>P170</f>
        <v>0.28947368421052633</v>
      </c>
      <c r="W170" s="3">
        <f>U170*S170</f>
        <v>0.48757800000000007</v>
      </c>
      <c r="X170" s="3">
        <v>0.1</v>
      </c>
      <c r="Y170" s="3">
        <f t="shared" si="25"/>
        <v>0.23066585325838804</v>
      </c>
      <c r="Z170" s="3" t="s">
        <v>59</v>
      </c>
      <c r="AA170" s="3" t="s">
        <v>44</v>
      </c>
      <c r="AB170" s="3" t="s">
        <v>44</v>
      </c>
      <c r="AC170" s="3" t="s">
        <v>44</v>
      </c>
      <c r="AD170" t="s">
        <v>45</v>
      </c>
      <c r="AE170" t="s">
        <v>45</v>
      </c>
      <c r="AF170" t="s">
        <v>199</v>
      </c>
      <c r="AG170">
        <v>2015</v>
      </c>
      <c r="AH170" t="s">
        <v>47</v>
      </c>
      <c r="AI170" s="2">
        <f t="shared" si="26"/>
        <v>2.3628780000000003</v>
      </c>
      <c r="AJ170" s="2">
        <f t="shared" si="27"/>
        <v>0.54503527001547347</v>
      </c>
      <c r="AK170" s="3" t="s">
        <v>6651</v>
      </c>
      <c r="AL170" s="3" t="s">
        <v>6667</v>
      </c>
      <c r="AM170" s="3" t="s">
        <v>6675</v>
      </c>
      <c r="AN170" s="3" t="s">
        <v>6787</v>
      </c>
      <c r="AO170" s="3" t="s">
        <v>6770</v>
      </c>
      <c r="AP170" s="3">
        <v>1.05</v>
      </c>
      <c r="AQ170" t="s">
        <v>6649</v>
      </c>
      <c r="AR170" s="3">
        <v>0.47</v>
      </c>
    </row>
    <row r="171" spans="1:44" hidden="1" x14ac:dyDescent="0.3">
      <c r="A171" t="s">
        <v>541</v>
      </c>
      <c r="B171" t="s">
        <v>538</v>
      </c>
      <c r="C171" t="s">
        <v>539</v>
      </c>
      <c r="D171" t="s">
        <v>540</v>
      </c>
      <c r="E171" t="s">
        <v>49</v>
      </c>
      <c r="F171">
        <v>7215</v>
      </c>
      <c r="G171">
        <v>7215</v>
      </c>
      <c r="H171" t="s">
        <v>45</v>
      </c>
      <c r="I171" t="s">
        <v>45</v>
      </c>
      <c r="J171" t="s">
        <v>45</v>
      </c>
      <c r="K171" t="s">
        <v>45</v>
      </c>
      <c r="S171">
        <v>0.26</v>
      </c>
      <c r="U171">
        <v>0.43</v>
      </c>
      <c r="V171">
        <v>0.46</v>
      </c>
      <c r="W171">
        <f>$U171*$S171</f>
        <v>0.1118</v>
      </c>
      <c r="X171">
        <v>0.1</v>
      </c>
      <c r="Y171">
        <f t="shared" si="25"/>
        <v>0.36566206086544145</v>
      </c>
      <c r="Z171" t="s">
        <v>43</v>
      </c>
      <c r="AA171" t="s">
        <v>44</v>
      </c>
      <c r="AB171" t="s">
        <v>44</v>
      </c>
      <c r="AC171" t="s">
        <v>44</v>
      </c>
      <c r="AD171" t="s">
        <v>45</v>
      </c>
      <c r="AE171" t="s">
        <v>45</v>
      </c>
      <c r="AF171" t="s">
        <v>50</v>
      </c>
      <c r="AG171" t="s">
        <v>51</v>
      </c>
      <c r="AH171" t="s">
        <v>52</v>
      </c>
      <c r="AI171" s="2">
        <f t="shared" si="26"/>
        <v>0.54179999999999995</v>
      </c>
      <c r="AJ171" s="2">
        <f t="shared" si="27"/>
        <v>0.19811570457689617</v>
      </c>
      <c r="AK171" s="3" t="s">
        <v>6646</v>
      </c>
      <c r="AL171" s="3" t="s">
        <v>6668</v>
      </c>
      <c r="AM171" s="3" t="s">
        <v>6661</v>
      </c>
      <c r="AN171" t="s">
        <v>6662</v>
      </c>
      <c r="AO171" t="s">
        <v>44</v>
      </c>
      <c r="AP171" s="3" t="s">
        <v>44</v>
      </c>
      <c r="AQ171" t="s">
        <v>6649</v>
      </c>
      <c r="AR171" t="s">
        <v>44</v>
      </c>
    </row>
    <row r="172" spans="1:44" hidden="1" x14ac:dyDescent="0.3">
      <c r="A172" t="s">
        <v>542</v>
      </c>
      <c r="B172" t="s">
        <v>543</v>
      </c>
      <c r="C172" t="s">
        <v>544</v>
      </c>
      <c r="D172" t="s">
        <v>545</v>
      </c>
      <c r="E172" t="s">
        <v>40</v>
      </c>
      <c r="F172">
        <v>1</v>
      </c>
      <c r="G172">
        <v>1</v>
      </c>
      <c r="H172" t="s">
        <v>41</v>
      </c>
      <c r="I172" t="s">
        <v>42</v>
      </c>
      <c r="J172" t="s">
        <v>41</v>
      </c>
      <c r="K172" t="s">
        <v>42</v>
      </c>
      <c r="S172">
        <v>0.26</v>
      </c>
      <c r="U172">
        <v>2.4</v>
      </c>
      <c r="V172">
        <v>0.41</v>
      </c>
      <c r="W172">
        <f>$U172*$S172</f>
        <v>0.624</v>
      </c>
      <c r="X172">
        <v>0.1</v>
      </c>
      <c r="Y172">
        <f t="shared" si="25"/>
        <v>0.32605044690652013</v>
      </c>
      <c r="Z172" t="s">
        <v>43</v>
      </c>
      <c r="AA172" t="s">
        <v>44</v>
      </c>
      <c r="AB172" t="s">
        <v>44</v>
      </c>
      <c r="AC172" t="s">
        <v>44</v>
      </c>
      <c r="AD172" t="s">
        <v>45</v>
      </c>
      <c r="AE172" t="s">
        <v>45</v>
      </c>
      <c r="AF172" t="s">
        <v>46</v>
      </c>
      <c r="AG172">
        <v>2019</v>
      </c>
      <c r="AH172" t="s">
        <v>47</v>
      </c>
      <c r="AI172" s="2">
        <f t="shared" si="26"/>
        <v>3.024</v>
      </c>
      <c r="AJ172" s="2">
        <f t="shared" si="27"/>
        <v>0.98597655144531693</v>
      </c>
      <c r="AK172" s="3" t="s">
        <v>6646</v>
      </c>
      <c r="AL172" s="3" t="s">
        <v>6668</v>
      </c>
      <c r="AM172" s="3" t="s">
        <v>6647</v>
      </c>
      <c r="AN172" s="3" t="s">
        <v>6711</v>
      </c>
      <c r="AO172" s="3" t="s">
        <v>44</v>
      </c>
      <c r="AP172" s="3" t="s">
        <v>44</v>
      </c>
      <c r="AQ172" t="s">
        <v>6649</v>
      </c>
      <c r="AR172" s="3" t="s">
        <v>44</v>
      </c>
    </row>
    <row r="173" spans="1:44" hidden="1" x14ac:dyDescent="0.3">
      <c r="A173" t="s">
        <v>546</v>
      </c>
      <c r="B173" t="s">
        <v>543</v>
      </c>
      <c r="C173" t="s">
        <v>544</v>
      </c>
      <c r="D173" t="s">
        <v>545</v>
      </c>
      <c r="E173" t="s">
        <v>49</v>
      </c>
      <c r="F173">
        <v>7215</v>
      </c>
      <c r="G173">
        <v>7215</v>
      </c>
      <c r="H173" t="s">
        <v>45</v>
      </c>
      <c r="I173" t="s">
        <v>45</v>
      </c>
      <c r="J173" t="s">
        <v>45</v>
      </c>
      <c r="K173" t="s">
        <v>45</v>
      </c>
      <c r="U173">
        <v>3.02</v>
      </c>
      <c r="V173">
        <v>0.26</v>
      </c>
      <c r="W173">
        <v>0.73</v>
      </c>
      <c r="X173">
        <v>0.1</v>
      </c>
      <c r="Y173">
        <f t="shared" si="25"/>
        <v>0.21028962715476218</v>
      </c>
      <c r="Z173" t="s">
        <v>43</v>
      </c>
      <c r="AA173" t="s">
        <v>44</v>
      </c>
      <c r="AB173" t="s">
        <v>44</v>
      </c>
      <c r="AC173" t="s">
        <v>44</v>
      </c>
      <c r="AD173" t="s">
        <v>45</v>
      </c>
      <c r="AE173" t="s">
        <v>45</v>
      </c>
      <c r="AF173" t="s">
        <v>50</v>
      </c>
      <c r="AG173" t="s">
        <v>51</v>
      </c>
      <c r="AH173" t="s">
        <v>52</v>
      </c>
      <c r="AI173" s="2">
        <f t="shared" si="26"/>
        <v>3.75</v>
      </c>
      <c r="AJ173" s="2">
        <f t="shared" si="27"/>
        <v>0.78858610183035815</v>
      </c>
      <c r="AK173" s="3" t="s">
        <v>6652</v>
      </c>
      <c r="AL173" s="3" t="s">
        <v>6668</v>
      </c>
      <c r="AM173" s="3" t="s">
        <v>6726</v>
      </c>
      <c r="AN173" t="s">
        <v>6831</v>
      </c>
      <c r="AO173" t="s">
        <v>44</v>
      </c>
      <c r="AP173" s="3" t="s">
        <v>44</v>
      </c>
      <c r="AQ173" t="s">
        <v>44</v>
      </c>
      <c r="AR173" t="s">
        <v>44</v>
      </c>
    </row>
    <row r="174" spans="1:44" hidden="1" x14ac:dyDescent="0.3">
      <c r="A174" t="s">
        <v>547</v>
      </c>
      <c r="B174" t="s">
        <v>548</v>
      </c>
      <c r="C174" t="s">
        <v>549</v>
      </c>
      <c r="D174" t="s">
        <v>550</v>
      </c>
      <c r="E174" t="s">
        <v>198</v>
      </c>
      <c r="F174">
        <v>31</v>
      </c>
      <c r="G174">
        <v>31</v>
      </c>
      <c r="H174" t="s">
        <v>45</v>
      </c>
      <c r="I174" t="s">
        <v>45</v>
      </c>
      <c r="J174" t="s">
        <v>45</v>
      </c>
      <c r="K174" t="s">
        <v>45</v>
      </c>
      <c r="S174">
        <v>0.26</v>
      </c>
      <c r="U174">
        <v>2.4</v>
      </c>
      <c r="V174">
        <v>0.41</v>
      </c>
      <c r="W174">
        <f>$U174*$S174</f>
        <v>0.624</v>
      </c>
      <c r="X174">
        <v>0.1</v>
      </c>
      <c r="Y174">
        <f t="shared" si="25"/>
        <v>0.32605044690652013</v>
      </c>
      <c r="Z174" t="s">
        <v>59</v>
      </c>
      <c r="AA174" t="s">
        <v>44</v>
      </c>
      <c r="AB174" t="s">
        <v>44</v>
      </c>
      <c r="AC174" t="s">
        <v>44</v>
      </c>
      <c r="AD174" t="s">
        <v>45</v>
      </c>
      <c r="AE174" t="s">
        <v>45</v>
      </c>
      <c r="AF174" t="s">
        <v>199</v>
      </c>
      <c r="AG174">
        <v>2015</v>
      </c>
      <c r="AH174" t="s">
        <v>47</v>
      </c>
      <c r="AI174" s="2">
        <f t="shared" si="26"/>
        <v>3.024</v>
      </c>
      <c r="AJ174" s="2">
        <f t="shared" si="27"/>
        <v>0.98597655144531693</v>
      </c>
      <c r="AK174" s="3" t="s">
        <v>6646</v>
      </c>
      <c r="AL174" s="3" t="s">
        <v>6668</v>
      </c>
      <c r="AM174" s="3" t="s">
        <v>6647</v>
      </c>
      <c r="AN174" s="3" t="s">
        <v>6711</v>
      </c>
      <c r="AO174" s="3" t="s">
        <v>44</v>
      </c>
      <c r="AP174" s="3" t="s">
        <v>44</v>
      </c>
      <c r="AQ174" t="s">
        <v>6649</v>
      </c>
      <c r="AR174" s="3" t="s">
        <v>44</v>
      </c>
    </row>
    <row r="175" spans="1:44" hidden="1" x14ac:dyDescent="0.3">
      <c r="A175" t="s">
        <v>551</v>
      </c>
      <c r="B175" t="s">
        <v>548</v>
      </c>
      <c r="C175" t="s">
        <v>549</v>
      </c>
      <c r="D175" t="s">
        <v>550</v>
      </c>
      <c r="E175" t="s">
        <v>49</v>
      </c>
      <c r="F175">
        <v>7215</v>
      </c>
      <c r="G175">
        <v>7215</v>
      </c>
      <c r="H175" t="s">
        <v>45</v>
      </c>
      <c r="I175" t="s">
        <v>45</v>
      </c>
      <c r="J175" t="s">
        <v>45</v>
      </c>
      <c r="K175" t="s">
        <v>45</v>
      </c>
      <c r="U175">
        <v>1.63</v>
      </c>
      <c r="V175">
        <v>0.26</v>
      </c>
      <c r="W175">
        <v>0.46</v>
      </c>
      <c r="X175">
        <v>0.1</v>
      </c>
      <c r="Y175">
        <f t="shared" si="25"/>
        <v>0.20396610081085642</v>
      </c>
      <c r="Z175" t="s">
        <v>43</v>
      </c>
      <c r="AA175" t="s">
        <v>44</v>
      </c>
      <c r="AB175" t="s">
        <v>44</v>
      </c>
      <c r="AC175" t="s">
        <v>44</v>
      </c>
      <c r="AD175" t="s">
        <v>45</v>
      </c>
      <c r="AE175" t="s">
        <v>45</v>
      </c>
      <c r="AF175" t="s">
        <v>50</v>
      </c>
      <c r="AG175" t="s">
        <v>51</v>
      </c>
      <c r="AH175" t="s">
        <v>52</v>
      </c>
      <c r="AI175" s="2">
        <f t="shared" si="26"/>
        <v>2.09</v>
      </c>
      <c r="AJ175" s="2">
        <f t="shared" si="27"/>
        <v>0.42628915069468987</v>
      </c>
      <c r="AK175" s="3" t="s">
        <v>6652</v>
      </c>
      <c r="AL175" s="3" t="s">
        <v>6668</v>
      </c>
      <c r="AM175" s="3" t="s">
        <v>6671</v>
      </c>
      <c r="AN175" t="s">
        <v>6672</v>
      </c>
      <c r="AO175" t="s">
        <v>44</v>
      </c>
      <c r="AP175" s="3" t="s">
        <v>44</v>
      </c>
      <c r="AQ175" t="s">
        <v>44</v>
      </c>
      <c r="AR175" t="s">
        <v>44</v>
      </c>
    </row>
    <row r="176" spans="1:44" hidden="1" x14ac:dyDescent="0.3">
      <c r="A176" t="s">
        <v>552</v>
      </c>
      <c r="B176" t="s">
        <v>553</v>
      </c>
      <c r="C176" t="s">
        <v>554</v>
      </c>
      <c r="D176" t="s">
        <v>555</v>
      </c>
      <c r="E176" t="s">
        <v>40</v>
      </c>
      <c r="F176">
        <v>1</v>
      </c>
      <c r="G176">
        <v>1</v>
      </c>
      <c r="H176" t="s">
        <v>41</v>
      </c>
      <c r="I176" t="s">
        <v>42</v>
      </c>
      <c r="J176" t="s">
        <v>41</v>
      </c>
      <c r="K176" t="s">
        <v>42</v>
      </c>
      <c r="S176">
        <v>0.26</v>
      </c>
      <c r="U176">
        <v>2.4</v>
      </c>
      <c r="V176">
        <v>0.41</v>
      </c>
      <c r="W176">
        <f>$U176*$S176</f>
        <v>0.624</v>
      </c>
      <c r="X176">
        <v>0.1</v>
      </c>
      <c r="Y176">
        <f t="shared" si="25"/>
        <v>0.32605044690652013</v>
      </c>
      <c r="Z176" t="s">
        <v>43</v>
      </c>
      <c r="AA176" t="s">
        <v>44</v>
      </c>
      <c r="AB176" t="s">
        <v>44</v>
      </c>
      <c r="AC176" t="s">
        <v>44</v>
      </c>
      <c r="AD176" t="s">
        <v>45</v>
      </c>
      <c r="AE176" t="s">
        <v>45</v>
      </c>
      <c r="AF176" t="s">
        <v>46</v>
      </c>
      <c r="AG176">
        <v>2019</v>
      </c>
      <c r="AH176" t="s">
        <v>47</v>
      </c>
      <c r="AI176" s="2">
        <f t="shared" si="26"/>
        <v>3.024</v>
      </c>
      <c r="AJ176" s="2">
        <f t="shared" si="27"/>
        <v>0.98597655144531693</v>
      </c>
      <c r="AK176" s="3" t="s">
        <v>6646</v>
      </c>
      <c r="AL176" s="3" t="s">
        <v>6668</v>
      </c>
      <c r="AM176" s="3" t="s">
        <v>6647</v>
      </c>
      <c r="AN176" s="3" t="s">
        <v>6711</v>
      </c>
      <c r="AO176" s="3" t="s">
        <v>44</v>
      </c>
      <c r="AP176" s="3" t="s">
        <v>44</v>
      </c>
      <c r="AQ176" t="s">
        <v>6649</v>
      </c>
      <c r="AR176" s="3" t="s">
        <v>44</v>
      </c>
    </row>
    <row r="177" spans="1:44" hidden="1" x14ac:dyDescent="0.3">
      <c r="A177" t="s">
        <v>556</v>
      </c>
      <c r="B177" t="s">
        <v>553</v>
      </c>
      <c r="C177" t="s">
        <v>554</v>
      </c>
      <c r="D177" t="s">
        <v>555</v>
      </c>
      <c r="E177" t="s">
        <v>557</v>
      </c>
      <c r="F177">
        <v>10</v>
      </c>
      <c r="G177">
        <v>10</v>
      </c>
      <c r="H177" t="s">
        <v>558</v>
      </c>
      <c r="I177" t="s">
        <v>557</v>
      </c>
      <c r="J177" t="s">
        <v>58</v>
      </c>
      <c r="K177" t="s">
        <v>557</v>
      </c>
      <c r="L177">
        <v>10</v>
      </c>
      <c r="M177">
        <v>20</v>
      </c>
      <c r="N177">
        <f>AVERAGE(L177:M177)</f>
        <v>15</v>
      </c>
      <c r="O177">
        <f>(($M177-$L177)/2)/2</f>
        <v>2.5</v>
      </c>
      <c r="P177">
        <f>$O177/$N177</f>
        <v>0.16666666666666666</v>
      </c>
      <c r="Q177">
        <v>0.34699999999999998</v>
      </c>
      <c r="R177">
        <v>1.5</v>
      </c>
      <c r="S177">
        <v>0.26</v>
      </c>
      <c r="T177">
        <v>0.47</v>
      </c>
      <c r="U177">
        <f>$N177*$Q177*$R177*$T177</f>
        <v>3.6695249999999997</v>
      </c>
      <c r="V177">
        <f>P177</f>
        <v>0.16666666666666666</v>
      </c>
      <c r="W177">
        <f>$U177*$S177</f>
        <v>0.95407649999999999</v>
      </c>
      <c r="X177">
        <v>0.1</v>
      </c>
      <c r="Y177">
        <f t="shared" si="25"/>
        <v>0.13387498111302654</v>
      </c>
      <c r="Z177" t="s">
        <v>59</v>
      </c>
      <c r="AA177" t="s">
        <v>60</v>
      </c>
      <c r="AB177" t="s">
        <v>61</v>
      </c>
      <c r="AC177" t="s">
        <v>62</v>
      </c>
      <c r="AD177" t="s">
        <v>45</v>
      </c>
      <c r="AE177" t="s">
        <v>45</v>
      </c>
      <c r="AF177" t="s">
        <v>559</v>
      </c>
      <c r="AG177">
        <v>2020</v>
      </c>
      <c r="AH177" t="s">
        <v>45</v>
      </c>
      <c r="AI177" s="2">
        <f t="shared" si="26"/>
        <v>4.6236014999999995</v>
      </c>
      <c r="AJ177" s="2">
        <f t="shared" si="27"/>
        <v>0.61898456348666109</v>
      </c>
      <c r="AK177" s="3" t="s">
        <v>6933</v>
      </c>
      <c r="AL177" s="3" t="s">
        <v>6667</v>
      </c>
      <c r="AM177" s="3" t="s">
        <v>555</v>
      </c>
      <c r="AN177" s="3" t="s">
        <v>6704</v>
      </c>
      <c r="AO177" s="3" t="s">
        <v>6705</v>
      </c>
      <c r="AP177">
        <v>1.5</v>
      </c>
      <c r="AQ177" t="s">
        <v>6649</v>
      </c>
      <c r="AR177">
        <v>0.47</v>
      </c>
    </row>
    <row r="178" spans="1:44" hidden="1" x14ac:dyDescent="0.3">
      <c r="A178" t="s">
        <v>560</v>
      </c>
      <c r="B178" t="s">
        <v>553</v>
      </c>
      <c r="C178" t="s">
        <v>554</v>
      </c>
      <c r="D178" t="s">
        <v>555</v>
      </c>
      <c r="E178" t="s">
        <v>561</v>
      </c>
      <c r="F178">
        <v>11</v>
      </c>
      <c r="G178">
        <v>11</v>
      </c>
      <c r="H178" t="s">
        <v>116</v>
      </c>
      <c r="I178" t="s">
        <v>561</v>
      </c>
      <c r="J178" t="s">
        <v>58</v>
      </c>
      <c r="K178" t="s">
        <v>561</v>
      </c>
      <c r="U178">
        <v>2.6</v>
      </c>
      <c r="V178">
        <v>0.42</v>
      </c>
      <c r="W178">
        <v>0.7</v>
      </c>
      <c r="X178">
        <v>0.1</v>
      </c>
      <c r="Y178">
        <f t="shared" si="25"/>
        <v>0.33158826959438525</v>
      </c>
      <c r="Z178" t="s">
        <v>59</v>
      </c>
      <c r="AA178" t="s">
        <v>68</v>
      </c>
      <c r="AB178" t="s">
        <v>61</v>
      </c>
      <c r="AC178" t="s">
        <v>62</v>
      </c>
      <c r="AD178" t="s">
        <v>45</v>
      </c>
      <c r="AE178" t="s">
        <v>45</v>
      </c>
      <c r="AF178" t="s">
        <v>559</v>
      </c>
      <c r="AG178">
        <v>2020</v>
      </c>
      <c r="AH178" t="s">
        <v>45</v>
      </c>
      <c r="AI178" s="2">
        <f t="shared" si="26"/>
        <v>3.3</v>
      </c>
      <c r="AJ178" s="2">
        <f t="shared" si="27"/>
        <v>1.0942412896614713</v>
      </c>
      <c r="AK178" s="3" t="s">
        <v>6652</v>
      </c>
      <c r="AL178" s="3" t="s">
        <v>6668</v>
      </c>
      <c r="AM178" s="3" t="s">
        <v>6829</v>
      </c>
      <c r="AN178" t="s">
        <v>6691</v>
      </c>
      <c r="AO178" t="s">
        <v>44</v>
      </c>
      <c r="AP178" s="3" t="s">
        <v>44</v>
      </c>
      <c r="AQ178" t="s">
        <v>44</v>
      </c>
      <c r="AR178" t="s">
        <v>44</v>
      </c>
    </row>
    <row r="179" spans="1:44" hidden="1" x14ac:dyDescent="0.3">
      <c r="A179" t="s">
        <v>562</v>
      </c>
      <c r="B179" t="s">
        <v>553</v>
      </c>
      <c r="C179" t="s">
        <v>554</v>
      </c>
      <c r="D179" t="s">
        <v>555</v>
      </c>
      <c r="E179" t="s">
        <v>563</v>
      </c>
      <c r="F179">
        <v>12</v>
      </c>
      <c r="G179">
        <v>12</v>
      </c>
      <c r="H179" t="s">
        <v>74</v>
      </c>
      <c r="I179" t="s">
        <v>563</v>
      </c>
      <c r="J179" t="s">
        <v>58</v>
      </c>
      <c r="K179" t="s">
        <v>563</v>
      </c>
      <c r="L179">
        <v>9</v>
      </c>
      <c r="M179">
        <v>16</v>
      </c>
      <c r="N179">
        <f>AVERAGE(L179:M179)</f>
        <v>12.5</v>
      </c>
      <c r="O179">
        <f>(($M179-$L179)/2)/2</f>
        <v>1.75</v>
      </c>
      <c r="P179">
        <f>$O179/$N179</f>
        <v>0.14000000000000001</v>
      </c>
      <c r="Q179">
        <v>0.55000000000000004</v>
      </c>
      <c r="R179">
        <v>1.5</v>
      </c>
      <c r="S179">
        <v>0.26</v>
      </c>
      <c r="T179">
        <v>0.47</v>
      </c>
      <c r="U179">
        <f>$N179*$Q179*$R179*$T179</f>
        <v>4.8468750000000007</v>
      </c>
      <c r="V179">
        <f>P179</f>
        <v>0.14000000000000001</v>
      </c>
      <c r="W179">
        <f>$U179*$S179</f>
        <v>1.2601875000000002</v>
      </c>
      <c r="X179">
        <v>0.1</v>
      </c>
      <c r="Y179">
        <f t="shared" si="25"/>
        <v>0.11301096832588929</v>
      </c>
      <c r="Z179" t="s">
        <v>59</v>
      </c>
      <c r="AA179" t="s">
        <v>134</v>
      </c>
      <c r="AB179" t="s">
        <v>61</v>
      </c>
      <c r="AC179" t="s">
        <v>62</v>
      </c>
      <c r="AD179" t="s">
        <v>45</v>
      </c>
      <c r="AE179" t="s">
        <v>45</v>
      </c>
      <c r="AF179" t="s">
        <v>559</v>
      </c>
      <c r="AG179">
        <v>2020</v>
      </c>
      <c r="AH179" t="s">
        <v>45</v>
      </c>
      <c r="AI179" s="2">
        <f t="shared" si="26"/>
        <v>6.1070625000000014</v>
      </c>
      <c r="AJ179" s="2">
        <f t="shared" si="27"/>
        <v>0.69016504675172641</v>
      </c>
      <c r="AK179" s="3" t="s">
        <v>6933</v>
      </c>
      <c r="AL179" s="3" t="s">
        <v>6667</v>
      </c>
      <c r="AM179" s="3" t="s">
        <v>555</v>
      </c>
      <c r="AN179" s="3" t="s">
        <v>6706</v>
      </c>
      <c r="AO179" t="s">
        <v>6701</v>
      </c>
      <c r="AP179">
        <v>1.5</v>
      </c>
      <c r="AQ179" t="s">
        <v>6649</v>
      </c>
      <c r="AR179">
        <v>0.47</v>
      </c>
    </row>
    <row r="180" spans="1:44" hidden="1" x14ac:dyDescent="0.3">
      <c r="A180" t="s">
        <v>564</v>
      </c>
      <c r="B180" t="s">
        <v>553</v>
      </c>
      <c r="C180" t="s">
        <v>554</v>
      </c>
      <c r="D180" t="s">
        <v>555</v>
      </c>
      <c r="E180" t="s">
        <v>565</v>
      </c>
      <c r="F180">
        <v>13</v>
      </c>
      <c r="G180">
        <v>13</v>
      </c>
      <c r="H180" t="s">
        <v>566</v>
      </c>
      <c r="I180" t="s">
        <v>565</v>
      </c>
      <c r="J180" t="s">
        <v>58</v>
      </c>
      <c r="K180" t="s">
        <v>565</v>
      </c>
      <c r="S180">
        <v>0.26</v>
      </c>
      <c r="T180">
        <v>0.47</v>
      </c>
      <c r="U180">
        <f>5.905*T180</f>
        <v>2.77535</v>
      </c>
      <c r="V180">
        <v>0.26769999999999999</v>
      </c>
      <c r="W180">
        <f>$U180*$S180</f>
        <v>0.72159099999999998</v>
      </c>
      <c r="X180">
        <v>0.1</v>
      </c>
      <c r="Y180">
        <f t="shared" si="25"/>
        <v>0.21346003477219885</v>
      </c>
      <c r="Z180" t="s">
        <v>59</v>
      </c>
      <c r="AA180" t="s">
        <v>60</v>
      </c>
      <c r="AB180" t="s">
        <v>61</v>
      </c>
      <c r="AC180" t="s">
        <v>62</v>
      </c>
      <c r="AD180" t="s">
        <v>45</v>
      </c>
      <c r="AE180" t="s">
        <v>45</v>
      </c>
      <c r="AF180" t="s">
        <v>559</v>
      </c>
      <c r="AG180">
        <v>2020</v>
      </c>
      <c r="AH180" t="s">
        <v>45</v>
      </c>
      <c r="AI180" s="2">
        <f t="shared" si="26"/>
        <v>3.4969410000000001</v>
      </c>
      <c r="AJ180" s="2">
        <f t="shared" si="27"/>
        <v>0.74645714745632785</v>
      </c>
      <c r="AK180" s="7" t="s">
        <v>6935</v>
      </c>
      <c r="AL180" s="3" t="s">
        <v>6668</v>
      </c>
      <c r="AM180" s="3" t="s">
        <v>555</v>
      </c>
      <c r="AN180" s="3" t="s">
        <v>6693</v>
      </c>
      <c r="AO180" s="3" t="s">
        <v>44</v>
      </c>
      <c r="AP180" s="3" t="s">
        <v>44</v>
      </c>
      <c r="AQ180" t="s">
        <v>6649</v>
      </c>
      <c r="AR180">
        <v>0.47</v>
      </c>
    </row>
    <row r="181" spans="1:44" hidden="1" x14ac:dyDescent="0.3">
      <c r="A181" t="s">
        <v>567</v>
      </c>
      <c r="B181" t="s">
        <v>553</v>
      </c>
      <c r="C181" t="s">
        <v>554</v>
      </c>
      <c r="D181" t="s">
        <v>555</v>
      </c>
      <c r="E181" t="s">
        <v>568</v>
      </c>
      <c r="F181">
        <v>14</v>
      </c>
      <c r="G181">
        <v>14</v>
      </c>
      <c r="H181" t="s">
        <v>569</v>
      </c>
      <c r="I181" t="s">
        <v>568</v>
      </c>
      <c r="J181" t="s">
        <v>58</v>
      </c>
      <c r="K181" t="s">
        <v>568</v>
      </c>
      <c r="L181">
        <v>36</v>
      </c>
      <c r="M181">
        <v>48</v>
      </c>
      <c r="N181">
        <f>AVERAGE(L181:M181)</f>
        <v>42</v>
      </c>
      <c r="O181">
        <f>(($M181-$L181)/2)/2</f>
        <v>3</v>
      </c>
      <c r="P181">
        <f>$O181/$N181</f>
        <v>7.1428571428571425E-2</v>
      </c>
      <c r="Q181">
        <v>0.54100000000000004</v>
      </c>
      <c r="R181">
        <v>1.16675</v>
      </c>
      <c r="S181">
        <v>0.17</v>
      </c>
      <c r="T181">
        <v>0.46300000000000002</v>
      </c>
      <c r="U181">
        <f>$N181*$Q181*$R181*$T181</f>
        <v>12.274543690500002</v>
      </c>
      <c r="V181">
        <f>P181</f>
        <v>7.1428571428571425E-2</v>
      </c>
      <c r="W181">
        <f>$U181*$S181</f>
        <v>2.0866724273850004</v>
      </c>
      <c r="X181">
        <v>0.1</v>
      </c>
      <c r="Y181">
        <f t="shared" si="25"/>
        <v>6.275530551644859E-2</v>
      </c>
      <c r="Z181" t="s">
        <v>59</v>
      </c>
      <c r="AA181" t="s">
        <v>68</v>
      </c>
      <c r="AB181" t="s">
        <v>61</v>
      </c>
      <c r="AC181" t="s">
        <v>62</v>
      </c>
      <c r="AD181" t="s">
        <v>45</v>
      </c>
      <c r="AE181" t="s">
        <v>45</v>
      </c>
      <c r="AF181" t="s">
        <v>559</v>
      </c>
      <c r="AG181">
        <v>2020</v>
      </c>
      <c r="AH181" t="s">
        <v>45</v>
      </c>
      <c r="AI181" s="2">
        <f t="shared" si="26"/>
        <v>14.361216117885002</v>
      </c>
      <c r="AJ181" s="2">
        <f t="shared" si="27"/>
        <v>0.90124250506561909</v>
      </c>
      <c r="AK181" s="7" t="s">
        <v>6938</v>
      </c>
      <c r="AL181" t="s">
        <v>6667</v>
      </c>
      <c r="AM181" s="3" t="s">
        <v>270</v>
      </c>
      <c r="AN181" s="3" t="s">
        <v>6699</v>
      </c>
      <c r="AO181" s="3" t="s">
        <v>6695</v>
      </c>
      <c r="AP181" s="3" t="s">
        <v>6695</v>
      </c>
      <c r="AQ181" s="3" t="s">
        <v>6695</v>
      </c>
      <c r="AR181" s="3" t="s">
        <v>6695</v>
      </c>
    </row>
    <row r="182" spans="1:44" hidden="1" x14ac:dyDescent="0.3">
      <c r="A182" t="s">
        <v>570</v>
      </c>
      <c r="B182" t="s">
        <v>553</v>
      </c>
      <c r="C182" t="s">
        <v>554</v>
      </c>
      <c r="D182" t="s">
        <v>555</v>
      </c>
      <c r="E182" t="s">
        <v>316</v>
      </c>
      <c r="F182">
        <v>15</v>
      </c>
      <c r="G182">
        <v>15</v>
      </c>
      <c r="H182" t="s">
        <v>315</v>
      </c>
      <c r="I182" t="s">
        <v>316</v>
      </c>
      <c r="J182" t="s">
        <v>315</v>
      </c>
      <c r="K182" t="s">
        <v>316</v>
      </c>
      <c r="Z182" t="s">
        <v>43</v>
      </c>
      <c r="AA182" t="s">
        <v>44</v>
      </c>
      <c r="AB182" t="s">
        <v>44</v>
      </c>
      <c r="AC182" t="s">
        <v>44</v>
      </c>
      <c r="AD182" t="s">
        <v>45</v>
      </c>
      <c r="AE182" t="s">
        <v>45</v>
      </c>
      <c r="AF182" t="s">
        <v>559</v>
      </c>
      <c r="AG182">
        <v>2020</v>
      </c>
      <c r="AH182" t="s">
        <v>45</v>
      </c>
      <c r="AI182" s="5">
        <v>5.8715219999999997</v>
      </c>
      <c r="AJ182" s="5">
        <v>1.3165541999999999</v>
      </c>
      <c r="AK182" s="3" t="s">
        <v>6651</v>
      </c>
      <c r="AL182" t="s">
        <v>6667</v>
      </c>
      <c r="AM182" s="3" t="s">
        <v>6692</v>
      </c>
      <c r="AN182" t="s">
        <v>6690</v>
      </c>
    </row>
    <row r="183" spans="1:44" hidden="1" x14ac:dyDescent="0.3">
      <c r="A183" t="s">
        <v>571</v>
      </c>
      <c r="B183" t="s">
        <v>553</v>
      </c>
      <c r="C183" t="s">
        <v>554</v>
      </c>
      <c r="D183" t="s">
        <v>555</v>
      </c>
      <c r="E183" t="s">
        <v>572</v>
      </c>
      <c r="F183">
        <v>16</v>
      </c>
      <c r="G183">
        <v>16</v>
      </c>
      <c r="H183" t="s">
        <v>185</v>
      </c>
      <c r="I183" t="s">
        <v>572</v>
      </c>
      <c r="J183" t="s">
        <v>58</v>
      </c>
      <c r="K183" t="s">
        <v>572</v>
      </c>
      <c r="L183">
        <v>36</v>
      </c>
      <c r="M183">
        <v>48</v>
      </c>
      <c r="N183">
        <f>AVERAGE(L183:M183)</f>
        <v>42</v>
      </c>
      <c r="O183">
        <f>(($M183-$L183)/2)/2</f>
        <v>3</v>
      </c>
      <c r="P183">
        <f>$O183/$N183</f>
        <v>7.1428571428571425E-2</v>
      </c>
      <c r="Q183">
        <v>0.50900000000000001</v>
      </c>
      <c r="R183">
        <v>1.16675</v>
      </c>
      <c r="S183">
        <v>0.17</v>
      </c>
      <c r="T183">
        <v>0.46300000000000002</v>
      </c>
      <c r="U183">
        <f>$N183*$Q183*$R183*$T183</f>
        <v>11.548507834500001</v>
      </c>
      <c r="V183">
        <f>P183</f>
        <v>7.1428571428571425E-2</v>
      </c>
      <c r="W183">
        <f>$U183*$S183</f>
        <v>1.9632463318650002</v>
      </c>
      <c r="X183">
        <v>0.1</v>
      </c>
      <c r="Y183">
        <f>(SQRT((($U183*$V183)^2)+(($W183*$X183)^2)))/($U183+$W183)</f>
        <v>6.2755305516448576E-2</v>
      </c>
      <c r="Z183" t="s">
        <v>59</v>
      </c>
      <c r="AA183" t="s">
        <v>68</v>
      </c>
      <c r="AB183" t="s">
        <v>61</v>
      </c>
      <c r="AC183" t="s">
        <v>62</v>
      </c>
      <c r="AD183" t="s">
        <v>45</v>
      </c>
      <c r="AE183" t="s">
        <v>45</v>
      </c>
      <c r="AF183" t="s">
        <v>559</v>
      </c>
      <c r="AG183">
        <v>2020</v>
      </c>
      <c r="AH183" t="s">
        <v>45</v>
      </c>
      <c r="AI183" s="2">
        <f>$U183+$W183</f>
        <v>13.511754166365002</v>
      </c>
      <c r="AJ183" s="2">
        <f>$AI183*$Y183</f>
        <v>0.84793426077338263</v>
      </c>
      <c r="AK183" s="7" t="s">
        <v>6938</v>
      </c>
      <c r="AL183" t="s">
        <v>6667</v>
      </c>
      <c r="AM183" s="3" t="s">
        <v>270</v>
      </c>
      <c r="AN183" s="3" t="s">
        <v>6858</v>
      </c>
      <c r="AO183" s="3" t="s">
        <v>6695</v>
      </c>
      <c r="AP183" s="3" t="s">
        <v>6695</v>
      </c>
      <c r="AQ183" s="3" t="s">
        <v>6695</v>
      </c>
      <c r="AR183" s="3" t="s">
        <v>6695</v>
      </c>
    </row>
    <row r="184" spans="1:44" hidden="1" x14ac:dyDescent="0.3">
      <c r="A184" t="s">
        <v>573</v>
      </c>
      <c r="B184" t="s">
        <v>553</v>
      </c>
      <c r="C184" t="s">
        <v>554</v>
      </c>
      <c r="D184" t="s">
        <v>555</v>
      </c>
      <c r="E184" t="s">
        <v>574</v>
      </c>
      <c r="F184">
        <v>17</v>
      </c>
      <c r="G184">
        <v>17</v>
      </c>
      <c r="H184" t="s">
        <v>575</v>
      </c>
      <c r="I184" t="s">
        <v>574</v>
      </c>
      <c r="J184" t="s">
        <v>58</v>
      </c>
      <c r="K184" t="s">
        <v>574</v>
      </c>
      <c r="L184">
        <v>15</v>
      </c>
      <c r="M184">
        <v>23</v>
      </c>
      <c r="N184">
        <f>AVERAGE(L184:M184)</f>
        <v>19</v>
      </c>
      <c r="O184">
        <f>(($M184-$L184)/2)/2</f>
        <v>2</v>
      </c>
      <c r="P184">
        <f>$O184/$N184</f>
        <v>0.10526315789473684</v>
      </c>
      <c r="Q184">
        <v>0.53</v>
      </c>
      <c r="R184">
        <v>1.5</v>
      </c>
      <c r="S184">
        <v>0.26</v>
      </c>
      <c r="T184">
        <v>0.47</v>
      </c>
      <c r="U184">
        <f>$N184*$Q184*$R184*$T184</f>
        <v>7.0993499999999994</v>
      </c>
      <c r="V184">
        <f>P184</f>
        <v>0.10526315789473684</v>
      </c>
      <c r="W184">
        <f>$U184*$S184</f>
        <v>1.845831</v>
      </c>
      <c r="X184">
        <v>0.1</v>
      </c>
      <c r="Y184">
        <f>(SQRT((($U184*$V184)^2)+(($W184*$X184)^2)))/($U184+$W184)</f>
        <v>8.6052874792174522E-2</v>
      </c>
      <c r="Z184" t="s">
        <v>59</v>
      </c>
      <c r="AA184" t="s">
        <v>134</v>
      </c>
      <c r="AB184" t="s">
        <v>61</v>
      </c>
      <c r="AC184" t="s">
        <v>62</v>
      </c>
      <c r="AD184" t="s">
        <v>45</v>
      </c>
      <c r="AE184" t="s">
        <v>45</v>
      </c>
      <c r="AF184" t="s">
        <v>559</v>
      </c>
      <c r="AG184">
        <v>2020</v>
      </c>
      <c r="AH184" t="s">
        <v>45</v>
      </c>
      <c r="AI184" s="2">
        <f>$U184+$W184</f>
        <v>8.9451809999999998</v>
      </c>
      <c r="AJ184" s="2">
        <f>$AI184*$Y184</f>
        <v>0.76975854058633841</v>
      </c>
      <c r="AK184" s="3" t="s">
        <v>6933</v>
      </c>
      <c r="AL184" s="3" t="s">
        <v>6667</v>
      </c>
      <c r="AM184" s="3" t="s">
        <v>555</v>
      </c>
      <c r="AN184" s="3" t="s">
        <v>6707</v>
      </c>
      <c r="AO184" t="s">
        <v>6701</v>
      </c>
      <c r="AP184">
        <v>1.5</v>
      </c>
      <c r="AQ184" t="s">
        <v>6649</v>
      </c>
      <c r="AR184">
        <v>0.47</v>
      </c>
    </row>
    <row r="185" spans="1:44" hidden="1" x14ac:dyDescent="0.3">
      <c r="A185" t="s">
        <v>576</v>
      </c>
      <c r="B185" t="s">
        <v>553</v>
      </c>
      <c r="C185" t="s">
        <v>554</v>
      </c>
      <c r="D185" t="s">
        <v>555</v>
      </c>
      <c r="E185" t="s">
        <v>577</v>
      </c>
      <c r="F185">
        <v>2</v>
      </c>
      <c r="G185">
        <v>2</v>
      </c>
      <c r="H185" t="s">
        <v>45</v>
      </c>
      <c r="I185" t="s">
        <v>45</v>
      </c>
      <c r="J185" t="s">
        <v>45</v>
      </c>
      <c r="K185" t="s">
        <v>45</v>
      </c>
      <c r="Z185" t="s">
        <v>59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578</v>
      </c>
      <c r="AG185">
        <v>2018</v>
      </c>
      <c r="AH185" t="s">
        <v>47</v>
      </c>
      <c r="AI185" s="5">
        <v>11.836245</v>
      </c>
      <c r="AJ185" s="5">
        <v>4.7543303844923201</v>
      </c>
      <c r="AK185" s="3" t="s">
        <v>6651</v>
      </c>
      <c r="AL185" s="3" t="s">
        <v>6827</v>
      </c>
      <c r="AM185" s="3" t="s">
        <v>6692</v>
      </c>
      <c r="AN185" s="3" t="s">
        <v>6846</v>
      </c>
    </row>
    <row r="186" spans="1:44" hidden="1" x14ac:dyDescent="0.3">
      <c r="A186" t="s">
        <v>579</v>
      </c>
      <c r="B186" t="s">
        <v>553</v>
      </c>
      <c r="C186" t="s">
        <v>554</v>
      </c>
      <c r="D186" t="s">
        <v>555</v>
      </c>
      <c r="E186" t="s">
        <v>580</v>
      </c>
      <c r="F186">
        <v>1</v>
      </c>
      <c r="G186">
        <v>21</v>
      </c>
      <c r="H186" t="s">
        <v>581</v>
      </c>
      <c r="I186" t="s">
        <v>580</v>
      </c>
      <c r="J186" t="s">
        <v>58</v>
      </c>
      <c r="K186" t="s">
        <v>580</v>
      </c>
      <c r="L186">
        <v>25</v>
      </c>
      <c r="M186">
        <v>40</v>
      </c>
      <c r="N186">
        <f>AVERAGE(L186:M186)</f>
        <v>32.5</v>
      </c>
      <c r="O186">
        <f>(($M186-$L186)/2)/2</f>
        <v>3.75</v>
      </c>
      <c r="P186">
        <f>$O186/$N186</f>
        <v>0.11538461538461539</v>
      </c>
      <c r="Q186">
        <v>0.45</v>
      </c>
      <c r="R186">
        <v>1.2</v>
      </c>
      <c r="S186">
        <v>0.26</v>
      </c>
      <c r="T186">
        <v>0.47</v>
      </c>
      <c r="U186">
        <f>$N186*$Q186*$R186*$T186</f>
        <v>8.2484999999999999</v>
      </c>
      <c r="V186">
        <f>P186</f>
        <v>0.11538461538461539</v>
      </c>
      <c r="W186">
        <f>$U186*$S186</f>
        <v>2.1446100000000001</v>
      </c>
      <c r="X186">
        <v>0.1</v>
      </c>
      <c r="Y186">
        <f t="shared" ref="Y186:Y194" si="28">(SQRT((($U186*$V186)^2)+(($W186*$X186)^2)))/($U186+$W186)</f>
        <v>9.3871174204842478E-2</v>
      </c>
      <c r="Z186" t="s">
        <v>59</v>
      </c>
      <c r="AA186" t="s">
        <v>68</v>
      </c>
      <c r="AB186" t="s">
        <v>101</v>
      </c>
      <c r="AC186" t="s">
        <v>102</v>
      </c>
      <c r="AD186" t="s">
        <v>45</v>
      </c>
      <c r="AE186" t="s">
        <v>45</v>
      </c>
      <c r="AF186" t="s">
        <v>559</v>
      </c>
      <c r="AG186">
        <v>2020</v>
      </c>
      <c r="AH186" t="s">
        <v>45</v>
      </c>
      <c r="AI186" s="2">
        <f t="shared" ref="AI186:AI194" si="29">$U186+$W186</f>
        <v>10.39311</v>
      </c>
      <c r="AJ186" s="2">
        <f t="shared" ref="AJ186:AJ194" si="30">$AI186*$Y186</f>
        <v>0.97561343934009037</v>
      </c>
      <c r="AK186" s="3" t="s">
        <v>6651</v>
      </c>
      <c r="AL186" s="3" t="s">
        <v>6667</v>
      </c>
      <c r="AM186" s="3" t="s">
        <v>6692</v>
      </c>
      <c r="AN186" s="3" t="s">
        <v>6727</v>
      </c>
      <c r="AO186" t="s">
        <v>6701</v>
      </c>
      <c r="AP186">
        <v>1.2</v>
      </c>
      <c r="AQ186" t="s">
        <v>6649</v>
      </c>
      <c r="AR186">
        <v>0.47</v>
      </c>
    </row>
    <row r="187" spans="1:44" hidden="1" x14ac:dyDescent="0.3">
      <c r="A187" t="s">
        <v>582</v>
      </c>
      <c r="B187" t="s">
        <v>553</v>
      </c>
      <c r="C187" t="s">
        <v>554</v>
      </c>
      <c r="D187" t="s">
        <v>555</v>
      </c>
      <c r="E187" t="s">
        <v>583</v>
      </c>
      <c r="F187">
        <v>2</v>
      </c>
      <c r="G187">
        <v>22</v>
      </c>
      <c r="H187" t="s">
        <v>584</v>
      </c>
      <c r="I187" t="s">
        <v>583</v>
      </c>
      <c r="J187" t="s">
        <v>58</v>
      </c>
      <c r="K187" t="s">
        <v>583</v>
      </c>
      <c r="L187">
        <v>12</v>
      </c>
      <c r="M187">
        <v>19</v>
      </c>
      <c r="N187">
        <f>AVERAGE(L187:M187)</f>
        <v>15.5</v>
      </c>
      <c r="O187">
        <f>(($M187-$L187)/2)/2</f>
        <v>1.75</v>
      </c>
      <c r="P187">
        <f>$O187/$N187</f>
        <v>0.11290322580645161</v>
      </c>
      <c r="Q187">
        <v>0.41</v>
      </c>
      <c r="R187">
        <v>1.5</v>
      </c>
      <c r="S187">
        <v>0.26</v>
      </c>
      <c r="T187">
        <v>0.47</v>
      </c>
      <c r="U187">
        <f>$N187*$Q187*$R187*$T187</f>
        <v>4.4802749999999989</v>
      </c>
      <c r="V187">
        <f>P187</f>
        <v>0.11290322580645161</v>
      </c>
      <c r="W187">
        <f>$U187*$S187</f>
        <v>1.1648714999999998</v>
      </c>
      <c r="X187">
        <v>0.1</v>
      </c>
      <c r="Y187">
        <f t="shared" si="28"/>
        <v>9.1951006806602828E-2</v>
      </c>
      <c r="Z187" t="s">
        <v>59</v>
      </c>
      <c r="AA187" t="s">
        <v>60</v>
      </c>
      <c r="AB187" t="s">
        <v>61</v>
      </c>
      <c r="AC187" t="s">
        <v>62</v>
      </c>
      <c r="AD187" t="s">
        <v>45</v>
      </c>
      <c r="AE187" t="s">
        <v>45</v>
      </c>
      <c r="AF187" t="s">
        <v>559</v>
      </c>
      <c r="AG187">
        <v>2020</v>
      </c>
      <c r="AH187" t="s">
        <v>45</v>
      </c>
      <c r="AI187" s="2">
        <f t="shared" si="29"/>
        <v>5.6451464999999992</v>
      </c>
      <c r="AJ187" s="2">
        <f t="shared" si="30"/>
        <v>0.51907690424577002</v>
      </c>
      <c r="AK187" t="s">
        <v>6826</v>
      </c>
      <c r="AL187" s="3" t="s">
        <v>6667</v>
      </c>
      <c r="AM187" s="3" t="s">
        <v>671</v>
      </c>
      <c r="AN187" s="3" t="s">
        <v>6703</v>
      </c>
      <c r="AO187" t="s">
        <v>6702</v>
      </c>
      <c r="AP187">
        <v>1.5</v>
      </c>
      <c r="AQ187" t="s">
        <v>6649</v>
      </c>
      <c r="AR187">
        <v>0.47</v>
      </c>
    </row>
    <row r="188" spans="1:44" hidden="1" x14ac:dyDescent="0.3">
      <c r="A188" t="s">
        <v>585</v>
      </c>
      <c r="B188" t="s">
        <v>553</v>
      </c>
      <c r="C188" t="s">
        <v>554</v>
      </c>
      <c r="D188" t="s">
        <v>555</v>
      </c>
      <c r="E188" t="s">
        <v>586</v>
      </c>
      <c r="F188">
        <v>3</v>
      </c>
      <c r="G188">
        <v>3</v>
      </c>
      <c r="H188" t="s">
        <v>141</v>
      </c>
      <c r="I188" t="s">
        <v>586</v>
      </c>
      <c r="J188" t="s">
        <v>58</v>
      </c>
      <c r="K188" t="s">
        <v>586</v>
      </c>
      <c r="S188">
        <v>0.26</v>
      </c>
      <c r="U188">
        <v>4.3</v>
      </c>
      <c r="V188">
        <v>0.22</v>
      </c>
      <c r="W188">
        <f>$U188*$S188</f>
        <v>1.1179999999999999</v>
      </c>
      <c r="X188">
        <v>0.1</v>
      </c>
      <c r="Y188">
        <f t="shared" si="28"/>
        <v>0.1758182826986891</v>
      </c>
      <c r="Z188" t="s">
        <v>59</v>
      </c>
      <c r="AA188" t="s">
        <v>60</v>
      </c>
      <c r="AB188" t="s">
        <v>61</v>
      </c>
      <c r="AC188" t="s">
        <v>62</v>
      </c>
      <c r="AD188" t="s">
        <v>45</v>
      </c>
      <c r="AE188" t="s">
        <v>45</v>
      </c>
      <c r="AF188" t="s">
        <v>559</v>
      </c>
      <c r="AG188">
        <v>2020</v>
      </c>
      <c r="AH188" t="s">
        <v>45</v>
      </c>
      <c r="AI188" s="2">
        <f t="shared" si="29"/>
        <v>5.4179999999999993</v>
      </c>
      <c r="AJ188" s="2">
        <f t="shared" si="30"/>
        <v>0.95258345566149738</v>
      </c>
      <c r="AK188" s="7" t="s">
        <v>6937</v>
      </c>
      <c r="AL188" s="3" t="s">
        <v>6668</v>
      </c>
      <c r="AM188" s="3" t="s">
        <v>555</v>
      </c>
      <c r="AN188" s="3" t="s">
        <v>6874</v>
      </c>
      <c r="AO188" s="3" t="s">
        <v>44</v>
      </c>
      <c r="AP188" s="3" t="s">
        <v>44</v>
      </c>
      <c r="AQ188" t="s">
        <v>6649</v>
      </c>
      <c r="AR188" s="3" t="s">
        <v>44</v>
      </c>
    </row>
    <row r="189" spans="1:44" hidden="1" x14ac:dyDescent="0.3">
      <c r="A189" t="s">
        <v>587</v>
      </c>
      <c r="B189" t="s">
        <v>553</v>
      </c>
      <c r="C189" t="s">
        <v>554</v>
      </c>
      <c r="D189" t="s">
        <v>555</v>
      </c>
      <c r="E189" t="s">
        <v>588</v>
      </c>
      <c r="F189">
        <v>4</v>
      </c>
      <c r="G189">
        <v>4</v>
      </c>
      <c r="H189" t="s">
        <v>589</v>
      </c>
      <c r="I189" t="s">
        <v>588</v>
      </c>
      <c r="J189" t="s">
        <v>58</v>
      </c>
      <c r="K189" t="s">
        <v>588</v>
      </c>
      <c r="L189">
        <v>10</v>
      </c>
      <c r="M189">
        <v>20</v>
      </c>
      <c r="N189">
        <f>AVERAGE(L189:M189)</f>
        <v>15</v>
      </c>
      <c r="O189">
        <f>(($M189-$L189)/2)/2</f>
        <v>2.5</v>
      </c>
      <c r="P189">
        <f>$O189/$N189</f>
        <v>0.16666666666666666</v>
      </c>
      <c r="Q189">
        <v>0.48</v>
      </c>
      <c r="R189">
        <v>1.5</v>
      </c>
      <c r="S189">
        <v>0.26</v>
      </c>
      <c r="T189">
        <v>0.47</v>
      </c>
      <c r="U189">
        <f>$N189*$Q189*$R189*$T189</f>
        <v>5.0759999999999996</v>
      </c>
      <c r="V189">
        <f>P189</f>
        <v>0.16666666666666666</v>
      </c>
      <c r="W189">
        <f>$U189*$S189</f>
        <v>1.31976</v>
      </c>
      <c r="X189">
        <v>0.1</v>
      </c>
      <c r="Y189">
        <f t="shared" si="28"/>
        <v>0.13387498111302654</v>
      </c>
      <c r="Z189" t="s">
        <v>59</v>
      </c>
      <c r="AA189" t="s">
        <v>60</v>
      </c>
      <c r="AB189" t="s">
        <v>61</v>
      </c>
      <c r="AC189" t="s">
        <v>62</v>
      </c>
      <c r="AD189" t="s">
        <v>45</v>
      </c>
      <c r="AE189" t="s">
        <v>45</v>
      </c>
      <c r="AF189" t="s">
        <v>559</v>
      </c>
      <c r="AG189">
        <v>2020</v>
      </c>
      <c r="AH189" t="s">
        <v>45</v>
      </c>
      <c r="AI189" s="2">
        <f t="shared" si="29"/>
        <v>6.3957599999999992</v>
      </c>
      <c r="AJ189" s="2">
        <f t="shared" si="30"/>
        <v>0.85623224920345054</v>
      </c>
      <c r="AK189" s="3" t="s">
        <v>6651</v>
      </c>
      <c r="AL189" s="3" t="s">
        <v>6667</v>
      </c>
      <c r="AM189" s="3" t="s">
        <v>6666</v>
      </c>
      <c r="AN189" s="3" t="s">
        <v>6873</v>
      </c>
      <c r="AO189" t="s">
        <v>6701</v>
      </c>
      <c r="AP189">
        <v>1.5</v>
      </c>
      <c r="AQ189" t="s">
        <v>6649</v>
      </c>
      <c r="AR189">
        <v>0.47</v>
      </c>
    </row>
    <row r="190" spans="1:44" hidden="1" x14ac:dyDescent="0.3">
      <c r="A190" t="s">
        <v>590</v>
      </c>
      <c r="B190" t="s">
        <v>553</v>
      </c>
      <c r="C190" t="s">
        <v>554</v>
      </c>
      <c r="D190" t="s">
        <v>555</v>
      </c>
      <c r="E190" t="s">
        <v>591</v>
      </c>
      <c r="F190">
        <v>5</v>
      </c>
      <c r="G190">
        <v>5</v>
      </c>
      <c r="H190" t="s">
        <v>592</v>
      </c>
      <c r="I190" t="s">
        <v>591</v>
      </c>
      <c r="J190" t="s">
        <v>80</v>
      </c>
      <c r="K190" t="s">
        <v>591</v>
      </c>
      <c r="U190">
        <v>2.6</v>
      </c>
      <c r="V190">
        <v>0.42</v>
      </c>
      <c r="W190">
        <v>0.7</v>
      </c>
      <c r="X190">
        <v>0.1</v>
      </c>
      <c r="Y190">
        <f t="shared" si="28"/>
        <v>0.33158826959438525</v>
      </c>
      <c r="Z190" t="s">
        <v>43</v>
      </c>
      <c r="AA190" t="s">
        <v>44</v>
      </c>
      <c r="AB190" t="s">
        <v>44</v>
      </c>
      <c r="AC190" t="s">
        <v>44</v>
      </c>
      <c r="AD190" t="s">
        <v>45</v>
      </c>
      <c r="AE190" t="s">
        <v>45</v>
      </c>
      <c r="AF190" t="s">
        <v>559</v>
      </c>
      <c r="AG190">
        <v>2020</v>
      </c>
      <c r="AH190" t="s">
        <v>45</v>
      </c>
      <c r="AI190" s="2">
        <f t="shared" si="29"/>
        <v>3.3</v>
      </c>
      <c r="AJ190" s="2">
        <f t="shared" si="30"/>
        <v>1.0942412896614713</v>
      </c>
      <c r="AK190" s="3" t="s">
        <v>6652</v>
      </c>
      <c r="AL190" s="3" t="s">
        <v>6668</v>
      </c>
      <c r="AM190" s="3" t="s">
        <v>6829</v>
      </c>
      <c r="AN190" t="s">
        <v>6691</v>
      </c>
      <c r="AO190" t="s">
        <v>44</v>
      </c>
      <c r="AP190" s="3" t="s">
        <v>44</v>
      </c>
      <c r="AQ190" t="s">
        <v>44</v>
      </c>
      <c r="AR190" t="s">
        <v>44</v>
      </c>
    </row>
    <row r="191" spans="1:44" hidden="1" x14ac:dyDescent="0.3">
      <c r="A191" t="s">
        <v>593</v>
      </c>
      <c r="B191" t="s">
        <v>553</v>
      </c>
      <c r="C191" t="s">
        <v>554</v>
      </c>
      <c r="D191" t="s">
        <v>555</v>
      </c>
      <c r="E191" t="s">
        <v>383</v>
      </c>
      <c r="F191">
        <v>6</v>
      </c>
      <c r="G191">
        <v>6</v>
      </c>
      <c r="H191" t="s">
        <v>384</v>
      </c>
      <c r="I191" t="s">
        <v>383</v>
      </c>
      <c r="J191" t="s">
        <v>58</v>
      </c>
      <c r="K191" t="s">
        <v>383</v>
      </c>
      <c r="L191">
        <v>14</v>
      </c>
      <c r="M191">
        <v>34</v>
      </c>
      <c r="N191">
        <f>AVERAGE(L191:M191)</f>
        <v>24</v>
      </c>
      <c r="O191">
        <f>(($M191-$L191)/2)/2</f>
        <v>5</v>
      </c>
      <c r="P191">
        <f>$O191/$N191</f>
        <v>0.20833333333333334</v>
      </c>
      <c r="Q191">
        <v>0.51500000000000001</v>
      </c>
      <c r="R191">
        <v>1.2</v>
      </c>
      <c r="S191">
        <v>0.26</v>
      </c>
      <c r="T191">
        <v>0.47</v>
      </c>
      <c r="U191">
        <f>$N191*$Q191*$R191*$T191</f>
        <v>6.9710399999999995</v>
      </c>
      <c r="V191">
        <f>P191</f>
        <v>0.20833333333333334</v>
      </c>
      <c r="W191">
        <f>$U191*$S191</f>
        <v>1.8124703999999998</v>
      </c>
      <c r="X191">
        <v>0.1</v>
      </c>
      <c r="Y191">
        <f t="shared" si="28"/>
        <v>0.16662655938014601</v>
      </c>
      <c r="Z191" t="s">
        <v>59</v>
      </c>
      <c r="AA191" t="s">
        <v>68</v>
      </c>
      <c r="AB191" t="s">
        <v>101</v>
      </c>
      <c r="AC191" t="s">
        <v>102</v>
      </c>
      <c r="AD191" t="s">
        <v>45</v>
      </c>
      <c r="AE191" t="s">
        <v>45</v>
      </c>
      <c r="AF191" t="s">
        <v>559</v>
      </c>
      <c r="AG191">
        <v>2020</v>
      </c>
      <c r="AH191" t="s">
        <v>45</v>
      </c>
      <c r="AI191" s="2">
        <f t="shared" si="29"/>
        <v>8.7835103999999991</v>
      </c>
      <c r="AJ191" s="2">
        <f t="shared" si="30"/>
        <v>1.4635661172317298</v>
      </c>
      <c r="AK191" s="3" t="s">
        <v>6651</v>
      </c>
      <c r="AL191" s="3" t="s">
        <v>6667</v>
      </c>
      <c r="AM191" s="3" t="s">
        <v>6692</v>
      </c>
      <c r="AN191" s="3" t="s">
        <v>6884</v>
      </c>
      <c r="AO191" s="3" t="s">
        <v>6883</v>
      </c>
      <c r="AP191">
        <v>1.2</v>
      </c>
      <c r="AQ191" t="s">
        <v>6649</v>
      </c>
      <c r="AR191">
        <v>0.47</v>
      </c>
    </row>
    <row r="192" spans="1:44" hidden="1" x14ac:dyDescent="0.3">
      <c r="A192" t="s">
        <v>594</v>
      </c>
      <c r="B192" t="s">
        <v>553</v>
      </c>
      <c r="C192" t="s">
        <v>554</v>
      </c>
      <c r="D192" t="s">
        <v>555</v>
      </c>
      <c r="E192" t="s">
        <v>369</v>
      </c>
      <c r="F192">
        <v>7</v>
      </c>
      <c r="G192">
        <v>7</v>
      </c>
      <c r="H192" t="s">
        <v>370</v>
      </c>
      <c r="I192" t="s">
        <v>369</v>
      </c>
      <c r="J192" t="s">
        <v>58</v>
      </c>
      <c r="K192" t="s">
        <v>369</v>
      </c>
      <c r="L192">
        <v>36</v>
      </c>
      <c r="M192">
        <v>48</v>
      </c>
      <c r="N192">
        <f>AVERAGE(L192:M192)</f>
        <v>42</v>
      </c>
      <c r="O192">
        <f>(($M192-$L192)/2)/2</f>
        <v>3</v>
      </c>
      <c r="P192">
        <f>$O192/$N192</f>
        <v>7.1428571428571425E-2</v>
      </c>
      <c r="Q192">
        <v>0.51700000000000002</v>
      </c>
      <c r="R192">
        <v>1.16675</v>
      </c>
      <c r="S192">
        <v>0.17</v>
      </c>
      <c r="T192">
        <v>0.46300000000000002</v>
      </c>
      <c r="U192">
        <f>$N192*$Q192*$R192*$T192</f>
        <v>11.730016798500001</v>
      </c>
      <c r="V192">
        <f>P192</f>
        <v>7.1428571428571425E-2</v>
      </c>
      <c r="W192">
        <f>$U192*$S192</f>
        <v>1.9941028557450005</v>
      </c>
      <c r="X192">
        <v>0.1</v>
      </c>
      <c r="Y192">
        <f t="shared" si="28"/>
        <v>6.275530551644859E-2</v>
      </c>
      <c r="Z192" t="s">
        <v>59</v>
      </c>
      <c r="AA192" t="s">
        <v>68</v>
      </c>
      <c r="AB192" t="s">
        <v>61</v>
      </c>
      <c r="AC192" t="s">
        <v>62</v>
      </c>
      <c r="AD192" t="s">
        <v>45</v>
      </c>
      <c r="AE192" t="s">
        <v>45</v>
      </c>
      <c r="AF192" t="s">
        <v>559</v>
      </c>
      <c r="AG192">
        <v>2020</v>
      </c>
      <c r="AH192" t="s">
        <v>45</v>
      </c>
      <c r="AI192" s="2">
        <f t="shared" si="29"/>
        <v>13.724119654245001</v>
      </c>
      <c r="AJ192" s="2">
        <f t="shared" si="30"/>
        <v>0.86126132184644189</v>
      </c>
      <c r="AK192" s="7" t="s">
        <v>6938</v>
      </c>
      <c r="AL192" t="s">
        <v>6667</v>
      </c>
      <c r="AM192" s="3" t="s">
        <v>270</v>
      </c>
      <c r="AN192" s="3" t="s">
        <v>6700</v>
      </c>
      <c r="AO192" s="3" t="s">
        <v>6695</v>
      </c>
      <c r="AP192" s="3" t="s">
        <v>6695</v>
      </c>
      <c r="AQ192" s="3" t="s">
        <v>6695</v>
      </c>
      <c r="AR192" s="3" t="s">
        <v>6695</v>
      </c>
    </row>
    <row r="193" spans="1:44" hidden="1" x14ac:dyDescent="0.3">
      <c r="A193" t="s">
        <v>595</v>
      </c>
      <c r="B193" t="s">
        <v>553</v>
      </c>
      <c r="C193" t="s">
        <v>554</v>
      </c>
      <c r="D193" t="s">
        <v>555</v>
      </c>
      <c r="E193" t="s">
        <v>49</v>
      </c>
      <c r="F193">
        <v>7215</v>
      </c>
      <c r="G193">
        <v>7215</v>
      </c>
      <c r="H193" t="s">
        <v>45</v>
      </c>
      <c r="I193" t="s">
        <v>45</v>
      </c>
      <c r="J193" t="s">
        <v>45</v>
      </c>
      <c r="K193" t="s">
        <v>45</v>
      </c>
      <c r="U193">
        <v>2.6</v>
      </c>
      <c r="V193">
        <v>0.42</v>
      </c>
      <c r="W193">
        <v>0.7</v>
      </c>
      <c r="X193">
        <v>0.1</v>
      </c>
      <c r="Y193">
        <f t="shared" si="28"/>
        <v>0.33158826959438525</v>
      </c>
      <c r="Z193" t="s">
        <v>43</v>
      </c>
      <c r="AA193" t="s">
        <v>44</v>
      </c>
      <c r="AB193" t="s">
        <v>44</v>
      </c>
      <c r="AC193" t="s">
        <v>44</v>
      </c>
      <c r="AD193" t="s">
        <v>45</v>
      </c>
      <c r="AE193" t="s">
        <v>45</v>
      </c>
      <c r="AF193" t="s">
        <v>50</v>
      </c>
      <c r="AG193" t="s">
        <v>51</v>
      </c>
      <c r="AH193" t="s">
        <v>52</v>
      </c>
      <c r="AI193" s="2">
        <f t="shared" si="29"/>
        <v>3.3</v>
      </c>
      <c r="AJ193" s="2">
        <f t="shared" si="30"/>
        <v>1.0942412896614713</v>
      </c>
      <c r="AK193" s="3" t="s">
        <v>6652</v>
      </c>
      <c r="AL193" s="3" t="s">
        <v>6668</v>
      </c>
      <c r="AM193" s="3" t="s">
        <v>6829</v>
      </c>
      <c r="AN193" t="s">
        <v>6691</v>
      </c>
      <c r="AO193" t="s">
        <v>44</v>
      </c>
      <c r="AP193" s="3" t="s">
        <v>44</v>
      </c>
      <c r="AQ193" t="s">
        <v>44</v>
      </c>
      <c r="AR193" t="s">
        <v>44</v>
      </c>
    </row>
    <row r="194" spans="1:44" hidden="1" x14ac:dyDescent="0.3">
      <c r="A194" t="s">
        <v>596</v>
      </c>
      <c r="B194" t="s">
        <v>553</v>
      </c>
      <c r="C194" t="s">
        <v>554</v>
      </c>
      <c r="D194" t="s">
        <v>555</v>
      </c>
      <c r="E194" t="s">
        <v>597</v>
      </c>
      <c r="F194">
        <v>8</v>
      </c>
      <c r="G194">
        <v>8</v>
      </c>
      <c r="H194" t="s">
        <v>598</v>
      </c>
      <c r="I194" t="s">
        <v>597</v>
      </c>
      <c r="J194" t="s">
        <v>58</v>
      </c>
      <c r="K194" t="s">
        <v>597</v>
      </c>
      <c r="L194">
        <v>17</v>
      </c>
      <c r="M194">
        <v>30</v>
      </c>
      <c r="N194">
        <f>AVERAGE(L194:M194)</f>
        <v>23.5</v>
      </c>
      <c r="O194">
        <f>(($M194-$L194)/2)/2</f>
        <v>3.25</v>
      </c>
      <c r="P194">
        <f>$O194/$N194</f>
        <v>0.13829787234042554</v>
      </c>
      <c r="Q194">
        <v>0.3</v>
      </c>
      <c r="R194">
        <v>1.5</v>
      </c>
      <c r="S194">
        <v>0.26</v>
      </c>
      <c r="T194">
        <v>0.47</v>
      </c>
      <c r="U194">
        <f>$N194*$Q194*$R194*$T194</f>
        <v>4.9702499999999992</v>
      </c>
      <c r="V194">
        <f>P194</f>
        <v>0.13829787234042554</v>
      </c>
      <c r="W194">
        <f>$U194*$S194</f>
        <v>1.2922649999999998</v>
      </c>
      <c r="X194">
        <v>0.1</v>
      </c>
      <c r="Y194">
        <f t="shared" si="28"/>
        <v>0.11168305599960243</v>
      </c>
      <c r="Z194" t="s">
        <v>59</v>
      </c>
      <c r="AA194" t="s">
        <v>134</v>
      </c>
      <c r="AB194" t="s">
        <v>61</v>
      </c>
      <c r="AC194" t="s">
        <v>62</v>
      </c>
      <c r="AD194" t="s">
        <v>45</v>
      </c>
      <c r="AE194" t="s">
        <v>45</v>
      </c>
      <c r="AF194" t="s">
        <v>559</v>
      </c>
      <c r="AG194">
        <v>2020</v>
      </c>
      <c r="AH194" t="s">
        <v>45</v>
      </c>
      <c r="AI194" s="2">
        <f t="shared" si="29"/>
        <v>6.2625149999999987</v>
      </c>
      <c r="AJ194" s="2">
        <f t="shared" si="30"/>
        <v>0.69941681344335005</v>
      </c>
      <c r="AK194" s="3" t="s">
        <v>6943</v>
      </c>
      <c r="AL194" t="s">
        <v>6667</v>
      </c>
      <c r="AM194" s="3" t="s">
        <v>6647</v>
      </c>
      <c r="AN194" s="3" t="s">
        <v>6708</v>
      </c>
      <c r="AO194" t="s">
        <v>6701</v>
      </c>
      <c r="AP194">
        <v>1.5</v>
      </c>
      <c r="AQ194" t="s">
        <v>6649</v>
      </c>
      <c r="AR194">
        <v>0.47</v>
      </c>
    </row>
    <row r="195" spans="1:44" hidden="1" x14ac:dyDescent="0.3">
      <c r="A195" t="s">
        <v>599</v>
      </c>
      <c r="B195" t="s">
        <v>553</v>
      </c>
      <c r="C195" t="s">
        <v>554</v>
      </c>
      <c r="D195" t="s">
        <v>555</v>
      </c>
      <c r="E195" t="s">
        <v>600</v>
      </c>
      <c r="F195">
        <v>9</v>
      </c>
      <c r="G195">
        <v>9</v>
      </c>
      <c r="H195" t="s">
        <v>601</v>
      </c>
      <c r="I195" t="s">
        <v>600</v>
      </c>
      <c r="J195" t="s">
        <v>58</v>
      </c>
      <c r="K195" t="s">
        <v>600</v>
      </c>
      <c r="Z195" t="s">
        <v>59</v>
      </c>
      <c r="AA195" t="s">
        <v>60</v>
      </c>
      <c r="AB195" t="s">
        <v>61</v>
      </c>
      <c r="AC195" t="s">
        <v>62</v>
      </c>
      <c r="AD195" t="s">
        <v>45</v>
      </c>
      <c r="AE195" t="s">
        <v>45</v>
      </c>
      <c r="AF195" t="s">
        <v>559</v>
      </c>
      <c r="AG195">
        <v>2020</v>
      </c>
      <c r="AH195" t="s">
        <v>45</v>
      </c>
      <c r="AI195" s="15">
        <v>5.1158897999999997</v>
      </c>
      <c r="AJ195" s="15">
        <v>0.75502713857460546</v>
      </c>
      <c r="AK195" s="3" t="s">
        <v>6709</v>
      </c>
      <c r="AL195" s="3" t="s">
        <v>6827</v>
      </c>
      <c r="AM195" s="3" t="s">
        <v>555</v>
      </c>
      <c r="AN195" s="3" t="s">
        <v>6710</v>
      </c>
      <c r="AO195" t="s">
        <v>44</v>
      </c>
      <c r="AP195" s="3" t="s">
        <v>44</v>
      </c>
      <c r="AQ195" s="3" t="s">
        <v>44</v>
      </c>
      <c r="AR195" s="3" t="s">
        <v>44</v>
      </c>
    </row>
    <row r="196" spans="1:44" hidden="1" x14ac:dyDescent="0.3">
      <c r="A196" t="s">
        <v>602</v>
      </c>
      <c r="B196" t="s">
        <v>603</v>
      </c>
      <c r="C196" t="s">
        <v>604</v>
      </c>
      <c r="D196" t="s">
        <v>605</v>
      </c>
      <c r="E196" t="s">
        <v>198</v>
      </c>
      <c r="F196">
        <v>31</v>
      </c>
      <c r="G196">
        <v>31</v>
      </c>
      <c r="H196" t="s">
        <v>45</v>
      </c>
      <c r="I196" t="s">
        <v>45</v>
      </c>
      <c r="J196" t="s">
        <v>45</v>
      </c>
      <c r="K196" t="s">
        <v>45</v>
      </c>
      <c r="S196">
        <v>0.26</v>
      </c>
      <c r="U196">
        <v>2.4</v>
      </c>
      <c r="V196">
        <v>0.41</v>
      </c>
      <c r="W196">
        <f>$U196*$S196</f>
        <v>0.624</v>
      </c>
      <c r="X196">
        <v>0.1</v>
      </c>
      <c r="Y196">
        <f>(SQRT((($U196*$V196)^2)+(($W196*$X196)^2)))/($U196+$W196)</f>
        <v>0.32605044690652013</v>
      </c>
      <c r="Z196" t="s">
        <v>59</v>
      </c>
      <c r="AA196" t="s">
        <v>44</v>
      </c>
      <c r="AB196" t="s">
        <v>44</v>
      </c>
      <c r="AC196" t="s">
        <v>44</v>
      </c>
      <c r="AD196" t="s">
        <v>45</v>
      </c>
      <c r="AE196" t="s">
        <v>45</v>
      </c>
      <c r="AF196" t="s">
        <v>199</v>
      </c>
      <c r="AG196">
        <v>2015</v>
      </c>
      <c r="AH196" t="s">
        <v>47</v>
      </c>
      <c r="AI196" s="2">
        <f>$U196+$W196</f>
        <v>3.024</v>
      </c>
      <c r="AJ196" s="2">
        <f>$AI196*$Y196</f>
        <v>0.98597655144531693</v>
      </c>
      <c r="AK196" s="3" t="s">
        <v>6646</v>
      </c>
      <c r="AL196" s="3" t="s">
        <v>6668</v>
      </c>
      <c r="AM196" s="3" t="s">
        <v>6647</v>
      </c>
      <c r="AN196" s="3" t="s">
        <v>6711</v>
      </c>
      <c r="AO196" s="3" t="s">
        <v>44</v>
      </c>
      <c r="AP196" s="3" t="s">
        <v>44</v>
      </c>
      <c r="AQ196" t="s">
        <v>6649</v>
      </c>
      <c r="AR196" s="3" t="s">
        <v>44</v>
      </c>
    </row>
    <row r="197" spans="1:44" hidden="1" x14ac:dyDescent="0.3">
      <c r="A197" t="s">
        <v>606</v>
      </c>
      <c r="B197" t="s">
        <v>603</v>
      </c>
      <c r="C197" t="s">
        <v>604</v>
      </c>
      <c r="D197" t="s">
        <v>605</v>
      </c>
      <c r="E197" t="s">
        <v>49</v>
      </c>
      <c r="F197">
        <v>7215</v>
      </c>
      <c r="G197">
        <v>7215</v>
      </c>
      <c r="H197" t="s">
        <v>45</v>
      </c>
      <c r="I197" t="s">
        <v>45</v>
      </c>
      <c r="J197" t="s">
        <v>45</v>
      </c>
      <c r="K197" t="s">
        <v>45</v>
      </c>
      <c r="U197">
        <v>1.63</v>
      </c>
      <c r="V197">
        <v>0.26</v>
      </c>
      <c r="W197">
        <v>0.46</v>
      </c>
      <c r="X197">
        <v>0.1</v>
      </c>
      <c r="Y197">
        <f>(SQRT((($U197*$V197)^2)+(($W197*$X197)^2)))/($U197+$W197)</f>
        <v>0.20396610081085642</v>
      </c>
      <c r="Z197" t="s">
        <v>43</v>
      </c>
      <c r="AA197" t="s">
        <v>44</v>
      </c>
      <c r="AB197" t="s">
        <v>44</v>
      </c>
      <c r="AC197" t="s">
        <v>44</v>
      </c>
      <c r="AD197" t="s">
        <v>45</v>
      </c>
      <c r="AE197" t="s">
        <v>45</v>
      </c>
      <c r="AF197" t="s">
        <v>50</v>
      </c>
      <c r="AG197" t="s">
        <v>51</v>
      </c>
      <c r="AH197" t="s">
        <v>52</v>
      </c>
      <c r="AI197" s="2">
        <f>$U197+$W197</f>
        <v>2.09</v>
      </c>
      <c r="AJ197" s="2">
        <f>$AI197*$Y197</f>
        <v>0.42628915069468987</v>
      </c>
      <c r="AK197" s="3" t="s">
        <v>6652</v>
      </c>
      <c r="AL197" s="3" t="s">
        <v>6668</v>
      </c>
      <c r="AM197" s="3" t="s">
        <v>6671</v>
      </c>
      <c r="AN197" t="s">
        <v>6672</v>
      </c>
      <c r="AO197" t="s">
        <v>44</v>
      </c>
      <c r="AP197" s="3" t="s">
        <v>44</v>
      </c>
      <c r="AQ197" t="s">
        <v>44</v>
      </c>
      <c r="AR197" t="s">
        <v>44</v>
      </c>
    </row>
    <row r="198" spans="1:44" s="3" customFormat="1" hidden="1" x14ac:dyDescent="0.3">
      <c r="A198" s="3" t="s">
        <v>607</v>
      </c>
      <c r="B198" s="3" t="s">
        <v>608</v>
      </c>
      <c r="C198" s="3" t="s">
        <v>609</v>
      </c>
      <c r="D198" s="3" t="s">
        <v>610</v>
      </c>
      <c r="E198" s="3" t="s">
        <v>219</v>
      </c>
      <c r="F198" s="3">
        <v>32</v>
      </c>
      <c r="G198" s="3">
        <v>32</v>
      </c>
      <c r="H198" s="3" t="s">
        <v>45</v>
      </c>
      <c r="I198" s="3" t="s">
        <v>45</v>
      </c>
      <c r="J198" s="3" t="s">
        <v>58</v>
      </c>
      <c r="K198" s="3" t="s">
        <v>45</v>
      </c>
      <c r="Z198" s="3" t="s">
        <v>59</v>
      </c>
      <c r="AA198" s="3" t="s">
        <v>44</v>
      </c>
      <c r="AB198" s="3" t="s">
        <v>44</v>
      </c>
      <c r="AC198" s="3" t="s">
        <v>44</v>
      </c>
      <c r="AD198" t="s">
        <v>45</v>
      </c>
      <c r="AE198" t="s">
        <v>45</v>
      </c>
      <c r="AF198" t="s">
        <v>199</v>
      </c>
      <c r="AG198">
        <v>2015</v>
      </c>
      <c r="AH198" t="s">
        <v>47</v>
      </c>
      <c r="AI198" s="5">
        <v>9.420036099999999</v>
      </c>
      <c r="AJ198" s="5">
        <v>1.5279040044255854</v>
      </c>
      <c r="AK198" s="3" t="s">
        <v>6651</v>
      </c>
      <c r="AL198" s="3" t="s">
        <v>6827</v>
      </c>
      <c r="AM198" s="3" t="s">
        <v>6797</v>
      </c>
      <c r="AN198" t="s">
        <v>6892</v>
      </c>
      <c r="AO198" s="3" t="s">
        <v>44</v>
      </c>
      <c r="AP198" s="3" t="s">
        <v>44</v>
      </c>
      <c r="AQ198" s="3" t="s">
        <v>44</v>
      </c>
      <c r="AR198" s="3" t="s">
        <v>44</v>
      </c>
    </row>
    <row r="199" spans="1:44" hidden="1" x14ac:dyDescent="0.3">
      <c r="A199" t="s">
        <v>611</v>
      </c>
      <c r="B199" t="s">
        <v>608</v>
      </c>
      <c r="C199" t="s">
        <v>609</v>
      </c>
      <c r="D199" t="s">
        <v>610</v>
      </c>
      <c r="E199" t="s">
        <v>49</v>
      </c>
      <c r="F199">
        <v>7215</v>
      </c>
      <c r="G199">
        <v>7215</v>
      </c>
      <c r="H199" t="s">
        <v>45</v>
      </c>
      <c r="I199" t="s">
        <v>45</v>
      </c>
      <c r="J199" t="s">
        <v>45</v>
      </c>
      <c r="K199" t="s">
        <v>45</v>
      </c>
      <c r="U199">
        <v>1.63</v>
      </c>
      <c r="V199">
        <v>0.26</v>
      </c>
      <c r="W199">
        <v>0.46</v>
      </c>
      <c r="X199">
        <v>0.1</v>
      </c>
      <c r="Y199">
        <f>(SQRT((($U199*$V199)^2)+(($W199*$X199)^2)))/($U199+$W199)</f>
        <v>0.20396610081085642</v>
      </c>
      <c r="Z199" t="s">
        <v>43</v>
      </c>
      <c r="AA199" t="s">
        <v>44</v>
      </c>
      <c r="AB199" t="s">
        <v>44</v>
      </c>
      <c r="AC199" t="s">
        <v>44</v>
      </c>
      <c r="AD199" t="s">
        <v>45</v>
      </c>
      <c r="AE199" t="s">
        <v>45</v>
      </c>
      <c r="AF199" t="s">
        <v>50</v>
      </c>
      <c r="AG199" t="s">
        <v>51</v>
      </c>
      <c r="AH199" t="s">
        <v>52</v>
      </c>
      <c r="AI199" s="2">
        <f>$U199+$W199</f>
        <v>2.09</v>
      </c>
      <c r="AJ199" s="2">
        <f>$AI199*$Y199</f>
        <v>0.42628915069468987</v>
      </c>
      <c r="AK199" s="3" t="s">
        <v>6652</v>
      </c>
      <c r="AL199" s="3" t="s">
        <v>6668</v>
      </c>
      <c r="AM199" s="3" t="s">
        <v>6671</v>
      </c>
      <c r="AN199" t="s">
        <v>6672</v>
      </c>
      <c r="AO199" t="s">
        <v>44</v>
      </c>
      <c r="AP199" s="3" t="s">
        <v>44</v>
      </c>
      <c r="AQ199" t="s">
        <v>44</v>
      </c>
      <c r="AR199" t="s">
        <v>44</v>
      </c>
    </row>
    <row r="200" spans="1:44" s="3" customFormat="1" hidden="1" x14ac:dyDescent="0.3">
      <c r="A200" s="3" t="s">
        <v>612</v>
      </c>
      <c r="B200" s="3" t="s">
        <v>613</v>
      </c>
      <c r="C200" s="3" t="s">
        <v>614</v>
      </c>
      <c r="D200" s="3" t="s">
        <v>615</v>
      </c>
      <c r="E200" s="3" t="s">
        <v>219</v>
      </c>
      <c r="F200" s="3">
        <v>32</v>
      </c>
      <c r="G200" s="3">
        <v>32</v>
      </c>
      <c r="H200" s="3" t="s">
        <v>45</v>
      </c>
      <c r="I200" s="3" t="s">
        <v>45</v>
      </c>
      <c r="J200" s="3" t="s">
        <v>58</v>
      </c>
      <c r="K200" s="3" t="s">
        <v>45</v>
      </c>
      <c r="Z200" s="3" t="s">
        <v>59</v>
      </c>
      <c r="AA200" s="3" t="s">
        <v>44</v>
      </c>
      <c r="AB200" s="3" t="s">
        <v>44</v>
      </c>
      <c r="AC200" s="3" t="s">
        <v>44</v>
      </c>
      <c r="AD200" t="s">
        <v>45</v>
      </c>
      <c r="AE200" t="s">
        <v>45</v>
      </c>
      <c r="AF200" t="s">
        <v>199</v>
      </c>
      <c r="AG200">
        <v>2015</v>
      </c>
      <c r="AH200" t="s">
        <v>47</v>
      </c>
      <c r="AI200" s="5">
        <v>9.2560384124999988</v>
      </c>
      <c r="AJ200" s="5">
        <v>1.5848823828750622</v>
      </c>
      <c r="AK200" s="3" t="s">
        <v>6651</v>
      </c>
      <c r="AL200" s="3" t="s">
        <v>6827</v>
      </c>
      <c r="AM200" s="3" t="s">
        <v>6797</v>
      </c>
      <c r="AN200" s="3" t="s">
        <v>6894</v>
      </c>
      <c r="AO200" s="3" t="s">
        <v>44</v>
      </c>
      <c r="AP200" s="3" t="s">
        <v>44</v>
      </c>
      <c r="AQ200" s="3" t="s">
        <v>44</v>
      </c>
      <c r="AR200" s="3" t="s">
        <v>44</v>
      </c>
    </row>
    <row r="201" spans="1:44" hidden="1" x14ac:dyDescent="0.3">
      <c r="A201" t="s">
        <v>616</v>
      </c>
      <c r="B201" t="s">
        <v>613</v>
      </c>
      <c r="C201" t="s">
        <v>614</v>
      </c>
      <c r="D201" t="s">
        <v>615</v>
      </c>
      <c r="E201" t="s">
        <v>49</v>
      </c>
      <c r="F201">
        <v>7215</v>
      </c>
      <c r="G201">
        <v>7215</v>
      </c>
      <c r="H201" t="s">
        <v>45</v>
      </c>
      <c r="I201" t="s">
        <v>45</v>
      </c>
      <c r="J201" t="s">
        <v>45</v>
      </c>
      <c r="K201" t="s">
        <v>45</v>
      </c>
      <c r="U201">
        <v>1.63</v>
      </c>
      <c r="V201">
        <v>0.26</v>
      </c>
      <c r="W201">
        <v>0.46</v>
      </c>
      <c r="X201">
        <v>0.1</v>
      </c>
      <c r="Y201">
        <f>(SQRT((($U201*$V201)^2)+(($W201*$X201)^2)))/($U201+$W201)</f>
        <v>0.20396610081085642</v>
      </c>
      <c r="Z201" t="s">
        <v>43</v>
      </c>
      <c r="AA201" t="s">
        <v>44</v>
      </c>
      <c r="AB201" t="s">
        <v>44</v>
      </c>
      <c r="AC201" t="s">
        <v>44</v>
      </c>
      <c r="AD201" t="s">
        <v>45</v>
      </c>
      <c r="AE201" t="s">
        <v>45</v>
      </c>
      <c r="AF201" t="s">
        <v>50</v>
      </c>
      <c r="AG201" t="s">
        <v>51</v>
      </c>
      <c r="AH201" t="s">
        <v>52</v>
      </c>
      <c r="AI201" s="2">
        <f>$U201+$W201</f>
        <v>2.09</v>
      </c>
      <c r="AJ201" s="2">
        <f>$AI201*$Y201</f>
        <v>0.42628915069468987</v>
      </c>
      <c r="AK201" s="3" t="s">
        <v>6652</v>
      </c>
      <c r="AL201" s="3" t="s">
        <v>6668</v>
      </c>
      <c r="AM201" s="3" t="s">
        <v>6671</v>
      </c>
      <c r="AN201" t="s">
        <v>6672</v>
      </c>
      <c r="AO201" t="s">
        <v>44</v>
      </c>
      <c r="AP201" s="3" t="s">
        <v>44</v>
      </c>
      <c r="AQ201" t="s">
        <v>44</v>
      </c>
      <c r="AR201" t="s">
        <v>44</v>
      </c>
    </row>
    <row r="202" spans="1:44" hidden="1" x14ac:dyDescent="0.3">
      <c r="A202" t="s">
        <v>617</v>
      </c>
      <c r="B202" t="s">
        <v>618</v>
      </c>
      <c r="C202" t="s">
        <v>618</v>
      </c>
      <c r="D202" t="s">
        <v>619</v>
      </c>
      <c r="E202" t="s">
        <v>198</v>
      </c>
      <c r="F202">
        <v>31</v>
      </c>
      <c r="G202">
        <v>31</v>
      </c>
      <c r="H202" t="s">
        <v>45</v>
      </c>
      <c r="I202" t="s">
        <v>45</v>
      </c>
      <c r="J202" t="s">
        <v>45</v>
      </c>
      <c r="K202" t="s">
        <v>45</v>
      </c>
      <c r="Z202" t="s">
        <v>59</v>
      </c>
      <c r="AA202" t="s">
        <v>44</v>
      </c>
      <c r="AB202" t="s">
        <v>44</v>
      </c>
      <c r="AC202" t="s">
        <v>44</v>
      </c>
      <c r="AD202" t="s">
        <v>45</v>
      </c>
      <c r="AE202" t="s">
        <v>45</v>
      </c>
      <c r="AF202" t="s">
        <v>199</v>
      </c>
      <c r="AG202">
        <v>2015</v>
      </c>
      <c r="AH202" t="s">
        <v>47</v>
      </c>
      <c r="AI202" s="5">
        <v>1.8741912337903219</v>
      </c>
      <c r="AJ202" s="5">
        <v>0.44117295784192756</v>
      </c>
      <c r="AK202" s="3" t="s">
        <v>6651</v>
      </c>
      <c r="AL202" s="3" t="s">
        <v>6827</v>
      </c>
      <c r="AM202" s="3" t="s">
        <v>6784</v>
      </c>
      <c r="AN202" s="3" t="s">
        <v>6783</v>
      </c>
    </row>
    <row r="203" spans="1:44" hidden="1" x14ac:dyDescent="0.3">
      <c r="A203" t="s">
        <v>620</v>
      </c>
      <c r="B203" t="s">
        <v>618</v>
      </c>
      <c r="C203" t="s">
        <v>618</v>
      </c>
      <c r="D203" t="s">
        <v>619</v>
      </c>
      <c r="E203" t="s">
        <v>219</v>
      </c>
      <c r="F203">
        <v>32</v>
      </c>
      <c r="G203">
        <v>32</v>
      </c>
      <c r="H203" t="s">
        <v>45</v>
      </c>
      <c r="I203" t="s">
        <v>45</v>
      </c>
      <c r="J203" t="s">
        <v>58</v>
      </c>
      <c r="K203" t="s">
        <v>45</v>
      </c>
      <c r="Z203" t="s">
        <v>59</v>
      </c>
      <c r="AA203" t="s">
        <v>44</v>
      </c>
      <c r="AB203" t="s">
        <v>44</v>
      </c>
      <c r="AC203" t="s">
        <v>44</v>
      </c>
      <c r="AD203" t="s">
        <v>45</v>
      </c>
      <c r="AE203" t="s">
        <v>45</v>
      </c>
      <c r="AF203" t="s">
        <v>199</v>
      </c>
      <c r="AG203">
        <v>2015</v>
      </c>
      <c r="AH203" t="s">
        <v>47</v>
      </c>
      <c r="AI203" s="5">
        <v>2.4663348214285712</v>
      </c>
      <c r="AJ203" s="5">
        <v>0.50379920573796488</v>
      </c>
      <c r="AK203" s="3" t="s">
        <v>6651</v>
      </c>
      <c r="AL203" s="3" t="s">
        <v>6827</v>
      </c>
      <c r="AM203" s="3" t="s">
        <v>6784</v>
      </c>
      <c r="AN203" s="3" t="s">
        <v>6782</v>
      </c>
    </row>
    <row r="204" spans="1:44" hidden="1" x14ac:dyDescent="0.3">
      <c r="A204" t="s">
        <v>621</v>
      </c>
      <c r="B204" t="s">
        <v>618</v>
      </c>
      <c r="C204" t="s">
        <v>618</v>
      </c>
      <c r="D204" t="s">
        <v>619</v>
      </c>
      <c r="E204" t="s">
        <v>49</v>
      </c>
      <c r="F204">
        <v>7215</v>
      </c>
      <c r="G204">
        <v>7215</v>
      </c>
      <c r="H204" t="s">
        <v>45</v>
      </c>
      <c r="I204" t="s">
        <v>45</v>
      </c>
      <c r="J204" t="s">
        <v>45</v>
      </c>
      <c r="K204" t="s">
        <v>45</v>
      </c>
      <c r="S204">
        <v>0.26</v>
      </c>
      <c r="U204">
        <v>0.43</v>
      </c>
      <c r="V204">
        <v>0.46</v>
      </c>
      <c r="W204">
        <f>$U204*$S204</f>
        <v>0.1118</v>
      </c>
      <c r="X204">
        <v>0.1</v>
      </c>
      <c r="Y204">
        <f>(SQRT((($U204*$V204)^2)+(($W204*$X204)^2)))/($U204+$W204)</f>
        <v>0.36566206086544145</v>
      </c>
      <c r="Z204" t="s">
        <v>43</v>
      </c>
      <c r="AA204" t="s">
        <v>44</v>
      </c>
      <c r="AB204" t="s">
        <v>44</v>
      </c>
      <c r="AC204" t="s">
        <v>44</v>
      </c>
      <c r="AD204" t="s">
        <v>45</v>
      </c>
      <c r="AE204" t="s">
        <v>45</v>
      </c>
      <c r="AF204" t="s">
        <v>50</v>
      </c>
      <c r="AG204" t="s">
        <v>51</v>
      </c>
      <c r="AH204" t="s">
        <v>52</v>
      </c>
      <c r="AI204" s="2">
        <f>$U204+$W204</f>
        <v>0.54179999999999995</v>
      </c>
      <c r="AJ204" s="2">
        <f>$AI204*$Y204</f>
        <v>0.19811570457689617</v>
      </c>
      <c r="AK204" s="3" t="s">
        <v>6646</v>
      </c>
      <c r="AL204" s="3" t="s">
        <v>6668</v>
      </c>
      <c r="AM204" s="3" t="s">
        <v>6661</v>
      </c>
      <c r="AN204" t="s">
        <v>6662</v>
      </c>
      <c r="AO204" t="s">
        <v>44</v>
      </c>
      <c r="AP204" s="3" t="s">
        <v>44</v>
      </c>
      <c r="AQ204" t="s">
        <v>6649</v>
      </c>
      <c r="AR204" t="s">
        <v>44</v>
      </c>
    </row>
    <row r="205" spans="1:44" s="3" customFormat="1" hidden="1" x14ac:dyDescent="0.3">
      <c r="A205" s="3" t="s">
        <v>622</v>
      </c>
      <c r="B205" s="3" t="s">
        <v>623</v>
      </c>
      <c r="C205" s="3" t="s">
        <v>624</v>
      </c>
      <c r="D205" s="3" t="s">
        <v>625</v>
      </c>
      <c r="E205" s="3" t="s">
        <v>219</v>
      </c>
      <c r="F205" s="3">
        <v>32</v>
      </c>
      <c r="G205" s="3">
        <v>32</v>
      </c>
      <c r="H205" s="3" t="s">
        <v>45</v>
      </c>
      <c r="I205" s="3" t="s">
        <v>45</v>
      </c>
      <c r="J205" s="3" t="s">
        <v>58</v>
      </c>
      <c r="K205" s="3" t="s">
        <v>45</v>
      </c>
      <c r="Z205" s="3" t="s">
        <v>59</v>
      </c>
      <c r="AA205" s="3" t="s">
        <v>44</v>
      </c>
      <c r="AB205" s="3" t="s">
        <v>44</v>
      </c>
      <c r="AC205" s="3" t="s">
        <v>44</v>
      </c>
      <c r="AD205" t="s">
        <v>45</v>
      </c>
      <c r="AE205" t="s">
        <v>45</v>
      </c>
      <c r="AF205" t="s">
        <v>199</v>
      </c>
      <c r="AG205">
        <v>2015</v>
      </c>
      <c r="AH205" t="s">
        <v>47</v>
      </c>
      <c r="AI205" s="5">
        <v>7.8310696999999996</v>
      </c>
      <c r="AJ205" s="5">
        <v>2.4313439625904971</v>
      </c>
      <c r="AK205" s="3" t="s">
        <v>6651</v>
      </c>
      <c r="AL205" s="3" t="s">
        <v>6827</v>
      </c>
      <c r="AM205" s="3" t="s">
        <v>6666</v>
      </c>
      <c r="AN205" s="3" t="s">
        <v>6835</v>
      </c>
    </row>
    <row r="206" spans="1:44" hidden="1" x14ac:dyDescent="0.3">
      <c r="A206" t="s">
        <v>626</v>
      </c>
      <c r="B206" t="s">
        <v>623</v>
      </c>
      <c r="C206" t="s">
        <v>624</v>
      </c>
      <c r="D206" t="s">
        <v>625</v>
      </c>
      <c r="E206" t="s">
        <v>49</v>
      </c>
      <c r="F206">
        <v>7215</v>
      </c>
      <c r="G206">
        <v>7215</v>
      </c>
      <c r="H206" t="s">
        <v>45</v>
      </c>
      <c r="I206" t="s">
        <v>45</v>
      </c>
      <c r="J206" t="s">
        <v>45</v>
      </c>
      <c r="K206" t="s">
        <v>45</v>
      </c>
      <c r="U206">
        <v>3.25</v>
      </c>
      <c r="V206">
        <v>0.31</v>
      </c>
      <c r="W206">
        <v>0.91</v>
      </c>
      <c r="X206">
        <v>0.1</v>
      </c>
      <c r="Y206">
        <f t="shared" ref="Y206:Y212" si="31">(SQRT((($U206*$V206)^2)+(($W206*$X206)^2)))/($U206+$W206)</f>
        <v>0.24317339653270054</v>
      </c>
      <c r="Z206" t="s">
        <v>43</v>
      </c>
      <c r="AA206" t="s">
        <v>44</v>
      </c>
      <c r="AB206" t="s">
        <v>44</v>
      </c>
      <c r="AC206" t="s">
        <v>44</v>
      </c>
      <c r="AD206" t="s">
        <v>45</v>
      </c>
      <c r="AE206" t="s">
        <v>45</v>
      </c>
      <c r="AF206" t="s">
        <v>50</v>
      </c>
      <c r="AG206" t="s">
        <v>51</v>
      </c>
      <c r="AH206" t="s">
        <v>52</v>
      </c>
      <c r="AI206" s="2">
        <f t="shared" ref="AI206:AI212" si="32">$U206+$W206</f>
        <v>4.16</v>
      </c>
      <c r="AJ206" s="2">
        <f t="shared" ref="AJ206:AJ212" si="33">$AI206*$Y206</f>
        <v>1.0116013295760342</v>
      </c>
      <c r="AK206" s="3" t="s">
        <v>6652</v>
      </c>
      <c r="AL206" s="3" t="s">
        <v>6668</v>
      </c>
      <c r="AM206" s="3" t="s">
        <v>6725</v>
      </c>
      <c r="AN206" t="s">
        <v>6724</v>
      </c>
      <c r="AO206" t="s">
        <v>44</v>
      </c>
      <c r="AP206" s="3" t="s">
        <v>44</v>
      </c>
      <c r="AQ206" t="s">
        <v>44</v>
      </c>
      <c r="AR206" t="s">
        <v>44</v>
      </c>
    </row>
    <row r="207" spans="1:44" hidden="1" x14ac:dyDescent="0.3">
      <c r="A207" t="s">
        <v>627</v>
      </c>
      <c r="B207" t="s">
        <v>628</v>
      </c>
      <c r="C207" t="s">
        <v>629</v>
      </c>
      <c r="D207" t="s">
        <v>630</v>
      </c>
      <c r="E207" t="s">
        <v>432</v>
      </c>
      <c r="G207">
        <v>0</v>
      </c>
      <c r="H207" t="s">
        <v>41</v>
      </c>
      <c r="I207" t="s">
        <v>42</v>
      </c>
      <c r="J207" t="s">
        <v>41</v>
      </c>
      <c r="K207" t="s">
        <v>42</v>
      </c>
      <c r="S207">
        <v>0.26</v>
      </c>
      <c r="U207">
        <v>2.4</v>
      </c>
      <c r="V207">
        <v>0.41</v>
      </c>
      <c r="W207">
        <f>$U207*$S207</f>
        <v>0.624</v>
      </c>
      <c r="X207">
        <v>0.1</v>
      </c>
      <c r="Y207">
        <f t="shared" si="31"/>
        <v>0.32605044690652013</v>
      </c>
      <c r="Z207" t="s">
        <v>43</v>
      </c>
      <c r="AA207" t="s">
        <v>44</v>
      </c>
      <c r="AB207" t="s">
        <v>44</v>
      </c>
      <c r="AC207" t="s">
        <v>44</v>
      </c>
      <c r="AD207" t="s">
        <v>45</v>
      </c>
      <c r="AE207" t="s">
        <v>45</v>
      </c>
      <c r="AF207" t="s">
        <v>433</v>
      </c>
      <c r="AG207" t="s">
        <v>434</v>
      </c>
      <c r="AH207" t="s">
        <v>253</v>
      </c>
      <c r="AI207" s="2">
        <f t="shared" si="32"/>
        <v>3.024</v>
      </c>
      <c r="AJ207" s="2">
        <f t="shared" si="33"/>
        <v>0.98597655144531693</v>
      </c>
      <c r="AK207" s="3" t="s">
        <v>6646</v>
      </c>
      <c r="AL207" s="3" t="s">
        <v>6668</v>
      </c>
      <c r="AM207" s="3" t="s">
        <v>6647</v>
      </c>
      <c r="AN207" s="3" t="s">
        <v>6711</v>
      </c>
      <c r="AO207" s="3" t="s">
        <v>44</v>
      </c>
      <c r="AP207" s="3" t="s">
        <v>44</v>
      </c>
      <c r="AQ207" t="s">
        <v>6649</v>
      </c>
      <c r="AR207" s="3" t="s">
        <v>44</v>
      </c>
    </row>
    <row r="208" spans="1:44" hidden="1" x14ac:dyDescent="0.3">
      <c r="A208" t="s">
        <v>631</v>
      </c>
      <c r="B208" t="s">
        <v>628</v>
      </c>
      <c r="C208" t="s">
        <v>629</v>
      </c>
      <c r="D208" t="s">
        <v>630</v>
      </c>
      <c r="E208" t="s">
        <v>40</v>
      </c>
      <c r="F208">
        <v>1</v>
      </c>
      <c r="G208">
        <v>1</v>
      </c>
      <c r="H208" t="s">
        <v>41</v>
      </c>
      <c r="I208" t="s">
        <v>42</v>
      </c>
      <c r="J208" t="s">
        <v>41</v>
      </c>
      <c r="K208" t="s">
        <v>42</v>
      </c>
      <c r="S208">
        <v>0.26</v>
      </c>
      <c r="U208">
        <v>2.4</v>
      </c>
      <c r="V208">
        <v>0.41</v>
      </c>
      <c r="W208">
        <f>$U208*$S208</f>
        <v>0.624</v>
      </c>
      <c r="X208">
        <v>0.1</v>
      </c>
      <c r="Y208">
        <f t="shared" si="31"/>
        <v>0.32605044690652013</v>
      </c>
      <c r="Z208" t="s">
        <v>43</v>
      </c>
      <c r="AA208" t="s">
        <v>44</v>
      </c>
      <c r="AB208" t="s">
        <v>44</v>
      </c>
      <c r="AC208" t="s">
        <v>44</v>
      </c>
      <c r="AD208" t="s">
        <v>45</v>
      </c>
      <c r="AE208" t="s">
        <v>45</v>
      </c>
      <c r="AF208" t="s">
        <v>46</v>
      </c>
      <c r="AG208">
        <v>2019</v>
      </c>
      <c r="AH208" t="s">
        <v>47</v>
      </c>
      <c r="AI208" s="2">
        <f t="shared" si="32"/>
        <v>3.024</v>
      </c>
      <c r="AJ208" s="2">
        <f t="shared" si="33"/>
        <v>0.98597655144531693</v>
      </c>
      <c r="AK208" s="3" t="s">
        <v>6646</v>
      </c>
      <c r="AL208" s="3" t="s">
        <v>6668</v>
      </c>
      <c r="AM208" s="3" t="s">
        <v>6647</v>
      </c>
      <c r="AN208" s="3" t="s">
        <v>6711</v>
      </c>
      <c r="AO208" s="3" t="s">
        <v>44</v>
      </c>
      <c r="AP208" s="3" t="s">
        <v>44</v>
      </c>
      <c r="AQ208" t="s">
        <v>6649</v>
      </c>
      <c r="AR208" s="3" t="s">
        <v>44</v>
      </c>
    </row>
    <row r="209" spans="1:44" hidden="1" x14ac:dyDescent="0.3">
      <c r="A209" t="s">
        <v>632</v>
      </c>
      <c r="B209" t="s">
        <v>628</v>
      </c>
      <c r="C209" t="s">
        <v>629</v>
      </c>
      <c r="D209" t="s">
        <v>630</v>
      </c>
      <c r="E209" t="s">
        <v>49</v>
      </c>
      <c r="F209">
        <v>7215</v>
      </c>
      <c r="G209">
        <v>7215</v>
      </c>
      <c r="H209" t="s">
        <v>45</v>
      </c>
      <c r="I209" t="s">
        <v>45</v>
      </c>
      <c r="J209" t="s">
        <v>45</v>
      </c>
      <c r="K209" t="s">
        <v>45</v>
      </c>
      <c r="U209">
        <v>2.98</v>
      </c>
      <c r="V209">
        <v>0.28000000000000003</v>
      </c>
      <c r="W209">
        <v>0.72</v>
      </c>
      <c r="X209">
        <v>0.1</v>
      </c>
      <c r="Y209">
        <f t="shared" si="31"/>
        <v>0.22635153045575809</v>
      </c>
      <c r="Z209" t="s">
        <v>43</v>
      </c>
      <c r="AA209" t="s">
        <v>44</v>
      </c>
      <c r="AB209" t="s">
        <v>44</v>
      </c>
      <c r="AC209" t="s">
        <v>44</v>
      </c>
      <c r="AD209" t="s">
        <v>45</v>
      </c>
      <c r="AE209" t="s">
        <v>45</v>
      </c>
      <c r="AF209" t="s">
        <v>50</v>
      </c>
      <c r="AG209" t="s">
        <v>51</v>
      </c>
      <c r="AH209" t="s">
        <v>52</v>
      </c>
      <c r="AI209" s="2">
        <f t="shared" si="32"/>
        <v>3.7</v>
      </c>
      <c r="AJ209" s="2">
        <f t="shared" si="33"/>
        <v>0.83750066268630496</v>
      </c>
      <c r="AK209" s="3" t="s">
        <v>6646</v>
      </c>
      <c r="AL209" s="3" t="s">
        <v>6668</v>
      </c>
      <c r="AM209" s="3" t="s">
        <v>6669</v>
      </c>
      <c r="AN209" t="s">
        <v>6670</v>
      </c>
      <c r="AO209" t="s">
        <v>44</v>
      </c>
      <c r="AP209" s="3" t="s">
        <v>44</v>
      </c>
      <c r="AQ209" t="s">
        <v>44</v>
      </c>
      <c r="AR209" t="s">
        <v>44</v>
      </c>
    </row>
    <row r="210" spans="1:44" hidden="1" x14ac:dyDescent="0.3">
      <c r="A210" t="s">
        <v>633</v>
      </c>
      <c r="B210" t="s">
        <v>634</v>
      </c>
      <c r="C210" t="s">
        <v>635</v>
      </c>
      <c r="D210" t="s">
        <v>636</v>
      </c>
      <c r="E210" t="s">
        <v>432</v>
      </c>
      <c r="G210">
        <v>0</v>
      </c>
      <c r="H210" t="s">
        <v>41</v>
      </c>
      <c r="I210" t="s">
        <v>42</v>
      </c>
      <c r="J210" t="s">
        <v>41</v>
      </c>
      <c r="K210" t="s">
        <v>42</v>
      </c>
      <c r="S210">
        <v>0.26</v>
      </c>
      <c r="U210">
        <v>2.4</v>
      </c>
      <c r="V210">
        <v>0.41</v>
      </c>
      <c r="W210">
        <f>$U210*$S210</f>
        <v>0.624</v>
      </c>
      <c r="X210">
        <v>0.1</v>
      </c>
      <c r="Y210">
        <f t="shared" si="31"/>
        <v>0.32605044690652013</v>
      </c>
      <c r="Z210" t="s">
        <v>43</v>
      </c>
      <c r="AA210" t="s">
        <v>44</v>
      </c>
      <c r="AB210" t="s">
        <v>44</v>
      </c>
      <c r="AC210" t="s">
        <v>44</v>
      </c>
      <c r="AD210" t="s">
        <v>45</v>
      </c>
      <c r="AE210" t="s">
        <v>45</v>
      </c>
      <c r="AF210" t="s">
        <v>433</v>
      </c>
      <c r="AG210" t="s">
        <v>434</v>
      </c>
      <c r="AH210" t="s">
        <v>253</v>
      </c>
      <c r="AI210" s="2">
        <f t="shared" si="32"/>
        <v>3.024</v>
      </c>
      <c r="AJ210" s="2">
        <f t="shared" si="33"/>
        <v>0.98597655144531693</v>
      </c>
      <c r="AK210" s="3" t="s">
        <v>6646</v>
      </c>
      <c r="AL210" s="3" t="s">
        <v>6668</v>
      </c>
      <c r="AM210" s="3" t="s">
        <v>6647</v>
      </c>
      <c r="AN210" s="3" t="s">
        <v>6711</v>
      </c>
      <c r="AO210" s="3" t="s">
        <v>44</v>
      </c>
      <c r="AP210" s="3" t="s">
        <v>44</v>
      </c>
      <c r="AQ210" t="s">
        <v>6649</v>
      </c>
      <c r="AR210" s="3" t="s">
        <v>44</v>
      </c>
    </row>
    <row r="211" spans="1:44" hidden="1" x14ac:dyDescent="0.3">
      <c r="A211" t="s">
        <v>637</v>
      </c>
      <c r="B211" t="s">
        <v>634</v>
      </c>
      <c r="C211" t="s">
        <v>635</v>
      </c>
      <c r="D211" t="s">
        <v>636</v>
      </c>
      <c r="E211" t="s">
        <v>40</v>
      </c>
      <c r="F211">
        <v>1</v>
      </c>
      <c r="G211">
        <v>1</v>
      </c>
      <c r="H211" t="s">
        <v>41</v>
      </c>
      <c r="I211" t="s">
        <v>42</v>
      </c>
      <c r="J211" t="s">
        <v>41</v>
      </c>
      <c r="K211" t="s">
        <v>42</v>
      </c>
      <c r="S211">
        <v>0.26</v>
      </c>
      <c r="U211">
        <v>2.4</v>
      </c>
      <c r="V211">
        <v>0.41</v>
      </c>
      <c r="W211">
        <f>$U211*$S211</f>
        <v>0.624</v>
      </c>
      <c r="X211">
        <v>0.1</v>
      </c>
      <c r="Y211">
        <f t="shared" si="31"/>
        <v>0.32605044690652013</v>
      </c>
      <c r="Z211" t="s">
        <v>43</v>
      </c>
      <c r="AA211" t="s">
        <v>44</v>
      </c>
      <c r="AB211" t="s">
        <v>44</v>
      </c>
      <c r="AC211" t="s">
        <v>44</v>
      </c>
      <c r="AD211" t="s">
        <v>45</v>
      </c>
      <c r="AE211" t="s">
        <v>45</v>
      </c>
      <c r="AF211" t="s">
        <v>46</v>
      </c>
      <c r="AG211">
        <v>2019</v>
      </c>
      <c r="AH211" t="s">
        <v>47</v>
      </c>
      <c r="AI211" s="2">
        <f t="shared" si="32"/>
        <v>3.024</v>
      </c>
      <c r="AJ211" s="2">
        <f t="shared" si="33"/>
        <v>0.98597655144531693</v>
      </c>
      <c r="AK211" s="3" t="s">
        <v>6646</v>
      </c>
      <c r="AL211" s="3" t="s">
        <v>6668</v>
      </c>
      <c r="AM211" s="3" t="s">
        <v>6647</v>
      </c>
      <c r="AN211" s="3" t="s">
        <v>6711</v>
      </c>
      <c r="AO211" s="3" t="s">
        <v>44</v>
      </c>
      <c r="AP211" s="3" t="s">
        <v>44</v>
      </c>
      <c r="AQ211" t="s">
        <v>6649</v>
      </c>
      <c r="AR211" s="3" t="s">
        <v>44</v>
      </c>
    </row>
    <row r="212" spans="1:44" hidden="1" x14ac:dyDescent="0.3">
      <c r="A212" t="s">
        <v>638</v>
      </c>
      <c r="B212" t="s">
        <v>634</v>
      </c>
      <c r="C212" t="s">
        <v>635</v>
      </c>
      <c r="D212" t="s">
        <v>636</v>
      </c>
      <c r="E212" t="s">
        <v>231</v>
      </c>
      <c r="F212">
        <v>20</v>
      </c>
      <c r="G212">
        <v>20</v>
      </c>
      <c r="H212" t="s">
        <v>41</v>
      </c>
      <c r="I212" t="s">
        <v>42</v>
      </c>
      <c r="J212" t="s">
        <v>41</v>
      </c>
      <c r="K212" t="s">
        <v>42</v>
      </c>
      <c r="S212">
        <v>0.26</v>
      </c>
      <c r="U212">
        <v>2.4</v>
      </c>
      <c r="V212">
        <v>0.41</v>
      </c>
      <c r="W212">
        <f>$U212*$S212</f>
        <v>0.624</v>
      </c>
      <c r="X212">
        <v>0.1</v>
      </c>
      <c r="Y212">
        <f t="shared" si="31"/>
        <v>0.32605044690652013</v>
      </c>
      <c r="Z212" t="s">
        <v>43</v>
      </c>
      <c r="AA212" t="s">
        <v>44</v>
      </c>
      <c r="AB212" t="s">
        <v>44</v>
      </c>
      <c r="AC212" t="s">
        <v>44</v>
      </c>
      <c r="AD212" t="s">
        <v>45</v>
      </c>
      <c r="AE212" t="s">
        <v>45</v>
      </c>
      <c r="AF212" t="s">
        <v>232</v>
      </c>
      <c r="AG212">
        <v>2013</v>
      </c>
      <c r="AH212" t="s">
        <v>208</v>
      </c>
      <c r="AI212" s="2">
        <f t="shared" si="32"/>
        <v>3.024</v>
      </c>
      <c r="AJ212" s="2">
        <f t="shared" si="33"/>
        <v>0.98597655144531693</v>
      </c>
      <c r="AK212" s="3" t="s">
        <v>6646</v>
      </c>
      <c r="AL212" s="3" t="s">
        <v>6668</v>
      </c>
      <c r="AM212" s="3" t="s">
        <v>6647</v>
      </c>
      <c r="AN212" s="3" t="s">
        <v>6711</v>
      </c>
      <c r="AO212" s="3" t="s">
        <v>44</v>
      </c>
      <c r="AP212" s="3" t="s">
        <v>44</v>
      </c>
      <c r="AQ212" t="s">
        <v>6649</v>
      </c>
      <c r="AR212" s="3" t="s">
        <v>44</v>
      </c>
    </row>
    <row r="213" spans="1:44" hidden="1" x14ac:dyDescent="0.3">
      <c r="A213" t="s">
        <v>639</v>
      </c>
      <c r="B213" t="s">
        <v>634</v>
      </c>
      <c r="C213" t="s">
        <v>635</v>
      </c>
      <c r="D213" t="s">
        <v>636</v>
      </c>
      <c r="E213" t="s">
        <v>640</v>
      </c>
      <c r="F213">
        <v>6</v>
      </c>
      <c r="G213">
        <v>6</v>
      </c>
      <c r="H213" t="s">
        <v>45</v>
      </c>
      <c r="I213" t="s">
        <v>45</v>
      </c>
      <c r="J213" t="s">
        <v>45</v>
      </c>
      <c r="K213" t="s">
        <v>45</v>
      </c>
      <c r="Z213" t="s">
        <v>59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232</v>
      </c>
      <c r="AG213">
        <v>2013</v>
      </c>
      <c r="AH213" t="s">
        <v>208</v>
      </c>
      <c r="AI213" s="5">
        <v>3.3667750000000001</v>
      </c>
      <c r="AJ213" s="5">
        <v>0.54135362466116177</v>
      </c>
      <c r="AK213" s="3" t="s">
        <v>6651</v>
      </c>
      <c r="AL213" s="3" t="s">
        <v>6827</v>
      </c>
      <c r="AM213" s="3" t="s">
        <v>6665</v>
      </c>
      <c r="AN213" s="3" t="s">
        <v>6908</v>
      </c>
      <c r="AO213" t="s">
        <v>44</v>
      </c>
      <c r="AP213" s="3" t="s">
        <v>44</v>
      </c>
      <c r="AQ213" t="s">
        <v>44</v>
      </c>
      <c r="AR213" t="s">
        <v>44</v>
      </c>
    </row>
    <row r="214" spans="1:44" hidden="1" x14ac:dyDescent="0.3">
      <c r="A214" t="s">
        <v>641</v>
      </c>
      <c r="B214" t="s">
        <v>634</v>
      </c>
      <c r="C214" t="s">
        <v>635</v>
      </c>
      <c r="D214" t="s">
        <v>636</v>
      </c>
      <c r="E214" t="s">
        <v>49</v>
      </c>
      <c r="F214">
        <v>7215</v>
      </c>
      <c r="G214">
        <v>7215</v>
      </c>
      <c r="H214" t="s">
        <v>45</v>
      </c>
      <c r="I214" t="s">
        <v>45</v>
      </c>
      <c r="J214" t="s">
        <v>45</v>
      </c>
      <c r="K214" t="s">
        <v>45</v>
      </c>
      <c r="U214">
        <v>2.98</v>
      </c>
      <c r="V214">
        <v>0.28000000000000003</v>
      </c>
      <c r="W214">
        <v>0.72</v>
      </c>
      <c r="X214">
        <v>0.1</v>
      </c>
      <c r="Y214">
        <f>(SQRT((($U214*$V214)^2)+(($W214*$X214)^2)))/($U214+$W214)</f>
        <v>0.22635153045575809</v>
      </c>
      <c r="Z214" t="s">
        <v>43</v>
      </c>
      <c r="AA214" t="s">
        <v>44</v>
      </c>
      <c r="AB214" t="s">
        <v>44</v>
      </c>
      <c r="AC214" t="s">
        <v>44</v>
      </c>
      <c r="AD214" t="s">
        <v>45</v>
      </c>
      <c r="AE214" t="s">
        <v>45</v>
      </c>
      <c r="AF214" t="s">
        <v>50</v>
      </c>
      <c r="AG214" t="s">
        <v>51</v>
      </c>
      <c r="AH214" t="s">
        <v>52</v>
      </c>
      <c r="AI214" s="2">
        <f>$U214+$W214</f>
        <v>3.7</v>
      </c>
      <c r="AJ214" s="2">
        <f>$AI214*$Y214</f>
        <v>0.83750066268630496</v>
      </c>
      <c r="AK214" s="3" t="s">
        <v>6646</v>
      </c>
      <c r="AL214" s="3" t="s">
        <v>6668</v>
      </c>
      <c r="AM214" s="3" t="s">
        <v>6669</v>
      </c>
      <c r="AN214" t="s">
        <v>6670</v>
      </c>
      <c r="AO214" t="s">
        <v>44</v>
      </c>
      <c r="AP214" s="3" t="s">
        <v>44</v>
      </c>
      <c r="AQ214" t="s">
        <v>44</v>
      </c>
      <c r="AR214" t="s">
        <v>44</v>
      </c>
    </row>
    <row r="215" spans="1:44" hidden="1" x14ac:dyDescent="0.3">
      <c r="A215" t="s">
        <v>642</v>
      </c>
      <c r="B215" t="s">
        <v>643</v>
      </c>
      <c r="C215" t="s">
        <v>644</v>
      </c>
      <c r="D215" t="s">
        <v>645</v>
      </c>
      <c r="E215" t="s">
        <v>40</v>
      </c>
      <c r="F215">
        <v>1</v>
      </c>
      <c r="G215">
        <v>1</v>
      </c>
      <c r="H215" t="s">
        <v>41</v>
      </c>
      <c r="I215" t="s">
        <v>42</v>
      </c>
      <c r="J215" t="s">
        <v>41</v>
      </c>
      <c r="K215" t="s">
        <v>42</v>
      </c>
      <c r="S215">
        <v>0.26</v>
      </c>
      <c r="U215">
        <v>2.4</v>
      </c>
      <c r="V215">
        <v>0.41</v>
      </c>
      <c r="W215">
        <f>$U215*$S215</f>
        <v>0.624</v>
      </c>
      <c r="X215">
        <v>0.1</v>
      </c>
      <c r="Y215">
        <f>(SQRT((($U215*$V215)^2)+(($W215*$X215)^2)))/($U215+$W215)</f>
        <v>0.32605044690652013</v>
      </c>
      <c r="Z215" t="s">
        <v>43</v>
      </c>
      <c r="AA215" t="s">
        <v>44</v>
      </c>
      <c r="AB215" t="s">
        <v>44</v>
      </c>
      <c r="AC215" t="s">
        <v>44</v>
      </c>
      <c r="AD215" t="s">
        <v>45</v>
      </c>
      <c r="AE215" t="s">
        <v>45</v>
      </c>
      <c r="AF215" t="s">
        <v>46</v>
      </c>
      <c r="AG215">
        <v>2019</v>
      </c>
      <c r="AH215" t="s">
        <v>47</v>
      </c>
      <c r="AI215" s="2">
        <f>$U215+$W215</f>
        <v>3.024</v>
      </c>
      <c r="AJ215" s="2">
        <f>$AI215*$Y215</f>
        <v>0.98597655144531693</v>
      </c>
      <c r="AK215" s="3" t="s">
        <v>6646</v>
      </c>
      <c r="AL215" s="3" t="s">
        <v>6668</v>
      </c>
      <c r="AM215" s="3" t="s">
        <v>6647</v>
      </c>
      <c r="AN215" s="3" t="s">
        <v>6711</v>
      </c>
      <c r="AO215" s="3" t="s">
        <v>44</v>
      </c>
      <c r="AP215" s="3" t="s">
        <v>44</v>
      </c>
      <c r="AQ215" t="s">
        <v>6649</v>
      </c>
      <c r="AR215" s="3" t="s">
        <v>44</v>
      </c>
    </row>
    <row r="216" spans="1:44" hidden="1" x14ac:dyDescent="0.3">
      <c r="A216" t="s">
        <v>646</v>
      </c>
      <c r="B216" t="s">
        <v>643</v>
      </c>
      <c r="C216" t="s">
        <v>644</v>
      </c>
      <c r="D216" t="s">
        <v>645</v>
      </c>
      <c r="E216" t="s">
        <v>234</v>
      </c>
      <c r="F216">
        <v>6</v>
      </c>
      <c r="G216">
        <v>6</v>
      </c>
      <c r="H216" t="s">
        <v>45</v>
      </c>
      <c r="I216" t="s">
        <v>45</v>
      </c>
      <c r="J216" t="s">
        <v>45</v>
      </c>
      <c r="K216" t="s">
        <v>45</v>
      </c>
      <c r="Z216" t="s">
        <v>59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232</v>
      </c>
      <c r="AG216">
        <v>2013</v>
      </c>
      <c r="AH216" t="s">
        <v>208</v>
      </c>
      <c r="AI216" s="5">
        <v>4.9134456119999994</v>
      </c>
      <c r="AJ216" s="5">
        <v>0.95405671127259772</v>
      </c>
      <c r="AK216" s="3" t="s">
        <v>6651</v>
      </c>
      <c r="AL216" s="3" t="s">
        <v>6827</v>
      </c>
      <c r="AM216" s="3" t="s">
        <v>6665</v>
      </c>
      <c r="AN216" t="s">
        <v>6909</v>
      </c>
      <c r="AO216" t="s">
        <v>44</v>
      </c>
      <c r="AP216" s="3" t="s">
        <v>44</v>
      </c>
      <c r="AQ216" t="s">
        <v>44</v>
      </c>
      <c r="AR216" t="s">
        <v>44</v>
      </c>
    </row>
    <row r="217" spans="1:44" hidden="1" x14ac:dyDescent="0.3">
      <c r="A217" t="s">
        <v>647</v>
      </c>
      <c r="B217" t="s">
        <v>643</v>
      </c>
      <c r="C217" t="s">
        <v>644</v>
      </c>
      <c r="D217" t="s">
        <v>645</v>
      </c>
      <c r="E217" t="s">
        <v>49</v>
      </c>
      <c r="F217">
        <v>7215</v>
      </c>
      <c r="G217">
        <v>7215</v>
      </c>
      <c r="H217" t="s">
        <v>45</v>
      </c>
      <c r="I217" t="s">
        <v>45</v>
      </c>
      <c r="J217" t="s">
        <v>45</v>
      </c>
      <c r="K217" t="s">
        <v>45</v>
      </c>
      <c r="U217">
        <v>2.98</v>
      </c>
      <c r="V217">
        <v>0.28000000000000003</v>
      </c>
      <c r="W217">
        <v>0.72</v>
      </c>
      <c r="X217">
        <v>0.1</v>
      </c>
      <c r="Y217">
        <f>(SQRT((($U217*$V217)^2)+(($W217*$X217)^2)))/($U217+$W217)</f>
        <v>0.22635153045575809</v>
      </c>
      <c r="Z217" t="s">
        <v>43</v>
      </c>
      <c r="AA217" t="s">
        <v>44</v>
      </c>
      <c r="AB217" t="s">
        <v>44</v>
      </c>
      <c r="AC217" t="s">
        <v>44</v>
      </c>
      <c r="AD217" t="s">
        <v>45</v>
      </c>
      <c r="AE217" t="s">
        <v>45</v>
      </c>
      <c r="AF217" t="s">
        <v>50</v>
      </c>
      <c r="AG217" t="s">
        <v>51</v>
      </c>
      <c r="AH217" t="s">
        <v>52</v>
      </c>
      <c r="AI217" s="2">
        <f>$U217+$W217</f>
        <v>3.7</v>
      </c>
      <c r="AJ217" s="2">
        <f>$AI217*$Y217</f>
        <v>0.83750066268630496</v>
      </c>
      <c r="AK217" s="3" t="s">
        <v>6646</v>
      </c>
      <c r="AL217" s="3" t="s">
        <v>6668</v>
      </c>
      <c r="AM217" s="3" t="s">
        <v>6669</v>
      </c>
      <c r="AN217" t="s">
        <v>6670</v>
      </c>
      <c r="AO217" t="s">
        <v>44</v>
      </c>
      <c r="AP217" s="3" t="s">
        <v>44</v>
      </c>
      <c r="AQ217" t="s">
        <v>44</v>
      </c>
      <c r="AR217" t="s">
        <v>44</v>
      </c>
    </row>
    <row r="218" spans="1:44" hidden="1" x14ac:dyDescent="0.3">
      <c r="A218" t="s">
        <v>648</v>
      </c>
      <c r="B218" t="s">
        <v>649</v>
      </c>
      <c r="C218" t="s">
        <v>650</v>
      </c>
      <c r="D218" t="s">
        <v>651</v>
      </c>
      <c r="E218" t="s">
        <v>219</v>
      </c>
      <c r="F218">
        <v>32</v>
      </c>
      <c r="G218">
        <v>32</v>
      </c>
      <c r="H218" t="s">
        <v>45</v>
      </c>
      <c r="I218" t="s">
        <v>45</v>
      </c>
      <c r="J218" t="s">
        <v>58</v>
      </c>
      <c r="K218" t="s">
        <v>45</v>
      </c>
      <c r="L218">
        <v>7</v>
      </c>
      <c r="M218">
        <v>30</v>
      </c>
      <c r="N218">
        <f>AVERAGE(L218,M218)</f>
        <v>18.5</v>
      </c>
      <c r="O218">
        <f>((M218-L218)/2)/2</f>
        <v>5.75</v>
      </c>
      <c r="P218">
        <f>O218/N218</f>
        <v>0.3108108108108108</v>
      </c>
      <c r="Q218">
        <v>0.48</v>
      </c>
      <c r="R218">
        <v>1.5</v>
      </c>
      <c r="S218">
        <v>0.26</v>
      </c>
      <c r="T218">
        <v>0.47</v>
      </c>
      <c r="U218">
        <f>N218*Q218*R218*T218</f>
        <v>6.2603999999999989</v>
      </c>
      <c r="V218">
        <f>P218</f>
        <v>0.3108108108108108</v>
      </c>
      <c r="W218">
        <f>U218*S218</f>
        <v>1.6277039999999998</v>
      </c>
      <c r="X218">
        <v>0.1</v>
      </c>
      <c r="Y218">
        <f>(SQRT((($U218*$V218)^2)+(($W218*$X218)^2)))/($U218+$W218)</f>
        <v>0.24753682003270394</v>
      </c>
      <c r="Z218" t="s">
        <v>59</v>
      </c>
      <c r="AA218" t="s">
        <v>44</v>
      </c>
      <c r="AB218" t="s">
        <v>44</v>
      </c>
      <c r="AC218" t="s">
        <v>44</v>
      </c>
      <c r="AD218" t="s">
        <v>45</v>
      </c>
      <c r="AE218" t="s">
        <v>45</v>
      </c>
      <c r="AF218" t="s">
        <v>199</v>
      </c>
      <c r="AG218">
        <v>2015</v>
      </c>
      <c r="AH218" t="s">
        <v>47</v>
      </c>
      <c r="AI218" s="2">
        <f>$U218+$W218</f>
        <v>7.8881039999999985</v>
      </c>
      <c r="AJ218" s="2">
        <f>$AI218*$Y218</f>
        <v>1.9525961802472518</v>
      </c>
      <c r="AK218" s="3" t="s">
        <v>6651</v>
      </c>
      <c r="AL218" s="3" t="s">
        <v>6667</v>
      </c>
      <c r="AM218" s="3" t="s">
        <v>6666</v>
      </c>
      <c r="AN218" s="3" t="s">
        <v>6805</v>
      </c>
      <c r="AO218" t="s">
        <v>6701</v>
      </c>
      <c r="AP218">
        <v>1.5</v>
      </c>
      <c r="AQ218" t="s">
        <v>6649</v>
      </c>
      <c r="AR218">
        <v>0.47</v>
      </c>
    </row>
    <row r="219" spans="1:44" hidden="1" x14ac:dyDescent="0.3">
      <c r="A219" t="s">
        <v>652</v>
      </c>
      <c r="B219" t="s">
        <v>653</v>
      </c>
      <c r="C219" t="s">
        <v>654</v>
      </c>
      <c r="D219" t="s">
        <v>655</v>
      </c>
      <c r="E219" t="s">
        <v>234</v>
      </c>
      <c r="F219">
        <v>6</v>
      </c>
      <c r="G219">
        <v>6</v>
      </c>
      <c r="H219" t="s">
        <v>45</v>
      </c>
      <c r="I219" t="s">
        <v>45</v>
      </c>
      <c r="J219" t="s">
        <v>45</v>
      </c>
      <c r="K219" t="s">
        <v>45</v>
      </c>
      <c r="Z219" t="s">
        <v>59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232</v>
      </c>
      <c r="AG219">
        <v>2013</v>
      </c>
      <c r="AH219" t="s">
        <v>208</v>
      </c>
      <c r="AI219" s="5">
        <v>7.7655186</v>
      </c>
      <c r="AJ219" s="5">
        <v>1.457915644065422</v>
      </c>
      <c r="AK219" s="3" t="s">
        <v>6826</v>
      </c>
      <c r="AL219" s="3" t="s">
        <v>6667</v>
      </c>
      <c r="AM219" s="3" t="s">
        <v>655</v>
      </c>
      <c r="AN219" t="s">
        <v>6905</v>
      </c>
      <c r="AO219" t="s">
        <v>6906</v>
      </c>
      <c r="AP219" s="3">
        <v>1.5</v>
      </c>
      <c r="AQ219" t="s">
        <v>6649</v>
      </c>
      <c r="AR219">
        <v>0.47</v>
      </c>
    </row>
    <row r="220" spans="1:44" hidden="1" x14ac:dyDescent="0.3">
      <c r="A220" t="s">
        <v>656</v>
      </c>
      <c r="B220" t="s">
        <v>653</v>
      </c>
      <c r="C220" t="s">
        <v>654</v>
      </c>
      <c r="D220" t="s">
        <v>655</v>
      </c>
      <c r="E220" t="s">
        <v>49</v>
      </c>
      <c r="F220">
        <v>7215</v>
      </c>
      <c r="G220">
        <v>7215</v>
      </c>
      <c r="H220" t="s">
        <v>45</v>
      </c>
      <c r="I220" t="s">
        <v>45</v>
      </c>
      <c r="J220" t="s">
        <v>45</v>
      </c>
      <c r="K220" t="s">
        <v>45</v>
      </c>
      <c r="U220">
        <v>2.98</v>
      </c>
      <c r="V220">
        <v>0.28000000000000003</v>
      </c>
      <c r="W220">
        <v>0.72</v>
      </c>
      <c r="X220">
        <v>0.1</v>
      </c>
      <c r="Y220">
        <f>(SQRT((($U220*$V220)^2)+(($W220*$X220)^2)))/($U220+$W220)</f>
        <v>0.22635153045575809</v>
      </c>
      <c r="Z220" t="s">
        <v>43</v>
      </c>
      <c r="AA220" t="s">
        <v>44</v>
      </c>
      <c r="AB220" t="s">
        <v>44</v>
      </c>
      <c r="AC220" t="s">
        <v>44</v>
      </c>
      <c r="AD220" t="s">
        <v>45</v>
      </c>
      <c r="AE220" t="s">
        <v>45</v>
      </c>
      <c r="AF220" t="s">
        <v>50</v>
      </c>
      <c r="AG220" t="s">
        <v>51</v>
      </c>
      <c r="AH220" t="s">
        <v>52</v>
      </c>
      <c r="AI220" s="2">
        <f>$U220+$W220</f>
        <v>3.7</v>
      </c>
      <c r="AJ220" s="2">
        <f>$AI220*$Y220</f>
        <v>0.83750066268630496</v>
      </c>
      <c r="AK220" s="3" t="s">
        <v>6646</v>
      </c>
      <c r="AL220" s="3" t="s">
        <v>6668</v>
      </c>
      <c r="AM220" s="3" t="s">
        <v>6669</v>
      </c>
      <c r="AN220" t="s">
        <v>6670</v>
      </c>
      <c r="AO220" t="s">
        <v>44</v>
      </c>
      <c r="AP220" s="3" t="s">
        <v>44</v>
      </c>
      <c r="AQ220" t="s">
        <v>44</v>
      </c>
      <c r="AR220" t="s">
        <v>44</v>
      </c>
    </row>
    <row r="221" spans="1:44" hidden="1" x14ac:dyDescent="0.3">
      <c r="A221" t="s">
        <v>657</v>
      </c>
      <c r="B221" t="s">
        <v>658</v>
      </c>
      <c r="C221" t="s">
        <v>659</v>
      </c>
      <c r="D221" t="s">
        <v>660</v>
      </c>
      <c r="E221" t="s">
        <v>40</v>
      </c>
      <c r="F221">
        <v>1</v>
      </c>
      <c r="G221">
        <v>1</v>
      </c>
      <c r="H221" t="s">
        <v>41</v>
      </c>
      <c r="I221" t="s">
        <v>42</v>
      </c>
      <c r="J221" t="s">
        <v>41</v>
      </c>
      <c r="K221" t="s">
        <v>42</v>
      </c>
      <c r="S221">
        <v>0.26</v>
      </c>
      <c r="U221">
        <v>2.4</v>
      </c>
      <c r="V221">
        <v>0.41</v>
      </c>
      <c r="W221">
        <f>$U221*$S221</f>
        <v>0.624</v>
      </c>
      <c r="X221">
        <v>0.1</v>
      </c>
      <c r="Y221">
        <f>(SQRT((($U221*$V221)^2)+(($W221*$X221)^2)))/($U221+$W221)</f>
        <v>0.32605044690652013</v>
      </c>
      <c r="Z221" t="s">
        <v>43</v>
      </c>
      <c r="AA221" t="s">
        <v>44</v>
      </c>
      <c r="AB221" t="s">
        <v>44</v>
      </c>
      <c r="AC221" t="s">
        <v>44</v>
      </c>
      <c r="AD221" t="s">
        <v>45</v>
      </c>
      <c r="AE221" t="s">
        <v>45</v>
      </c>
      <c r="AF221" t="s">
        <v>46</v>
      </c>
      <c r="AG221">
        <v>2019</v>
      </c>
      <c r="AH221" t="s">
        <v>47</v>
      </c>
      <c r="AI221" s="2">
        <f>$U221+$W221</f>
        <v>3.024</v>
      </c>
      <c r="AJ221" s="2">
        <f>$AI221*$Y221</f>
        <v>0.98597655144531693</v>
      </c>
      <c r="AK221" s="3" t="s">
        <v>6646</v>
      </c>
      <c r="AL221" s="3" t="s">
        <v>6668</v>
      </c>
      <c r="AM221" s="3" t="s">
        <v>6647</v>
      </c>
      <c r="AN221" s="3" t="s">
        <v>6711</v>
      </c>
      <c r="AO221" s="3" t="s">
        <v>44</v>
      </c>
      <c r="AP221" s="3" t="s">
        <v>44</v>
      </c>
      <c r="AQ221" t="s">
        <v>6649</v>
      </c>
      <c r="AR221" s="3" t="s">
        <v>44</v>
      </c>
    </row>
    <row r="222" spans="1:44" hidden="1" x14ac:dyDescent="0.3">
      <c r="A222" t="s">
        <v>661</v>
      </c>
      <c r="B222" t="s">
        <v>658</v>
      </c>
      <c r="C222" t="s">
        <v>659</v>
      </c>
      <c r="D222" t="s">
        <v>660</v>
      </c>
      <c r="E222" t="s">
        <v>234</v>
      </c>
      <c r="F222">
        <v>6</v>
      </c>
      <c r="G222">
        <v>6</v>
      </c>
      <c r="H222" t="s">
        <v>45</v>
      </c>
      <c r="I222" t="s">
        <v>45</v>
      </c>
      <c r="J222" t="s">
        <v>45</v>
      </c>
      <c r="K222" t="s">
        <v>45</v>
      </c>
      <c r="Z222" t="s">
        <v>59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232</v>
      </c>
      <c r="AG222">
        <v>2013</v>
      </c>
      <c r="AH222" t="s">
        <v>208</v>
      </c>
      <c r="AI222" s="5">
        <v>5.8364270999999999</v>
      </c>
      <c r="AJ222" s="5">
        <v>1.0144257090642832</v>
      </c>
      <c r="AK222" s="3" t="s">
        <v>6651</v>
      </c>
      <c r="AL222" s="3" t="s">
        <v>6667</v>
      </c>
      <c r="AM222" s="3" t="s">
        <v>6665</v>
      </c>
      <c r="AN222" t="s">
        <v>6907</v>
      </c>
      <c r="AO222" t="s">
        <v>44</v>
      </c>
      <c r="AP222" s="3" t="s">
        <v>44</v>
      </c>
      <c r="AQ222" t="s">
        <v>44</v>
      </c>
      <c r="AR222" t="s">
        <v>44</v>
      </c>
    </row>
    <row r="223" spans="1:44" hidden="1" x14ac:dyDescent="0.3">
      <c r="A223" t="s">
        <v>662</v>
      </c>
      <c r="B223" t="s">
        <v>658</v>
      </c>
      <c r="C223" t="s">
        <v>659</v>
      </c>
      <c r="D223" t="s">
        <v>660</v>
      </c>
      <c r="E223" t="s">
        <v>49</v>
      </c>
      <c r="F223">
        <v>7215</v>
      </c>
      <c r="G223">
        <v>7215</v>
      </c>
      <c r="H223" t="s">
        <v>45</v>
      </c>
      <c r="I223" t="s">
        <v>45</v>
      </c>
      <c r="J223" t="s">
        <v>45</v>
      </c>
      <c r="K223" t="s">
        <v>45</v>
      </c>
      <c r="U223">
        <v>2.98</v>
      </c>
      <c r="V223">
        <v>0.28000000000000003</v>
      </c>
      <c r="W223">
        <v>0.72</v>
      </c>
      <c r="X223">
        <v>0.1</v>
      </c>
      <c r="Y223">
        <f>(SQRT((($U223*$V223)^2)+(($W223*$X223)^2)))/($U223+$W223)</f>
        <v>0.22635153045575809</v>
      </c>
      <c r="Z223" t="s">
        <v>43</v>
      </c>
      <c r="AA223" t="s">
        <v>44</v>
      </c>
      <c r="AB223" t="s">
        <v>44</v>
      </c>
      <c r="AC223" t="s">
        <v>44</v>
      </c>
      <c r="AD223" t="s">
        <v>45</v>
      </c>
      <c r="AE223" t="s">
        <v>45</v>
      </c>
      <c r="AF223" t="s">
        <v>50</v>
      </c>
      <c r="AG223" t="s">
        <v>51</v>
      </c>
      <c r="AH223" t="s">
        <v>52</v>
      </c>
      <c r="AI223" s="2">
        <f>$U223+$W223</f>
        <v>3.7</v>
      </c>
      <c r="AJ223" s="2">
        <f>$AI223*$Y223</f>
        <v>0.83750066268630496</v>
      </c>
      <c r="AK223" s="3" t="s">
        <v>6646</v>
      </c>
      <c r="AL223" s="3" t="s">
        <v>6668</v>
      </c>
      <c r="AM223" s="3" t="s">
        <v>6669</v>
      </c>
      <c r="AN223" t="s">
        <v>6670</v>
      </c>
      <c r="AO223" t="s">
        <v>44</v>
      </c>
      <c r="AP223" s="3" t="s">
        <v>44</v>
      </c>
      <c r="AQ223" t="s">
        <v>44</v>
      </c>
      <c r="AR223" t="s">
        <v>44</v>
      </c>
    </row>
    <row r="224" spans="1:44" hidden="1" x14ac:dyDescent="0.3">
      <c r="A224" t="s">
        <v>663</v>
      </c>
      <c r="B224" t="s">
        <v>664</v>
      </c>
      <c r="C224" t="s">
        <v>665</v>
      </c>
      <c r="D224" t="s">
        <v>666</v>
      </c>
      <c r="E224" t="s">
        <v>40</v>
      </c>
      <c r="F224">
        <v>1</v>
      </c>
      <c r="G224">
        <v>1</v>
      </c>
      <c r="H224" t="s">
        <v>41</v>
      </c>
      <c r="I224" t="s">
        <v>42</v>
      </c>
      <c r="J224" t="s">
        <v>41</v>
      </c>
      <c r="K224" t="s">
        <v>42</v>
      </c>
      <c r="S224">
        <v>0.26</v>
      </c>
      <c r="U224">
        <v>2.4</v>
      </c>
      <c r="V224">
        <v>0.41</v>
      </c>
      <c r="W224">
        <f>$U224*$S224</f>
        <v>0.624</v>
      </c>
      <c r="X224">
        <v>0.1</v>
      </c>
      <c r="Y224">
        <f>(SQRT((($U224*$V224)^2)+(($W224*$X224)^2)))/($U224+$W224)</f>
        <v>0.32605044690652013</v>
      </c>
      <c r="Z224" t="s">
        <v>43</v>
      </c>
      <c r="AA224" t="s">
        <v>44</v>
      </c>
      <c r="AB224" t="s">
        <v>44</v>
      </c>
      <c r="AC224" t="s">
        <v>44</v>
      </c>
      <c r="AD224" t="s">
        <v>45</v>
      </c>
      <c r="AE224" t="s">
        <v>45</v>
      </c>
      <c r="AF224" t="s">
        <v>46</v>
      </c>
      <c r="AG224">
        <v>2019</v>
      </c>
      <c r="AH224" t="s">
        <v>47</v>
      </c>
      <c r="AI224" s="2">
        <f>$U224+$W224</f>
        <v>3.024</v>
      </c>
      <c r="AJ224" s="2">
        <f>$AI224*$Y224</f>
        <v>0.98597655144531693</v>
      </c>
      <c r="AK224" s="3" t="s">
        <v>6646</v>
      </c>
      <c r="AL224" s="3" t="s">
        <v>6668</v>
      </c>
      <c r="AM224" s="3" t="s">
        <v>6647</v>
      </c>
      <c r="AN224" s="3" t="s">
        <v>6711</v>
      </c>
      <c r="AO224" s="3" t="s">
        <v>44</v>
      </c>
      <c r="AP224" s="3" t="s">
        <v>44</v>
      </c>
      <c r="AQ224" t="s">
        <v>6649</v>
      </c>
      <c r="AR224" s="3" t="s">
        <v>44</v>
      </c>
    </row>
    <row r="225" spans="1:44" hidden="1" x14ac:dyDescent="0.3">
      <c r="A225" t="s">
        <v>667</v>
      </c>
      <c r="B225" t="s">
        <v>664</v>
      </c>
      <c r="C225" t="s">
        <v>665</v>
      </c>
      <c r="D225" t="s">
        <v>666</v>
      </c>
      <c r="E225" t="s">
        <v>49</v>
      </c>
      <c r="F225">
        <v>7215</v>
      </c>
      <c r="G225">
        <v>7215</v>
      </c>
      <c r="H225" t="s">
        <v>45</v>
      </c>
      <c r="I225" t="s">
        <v>45</v>
      </c>
      <c r="J225" t="s">
        <v>45</v>
      </c>
      <c r="K225" t="s">
        <v>45</v>
      </c>
      <c r="U225">
        <v>2.89</v>
      </c>
      <c r="V225">
        <v>0.75</v>
      </c>
      <c r="W225">
        <v>0.69</v>
      </c>
      <c r="X225">
        <v>0.1</v>
      </c>
      <c r="Y225">
        <f>(SQRT((($U225*$V225)^2)+(($W225*$X225)^2)))/($U225+$W225)</f>
        <v>0.6057536289919021</v>
      </c>
      <c r="Z225" t="s">
        <v>43</v>
      </c>
      <c r="AA225" t="s">
        <v>44</v>
      </c>
      <c r="AB225" t="s">
        <v>44</v>
      </c>
      <c r="AC225" t="s">
        <v>44</v>
      </c>
      <c r="AD225" t="s">
        <v>45</v>
      </c>
      <c r="AE225" t="s">
        <v>45</v>
      </c>
      <c r="AF225" t="s">
        <v>50</v>
      </c>
      <c r="AG225" t="s">
        <v>51</v>
      </c>
      <c r="AH225" t="s">
        <v>52</v>
      </c>
      <c r="AI225" s="2">
        <f>$U225+$W225</f>
        <v>3.58</v>
      </c>
      <c r="AJ225" s="2">
        <f>$AI225*$Y225</f>
        <v>2.1685979917910094</v>
      </c>
      <c r="AK225" s="3" t="s">
        <v>6652</v>
      </c>
      <c r="AL225" s="3" t="s">
        <v>6668</v>
      </c>
      <c r="AM225" s="3" t="s">
        <v>6658</v>
      </c>
      <c r="AN225" t="s">
        <v>6664</v>
      </c>
      <c r="AO225" t="s">
        <v>44</v>
      </c>
      <c r="AP225" s="3" t="s">
        <v>44</v>
      </c>
      <c r="AQ225" t="s">
        <v>6649</v>
      </c>
      <c r="AR225" t="s">
        <v>44</v>
      </c>
    </row>
    <row r="226" spans="1:44" hidden="1" x14ac:dyDescent="0.3">
      <c r="A226" t="s">
        <v>668</v>
      </c>
      <c r="B226" t="s">
        <v>669</v>
      </c>
      <c r="C226" t="s">
        <v>670</v>
      </c>
      <c r="D226" t="s">
        <v>671</v>
      </c>
      <c r="E226" t="s">
        <v>586</v>
      </c>
      <c r="F226">
        <v>0</v>
      </c>
      <c r="G226">
        <v>0</v>
      </c>
      <c r="H226" t="s">
        <v>141</v>
      </c>
      <c r="I226" t="s">
        <v>586</v>
      </c>
      <c r="J226" t="s">
        <v>58</v>
      </c>
      <c r="K226" t="s">
        <v>586</v>
      </c>
      <c r="L226">
        <v>6</v>
      </c>
      <c r="M226">
        <v>18</v>
      </c>
      <c r="N226">
        <f>AVERAGE(L226,M226)</f>
        <v>12</v>
      </c>
      <c r="O226">
        <f>((M226-L226)/2)/2</f>
        <v>3</v>
      </c>
      <c r="P226">
        <f>O226/N226</f>
        <v>0.25</v>
      </c>
      <c r="Q226" s="3">
        <v>0.55000000000000004</v>
      </c>
      <c r="R226">
        <v>1.5</v>
      </c>
      <c r="S226">
        <v>0.26</v>
      </c>
      <c r="T226">
        <v>0.47</v>
      </c>
      <c r="U226">
        <f>N226*Q226*R226*T226</f>
        <v>4.6529999999999996</v>
      </c>
      <c r="V226">
        <f>P226</f>
        <v>0.25</v>
      </c>
      <c r="W226">
        <f>U226*S226</f>
        <v>1.2097799999999999</v>
      </c>
      <c r="X226">
        <v>0.1</v>
      </c>
      <c r="Y226">
        <f>(SQRT((($U226*$V226)^2)+(($W226*$X226)^2)))/($U226+$W226)</f>
        <v>0.19948282843647944</v>
      </c>
      <c r="Z226" t="s">
        <v>59</v>
      </c>
      <c r="AA226" t="s">
        <v>60</v>
      </c>
      <c r="AB226" t="s">
        <v>61</v>
      </c>
      <c r="AC226" t="s">
        <v>62</v>
      </c>
      <c r="AD226" t="s">
        <v>45</v>
      </c>
      <c r="AE226" t="s">
        <v>45</v>
      </c>
      <c r="AF226" t="s">
        <v>672</v>
      </c>
      <c r="AG226" t="s">
        <v>673</v>
      </c>
      <c r="AH226" t="s">
        <v>45</v>
      </c>
      <c r="AI226" s="2">
        <f>$U226+$W226</f>
        <v>5.862779999999999</v>
      </c>
      <c r="AJ226" s="2">
        <f>$AI226*$Y226</f>
        <v>1.1695239369008228</v>
      </c>
      <c r="AK226" s="3" t="s">
        <v>6651</v>
      </c>
      <c r="AL226" s="3" t="s">
        <v>6667</v>
      </c>
      <c r="AM226" s="3" t="s">
        <v>6666</v>
      </c>
      <c r="AN226" s="3" t="s">
        <v>6875</v>
      </c>
      <c r="AO226" t="s">
        <v>6701</v>
      </c>
      <c r="AP226">
        <v>1.5</v>
      </c>
      <c r="AQ226" t="s">
        <v>6649</v>
      </c>
      <c r="AR226">
        <v>0.47</v>
      </c>
    </row>
    <row r="227" spans="1:44" hidden="1" x14ac:dyDescent="0.3">
      <c r="A227" t="s">
        <v>788</v>
      </c>
      <c r="B227" t="s">
        <v>669</v>
      </c>
      <c r="C227" t="s">
        <v>670</v>
      </c>
      <c r="D227" t="s">
        <v>671</v>
      </c>
      <c r="E227" t="s">
        <v>785</v>
      </c>
      <c r="F227">
        <v>113</v>
      </c>
      <c r="G227">
        <v>113</v>
      </c>
      <c r="H227" t="s">
        <v>789</v>
      </c>
      <c r="I227" t="s">
        <v>785</v>
      </c>
      <c r="J227" t="s">
        <v>58</v>
      </c>
      <c r="K227" t="s">
        <v>785</v>
      </c>
      <c r="Z227" t="s">
        <v>59</v>
      </c>
      <c r="AA227" t="s">
        <v>60</v>
      </c>
      <c r="AB227" t="s">
        <v>61</v>
      </c>
      <c r="AC227" t="s">
        <v>62</v>
      </c>
      <c r="AD227" t="s">
        <v>45</v>
      </c>
      <c r="AE227" t="s">
        <v>45</v>
      </c>
      <c r="AF227" t="s">
        <v>672</v>
      </c>
      <c r="AG227" t="s">
        <v>673</v>
      </c>
      <c r="AH227" t="s">
        <v>45</v>
      </c>
      <c r="AI227" s="5">
        <v>5.7539632499999991</v>
      </c>
      <c r="AJ227" s="5">
        <v>0.66231545792316815</v>
      </c>
      <c r="AK227" s="3" t="s">
        <v>6709</v>
      </c>
      <c r="AL227" s="3" t="s">
        <v>6827</v>
      </c>
      <c r="AM227" s="3" t="s">
        <v>6666</v>
      </c>
      <c r="AN227" s="3" t="s">
        <v>6848</v>
      </c>
    </row>
    <row r="228" spans="1:44" hidden="1" x14ac:dyDescent="0.3">
      <c r="A228" t="s">
        <v>829</v>
      </c>
      <c r="B228" t="s">
        <v>669</v>
      </c>
      <c r="C228" t="s">
        <v>670</v>
      </c>
      <c r="D228" t="s">
        <v>671</v>
      </c>
      <c r="E228" t="s">
        <v>830</v>
      </c>
      <c r="F228">
        <v>12</v>
      </c>
      <c r="G228">
        <v>12</v>
      </c>
      <c r="H228" t="s">
        <v>831</v>
      </c>
      <c r="I228" t="s">
        <v>830</v>
      </c>
      <c r="J228" t="s">
        <v>832</v>
      </c>
      <c r="K228" t="s">
        <v>830</v>
      </c>
      <c r="Z228" t="s">
        <v>59</v>
      </c>
      <c r="AA228" t="s">
        <v>60</v>
      </c>
      <c r="AB228" t="s">
        <v>61</v>
      </c>
      <c r="AC228" t="s">
        <v>62</v>
      </c>
      <c r="AD228" t="s">
        <v>45</v>
      </c>
      <c r="AE228" t="s">
        <v>45</v>
      </c>
      <c r="AF228" t="s">
        <v>672</v>
      </c>
      <c r="AG228" t="s">
        <v>673</v>
      </c>
      <c r="AH228" t="s">
        <v>45</v>
      </c>
      <c r="AI228" s="5">
        <v>5.7539632499999991</v>
      </c>
      <c r="AJ228" s="5">
        <v>0.66231545792316815</v>
      </c>
      <c r="AK228" s="3" t="s">
        <v>6709</v>
      </c>
      <c r="AL228" s="3" t="s">
        <v>6827</v>
      </c>
      <c r="AM228" s="3" t="s">
        <v>6666</v>
      </c>
      <c r="AN228" s="3" t="s">
        <v>6848</v>
      </c>
    </row>
    <row r="229" spans="1:44" hidden="1" x14ac:dyDescent="0.3">
      <c r="A229" t="s">
        <v>841</v>
      </c>
      <c r="B229" t="s">
        <v>669</v>
      </c>
      <c r="C229" t="s">
        <v>670</v>
      </c>
      <c r="D229" t="s">
        <v>671</v>
      </c>
      <c r="E229" t="s">
        <v>572</v>
      </c>
      <c r="F229">
        <v>122</v>
      </c>
      <c r="G229">
        <v>122</v>
      </c>
      <c r="H229" t="s">
        <v>45</v>
      </c>
      <c r="I229" t="s">
        <v>572</v>
      </c>
      <c r="J229" t="s">
        <v>58</v>
      </c>
      <c r="K229" t="s">
        <v>572</v>
      </c>
      <c r="L229">
        <v>15</v>
      </c>
      <c r="M229">
        <v>50</v>
      </c>
      <c r="N229">
        <f>AVERAGE(L229,M229)</f>
        <v>32.5</v>
      </c>
      <c r="O229">
        <f>((M229-L229)/2)/2</f>
        <v>8.75</v>
      </c>
      <c r="P229">
        <f>O229/N229</f>
        <v>0.26923076923076922</v>
      </c>
      <c r="Q229" s="10">
        <v>0.54100000000000004</v>
      </c>
      <c r="R229">
        <v>1.5</v>
      </c>
      <c r="S229">
        <v>0.26</v>
      </c>
      <c r="T229">
        <v>0.47</v>
      </c>
      <c r="U229">
        <f>N229*Q229*R229*T229</f>
        <v>12.3956625</v>
      </c>
      <c r="V229">
        <f>P229</f>
        <v>0.26923076923076922</v>
      </c>
      <c r="W229">
        <f>U229*S229</f>
        <v>3.22287225</v>
      </c>
      <c r="X229">
        <v>0.1</v>
      </c>
      <c r="Y229">
        <f>(SQRT((($U229*$V229)^2)+(($W229*$X229)^2)))/($U229+$W229)</f>
        <v>0.21466927327579438</v>
      </c>
      <c r="Z229" t="s">
        <v>59</v>
      </c>
      <c r="AA229" t="s">
        <v>68</v>
      </c>
      <c r="AB229" t="s">
        <v>61</v>
      </c>
      <c r="AC229" t="s">
        <v>62</v>
      </c>
      <c r="AD229" t="s">
        <v>45</v>
      </c>
      <c r="AE229" t="s">
        <v>45</v>
      </c>
      <c r="AF229" t="s">
        <v>672</v>
      </c>
      <c r="AG229" t="s">
        <v>673</v>
      </c>
      <c r="AH229" t="s">
        <v>45</v>
      </c>
      <c r="AI229" s="2">
        <f>$U229+$W229</f>
        <v>15.61853475</v>
      </c>
      <c r="AJ229" s="2">
        <f>$AI229*$Y229</f>
        <v>3.3528195044152409</v>
      </c>
      <c r="AK229" s="3" t="s">
        <v>6651</v>
      </c>
      <c r="AL229" s="3" t="s">
        <v>6667</v>
      </c>
      <c r="AM229" s="3" t="s">
        <v>6666</v>
      </c>
      <c r="AN229" s="3" t="s">
        <v>6730</v>
      </c>
      <c r="AO229" s="3" t="s">
        <v>6887</v>
      </c>
      <c r="AP229" s="3">
        <v>1.5</v>
      </c>
      <c r="AQ229" t="s">
        <v>6649</v>
      </c>
      <c r="AR229" s="3">
        <v>0.47</v>
      </c>
    </row>
    <row r="230" spans="1:44" hidden="1" x14ac:dyDescent="0.3">
      <c r="A230" t="s">
        <v>854</v>
      </c>
      <c r="B230" t="s">
        <v>669</v>
      </c>
      <c r="C230" t="s">
        <v>670</v>
      </c>
      <c r="D230" t="s">
        <v>671</v>
      </c>
      <c r="E230" t="s">
        <v>807</v>
      </c>
      <c r="F230">
        <v>125</v>
      </c>
      <c r="G230">
        <v>125</v>
      </c>
      <c r="H230" t="s">
        <v>315</v>
      </c>
      <c r="I230" t="s">
        <v>807</v>
      </c>
      <c r="J230" t="s">
        <v>315</v>
      </c>
      <c r="K230" t="s">
        <v>807</v>
      </c>
      <c r="S230">
        <v>0.26</v>
      </c>
      <c r="U230">
        <v>3</v>
      </c>
      <c r="V230">
        <v>0.13</v>
      </c>
      <c r="W230">
        <f>$U230*$S230</f>
        <v>0.78</v>
      </c>
      <c r="X230">
        <v>0.1</v>
      </c>
      <c r="Y230">
        <f>(SQRT((($U230*$V230)^2)+(($W230*$X230)^2)))/($U230+$W230)</f>
        <v>0.10521786297889874</v>
      </c>
      <c r="Z230" t="s">
        <v>43</v>
      </c>
      <c r="AA230" t="s">
        <v>44</v>
      </c>
      <c r="AB230" t="s">
        <v>44</v>
      </c>
      <c r="AC230" t="s">
        <v>44</v>
      </c>
      <c r="AD230" t="s">
        <v>45</v>
      </c>
      <c r="AE230" t="s">
        <v>45</v>
      </c>
      <c r="AF230" t="s">
        <v>672</v>
      </c>
      <c r="AG230" t="s">
        <v>673</v>
      </c>
      <c r="AH230" t="s">
        <v>45</v>
      </c>
      <c r="AI230" s="2">
        <f>$U230+$W230</f>
        <v>3.7800000000000002</v>
      </c>
      <c r="AJ230" s="2">
        <f>$AI230*$Y230</f>
        <v>0.39772352206023726</v>
      </c>
      <c r="AK230" s="3" t="s">
        <v>6646</v>
      </c>
      <c r="AL230" s="3" t="s">
        <v>6668</v>
      </c>
      <c r="AM230" s="3" t="s">
        <v>6647</v>
      </c>
      <c r="AN230" t="s">
        <v>6712</v>
      </c>
      <c r="AO230" t="s">
        <v>44</v>
      </c>
      <c r="AP230" s="3" t="s">
        <v>44</v>
      </c>
      <c r="AQ230" t="s">
        <v>6649</v>
      </c>
      <c r="AR230" t="s">
        <v>44</v>
      </c>
    </row>
    <row r="231" spans="1:44" hidden="1" x14ac:dyDescent="0.3">
      <c r="A231" t="s">
        <v>855</v>
      </c>
      <c r="B231" t="s">
        <v>669</v>
      </c>
      <c r="C231" t="s">
        <v>670</v>
      </c>
      <c r="D231" t="s">
        <v>671</v>
      </c>
      <c r="E231" t="s">
        <v>856</v>
      </c>
      <c r="F231">
        <v>126</v>
      </c>
      <c r="G231">
        <v>126</v>
      </c>
      <c r="H231" t="s">
        <v>45</v>
      </c>
      <c r="I231" t="s">
        <v>45</v>
      </c>
      <c r="J231" t="s">
        <v>45</v>
      </c>
      <c r="K231" t="s">
        <v>44</v>
      </c>
      <c r="Z231" t="s">
        <v>59</v>
      </c>
      <c r="AA231" t="s">
        <v>45</v>
      </c>
      <c r="AB231" t="s">
        <v>45</v>
      </c>
      <c r="AC231" t="s">
        <v>45</v>
      </c>
      <c r="AD231" t="s">
        <v>45</v>
      </c>
      <c r="AE231" t="s">
        <v>45</v>
      </c>
      <c r="AF231" t="s">
        <v>672</v>
      </c>
      <c r="AG231" t="s">
        <v>673</v>
      </c>
      <c r="AH231" t="s">
        <v>45</v>
      </c>
      <c r="AI231" s="5">
        <v>6.1282337144330743</v>
      </c>
      <c r="AJ231" s="5">
        <v>1.1374835355372119</v>
      </c>
      <c r="AK231" s="3" t="s">
        <v>6709</v>
      </c>
      <c r="AL231" s="3" t="s">
        <v>6827</v>
      </c>
      <c r="AM231" s="3" t="s">
        <v>6666</v>
      </c>
      <c r="AN231" s="3" t="s">
        <v>6824</v>
      </c>
    </row>
    <row r="232" spans="1:44" hidden="1" x14ac:dyDescent="0.3">
      <c r="A232" t="s">
        <v>875</v>
      </c>
      <c r="B232" t="s">
        <v>669</v>
      </c>
      <c r="C232" t="s">
        <v>670</v>
      </c>
      <c r="D232" t="s">
        <v>671</v>
      </c>
      <c r="E232" t="s">
        <v>876</v>
      </c>
      <c r="F232">
        <v>13</v>
      </c>
      <c r="G232">
        <v>13</v>
      </c>
      <c r="H232" t="s">
        <v>877</v>
      </c>
      <c r="I232" t="s">
        <v>876</v>
      </c>
      <c r="J232" t="s">
        <v>58</v>
      </c>
      <c r="K232" t="s">
        <v>876</v>
      </c>
      <c r="Q232" s="3"/>
      <c r="S232">
        <v>0.26</v>
      </c>
      <c r="U232" s="5">
        <v>7.7662800000000001</v>
      </c>
      <c r="V232" s="5">
        <v>0.22584568865978327</v>
      </c>
      <c r="W232">
        <f>U232*S232</f>
        <v>2.0192328000000002</v>
      </c>
      <c r="X232">
        <v>0.1</v>
      </c>
      <c r="Y232">
        <f>(SQRT((($U232*$V232)^2)+(($W232*$X232)^2)))/($U232+$W232)</f>
        <v>0.18042647590148914</v>
      </c>
      <c r="Z232" t="s">
        <v>59</v>
      </c>
      <c r="AA232" t="s">
        <v>68</v>
      </c>
      <c r="AB232" t="s">
        <v>101</v>
      </c>
      <c r="AC232" t="s">
        <v>102</v>
      </c>
      <c r="AD232" t="s">
        <v>45</v>
      </c>
      <c r="AE232" t="s">
        <v>45</v>
      </c>
      <c r="AF232" t="s">
        <v>672</v>
      </c>
      <c r="AG232" t="s">
        <v>673</v>
      </c>
      <c r="AH232" t="s">
        <v>45</v>
      </c>
      <c r="AI232" s="2">
        <f>$U232+$W232</f>
        <v>9.7855127999999993</v>
      </c>
      <c r="AJ232" s="2">
        <f>$AI232*$Y232</f>
        <v>1.7655655893929134</v>
      </c>
      <c r="AK232" s="3" t="s">
        <v>6651</v>
      </c>
      <c r="AL232" s="3" t="s">
        <v>6827</v>
      </c>
      <c r="AM232" s="3" t="s">
        <v>6666</v>
      </c>
      <c r="AN232" s="11" t="s">
        <v>6761</v>
      </c>
      <c r="AO232" t="s">
        <v>6701</v>
      </c>
      <c r="AP232" s="3" t="s">
        <v>44</v>
      </c>
      <c r="AQ232" s="3" t="s">
        <v>6649</v>
      </c>
      <c r="AR232">
        <v>0.47</v>
      </c>
    </row>
    <row r="233" spans="1:44" hidden="1" x14ac:dyDescent="0.3">
      <c r="A233" t="s">
        <v>1069</v>
      </c>
      <c r="B233" t="s">
        <v>669</v>
      </c>
      <c r="C233" t="s">
        <v>670</v>
      </c>
      <c r="D233" t="s">
        <v>671</v>
      </c>
      <c r="E233" t="s">
        <v>1048</v>
      </c>
      <c r="F233">
        <v>162</v>
      </c>
      <c r="G233">
        <v>162</v>
      </c>
      <c r="H233" t="s">
        <v>877</v>
      </c>
      <c r="I233" t="s">
        <v>1048</v>
      </c>
      <c r="J233" t="s">
        <v>58</v>
      </c>
      <c r="K233" t="s">
        <v>1048</v>
      </c>
      <c r="L233">
        <v>20</v>
      </c>
      <c r="M233">
        <v>50</v>
      </c>
      <c r="N233">
        <f>AVERAGE(L233,M233)</f>
        <v>35</v>
      </c>
      <c r="O233">
        <f>((M233-L233)/2)/2</f>
        <v>7.5</v>
      </c>
      <c r="P233">
        <f>O233/N233</f>
        <v>0.21428571428571427</v>
      </c>
      <c r="Q233" s="3">
        <v>0.51</v>
      </c>
      <c r="R233">
        <v>1.2</v>
      </c>
      <c r="S233">
        <v>0.26</v>
      </c>
      <c r="T233">
        <v>0.47</v>
      </c>
      <c r="U233">
        <f>N233*Q233*R233*T233</f>
        <v>10.067400000000001</v>
      </c>
      <c r="V233">
        <f>P233</f>
        <v>0.21428571428571427</v>
      </c>
      <c r="W233">
        <f>U233*S233</f>
        <v>2.6175240000000004</v>
      </c>
      <c r="X233">
        <v>0.1</v>
      </c>
      <c r="Y233">
        <f>(SQRT((($U233*$V233)^2)+(($W233*$X233)^2)))/($U233+$W233)</f>
        <v>0.17131530529702116</v>
      </c>
      <c r="Z233" t="s">
        <v>59</v>
      </c>
      <c r="AA233" t="s">
        <v>68</v>
      </c>
      <c r="AB233" t="s">
        <v>101</v>
      </c>
      <c r="AC233" t="s">
        <v>102</v>
      </c>
      <c r="AD233" t="s">
        <v>45</v>
      </c>
      <c r="AE233" t="s">
        <v>45</v>
      </c>
      <c r="AF233" t="s">
        <v>672</v>
      </c>
      <c r="AG233" t="s">
        <v>673</v>
      </c>
      <c r="AH233" t="s">
        <v>45</v>
      </c>
      <c r="AI233" s="2">
        <f>$U233+$W233</f>
        <v>12.684924000000002</v>
      </c>
      <c r="AJ233" s="2">
        <f>$AI233*$Y233</f>
        <v>2.1731216277295111</v>
      </c>
      <c r="AK233" s="3" t="s">
        <v>6651</v>
      </c>
      <c r="AL233" s="3" t="s">
        <v>6667</v>
      </c>
      <c r="AM233" s="3" t="s">
        <v>6666</v>
      </c>
      <c r="AN233" s="11" t="s">
        <v>6763</v>
      </c>
      <c r="AO233" t="s">
        <v>6701</v>
      </c>
      <c r="AP233">
        <v>1.2</v>
      </c>
      <c r="AQ233" t="s">
        <v>6649</v>
      </c>
      <c r="AR233">
        <v>0.47</v>
      </c>
    </row>
    <row r="234" spans="1:44" hidden="1" x14ac:dyDescent="0.3">
      <c r="A234" t="s">
        <v>1108</v>
      </c>
      <c r="B234" t="s">
        <v>669</v>
      </c>
      <c r="C234" t="s">
        <v>670</v>
      </c>
      <c r="D234" t="s">
        <v>671</v>
      </c>
      <c r="E234" t="s">
        <v>695</v>
      </c>
      <c r="F234">
        <v>17</v>
      </c>
      <c r="G234">
        <v>17</v>
      </c>
      <c r="H234" t="s">
        <v>1109</v>
      </c>
      <c r="I234" t="s">
        <v>695</v>
      </c>
      <c r="J234" t="s">
        <v>832</v>
      </c>
      <c r="K234" t="s">
        <v>695</v>
      </c>
      <c r="Z234" t="s">
        <v>59</v>
      </c>
      <c r="AA234" t="s">
        <v>68</v>
      </c>
      <c r="AB234" t="s">
        <v>61</v>
      </c>
      <c r="AC234" t="s">
        <v>62</v>
      </c>
      <c r="AD234" t="s">
        <v>45</v>
      </c>
      <c r="AE234" t="s">
        <v>45</v>
      </c>
      <c r="AF234" t="s">
        <v>672</v>
      </c>
      <c r="AG234" t="s">
        <v>673</v>
      </c>
      <c r="AH234" t="s">
        <v>45</v>
      </c>
      <c r="AI234" s="5">
        <v>6.9129480000000001</v>
      </c>
      <c r="AJ234" s="5">
        <v>1.5690088538004774</v>
      </c>
      <c r="AK234" s="3" t="s">
        <v>6651</v>
      </c>
      <c r="AL234" s="3" t="s">
        <v>6667</v>
      </c>
      <c r="AM234" s="3" t="s">
        <v>6666</v>
      </c>
      <c r="AN234" s="3" t="s">
        <v>6847</v>
      </c>
    </row>
    <row r="235" spans="1:44" hidden="1" x14ac:dyDescent="0.3">
      <c r="A235" t="s">
        <v>1110</v>
      </c>
      <c r="B235" t="s">
        <v>669</v>
      </c>
      <c r="C235" t="s">
        <v>670</v>
      </c>
      <c r="D235" t="s">
        <v>671</v>
      </c>
      <c r="E235" t="s">
        <v>1067</v>
      </c>
      <c r="F235">
        <v>170</v>
      </c>
      <c r="G235">
        <v>170</v>
      </c>
      <c r="H235" t="s">
        <v>45</v>
      </c>
      <c r="I235" t="s">
        <v>1067</v>
      </c>
      <c r="J235" t="s">
        <v>58</v>
      </c>
      <c r="K235" t="s">
        <v>1067</v>
      </c>
      <c r="Z235" t="s">
        <v>59</v>
      </c>
      <c r="AA235" t="s">
        <v>134</v>
      </c>
      <c r="AB235" t="s">
        <v>61</v>
      </c>
      <c r="AC235" t="s">
        <v>62</v>
      </c>
      <c r="AD235" t="s">
        <v>45</v>
      </c>
      <c r="AE235" t="s">
        <v>45</v>
      </c>
      <c r="AF235" t="s">
        <v>672</v>
      </c>
      <c r="AG235" t="s">
        <v>673</v>
      </c>
      <c r="AH235" t="s">
        <v>45</v>
      </c>
      <c r="AI235" s="5">
        <v>6.9129480000000001</v>
      </c>
      <c r="AJ235" s="5">
        <v>1.5690088538004774</v>
      </c>
      <c r="AK235" s="3" t="s">
        <v>6651</v>
      </c>
      <c r="AL235" s="3" t="s">
        <v>6667</v>
      </c>
      <c r="AM235" s="3" t="s">
        <v>6666</v>
      </c>
      <c r="AN235" s="3" t="s">
        <v>6847</v>
      </c>
    </row>
    <row r="236" spans="1:44" hidden="1" x14ac:dyDescent="0.3">
      <c r="A236" t="s">
        <v>1115</v>
      </c>
      <c r="B236" t="s">
        <v>669</v>
      </c>
      <c r="C236" t="s">
        <v>670</v>
      </c>
      <c r="D236" t="s">
        <v>671</v>
      </c>
      <c r="E236" t="s">
        <v>1116</v>
      </c>
      <c r="F236">
        <v>172</v>
      </c>
      <c r="G236">
        <v>172</v>
      </c>
      <c r="H236" t="s">
        <v>45</v>
      </c>
      <c r="I236" t="s">
        <v>1116</v>
      </c>
      <c r="J236" t="s">
        <v>294</v>
      </c>
      <c r="K236" t="s">
        <v>1116</v>
      </c>
      <c r="S236">
        <v>0.26</v>
      </c>
      <c r="T236">
        <v>0.47</v>
      </c>
      <c r="U236">
        <f>28.8*T236</f>
        <v>13.536</v>
      </c>
      <c r="V236">
        <v>0.2</v>
      </c>
      <c r="W236">
        <f>$U236*$S236</f>
        <v>3.5193599999999998</v>
      </c>
      <c r="X236">
        <v>0.2</v>
      </c>
      <c r="Y236">
        <f>(SQRT((($U236*$V236)^2)+(($W236*$X236)^2)))/($U236+$W236)</f>
        <v>0.16400750924558083</v>
      </c>
      <c r="Z236" t="s">
        <v>59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672</v>
      </c>
      <c r="AG236" t="s">
        <v>673</v>
      </c>
      <c r="AH236" t="s">
        <v>45</v>
      </c>
      <c r="AI236" s="2">
        <f t="shared" ref="AI236:AI241" si="34">$U236+$W236</f>
        <v>17.05536</v>
      </c>
      <c r="AJ236" s="2">
        <f t="shared" ref="AJ236:AJ241" si="35">$AI236*$Y236</f>
        <v>2.7972071128867095</v>
      </c>
      <c r="AK236" s="3" t="s">
        <v>6929</v>
      </c>
      <c r="AL236" s="3" t="s">
        <v>6688</v>
      </c>
      <c r="AM236" s="3" t="s">
        <v>6666</v>
      </c>
      <c r="AN236" s="3" t="s">
        <v>6928</v>
      </c>
      <c r="AO236" s="3" t="s">
        <v>44</v>
      </c>
      <c r="AP236" s="3" t="s">
        <v>44</v>
      </c>
      <c r="AQ236" t="s">
        <v>6649</v>
      </c>
      <c r="AR236">
        <v>0.47</v>
      </c>
    </row>
    <row r="237" spans="1:44" hidden="1" x14ac:dyDescent="0.3">
      <c r="A237" t="s">
        <v>1141</v>
      </c>
      <c r="B237" t="s">
        <v>669</v>
      </c>
      <c r="C237" t="s">
        <v>670</v>
      </c>
      <c r="D237" t="s">
        <v>671</v>
      </c>
      <c r="E237" t="s">
        <v>1121</v>
      </c>
      <c r="F237">
        <v>177</v>
      </c>
      <c r="G237">
        <v>177</v>
      </c>
      <c r="H237" t="s">
        <v>45</v>
      </c>
      <c r="I237" t="s">
        <v>1121</v>
      </c>
      <c r="J237" t="s">
        <v>45</v>
      </c>
      <c r="K237" t="s">
        <v>1121</v>
      </c>
      <c r="U237">
        <v>3.25</v>
      </c>
      <c r="V237">
        <v>0.75</v>
      </c>
      <c r="W237">
        <v>0.78</v>
      </c>
      <c r="X237">
        <v>0.1</v>
      </c>
      <c r="Y237">
        <f t="shared" ref="Y237:Y241" si="36">(SQRT((($U237*$V237)^2)+(($W237*$X237)^2)))/($U237+$W237)</f>
        <v>0.60514830785991891</v>
      </c>
      <c r="Z237" t="s">
        <v>59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672</v>
      </c>
      <c r="AG237" t="s">
        <v>673</v>
      </c>
      <c r="AH237" t="s">
        <v>45</v>
      </c>
      <c r="AI237" s="2">
        <f t="shared" si="34"/>
        <v>4.03</v>
      </c>
      <c r="AJ237" s="2">
        <f t="shared" si="35"/>
        <v>2.4387476806754735</v>
      </c>
      <c r="AK237" s="3" t="s">
        <v>6652</v>
      </c>
      <c r="AL237" s="3" t="s">
        <v>6668</v>
      </c>
      <c r="AM237" s="3" t="s">
        <v>6828</v>
      </c>
      <c r="AN237" t="s">
        <v>6728</v>
      </c>
      <c r="AO237" t="s">
        <v>44</v>
      </c>
      <c r="AP237" s="3" t="s">
        <v>44</v>
      </c>
      <c r="AQ237" s="3" t="s">
        <v>44</v>
      </c>
      <c r="AR237" s="3" t="s">
        <v>44</v>
      </c>
    </row>
    <row r="238" spans="1:44" hidden="1" x14ac:dyDescent="0.3">
      <c r="A238" t="s">
        <v>1151</v>
      </c>
      <c r="B238" t="s">
        <v>669</v>
      </c>
      <c r="C238" t="s">
        <v>670</v>
      </c>
      <c r="D238" t="s">
        <v>671</v>
      </c>
      <c r="E238" t="s">
        <v>679</v>
      </c>
      <c r="F238">
        <v>18</v>
      </c>
      <c r="G238">
        <v>18</v>
      </c>
      <c r="H238" t="s">
        <v>1152</v>
      </c>
      <c r="I238" t="s">
        <v>679</v>
      </c>
      <c r="J238" t="s">
        <v>58</v>
      </c>
      <c r="K238" t="s">
        <v>679</v>
      </c>
      <c r="L238">
        <v>9</v>
      </c>
      <c r="M238">
        <v>10</v>
      </c>
      <c r="N238">
        <f>AVERAGE(L238,M238)</f>
        <v>9.5</v>
      </c>
      <c r="O238">
        <f>((M238-L238)/2)/2</f>
        <v>0.25</v>
      </c>
      <c r="P238">
        <f>O238/N238</f>
        <v>2.6315789473684209E-2</v>
      </c>
      <c r="Q238" s="3">
        <v>0.55000000000000004</v>
      </c>
      <c r="R238">
        <v>1.2</v>
      </c>
      <c r="S238">
        <v>0.26</v>
      </c>
      <c r="T238">
        <v>0.47</v>
      </c>
      <c r="U238">
        <f>N238*Q238*R238*T238</f>
        <v>2.9468999999999999</v>
      </c>
      <c r="V238">
        <f>P238</f>
        <v>2.6315789473684209E-2</v>
      </c>
      <c r="W238">
        <f>U238*S238</f>
        <v>0.76619400000000004</v>
      </c>
      <c r="X238">
        <v>0.1</v>
      </c>
      <c r="Y238">
        <f t="shared" si="36"/>
        <v>2.9359939228628111E-2</v>
      </c>
      <c r="Z238" t="s">
        <v>59</v>
      </c>
      <c r="AA238" t="s">
        <v>68</v>
      </c>
      <c r="AB238" t="s">
        <v>101</v>
      </c>
      <c r="AC238" t="s">
        <v>102</v>
      </c>
      <c r="AD238" t="s">
        <v>45</v>
      </c>
      <c r="AE238" t="s">
        <v>45</v>
      </c>
      <c r="AF238" t="s">
        <v>672</v>
      </c>
      <c r="AG238" t="s">
        <v>673</v>
      </c>
      <c r="AH238" t="s">
        <v>45</v>
      </c>
      <c r="AI238" s="2">
        <f t="shared" si="34"/>
        <v>3.7130939999999999</v>
      </c>
      <c r="AJ238" s="2">
        <f t="shared" si="35"/>
        <v>0.10901621419018366</v>
      </c>
      <c r="AK238" s="3" t="s">
        <v>6651</v>
      </c>
      <c r="AL238" s="3" t="s">
        <v>6667</v>
      </c>
      <c r="AM238" s="3" t="s">
        <v>6744</v>
      </c>
      <c r="AN238" t="s">
        <v>6745</v>
      </c>
      <c r="AO238" t="s">
        <v>6701</v>
      </c>
      <c r="AP238">
        <v>1.2</v>
      </c>
      <c r="AQ238" t="s">
        <v>6649</v>
      </c>
      <c r="AR238">
        <v>0.47</v>
      </c>
    </row>
    <row r="239" spans="1:44" hidden="1" x14ac:dyDescent="0.3">
      <c r="A239" t="s">
        <v>1181</v>
      </c>
      <c r="B239" t="s">
        <v>669</v>
      </c>
      <c r="C239" t="s">
        <v>670</v>
      </c>
      <c r="D239" t="s">
        <v>671</v>
      </c>
      <c r="E239" t="s">
        <v>1062</v>
      </c>
      <c r="F239">
        <v>185</v>
      </c>
      <c r="G239">
        <v>185</v>
      </c>
      <c r="H239" t="s">
        <v>1182</v>
      </c>
      <c r="I239" t="s">
        <v>1062</v>
      </c>
      <c r="J239" t="s">
        <v>58</v>
      </c>
      <c r="K239" t="s">
        <v>1062</v>
      </c>
      <c r="L239">
        <v>3.2</v>
      </c>
      <c r="M239">
        <v>7.1</v>
      </c>
      <c r="N239">
        <f>AVERAGE(L239,M239)</f>
        <v>5.15</v>
      </c>
      <c r="O239">
        <f>((M239-L239)/2)/2</f>
        <v>0.97499999999999987</v>
      </c>
      <c r="P239">
        <f>O239/N239</f>
        <v>0.18932038834951453</v>
      </c>
      <c r="Q239">
        <v>0.43</v>
      </c>
      <c r="R239">
        <v>1.5</v>
      </c>
      <c r="S239">
        <v>0.26</v>
      </c>
      <c r="T239">
        <v>0.47</v>
      </c>
      <c r="U239">
        <f>N239*Q239*R239*T239</f>
        <v>1.5612225</v>
      </c>
      <c r="V239">
        <f>P239</f>
        <v>0.18932038834951453</v>
      </c>
      <c r="W239">
        <f>U239*S239</f>
        <v>0.40591785000000002</v>
      </c>
      <c r="X239">
        <v>0.1</v>
      </c>
      <c r="Y239">
        <f t="shared" si="36"/>
        <v>0.15166458896687846</v>
      </c>
      <c r="Z239" t="s">
        <v>59</v>
      </c>
      <c r="AA239" t="s">
        <v>60</v>
      </c>
      <c r="AB239" t="s">
        <v>61</v>
      </c>
      <c r="AC239" t="s">
        <v>62</v>
      </c>
      <c r="AD239" t="s">
        <v>45</v>
      </c>
      <c r="AE239" t="s">
        <v>45</v>
      </c>
      <c r="AF239" t="s">
        <v>672</v>
      </c>
      <c r="AG239" t="s">
        <v>673</v>
      </c>
      <c r="AH239" t="s">
        <v>45</v>
      </c>
      <c r="AI239" s="2">
        <f t="shared" si="34"/>
        <v>1.96714035</v>
      </c>
      <c r="AJ239" s="2">
        <f t="shared" si="35"/>
        <v>0.29834553262291141</v>
      </c>
      <c r="AK239" t="s">
        <v>6930</v>
      </c>
      <c r="AL239" s="3" t="s">
        <v>6667</v>
      </c>
      <c r="AM239" s="3" t="s">
        <v>4669</v>
      </c>
      <c r="AN239" s="3" t="s">
        <v>6821</v>
      </c>
      <c r="AO239" t="s">
        <v>6701</v>
      </c>
      <c r="AP239">
        <v>1.5</v>
      </c>
      <c r="AQ239" t="s">
        <v>6649</v>
      </c>
      <c r="AR239">
        <v>0.47</v>
      </c>
    </row>
    <row r="240" spans="1:44" hidden="1" x14ac:dyDescent="0.3">
      <c r="A240" t="s">
        <v>1216</v>
      </c>
      <c r="B240" t="s">
        <v>669</v>
      </c>
      <c r="C240" t="s">
        <v>670</v>
      </c>
      <c r="D240" t="s">
        <v>671</v>
      </c>
      <c r="E240" t="s">
        <v>1217</v>
      </c>
      <c r="F240">
        <v>192</v>
      </c>
      <c r="G240">
        <v>192</v>
      </c>
      <c r="H240" t="s">
        <v>877</v>
      </c>
      <c r="I240" t="s">
        <v>1217</v>
      </c>
      <c r="J240" t="s">
        <v>58</v>
      </c>
      <c r="K240" t="s">
        <v>1217</v>
      </c>
      <c r="L240">
        <v>10</v>
      </c>
      <c r="M240">
        <v>28</v>
      </c>
      <c r="N240">
        <f>AVERAGE(L240,M240)</f>
        <v>19</v>
      </c>
      <c r="O240">
        <f>((M240-L240)/2)/2</f>
        <v>4.5</v>
      </c>
      <c r="P240">
        <f>O240/N240</f>
        <v>0.23684210526315788</v>
      </c>
      <c r="Q240" s="3">
        <v>0.51</v>
      </c>
      <c r="R240">
        <v>1.2</v>
      </c>
      <c r="S240">
        <v>0.26</v>
      </c>
      <c r="T240">
        <v>0.47</v>
      </c>
      <c r="U240">
        <f>N240*Q240*R240*T240</f>
        <v>5.4651599999999991</v>
      </c>
      <c r="V240">
        <f>P240</f>
        <v>0.23684210526315788</v>
      </c>
      <c r="W240">
        <f>U240*S240</f>
        <v>1.4209415999999999</v>
      </c>
      <c r="X240">
        <v>0.1</v>
      </c>
      <c r="Y240">
        <f t="shared" si="36"/>
        <v>0.18909916071587865</v>
      </c>
      <c r="Z240" t="s">
        <v>59</v>
      </c>
      <c r="AA240" t="s">
        <v>68</v>
      </c>
      <c r="AB240" t="s">
        <v>101</v>
      </c>
      <c r="AC240" t="s">
        <v>102</v>
      </c>
      <c r="AD240" t="s">
        <v>45</v>
      </c>
      <c r="AE240" t="s">
        <v>45</v>
      </c>
      <c r="AF240" t="s">
        <v>672</v>
      </c>
      <c r="AG240" t="s">
        <v>673</v>
      </c>
      <c r="AH240" t="s">
        <v>45</v>
      </c>
      <c r="AI240" s="2">
        <f t="shared" si="34"/>
        <v>6.886101599999999</v>
      </c>
      <c r="AJ240" s="2">
        <f t="shared" si="35"/>
        <v>1.302156033164269</v>
      </c>
      <c r="AK240" s="3" t="s">
        <v>6651</v>
      </c>
      <c r="AL240" s="3" t="s">
        <v>6667</v>
      </c>
      <c r="AM240" s="3" t="s">
        <v>6666</v>
      </c>
      <c r="AN240" s="11" t="s">
        <v>6762</v>
      </c>
      <c r="AO240" t="s">
        <v>6701</v>
      </c>
      <c r="AP240">
        <v>1.2</v>
      </c>
      <c r="AQ240" t="s">
        <v>6649</v>
      </c>
      <c r="AR240">
        <v>0.47</v>
      </c>
    </row>
    <row r="241" spans="1:44" hidden="1" x14ac:dyDescent="0.3">
      <c r="A241" t="s">
        <v>1256</v>
      </c>
      <c r="B241" t="s">
        <v>669</v>
      </c>
      <c r="C241" t="s">
        <v>670</v>
      </c>
      <c r="D241" t="s">
        <v>671</v>
      </c>
      <c r="E241" t="s">
        <v>583</v>
      </c>
      <c r="F241">
        <v>2</v>
      </c>
      <c r="G241">
        <v>2</v>
      </c>
      <c r="H241" t="s">
        <v>584</v>
      </c>
      <c r="I241" t="s">
        <v>583</v>
      </c>
      <c r="J241" t="s">
        <v>58</v>
      </c>
      <c r="K241" t="s">
        <v>583</v>
      </c>
      <c r="L241">
        <v>12</v>
      </c>
      <c r="M241">
        <v>19</v>
      </c>
      <c r="N241">
        <f>AVERAGE(L241,M241)</f>
        <v>15.5</v>
      </c>
      <c r="O241">
        <f>((M241-L241)/2)/2</f>
        <v>1.75</v>
      </c>
      <c r="P241">
        <f>O241/N241</f>
        <v>0.11290322580645161</v>
      </c>
      <c r="Q241" s="3">
        <v>0.41</v>
      </c>
      <c r="R241">
        <v>1.5</v>
      </c>
      <c r="S241">
        <v>0.26</v>
      </c>
      <c r="T241">
        <v>0.47</v>
      </c>
      <c r="U241">
        <f>N241*Q241*R241*T241</f>
        <v>4.4802749999999989</v>
      </c>
      <c r="V241">
        <f>P241</f>
        <v>0.11290322580645161</v>
      </c>
      <c r="W241">
        <f>U241*S241</f>
        <v>1.1648714999999998</v>
      </c>
      <c r="X241">
        <v>0.1</v>
      </c>
      <c r="Y241">
        <f t="shared" si="36"/>
        <v>9.1951006806602828E-2</v>
      </c>
      <c r="Z241" t="s">
        <v>59</v>
      </c>
      <c r="AA241" t="s">
        <v>60</v>
      </c>
      <c r="AB241" t="s">
        <v>61</v>
      </c>
      <c r="AC241" t="s">
        <v>62</v>
      </c>
      <c r="AD241" t="s">
        <v>45</v>
      </c>
      <c r="AE241" t="s">
        <v>45</v>
      </c>
      <c r="AF241" t="s">
        <v>672</v>
      </c>
      <c r="AG241" t="s">
        <v>673</v>
      </c>
      <c r="AH241" t="s">
        <v>45</v>
      </c>
      <c r="AI241" s="2">
        <f t="shared" si="34"/>
        <v>5.6451464999999992</v>
      </c>
      <c r="AJ241" s="2">
        <f t="shared" si="35"/>
        <v>0.51907690424577002</v>
      </c>
      <c r="AK241" t="s">
        <v>6826</v>
      </c>
      <c r="AL241" s="3" t="s">
        <v>6667</v>
      </c>
      <c r="AM241" s="3" t="s">
        <v>671</v>
      </c>
      <c r="AN241" t="s">
        <v>6738</v>
      </c>
      <c r="AO241" t="s">
        <v>6702</v>
      </c>
      <c r="AP241">
        <v>1.5</v>
      </c>
      <c r="AQ241" t="s">
        <v>6649</v>
      </c>
      <c r="AR241">
        <v>0.47</v>
      </c>
    </row>
    <row r="242" spans="1:44" hidden="1" x14ac:dyDescent="0.3">
      <c r="A242" t="s">
        <v>1275</v>
      </c>
      <c r="B242" t="s">
        <v>669</v>
      </c>
      <c r="C242" t="s">
        <v>670</v>
      </c>
      <c r="D242" t="s">
        <v>671</v>
      </c>
      <c r="E242" t="s">
        <v>1276</v>
      </c>
      <c r="F242">
        <v>203</v>
      </c>
      <c r="G242">
        <v>203</v>
      </c>
      <c r="H242" t="s">
        <v>185</v>
      </c>
      <c r="I242" t="s">
        <v>161</v>
      </c>
      <c r="J242" t="s">
        <v>58</v>
      </c>
      <c r="K242" t="s">
        <v>161</v>
      </c>
      <c r="Q242" s="3"/>
      <c r="Z242" t="s">
        <v>59</v>
      </c>
      <c r="AA242" t="s">
        <v>68</v>
      </c>
      <c r="AB242" t="s">
        <v>61</v>
      </c>
      <c r="AC242" t="s">
        <v>62</v>
      </c>
      <c r="AD242" t="s">
        <v>45</v>
      </c>
      <c r="AE242" t="s">
        <v>45</v>
      </c>
      <c r="AF242" t="s">
        <v>672</v>
      </c>
      <c r="AG242" t="s">
        <v>673</v>
      </c>
      <c r="AH242" t="s">
        <v>45</v>
      </c>
      <c r="AI242" s="5">
        <v>13.043429190000001</v>
      </c>
      <c r="AJ242" s="5">
        <v>2.3407972905215009</v>
      </c>
      <c r="AK242" t="s">
        <v>6930</v>
      </c>
      <c r="AL242" s="3" t="s">
        <v>6827</v>
      </c>
      <c r="AM242" s="3" t="s">
        <v>4669</v>
      </c>
      <c r="AN242" s="3" t="s">
        <v>6737</v>
      </c>
      <c r="AO242" s="3" t="s">
        <v>44</v>
      </c>
      <c r="AP242" s="3" t="s">
        <v>44</v>
      </c>
      <c r="AQ242" s="3" t="s">
        <v>44</v>
      </c>
      <c r="AR242" s="3" t="s">
        <v>44</v>
      </c>
    </row>
    <row r="243" spans="1:44" hidden="1" x14ac:dyDescent="0.3">
      <c r="A243" t="s">
        <v>1277</v>
      </c>
      <c r="B243" t="s">
        <v>669</v>
      </c>
      <c r="C243" t="s">
        <v>670</v>
      </c>
      <c r="D243" t="s">
        <v>671</v>
      </c>
      <c r="E243" t="s">
        <v>1273</v>
      </c>
      <c r="F243">
        <v>204</v>
      </c>
      <c r="G243">
        <v>204</v>
      </c>
      <c r="H243" t="s">
        <v>45</v>
      </c>
      <c r="I243" t="s">
        <v>1278</v>
      </c>
      <c r="J243" t="s">
        <v>58</v>
      </c>
      <c r="K243" t="s">
        <v>1273</v>
      </c>
      <c r="Z243" t="s">
        <v>59</v>
      </c>
      <c r="AA243" t="s">
        <v>45</v>
      </c>
      <c r="AB243" t="s">
        <v>61</v>
      </c>
      <c r="AC243" t="s">
        <v>62</v>
      </c>
      <c r="AD243" t="s">
        <v>45</v>
      </c>
      <c r="AE243" t="s">
        <v>45</v>
      </c>
      <c r="AF243" t="s">
        <v>672</v>
      </c>
      <c r="AG243" t="s">
        <v>673</v>
      </c>
      <c r="AH243" t="s">
        <v>45</v>
      </c>
      <c r="AI243" s="5">
        <v>5.7539632499999991</v>
      </c>
      <c r="AJ243" s="5">
        <v>0.66231545792316815</v>
      </c>
      <c r="AK243" s="3" t="s">
        <v>6709</v>
      </c>
      <c r="AL243" s="3" t="s">
        <v>6827</v>
      </c>
      <c r="AM243" s="3" t="s">
        <v>6666</v>
      </c>
      <c r="AN243" s="3" t="s">
        <v>6848</v>
      </c>
    </row>
    <row r="244" spans="1:44" hidden="1" x14ac:dyDescent="0.3">
      <c r="A244" t="s">
        <v>1295</v>
      </c>
      <c r="B244" t="s">
        <v>669</v>
      </c>
      <c r="C244" t="s">
        <v>670</v>
      </c>
      <c r="D244" t="s">
        <v>671</v>
      </c>
      <c r="E244" t="s">
        <v>747</v>
      </c>
      <c r="F244">
        <v>208</v>
      </c>
      <c r="G244">
        <v>208</v>
      </c>
      <c r="H244" t="s">
        <v>1296</v>
      </c>
      <c r="I244" t="s">
        <v>747</v>
      </c>
      <c r="J244" t="s">
        <v>58</v>
      </c>
      <c r="K244" t="s">
        <v>747</v>
      </c>
      <c r="Z244" t="s">
        <v>59</v>
      </c>
      <c r="AA244" t="s">
        <v>45</v>
      </c>
      <c r="AB244" t="s">
        <v>61</v>
      </c>
      <c r="AC244" t="s">
        <v>62</v>
      </c>
      <c r="AD244" t="s">
        <v>45</v>
      </c>
      <c r="AE244" t="s">
        <v>45</v>
      </c>
      <c r="AF244" t="s">
        <v>672</v>
      </c>
      <c r="AG244" t="s">
        <v>673</v>
      </c>
      <c r="AH244" t="s">
        <v>45</v>
      </c>
      <c r="AI244" s="5">
        <v>5.7539632499999991</v>
      </c>
      <c r="AJ244" s="5">
        <v>0.66231545792316815</v>
      </c>
      <c r="AK244" s="3" t="s">
        <v>6709</v>
      </c>
      <c r="AL244" s="3" t="s">
        <v>6827</v>
      </c>
      <c r="AM244" s="3" t="s">
        <v>6666</v>
      </c>
      <c r="AN244" s="3" t="s">
        <v>6848</v>
      </c>
    </row>
    <row r="245" spans="1:44" hidden="1" x14ac:dyDescent="0.3">
      <c r="A245" t="s">
        <v>1350</v>
      </c>
      <c r="B245" t="s">
        <v>669</v>
      </c>
      <c r="C245" t="s">
        <v>670</v>
      </c>
      <c r="D245" t="s">
        <v>671</v>
      </c>
      <c r="E245" t="s">
        <v>706</v>
      </c>
      <c r="F245">
        <v>217</v>
      </c>
      <c r="G245">
        <v>217</v>
      </c>
      <c r="H245" t="s">
        <v>45</v>
      </c>
      <c r="I245" t="s">
        <v>706</v>
      </c>
      <c r="J245" t="s">
        <v>58</v>
      </c>
      <c r="K245" t="s">
        <v>706</v>
      </c>
      <c r="Z245" t="s">
        <v>59</v>
      </c>
      <c r="AA245" t="s">
        <v>60</v>
      </c>
      <c r="AB245" t="s">
        <v>61</v>
      </c>
      <c r="AC245" t="s">
        <v>62</v>
      </c>
      <c r="AD245" t="s">
        <v>45</v>
      </c>
      <c r="AE245" t="s">
        <v>45</v>
      </c>
      <c r="AF245" t="s">
        <v>672</v>
      </c>
      <c r="AG245" t="s">
        <v>673</v>
      </c>
      <c r="AH245" t="s">
        <v>45</v>
      </c>
      <c r="AI245" s="5">
        <v>5.7539632499999991</v>
      </c>
      <c r="AJ245" s="5">
        <v>0.66231545792316815</v>
      </c>
      <c r="AK245" s="3" t="s">
        <v>6709</v>
      </c>
      <c r="AL245" s="3" t="s">
        <v>6827</v>
      </c>
      <c r="AM245" s="3" t="s">
        <v>6666</v>
      </c>
      <c r="AN245" s="3" t="s">
        <v>6848</v>
      </c>
    </row>
    <row r="246" spans="1:44" hidden="1" x14ac:dyDescent="0.3">
      <c r="A246" t="s">
        <v>1389</v>
      </c>
      <c r="B246" t="s">
        <v>669</v>
      </c>
      <c r="C246" t="s">
        <v>670</v>
      </c>
      <c r="D246" t="s">
        <v>671</v>
      </c>
      <c r="E246" t="s">
        <v>1390</v>
      </c>
      <c r="F246">
        <v>225</v>
      </c>
      <c r="G246">
        <v>225</v>
      </c>
      <c r="H246" t="s">
        <v>877</v>
      </c>
      <c r="I246" t="s">
        <v>1390</v>
      </c>
      <c r="J246" t="s">
        <v>58</v>
      </c>
      <c r="K246" t="s">
        <v>1390</v>
      </c>
      <c r="Q246" s="3"/>
      <c r="S246">
        <v>0.26</v>
      </c>
      <c r="U246" s="5">
        <v>7.7662800000000001</v>
      </c>
      <c r="V246" s="5">
        <v>0.22584568865978327</v>
      </c>
      <c r="W246">
        <f>U246*S246</f>
        <v>2.0192328000000002</v>
      </c>
      <c r="X246">
        <v>0.1</v>
      </c>
      <c r="Y246">
        <f>(SQRT((($U246*$V246)^2)+(($W246*$X246)^2)))/($U246+$W246)</f>
        <v>0.18042647590148914</v>
      </c>
      <c r="Z246" t="s">
        <v>59</v>
      </c>
      <c r="AA246" t="s">
        <v>68</v>
      </c>
      <c r="AB246" t="s">
        <v>101</v>
      </c>
      <c r="AC246" t="s">
        <v>102</v>
      </c>
      <c r="AD246" t="s">
        <v>45</v>
      </c>
      <c r="AE246" t="s">
        <v>45</v>
      </c>
      <c r="AF246" t="s">
        <v>672</v>
      </c>
      <c r="AG246" t="s">
        <v>673</v>
      </c>
      <c r="AH246" t="s">
        <v>45</v>
      </c>
      <c r="AI246" s="2">
        <f>$U246+$W246</f>
        <v>9.7855127999999993</v>
      </c>
      <c r="AJ246" s="2">
        <f>$AI246*$Y246</f>
        <v>1.7655655893929134</v>
      </c>
      <c r="AK246" s="3" t="s">
        <v>6651</v>
      </c>
      <c r="AL246" s="3" t="s">
        <v>6827</v>
      </c>
      <c r="AM246" s="3" t="s">
        <v>6666</v>
      </c>
      <c r="AN246" s="11" t="s">
        <v>6761</v>
      </c>
      <c r="AO246" t="s">
        <v>6701</v>
      </c>
      <c r="AP246" s="3" t="s">
        <v>44</v>
      </c>
      <c r="AQ246" s="3" t="s">
        <v>6649</v>
      </c>
      <c r="AR246">
        <v>0.47</v>
      </c>
    </row>
    <row r="247" spans="1:44" hidden="1" x14ac:dyDescent="0.3">
      <c r="A247" t="s">
        <v>1464</v>
      </c>
      <c r="B247" t="s">
        <v>669</v>
      </c>
      <c r="C247" t="s">
        <v>670</v>
      </c>
      <c r="D247" t="s">
        <v>671</v>
      </c>
      <c r="E247" t="s">
        <v>1465</v>
      </c>
      <c r="F247">
        <v>240</v>
      </c>
      <c r="G247">
        <v>240</v>
      </c>
      <c r="H247" t="s">
        <v>45</v>
      </c>
      <c r="I247" t="s">
        <v>1465</v>
      </c>
      <c r="J247" t="s">
        <v>832</v>
      </c>
      <c r="K247" t="s">
        <v>1465</v>
      </c>
      <c r="Z247" t="s">
        <v>59</v>
      </c>
      <c r="AA247" t="s">
        <v>45</v>
      </c>
      <c r="AB247" t="s">
        <v>61</v>
      </c>
      <c r="AC247" t="s">
        <v>62</v>
      </c>
      <c r="AD247" t="s">
        <v>45</v>
      </c>
      <c r="AE247" t="s">
        <v>45</v>
      </c>
      <c r="AF247" t="s">
        <v>672</v>
      </c>
      <c r="AG247" t="s">
        <v>673</v>
      </c>
      <c r="AH247" t="s">
        <v>45</v>
      </c>
      <c r="AI247" s="5">
        <v>5.7539632499999991</v>
      </c>
      <c r="AJ247" s="5">
        <v>0.66231545792316815</v>
      </c>
      <c r="AK247" s="3" t="s">
        <v>6709</v>
      </c>
      <c r="AL247" s="3" t="s">
        <v>6827</v>
      </c>
      <c r="AM247" s="3" t="s">
        <v>6666</v>
      </c>
      <c r="AN247" s="3" t="s">
        <v>6848</v>
      </c>
    </row>
    <row r="248" spans="1:44" hidden="1" x14ac:dyDescent="0.3">
      <c r="A248" t="s">
        <v>1476</v>
      </c>
      <c r="B248" t="s">
        <v>669</v>
      </c>
      <c r="C248" t="s">
        <v>670</v>
      </c>
      <c r="D248" t="s">
        <v>671</v>
      </c>
      <c r="E248" t="s">
        <v>316</v>
      </c>
      <c r="F248">
        <v>244</v>
      </c>
      <c r="G248">
        <v>244</v>
      </c>
      <c r="H248" t="s">
        <v>315</v>
      </c>
      <c r="I248" t="s">
        <v>316</v>
      </c>
      <c r="J248" t="s">
        <v>315</v>
      </c>
      <c r="K248" t="s">
        <v>316</v>
      </c>
      <c r="S248">
        <v>0.26</v>
      </c>
      <c r="U248">
        <v>3</v>
      </c>
      <c r="V248">
        <v>0.13</v>
      </c>
      <c r="W248">
        <f>$U248*$S248</f>
        <v>0.78</v>
      </c>
      <c r="X248">
        <v>0.1</v>
      </c>
      <c r="Y248">
        <f>(SQRT((($U248*$V248)^2)+(($W248*$X248)^2)))/($U248+$W248)</f>
        <v>0.10521786297889874</v>
      </c>
      <c r="Z248" t="s">
        <v>43</v>
      </c>
      <c r="AA248" t="s">
        <v>44</v>
      </c>
      <c r="AB248" t="s">
        <v>44</v>
      </c>
      <c r="AC248" t="s">
        <v>44</v>
      </c>
      <c r="AD248" t="s">
        <v>45</v>
      </c>
      <c r="AE248" t="s">
        <v>45</v>
      </c>
      <c r="AF248" t="s">
        <v>672</v>
      </c>
      <c r="AG248" t="s">
        <v>673</v>
      </c>
      <c r="AH248" t="s">
        <v>45</v>
      </c>
      <c r="AI248" s="2">
        <f>$U248+$W248</f>
        <v>3.7800000000000002</v>
      </c>
      <c r="AJ248" s="2">
        <f>$AI248*$Y248</f>
        <v>0.39772352206023726</v>
      </c>
      <c r="AK248" s="3" t="s">
        <v>6646</v>
      </c>
      <c r="AL248" s="3" t="s">
        <v>6668</v>
      </c>
      <c r="AM248" s="3" t="s">
        <v>6647</v>
      </c>
      <c r="AN248" t="s">
        <v>6712</v>
      </c>
      <c r="AO248" t="s">
        <v>44</v>
      </c>
      <c r="AP248" s="3" t="s">
        <v>44</v>
      </c>
      <c r="AQ248" t="s">
        <v>6649</v>
      </c>
      <c r="AR248" t="s">
        <v>44</v>
      </c>
    </row>
    <row r="249" spans="1:44" hidden="1" x14ac:dyDescent="0.3">
      <c r="A249" t="s">
        <v>1533</v>
      </c>
      <c r="B249" t="s">
        <v>669</v>
      </c>
      <c r="C249" t="s">
        <v>670</v>
      </c>
      <c r="D249" t="s">
        <v>671</v>
      </c>
      <c r="E249" t="s">
        <v>1038</v>
      </c>
      <c r="F249">
        <v>255</v>
      </c>
      <c r="G249">
        <v>255</v>
      </c>
      <c r="H249" t="s">
        <v>1534</v>
      </c>
      <c r="I249" t="s">
        <v>1038</v>
      </c>
      <c r="J249" t="s">
        <v>58</v>
      </c>
      <c r="K249" t="s">
        <v>1038</v>
      </c>
      <c r="Z249" t="s">
        <v>59</v>
      </c>
      <c r="AA249" t="s">
        <v>60</v>
      </c>
      <c r="AB249" t="s">
        <v>61</v>
      </c>
      <c r="AC249" t="s">
        <v>62</v>
      </c>
      <c r="AD249" t="s">
        <v>45</v>
      </c>
      <c r="AE249" t="s">
        <v>45</v>
      </c>
      <c r="AF249" t="s">
        <v>672</v>
      </c>
      <c r="AG249" t="s">
        <v>673</v>
      </c>
      <c r="AH249" t="s">
        <v>45</v>
      </c>
      <c r="AI249" s="5">
        <v>5.7539632499999991</v>
      </c>
      <c r="AJ249" s="5">
        <v>0.66231545792316815</v>
      </c>
      <c r="AK249" s="3" t="s">
        <v>6709</v>
      </c>
      <c r="AL249" s="3" t="s">
        <v>6827</v>
      </c>
      <c r="AM249" s="3" t="s">
        <v>6666</v>
      </c>
      <c r="AN249" s="3" t="s">
        <v>6848</v>
      </c>
    </row>
    <row r="250" spans="1:44" hidden="1" x14ac:dyDescent="0.3">
      <c r="A250" t="s">
        <v>1552</v>
      </c>
      <c r="B250" t="s">
        <v>669</v>
      </c>
      <c r="C250" t="s">
        <v>670</v>
      </c>
      <c r="D250" t="s">
        <v>671</v>
      </c>
      <c r="E250" t="s">
        <v>686</v>
      </c>
      <c r="F250">
        <v>26</v>
      </c>
      <c r="G250">
        <v>26</v>
      </c>
      <c r="H250" t="s">
        <v>174</v>
      </c>
      <c r="I250" t="s">
        <v>686</v>
      </c>
      <c r="J250" t="s">
        <v>58</v>
      </c>
      <c r="K250" t="s">
        <v>686</v>
      </c>
      <c r="L250">
        <v>3.2</v>
      </c>
      <c r="M250">
        <v>7.1</v>
      </c>
      <c r="N250">
        <f t="shared" ref="N250:N255" si="37">AVERAGE(L250,M250)</f>
        <v>5.15</v>
      </c>
      <c r="O250">
        <f t="shared" ref="O250:O255" si="38">((M250-L250)/2)/2</f>
        <v>0.97499999999999987</v>
      </c>
      <c r="P250">
        <f t="shared" ref="P250:P255" si="39">O250/N250</f>
        <v>0.18932038834951453</v>
      </c>
      <c r="Q250">
        <v>0.43</v>
      </c>
      <c r="R250">
        <v>1.5</v>
      </c>
      <c r="S250">
        <v>0.26</v>
      </c>
      <c r="T250">
        <v>0.47</v>
      </c>
      <c r="U250">
        <f t="shared" ref="U250:U255" si="40">N250*Q250*R250*T250</f>
        <v>1.5612225</v>
      </c>
      <c r="V250">
        <f t="shared" ref="V250:V255" si="41">P250</f>
        <v>0.18932038834951453</v>
      </c>
      <c r="W250">
        <f t="shared" ref="W250:W255" si="42">U250*S250</f>
        <v>0.40591785000000002</v>
      </c>
      <c r="X250">
        <v>0.1</v>
      </c>
      <c r="Y250">
        <f t="shared" ref="Y250:Y257" si="43">(SQRT((($U250*$V250)^2)+(($W250*$X250)^2)))/($U250+$W250)</f>
        <v>0.15166458896687846</v>
      </c>
      <c r="Z250" t="s">
        <v>59</v>
      </c>
      <c r="AA250" t="s">
        <v>60</v>
      </c>
      <c r="AB250" t="s">
        <v>61</v>
      </c>
      <c r="AC250" t="s">
        <v>62</v>
      </c>
      <c r="AD250" t="s">
        <v>45</v>
      </c>
      <c r="AE250" t="s">
        <v>45</v>
      </c>
      <c r="AF250" t="s">
        <v>672</v>
      </c>
      <c r="AG250" t="s">
        <v>673</v>
      </c>
      <c r="AH250" t="s">
        <v>45</v>
      </c>
      <c r="AI250" s="2">
        <f t="shared" ref="AI250:AI257" si="44">$U250+$W250</f>
        <v>1.96714035</v>
      </c>
      <c r="AJ250" s="2">
        <f t="shared" ref="AJ250:AJ257" si="45">$AI250*$Y250</f>
        <v>0.29834553262291141</v>
      </c>
      <c r="AK250" t="s">
        <v>6930</v>
      </c>
      <c r="AL250" s="3" t="s">
        <v>6667</v>
      </c>
      <c r="AM250" s="3" t="s">
        <v>4669</v>
      </c>
      <c r="AN250" s="3" t="s">
        <v>6821</v>
      </c>
      <c r="AO250" t="s">
        <v>6701</v>
      </c>
      <c r="AP250">
        <v>1.5</v>
      </c>
      <c r="AQ250" t="s">
        <v>6649</v>
      </c>
      <c r="AR250">
        <v>0.47</v>
      </c>
    </row>
    <row r="251" spans="1:44" hidden="1" x14ac:dyDescent="0.3">
      <c r="A251" t="s">
        <v>1569</v>
      </c>
      <c r="B251" t="s">
        <v>669</v>
      </c>
      <c r="C251" t="s">
        <v>670</v>
      </c>
      <c r="D251" t="s">
        <v>671</v>
      </c>
      <c r="E251" t="s">
        <v>888</v>
      </c>
      <c r="F251">
        <v>264</v>
      </c>
      <c r="G251">
        <v>264</v>
      </c>
      <c r="H251" t="s">
        <v>1570</v>
      </c>
      <c r="I251" t="s">
        <v>888</v>
      </c>
      <c r="J251" t="s">
        <v>58</v>
      </c>
      <c r="K251" t="s">
        <v>888</v>
      </c>
      <c r="L251">
        <v>9</v>
      </c>
      <c r="M251">
        <v>10</v>
      </c>
      <c r="N251">
        <f t="shared" si="37"/>
        <v>9.5</v>
      </c>
      <c r="O251">
        <f t="shared" si="38"/>
        <v>0.25</v>
      </c>
      <c r="P251">
        <f t="shared" si="39"/>
        <v>2.6315789473684209E-2</v>
      </c>
      <c r="Q251" s="3">
        <v>0.37</v>
      </c>
      <c r="R251">
        <v>1.2</v>
      </c>
      <c r="S251">
        <v>0.26</v>
      </c>
      <c r="T251">
        <v>0.47</v>
      </c>
      <c r="U251">
        <f t="shared" si="40"/>
        <v>1.9824599999999999</v>
      </c>
      <c r="V251">
        <f t="shared" si="41"/>
        <v>2.6315789473684209E-2</v>
      </c>
      <c r="W251">
        <f t="shared" si="42"/>
        <v>0.5154396</v>
      </c>
      <c r="X251">
        <v>0.1</v>
      </c>
      <c r="Y251">
        <f t="shared" si="43"/>
        <v>2.9359939228628108E-2</v>
      </c>
      <c r="Z251" t="s">
        <v>59</v>
      </c>
      <c r="AA251" t="s">
        <v>68</v>
      </c>
      <c r="AB251" t="s">
        <v>101</v>
      </c>
      <c r="AC251" t="s">
        <v>102</v>
      </c>
      <c r="AD251" t="s">
        <v>45</v>
      </c>
      <c r="AE251" t="s">
        <v>45</v>
      </c>
      <c r="AF251" t="s">
        <v>672</v>
      </c>
      <c r="AG251" t="s">
        <v>673</v>
      </c>
      <c r="AH251" t="s">
        <v>45</v>
      </c>
      <c r="AI251" s="2">
        <f t="shared" si="44"/>
        <v>2.4978995999999998</v>
      </c>
      <c r="AJ251" s="2">
        <f t="shared" si="45"/>
        <v>7.3338180455214452E-2</v>
      </c>
      <c r="AK251" s="3" t="s">
        <v>6651</v>
      </c>
      <c r="AL251" s="3" t="s">
        <v>6667</v>
      </c>
      <c r="AM251" s="3" t="s">
        <v>6744</v>
      </c>
      <c r="AN251" t="s">
        <v>6759</v>
      </c>
      <c r="AO251" s="4" t="s">
        <v>6741</v>
      </c>
      <c r="AP251">
        <v>1.2</v>
      </c>
      <c r="AQ251" t="s">
        <v>6649</v>
      </c>
      <c r="AR251">
        <v>0.47</v>
      </c>
    </row>
    <row r="252" spans="1:44" hidden="1" x14ac:dyDescent="0.3">
      <c r="A252" t="s">
        <v>1658</v>
      </c>
      <c r="B252" t="s">
        <v>669</v>
      </c>
      <c r="C252" t="s">
        <v>670</v>
      </c>
      <c r="D252" t="s">
        <v>671</v>
      </c>
      <c r="E252" t="s">
        <v>580</v>
      </c>
      <c r="F252">
        <v>281</v>
      </c>
      <c r="G252">
        <v>281</v>
      </c>
      <c r="H252" t="s">
        <v>581</v>
      </c>
      <c r="I252" t="s">
        <v>580</v>
      </c>
      <c r="J252" t="s">
        <v>58</v>
      </c>
      <c r="K252" t="s">
        <v>580</v>
      </c>
      <c r="L252">
        <v>9</v>
      </c>
      <c r="M252">
        <v>10</v>
      </c>
      <c r="N252">
        <f t="shared" si="37"/>
        <v>9.5</v>
      </c>
      <c r="O252">
        <f t="shared" si="38"/>
        <v>0.25</v>
      </c>
      <c r="P252">
        <f t="shared" si="39"/>
        <v>2.6315789473684209E-2</v>
      </c>
      <c r="Q252" s="3">
        <v>0.45</v>
      </c>
      <c r="R252">
        <v>1.2</v>
      </c>
      <c r="S252">
        <v>0.26</v>
      </c>
      <c r="T252">
        <v>0.47</v>
      </c>
      <c r="U252">
        <f t="shared" si="40"/>
        <v>2.4110999999999998</v>
      </c>
      <c r="V252">
        <f t="shared" si="41"/>
        <v>2.6315789473684209E-2</v>
      </c>
      <c r="W252">
        <f t="shared" si="42"/>
        <v>0.62688599999999994</v>
      </c>
      <c r="X252">
        <v>0.1</v>
      </c>
      <c r="Y252">
        <f t="shared" si="43"/>
        <v>2.9359939228628111E-2</v>
      </c>
      <c r="Z252" t="s">
        <v>59</v>
      </c>
      <c r="AA252" t="s">
        <v>68</v>
      </c>
      <c r="AB252" t="s">
        <v>101</v>
      </c>
      <c r="AC252" t="s">
        <v>102</v>
      </c>
      <c r="AD252" t="s">
        <v>45</v>
      </c>
      <c r="AE252" t="s">
        <v>45</v>
      </c>
      <c r="AF252" t="s">
        <v>672</v>
      </c>
      <c r="AG252" t="s">
        <v>673</v>
      </c>
      <c r="AH252" t="s">
        <v>45</v>
      </c>
      <c r="AI252" s="2">
        <f t="shared" si="44"/>
        <v>3.0379859999999996</v>
      </c>
      <c r="AJ252" s="2">
        <f t="shared" si="45"/>
        <v>8.9195084337422986E-2</v>
      </c>
      <c r="AK252" s="3" t="s">
        <v>6651</v>
      </c>
      <c r="AL252" s="3" t="s">
        <v>6667</v>
      </c>
      <c r="AM252" s="3" t="s">
        <v>6744</v>
      </c>
      <c r="AN252" t="s">
        <v>6758</v>
      </c>
      <c r="AO252" t="s">
        <v>6701</v>
      </c>
      <c r="AP252">
        <v>1.2</v>
      </c>
      <c r="AQ252" t="s">
        <v>6649</v>
      </c>
      <c r="AR252">
        <v>0.47</v>
      </c>
    </row>
    <row r="253" spans="1:44" hidden="1" x14ac:dyDescent="0.3">
      <c r="A253" t="s">
        <v>1663</v>
      </c>
      <c r="B253" t="s">
        <v>669</v>
      </c>
      <c r="C253" t="s">
        <v>670</v>
      </c>
      <c r="D253" t="s">
        <v>671</v>
      </c>
      <c r="E253" t="s">
        <v>874</v>
      </c>
      <c r="F253">
        <v>283</v>
      </c>
      <c r="G253">
        <v>283</v>
      </c>
      <c r="H253" t="s">
        <v>45</v>
      </c>
      <c r="I253" t="s">
        <v>874</v>
      </c>
      <c r="J253" t="s">
        <v>58</v>
      </c>
      <c r="K253" t="s">
        <v>874</v>
      </c>
      <c r="L253">
        <v>9</v>
      </c>
      <c r="M253">
        <v>10</v>
      </c>
      <c r="N253">
        <f t="shared" si="37"/>
        <v>9.5</v>
      </c>
      <c r="O253">
        <f t="shared" si="38"/>
        <v>0.25</v>
      </c>
      <c r="P253">
        <f t="shared" si="39"/>
        <v>2.6315789473684209E-2</v>
      </c>
      <c r="Q253" s="3">
        <v>0.35099999999999998</v>
      </c>
      <c r="R253">
        <v>1.2</v>
      </c>
      <c r="S253">
        <v>0.26</v>
      </c>
      <c r="T253">
        <v>0.47</v>
      </c>
      <c r="U253">
        <f t="shared" si="40"/>
        <v>1.8806579999999997</v>
      </c>
      <c r="V253">
        <f t="shared" si="41"/>
        <v>2.6315789473684209E-2</v>
      </c>
      <c r="W253">
        <f t="shared" si="42"/>
        <v>0.48897107999999995</v>
      </c>
      <c r="X253">
        <v>0.1</v>
      </c>
      <c r="Y253">
        <f t="shared" si="43"/>
        <v>2.9359939228628108E-2</v>
      </c>
      <c r="Z253" t="s">
        <v>59</v>
      </c>
      <c r="AA253" t="s">
        <v>68</v>
      </c>
      <c r="AB253" t="s">
        <v>101</v>
      </c>
      <c r="AC253" t="s">
        <v>102</v>
      </c>
      <c r="AD253" t="s">
        <v>45</v>
      </c>
      <c r="AE253" t="s">
        <v>45</v>
      </c>
      <c r="AF253" t="s">
        <v>672</v>
      </c>
      <c r="AG253" t="s">
        <v>673</v>
      </c>
      <c r="AH253" t="s">
        <v>45</v>
      </c>
      <c r="AI253" s="2">
        <f t="shared" si="44"/>
        <v>2.3696290799999997</v>
      </c>
      <c r="AJ253" s="2">
        <f t="shared" si="45"/>
        <v>6.9572165783189921E-2</v>
      </c>
      <c r="AK253" s="3" t="s">
        <v>6651</v>
      </c>
      <c r="AL253" s="3" t="s">
        <v>6667</v>
      </c>
      <c r="AM253" s="3" t="s">
        <v>6744</v>
      </c>
      <c r="AN253" t="s">
        <v>6753</v>
      </c>
      <c r="AO253" t="s">
        <v>6740</v>
      </c>
      <c r="AP253">
        <v>1.2</v>
      </c>
      <c r="AQ253" t="s">
        <v>6649</v>
      </c>
      <c r="AR253">
        <v>0.47</v>
      </c>
    </row>
    <row r="254" spans="1:44" hidden="1" x14ac:dyDescent="0.3">
      <c r="A254" t="s">
        <v>1691</v>
      </c>
      <c r="B254" t="s">
        <v>669</v>
      </c>
      <c r="C254" t="s">
        <v>670</v>
      </c>
      <c r="D254" t="s">
        <v>671</v>
      </c>
      <c r="E254" t="s">
        <v>948</v>
      </c>
      <c r="F254">
        <v>29</v>
      </c>
      <c r="G254">
        <v>29</v>
      </c>
      <c r="H254" t="s">
        <v>1692</v>
      </c>
      <c r="I254" t="s">
        <v>948</v>
      </c>
      <c r="J254" t="s">
        <v>58</v>
      </c>
      <c r="K254" t="s">
        <v>948</v>
      </c>
      <c r="L254">
        <v>20</v>
      </c>
      <c r="M254">
        <v>60</v>
      </c>
      <c r="N254">
        <f t="shared" si="37"/>
        <v>40</v>
      </c>
      <c r="O254">
        <f t="shared" si="38"/>
        <v>10</v>
      </c>
      <c r="P254">
        <f t="shared" si="39"/>
        <v>0.25</v>
      </c>
      <c r="Q254" s="10">
        <v>0.54100000000000004</v>
      </c>
      <c r="R254">
        <v>1.5</v>
      </c>
      <c r="S254">
        <v>0.26</v>
      </c>
      <c r="T254">
        <v>0.47</v>
      </c>
      <c r="U254">
        <f t="shared" si="40"/>
        <v>15.2562</v>
      </c>
      <c r="V254">
        <f t="shared" si="41"/>
        <v>0.25</v>
      </c>
      <c r="W254">
        <f t="shared" si="42"/>
        <v>3.966612</v>
      </c>
      <c r="X254">
        <v>0.1</v>
      </c>
      <c r="Y254">
        <f t="shared" si="43"/>
        <v>0.19948282843647941</v>
      </c>
      <c r="Z254" t="s">
        <v>59</v>
      </c>
      <c r="AA254" t="s">
        <v>68</v>
      </c>
      <c r="AB254" t="s">
        <v>61</v>
      </c>
      <c r="AC254" t="s">
        <v>62</v>
      </c>
      <c r="AD254" t="s">
        <v>45</v>
      </c>
      <c r="AE254" t="s">
        <v>45</v>
      </c>
      <c r="AF254" t="s">
        <v>672</v>
      </c>
      <c r="AG254" t="s">
        <v>673</v>
      </c>
      <c r="AH254" t="s">
        <v>45</v>
      </c>
      <c r="AI254" s="2">
        <f t="shared" si="44"/>
        <v>19.222812000000001</v>
      </c>
      <c r="AJ254" s="2">
        <f t="shared" si="45"/>
        <v>3.8346209082626976</v>
      </c>
      <c r="AK254" s="3" t="s">
        <v>6651</v>
      </c>
      <c r="AL254" s="3" t="s">
        <v>6667</v>
      </c>
      <c r="AM254" s="3" t="s">
        <v>6666</v>
      </c>
      <c r="AN254" s="3" t="s">
        <v>6731</v>
      </c>
      <c r="AO254" t="s">
        <v>6887</v>
      </c>
      <c r="AP254">
        <v>1.5</v>
      </c>
      <c r="AQ254" t="s">
        <v>6649</v>
      </c>
      <c r="AR254">
        <v>0.47</v>
      </c>
    </row>
    <row r="255" spans="1:44" hidden="1" x14ac:dyDescent="0.3">
      <c r="A255" t="s">
        <v>1735</v>
      </c>
      <c r="B255" t="s">
        <v>669</v>
      </c>
      <c r="C255" t="s">
        <v>670</v>
      </c>
      <c r="D255" t="s">
        <v>671</v>
      </c>
      <c r="E255" t="s">
        <v>1736</v>
      </c>
      <c r="F255">
        <v>299</v>
      </c>
      <c r="G255">
        <v>299</v>
      </c>
      <c r="H255" t="s">
        <v>1737</v>
      </c>
      <c r="I255" t="s">
        <v>1736</v>
      </c>
      <c r="J255" t="s">
        <v>58</v>
      </c>
      <c r="K255" t="s">
        <v>1736</v>
      </c>
      <c r="L255">
        <v>9</v>
      </c>
      <c r="M255">
        <v>10</v>
      </c>
      <c r="N255">
        <f t="shared" si="37"/>
        <v>9.5</v>
      </c>
      <c r="O255">
        <f t="shared" si="38"/>
        <v>0.25</v>
      </c>
      <c r="P255">
        <f t="shared" si="39"/>
        <v>2.6315789473684209E-2</v>
      </c>
      <c r="Q255" s="3">
        <v>0.46</v>
      </c>
      <c r="R255">
        <v>1.2</v>
      </c>
      <c r="S255">
        <v>0.26</v>
      </c>
      <c r="T255">
        <v>0.47</v>
      </c>
      <c r="U255">
        <f t="shared" si="40"/>
        <v>2.4646799999999995</v>
      </c>
      <c r="V255">
        <f t="shared" si="41"/>
        <v>2.6315789473684209E-2</v>
      </c>
      <c r="W255">
        <f t="shared" si="42"/>
        <v>0.64081679999999985</v>
      </c>
      <c r="X255">
        <v>0.1</v>
      </c>
      <c r="Y255">
        <f t="shared" si="43"/>
        <v>2.9359939228628108E-2</v>
      </c>
      <c r="Z255" t="s">
        <v>59</v>
      </c>
      <c r="AA255" t="s">
        <v>68</v>
      </c>
      <c r="AB255" t="s">
        <v>101</v>
      </c>
      <c r="AC255" t="s">
        <v>102</v>
      </c>
      <c r="AD255" t="s">
        <v>45</v>
      </c>
      <c r="AE255" t="s">
        <v>45</v>
      </c>
      <c r="AF255" t="s">
        <v>672</v>
      </c>
      <c r="AG255" t="s">
        <v>673</v>
      </c>
      <c r="AH255" t="s">
        <v>45</v>
      </c>
      <c r="AI255" s="2">
        <f t="shared" si="44"/>
        <v>3.1054967999999992</v>
      </c>
      <c r="AJ255" s="2">
        <f t="shared" si="45"/>
        <v>9.1177197322699036E-2</v>
      </c>
      <c r="AK255" s="3" t="s">
        <v>6651</v>
      </c>
      <c r="AL255" s="3" t="s">
        <v>6667</v>
      </c>
      <c r="AM255" s="3" t="s">
        <v>6744</v>
      </c>
      <c r="AN255" t="s">
        <v>6757</v>
      </c>
      <c r="AO255" s="4" t="s">
        <v>6743</v>
      </c>
      <c r="AP255">
        <v>1.2</v>
      </c>
      <c r="AQ255" t="s">
        <v>6649</v>
      </c>
      <c r="AR255">
        <v>0.47</v>
      </c>
    </row>
    <row r="256" spans="1:44" hidden="1" x14ac:dyDescent="0.3">
      <c r="A256" t="s">
        <v>1738</v>
      </c>
      <c r="B256" t="s">
        <v>669</v>
      </c>
      <c r="C256" t="s">
        <v>670</v>
      </c>
      <c r="D256" t="s">
        <v>671</v>
      </c>
      <c r="E256" t="s">
        <v>316</v>
      </c>
      <c r="F256">
        <v>3</v>
      </c>
      <c r="G256">
        <v>3</v>
      </c>
      <c r="H256" t="s">
        <v>315</v>
      </c>
      <c r="I256" t="s">
        <v>316</v>
      </c>
      <c r="J256" t="s">
        <v>315</v>
      </c>
      <c r="K256" t="s">
        <v>316</v>
      </c>
      <c r="S256">
        <v>0.26</v>
      </c>
      <c r="U256">
        <v>3</v>
      </c>
      <c r="V256">
        <v>0.13</v>
      </c>
      <c r="W256">
        <f>$U256*$S256</f>
        <v>0.78</v>
      </c>
      <c r="X256">
        <v>0.1</v>
      </c>
      <c r="Y256">
        <f t="shared" si="43"/>
        <v>0.10521786297889874</v>
      </c>
      <c r="Z256" t="s">
        <v>43</v>
      </c>
      <c r="AA256" t="s">
        <v>44</v>
      </c>
      <c r="AB256" t="s">
        <v>44</v>
      </c>
      <c r="AC256" t="s">
        <v>44</v>
      </c>
      <c r="AD256" t="s">
        <v>45</v>
      </c>
      <c r="AE256" t="s">
        <v>45</v>
      </c>
      <c r="AF256" t="s">
        <v>672</v>
      </c>
      <c r="AG256" t="s">
        <v>673</v>
      </c>
      <c r="AH256" t="s">
        <v>45</v>
      </c>
      <c r="AI256" s="2">
        <f t="shared" si="44"/>
        <v>3.7800000000000002</v>
      </c>
      <c r="AJ256" s="2">
        <f t="shared" si="45"/>
        <v>0.39772352206023726</v>
      </c>
      <c r="AK256" s="3" t="s">
        <v>6646</v>
      </c>
      <c r="AL256" s="3" t="s">
        <v>6668</v>
      </c>
      <c r="AM256" s="3" t="s">
        <v>6647</v>
      </c>
      <c r="AN256" t="s">
        <v>6712</v>
      </c>
      <c r="AO256" t="s">
        <v>44</v>
      </c>
      <c r="AP256" s="3" t="s">
        <v>44</v>
      </c>
      <c r="AQ256" t="s">
        <v>6649</v>
      </c>
      <c r="AR256" t="s">
        <v>44</v>
      </c>
    </row>
    <row r="257" spans="1:44" hidden="1" x14ac:dyDescent="0.3">
      <c r="A257" t="s">
        <v>1748</v>
      </c>
      <c r="B257" t="s">
        <v>669</v>
      </c>
      <c r="C257" t="s">
        <v>670</v>
      </c>
      <c r="D257" t="s">
        <v>671</v>
      </c>
      <c r="E257" t="s">
        <v>1583</v>
      </c>
      <c r="F257">
        <v>301</v>
      </c>
      <c r="G257">
        <v>301</v>
      </c>
      <c r="H257" t="s">
        <v>45</v>
      </c>
      <c r="I257" t="s">
        <v>1583</v>
      </c>
      <c r="J257" t="s">
        <v>58</v>
      </c>
      <c r="K257" t="s">
        <v>1583</v>
      </c>
      <c r="L257">
        <v>9</v>
      </c>
      <c r="M257">
        <v>10</v>
      </c>
      <c r="N257">
        <f>AVERAGE(L257,M257)</f>
        <v>9.5</v>
      </c>
      <c r="O257">
        <f>((M257-L257)/2)/2</f>
        <v>0.25</v>
      </c>
      <c r="P257">
        <f>O257/N257</f>
        <v>2.6315789473684209E-2</v>
      </c>
      <c r="Q257" s="3">
        <v>0.53</v>
      </c>
      <c r="R257">
        <v>1.2</v>
      </c>
      <c r="S257">
        <v>0.26</v>
      </c>
      <c r="T257">
        <v>0.47</v>
      </c>
      <c r="U257">
        <f>N257*Q257*R257*T257</f>
        <v>2.8397399999999999</v>
      </c>
      <c r="V257">
        <f>P257</f>
        <v>2.6315789473684209E-2</v>
      </c>
      <c r="W257">
        <f>U257*S257</f>
        <v>0.7383324</v>
      </c>
      <c r="X257">
        <v>0.1</v>
      </c>
      <c r="Y257">
        <f t="shared" si="43"/>
        <v>2.9359939228628108E-2</v>
      </c>
      <c r="Z257" t="s">
        <v>59</v>
      </c>
      <c r="AA257" t="s">
        <v>68</v>
      </c>
      <c r="AB257" t="s">
        <v>101</v>
      </c>
      <c r="AC257" t="s">
        <v>102</v>
      </c>
      <c r="AD257" t="s">
        <v>45</v>
      </c>
      <c r="AE257" t="s">
        <v>45</v>
      </c>
      <c r="AF257" t="s">
        <v>672</v>
      </c>
      <c r="AG257" t="s">
        <v>673</v>
      </c>
      <c r="AH257" t="s">
        <v>45</v>
      </c>
      <c r="AI257" s="2">
        <f t="shared" si="44"/>
        <v>3.5780723999999999</v>
      </c>
      <c r="AJ257" s="2">
        <f t="shared" si="45"/>
        <v>0.10505198821963152</v>
      </c>
      <c r="AK257" s="3" t="s">
        <v>6651</v>
      </c>
      <c r="AL257" s="3" t="s">
        <v>6667</v>
      </c>
      <c r="AM257" s="3" t="s">
        <v>6744</v>
      </c>
      <c r="AN257" t="s">
        <v>6756</v>
      </c>
      <c r="AO257" s="4" t="s">
        <v>6743</v>
      </c>
      <c r="AP257">
        <v>1.2</v>
      </c>
      <c r="AQ257" t="s">
        <v>6649</v>
      </c>
      <c r="AR257">
        <v>0.47</v>
      </c>
    </row>
    <row r="258" spans="1:44" hidden="1" x14ac:dyDescent="0.3">
      <c r="A258" t="s">
        <v>1784</v>
      </c>
      <c r="B258" t="s">
        <v>669</v>
      </c>
      <c r="C258" t="s">
        <v>670</v>
      </c>
      <c r="D258" t="s">
        <v>671</v>
      </c>
      <c r="E258" t="s">
        <v>704</v>
      </c>
      <c r="F258">
        <v>31</v>
      </c>
      <c r="G258">
        <v>31</v>
      </c>
      <c r="H258" t="s">
        <v>1785</v>
      </c>
      <c r="I258" t="s">
        <v>704</v>
      </c>
      <c r="J258" t="s">
        <v>58</v>
      </c>
      <c r="K258" t="s">
        <v>704</v>
      </c>
      <c r="Z258" t="s">
        <v>59</v>
      </c>
      <c r="AA258" t="s">
        <v>68</v>
      </c>
      <c r="AB258" t="s">
        <v>61</v>
      </c>
      <c r="AC258" t="s">
        <v>62</v>
      </c>
      <c r="AD258" t="s">
        <v>45</v>
      </c>
      <c r="AE258" t="s">
        <v>45</v>
      </c>
      <c r="AF258" t="s">
        <v>672</v>
      </c>
      <c r="AG258" t="s">
        <v>673</v>
      </c>
      <c r="AH258" t="s">
        <v>45</v>
      </c>
      <c r="AI258" s="5">
        <v>6.9129480000000001</v>
      </c>
      <c r="AJ258" s="5">
        <v>1.5690088538004774</v>
      </c>
      <c r="AK258" s="3" t="s">
        <v>6651</v>
      </c>
      <c r="AL258" s="3" t="s">
        <v>6667</v>
      </c>
      <c r="AM258" s="3" t="s">
        <v>6666</v>
      </c>
      <c r="AN258" s="3" t="s">
        <v>6847</v>
      </c>
    </row>
    <row r="259" spans="1:44" hidden="1" x14ac:dyDescent="0.3">
      <c r="A259" t="s">
        <v>1869</v>
      </c>
      <c r="B259" t="s">
        <v>669</v>
      </c>
      <c r="C259" t="s">
        <v>670</v>
      </c>
      <c r="D259" t="s">
        <v>671</v>
      </c>
      <c r="E259" t="s">
        <v>903</v>
      </c>
      <c r="F259">
        <v>325</v>
      </c>
      <c r="G259">
        <v>325</v>
      </c>
      <c r="H259" t="s">
        <v>1870</v>
      </c>
      <c r="I259" t="s">
        <v>903</v>
      </c>
      <c r="J259" t="s">
        <v>80</v>
      </c>
      <c r="K259" t="s">
        <v>903</v>
      </c>
      <c r="U259">
        <v>3.25</v>
      </c>
      <c r="V259">
        <v>0.75</v>
      </c>
      <c r="W259">
        <v>0.78</v>
      </c>
      <c r="X259">
        <v>0.1</v>
      </c>
      <c r="Y259">
        <f>(SQRT((($U259*$V259)^2)+(($W259*$X259)^2)))/($U259+$W259)</f>
        <v>0.60514830785991891</v>
      </c>
      <c r="Z259" t="s">
        <v>43</v>
      </c>
      <c r="AA259" t="s">
        <v>44</v>
      </c>
      <c r="AB259" t="s">
        <v>44</v>
      </c>
      <c r="AC259" t="s">
        <v>44</v>
      </c>
      <c r="AD259" t="s">
        <v>45</v>
      </c>
      <c r="AE259" t="s">
        <v>45</v>
      </c>
      <c r="AF259" t="s">
        <v>672</v>
      </c>
      <c r="AG259" t="s">
        <v>673</v>
      </c>
      <c r="AH259" t="s">
        <v>45</v>
      </c>
      <c r="AI259" s="2">
        <f>$U259+$W259</f>
        <v>4.03</v>
      </c>
      <c r="AJ259" s="2">
        <f>$AI259*$Y259</f>
        <v>2.4387476806754735</v>
      </c>
      <c r="AK259" s="3" t="s">
        <v>6652</v>
      </c>
      <c r="AL259" s="3" t="s">
        <v>6668</v>
      </c>
      <c r="AM259" s="3" t="s">
        <v>6828</v>
      </c>
      <c r="AN259" t="s">
        <v>6728</v>
      </c>
      <c r="AO259" t="s">
        <v>44</v>
      </c>
      <c r="AP259" s="3" t="s">
        <v>44</v>
      </c>
      <c r="AQ259" t="s">
        <v>44</v>
      </c>
      <c r="AR259" t="s">
        <v>44</v>
      </c>
    </row>
    <row r="260" spans="1:44" hidden="1" x14ac:dyDescent="0.3">
      <c r="A260" t="s">
        <v>1936</v>
      </c>
      <c r="B260" t="s">
        <v>669</v>
      </c>
      <c r="C260" t="s">
        <v>670</v>
      </c>
      <c r="D260" t="s">
        <v>671</v>
      </c>
      <c r="E260" t="s">
        <v>794</v>
      </c>
      <c r="F260">
        <v>34</v>
      </c>
      <c r="G260">
        <v>34</v>
      </c>
      <c r="H260" t="s">
        <v>1937</v>
      </c>
      <c r="I260" t="s">
        <v>794</v>
      </c>
      <c r="J260" t="s">
        <v>58</v>
      </c>
      <c r="K260" t="s">
        <v>794</v>
      </c>
      <c r="L260">
        <v>9</v>
      </c>
      <c r="M260">
        <v>10</v>
      </c>
      <c r="N260">
        <f>AVERAGE(L260,M260)</f>
        <v>9.5</v>
      </c>
      <c r="O260">
        <f>((M260-L260)/2)/2</f>
        <v>0.25</v>
      </c>
      <c r="P260">
        <f>O260/N260</f>
        <v>2.6315789473684209E-2</v>
      </c>
      <c r="Q260" s="10">
        <v>0.48</v>
      </c>
      <c r="R260">
        <v>1.2</v>
      </c>
      <c r="S260">
        <v>0.26</v>
      </c>
      <c r="T260">
        <v>0.47</v>
      </c>
      <c r="U260">
        <f>N260*Q260*R260*T260</f>
        <v>2.5718399999999995</v>
      </c>
      <c r="V260">
        <f>P260</f>
        <v>2.6315789473684209E-2</v>
      </c>
      <c r="W260">
        <f>U260*S260</f>
        <v>0.6686783999999999</v>
      </c>
      <c r="X260">
        <v>0.1</v>
      </c>
      <c r="Y260">
        <f>(SQRT((($U260*$V260)^2)+(($W260*$X260)^2)))/($U260+$W260)</f>
        <v>2.9359939228628108E-2</v>
      </c>
      <c r="Z260" t="s">
        <v>59</v>
      </c>
      <c r="AA260" t="s">
        <v>68</v>
      </c>
      <c r="AB260" t="s">
        <v>101</v>
      </c>
      <c r="AC260" t="s">
        <v>102</v>
      </c>
      <c r="AD260" t="s">
        <v>45</v>
      </c>
      <c r="AE260" t="s">
        <v>45</v>
      </c>
      <c r="AF260" t="s">
        <v>672</v>
      </c>
      <c r="AG260" t="s">
        <v>673</v>
      </c>
      <c r="AH260" t="s">
        <v>45</v>
      </c>
      <c r="AI260" s="2">
        <f>$U260+$W260</f>
        <v>3.2405183999999991</v>
      </c>
      <c r="AJ260" s="2">
        <f>$AI260*$Y260</f>
        <v>9.5141423293251162E-2</v>
      </c>
      <c r="AK260" s="3" t="s">
        <v>6651</v>
      </c>
      <c r="AL260" s="3" t="s">
        <v>6667</v>
      </c>
      <c r="AM260" s="3" t="s">
        <v>6744</v>
      </c>
      <c r="AN260" t="s">
        <v>6755</v>
      </c>
      <c r="AO260" s="4" t="s">
        <v>6743</v>
      </c>
      <c r="AP260">
        <v>1.2</v>
      </c>
      <c r="AQ260" t="s">
        <v>6649</v>
      </c>
      <c r="AR260">
        <v>0.47</v>
      </c>
    </row>
    <row r="261" spans="1:44" hidden="1" x14ac:dyDescent="0.3">
      <c r="A261" t="s">
        <v>1984</v>
      </c>
      <c r="B261" t="s">
        <v>669</v>
      </c>
      <c r="C261" t="s">
        <v>670</v>
      </c>
      <c r="D261" t="s">
        <v>671</v>
      </c>
      <c r="E261" t="s">
        <v>1261</v>
      </c>
      <c r="F261">
        <v>35</v>
      </c>
      <c r="G261">
        <v>35</v>
      </c>
      <c r="H261" t="s">
        <v>1985</v>
      </c>
      <c r="I261" t="s">
        <v>1261</v>
      </c>
      <c r="J261" t="s">
        <v>58</v>
      </c>
      <c r="K261" t="s">
        <v>1261</v>
      </c>
      <c r="L261">
        <v>9</v>
      </c>
      <c r="M261">
        <v>10</v>
      </c>
      <c r="N261">
        <f>AVERAGE(L261,M261)</f>
        <v>9.5</v>
      </c>
      <c r="O261">
        <f>((M261-L261)/2)/2</f>
        <v>0.25</v>
      </c>
      <c r="P261">
        <f>O261/N261</f>
        <v>2.6315789473684209E-2</v>
      </c>
      <c r="Q261" s="3">
        <v>0.55000000000000004</v>
      </c>
      <c r="R261">
        <v>1.2</v>
      </c>
      <c r="S261">
        <v>0.26</v>
      </c>
      <c r="T261">
        <v>0.47</v>
      </c>
      <c r="U261">
        <f>N261*Q261*R261*T261</f>
        <v>2.9468999999999999</v>
      </c>
      <c r="V261">
        <f>P261</f>
        <v>2.6315789473684209E-2</v>
      </c>
      <c r="W261">
        <f>U261*S261</f>
        <v>0.76619400000000004</v>
      </c>
      <c r="X261">
        <v>0.1</v>
      </c>
      <c r="Y261">
        <f>(SQRT((($U261*$V261)^2)+(($W261*$X261)^2)))/($U261+$W261)</f>
        <v>2.9359939228628111E-2</v>
      </c>
      <c r="Z261" t="s">
        <v>59</v>
      </c>
      <c r="AA261" t="s">
        <v>68</v>
      </c>
      <c r="AB261" t="s">
        <v>101</v>
      </c>
      <c r="AC261" t="s">
        <v>102</v>
      </c>
      <c r="AD261" t="s">
        <v>45</v>
      </c>
      <c r="AE261" t="s">
        <v>45</v>
      </c>
      <c r="AF261" t="s">
        <v>672</v>
      </c>
      <c r="AG261" t="s">
        <v>673</v>
      </c>
      <c r="AH261" t="s">
        <v>45</v>
      </c>
      <c r="AI261" s="2">
        <f>$U261+$W261</f>
        <v>3.7130939999999999</v>
      </c>
      <c r="AJ261" s="2">
        <f>$AI261*$Y261</f>
        <v>0.10901621419018366</v>
      </c>
      <c r="AK261" s="3" t="s">
        <v>6651</v>
      </c>
      <c r="AL261" s="3" t="s">
        <v>6667</v>
      </c>
      <c r="AM261" s="3" t="s">
        <v>6744</v>
      </c>
      <c r="AN261" t="s">
        <v>6745</v>
      </c>
      <c r="AO261" s="4" t="s">
        <v>6743</v>
      </c>
      <c r="AP261">
        <v>1.2</v>
      </c>
      <c r="AQ261" t="s">
        <v>6649</v>
      </c>
      <c r="AR261">
        <v>0.47</v>
      </c>
    </row>
    <row r="262" spans="1:44" hidden="1" x14ac:dyDescent="0.3">
      <c r="A262" t="s">
        <v>2098</v>
      </c>
      <c r="B262" t="s">
        <v>669</v>
      </c>
      <c r="C262" t="s">
        <v>670</v>
      </c>
      <c r="D262" t="s">
        <v>671</v>
      </c>
      <c r="E262" t="s">
        <v>2099</v>
      </c>
      <c r="F262">
        <v>370</v>
      </c>
      <c r="G262">
        <v>370</v>
      </c>
      <c r="H262" t="s">
        <v>45</v>
      </c>
      <c r="I262" t="s">
        <v>2099</v>
      </c>
      <c r="J262" t="s">
        <v>58</v>
      </c>
      <c r="K262" t="s">
        <v>2099</v>
      </c>
      <c r="Z262" t="s">
        <v>59</v>
      </c>
      <c r="AA262" t="s">
        <v>2100</v>
      </c>
      <c r="AB262" t="s">
        <v>61</v>
      </c>
      <c r="AC262" t="s">
        <v>62</v>
      </c>
      <c r="AD262" t="s">
        <v>45</v>
      </c>
      <c r="AE262" t="s">
        <v>45</v>
      </c>
      <c r="AF262" t="s">
        <v>672</v>
      </c>
      <c r="AG262" t="s">
        <v>673</v>
      </c>
      <c r="AH262" t="s">
        <v>45</v>
      </c>
      <c r="AI262" s="5">
        <v>6.9129480000000001</v>
      </c>
      <c r="AJ262" s="5">
        <v>1.5690088538004774</v>
      </c>
      <c r="AK262" s="3" t="s">
        <v>6651</v>
      </c>
      <c r="AL262" s="3" t="s">
        <v>6667</v>
      </c>
      <c r="AM262" s="3" t="s">
        <v>6666</v>
      </c>
      <c r="AN262" s="3" t="s">
        <v>6847</v>
      </c>
    </row>
    <row r="263" spans="1:44" hidden="1" x14ac:dyDescent="0.3">
      <c r="A263" t="s">
        <v>2105</v>
      </c>
      <c r="B263" t="s">
        <v>669</v>
      </c>
      <c r="C263" t="s">
        <v>670</v>
      </c>
      <c r="D263" t="s">
        <v>671</v>
      </c>
      <c r="E263" t="s">
        <v>2106</v>
      </c>
      <c r="F263">
        <v>372</v>
      </c>
      <c r="G263">
        <v>372</v>
      </c>
      <c r="H263" t="s">
        <v>108</v>
      </c>
      <c r="I263" t="s">
        <v>109</v>
      </c>
      <c r="J263" t="s">
        <v>58</v>
      </c>
      <c r="K263" t="s">
        <v>109</v>
      </c>
      <c r="Q263" s="3"/>
      <c r="Z263" t="s">
        <v>59</v>
      </c>
      <c r="AA263" t="s">
        <v>68</v>
      </c>
      <c r="AB263" t="s">
        <v>101</v>
      </c>
      <c r="AC263" t="s">
        <v>102</v>
      </c>
      <c r="AD263" t="s">
        <v>45</v>
      </c>
      <c r="AE263" t="s">
        <v>45</v>
      </c>
      <c r="AF263" t="s">
        <v>672</v>
      </c>
      <c r="AG263" t="s">
        <v>673</v>
      </c>
      <c r="AH263" t="s">
        <v>45</v>
      </c>
      <c r="AI263" s="5">
        <f>AVERAGE(AI232,AI233,AI238,AI240,AI246,AI251,AI252,AI253,AI255,AI257,AI260,AI261,AI268,AI269,AI273,AI274,AI289)</f>
        <v>4.6292134658823514</v>
      </c>
      <c r="AJ263" s="5">
        <f>AVERAGE(AJ232,AJ233,AJ238,AJ240,AJ246,AJ251,AJ252,AJ253,AJ255,AJ257,AJ260,AJ261,AJ268,AJ269,AJ273,AJ274,AJ289)</f>
        <v>0.48045463751487377</v>
      </c>
      <c r="AK263" s="3" t="s">
        <v>6651</v>
      </c>
      <c r="AL263" s="3" t="s">
        <v>6827</v>
      </c>
      <c r="AM263" s="3" t="s">
        <v>6744</v>
      </c>
      <c r="AN263" s="3" t="s">
        <v>6764</v>
      </c>
    </row>
    <row r="264" spans="1:44" hidden="1" x14ac:dyDescent="0.3">
      <c r="A264" t="s">
        <v>2130</v>
      </c>
      <c r="B264" t="s">
        <v>669</v>
      </c>
      <c r="C264" t="s">
        <v>670</v>
      </c>
      <c r="D264" t="s">
        <v>671</v>
      </c>
      <c r="E264" t="s">
        <v>2131</v>
      </c>
      <c r="F264">
        <v>376</v>
      </c>
      <c r="G264">
        <v>376</v>
      </c>
      <c r="H264" t="s">
        <v>45</v>
      </c>
      <c r="I264" t="s">
        <v>2131</v>
      </c>
      <c r="J264" t="s">
        <v>58</v>
      </c>
      <c r="K264" t="s">
        <v>2131</v>
      </c>
      <c r="Z264" t="s">
        <v>59</v>
      </c>
      <c r="AA264" t="s">
        <v>68</v>
      </c>
      <c r="AB264" t="s">
        <v>61</v>
      </c>
      <c r="AC264" t="s">
        <v>62</v>
      </c>
      <c r="AD264" t="s">
        <v>45</v>
      </c>
      <c r="AE264" t="s">
        <v>45</v>
      </c>
      <c r="AF264" t="s">
        <v>672</v>
      </c>
      <c r="AG264" t="s">
        <v>673</v>
      </c>
      <c r="AH264" t="s">
        <v>45</v>
      </c>
      <c r="AI264" s="5">
        <v>6.9129480000000001</v>
      </c>
      <c r="AJ264" s="5">
        <v>1.5690088538004774</v>
      </c>
      <c r="AK264" s="3" t="s">
        <v>6651</v>
      </c>
      <c r="AL264" s="3" t="s">
        <v>6667</v>
      </c>
      <c r="AM264" s="3" t="s">
        <v>6666</v>
      </c>
      <c r="AN264" s="3" t="s">
        <v>6847</v>
      </c>
    </row>
    <row r="265" spans="1:44" hidden="1" x14ac:dyDescent="0.3">
      <c r="A265" t="s">
        <v>2132</v>
      </c>
      <c r="B265" t="s">
        <v>669</v>
      </c>
      <c r="C265" t="s">
        <v>670</v>
      </c>
      <c r="D265" t="s">
        <v>671</v>
      </c>
      <c r="E265" t="s">
        <v>1301</v>
      </c>
      <c r="F265">
        <v>377</v>
      </c>
      <c r="G265">
        <v>377</v>
      </c>
      <c r="H265" t="s">
        <v>2133</v>
      </c>
      <c r="I265" t="s">
        <v>1301</v>
      </c>
      <c r="J265" t="s">
        <v>58</v>
      </c>
      <c r="K265" t="s">
        <v>1301</v>
      </c>
      <c r="L265" s="3">
        <v>3.2</v>
      </c>
      <c r="M265" s="3">
        <v>5.8</v>
      </c>
      <c r="N265">
        <f>AVERAGE(L265,M265)</f>
        <v>4.5</v>
      </c>
      <c r="O265">
        <f>((M265-L265)/2)/2</f>
        <v>0.64999999999999991</v>
      </c>
      <c r="P265">
        <f>O265/N265</f>
        <v>0.14444444444444443</v>
      </c>
      <c r="Q265">
        <v>0.54</v>
      </c>
      <c r="R265">
        <v>1.5</v>
      </c>
      <c r="S265">
        <v>0.26</v>
      </c>
      <c r="T265">
        <v>0.47</v>
      </c>
      <c r="U265">
        <f>N265*Q265*R265*T265</f>
        <v>1.7131500000000002</v>
      </c>
      <c r="V265">
        <f>P265</f>
        <v>0.14444444444444443</v>
      </c>
      <c r="W265">
        <f>U265*S265</f>
        <v>0.44541900000000006</v>
      </c>
      <c r="X265">
        <v>0.1</v>
      </c>
      <c r="Y265">
        <f t="shared" ref="Y265:Y270" si="46">(SQRT((($U265*$V265)^2)+(($W265*$X265)^2)))/($U265+$W265)</f>
        <v>0.11648078684052697</v>
      </c>
      <c r="Z265" t="s">
        <v>59</v>
      </c>
      <c r="AA265" t="s">
        <v>2100</v>
      </c>
      <c r="AB265" t="s">
        <v>61</v>
      </c>
      <c r="AC265" t="s">
        <v>62</v>
      </c>
      <c r="AD265" t="s">
        <v>45</v>
      </c>
      <c r="AE265" t="s">
        <v>45</v>
      </c>
      <c r="AF265" t="s">
        <v>672</v>
      </c>
      <c r="AG265" t="s">
        <v>673</v>
      </c>
      <c r="AH265" t="s">
        <v>45</v>
      </c>
      <c r="AI265" s="2">
        <f t="shared" ref="AI265:AI270" si="47">$U265+$W265</f>
        <v>2.1585690000000004</v>
      </c>
      <c r="AJ265" s="2">
        <f t="shared" ref="AJ265:AJ270" si="48">$AI265*$Y265</f>
        <v>0.25143181556956951</v>
      </c>
      <c r="AK265" t="s">
        <v>6930</v>
      </c>
      <c r="AL265" s="3" t="s">
        <v>6667</v>
      </c>
      <c r="AM265" s="3" t="s">
        <v>4669</v>
      </c>
      <c r="AN265" s="3" t="s">
        <v>6879</v>
      </c>
      <c r="AO265" t="s">
        <v>6701</v>
      </c>
      <c r="AP265">
        <v>1.5</v>
      </c>
      <c r="AQ265" t="s">
        <v>6649</v>
      </c>
      <c r="AR265">
        <v>0.47</v>
      </c>
    </row>
    <row r="266" spans="1:44" hidden="1" x14ac:dyDescent="0.3">
      <c r="A266" t="s">
        <v>2246</v>
      </c>
      <c r="B266" t="s">
        <v>669</v>
      </c>
      <c r="C266" t="s">
        <v>670</v>
      </c>
      <c r="D266" t="s">
        <v>671</v>
      </c>
      <c r="E266" t="s">
        <v>678</v>
      </c>
      <c r="F266">
        <v>4</v>
      </c>
      <c r="G266">
        <v>4</v>
      </c>
      <c r="H266" t="s">
        <v>2247</v>
      </c>
      <c r="I266" t="s">
        <v>678</v>
      </c>
      <c r="J266" t="s">
        <v>58</v>
      </c>
      <c r="K266" t="s">
        <v>678</v>
      </c>
      <c r="L266">
        <v>8</v>
      </c>
      <c r="M266">
        <v>40</v>
      </c>
      <c r="N266">
        <f>AVERAGE(L266,M266)</f>
        <v>24</v>
      </c>
      <c r="O266">
        <f>((M266-L266)/2)/2</f>
        <v>8</v>
      </c>
      <c r="P266">
        <f>O266/N266</f>
        <v>0.33333333333333331</v>
      </c>
      <c r="Q266" s="3">
        <v>0.44</v>
      </c>
      <c r="R266">
        <v>1.5</v>
      </c>
      <c r="S266">
        <v>0.26</v>
      </c>
      <c r="T266">
        <v>0.47</v>
      </c>
      <c r="U266">
        <f>N266*Q266*R266*T266</f>
        <v>7.4447999999999999</v>
      </c>
      <c r="V266">
        <f>P266</f>
        <v>0.33333333333333331</v>
      </c>
      <c r="W266">
        <f>U266*S266</f>
        <v>1.935648</v>
      </c>
      <c r="X266">
        <v>0.1</v>
      </c>
      <c r="Y266">
        <f t="shared" si="46"/>
        <v>0.26535380612160897</v>
      </c>
      <c r="Z266" t="s">
        <v>59</v>
      </c>
      <c r="AA266" t="s">
        <v>68</v>
      </c>
      <c r="AB266" t="s">
        <v>101</v>
      </c>
      <c r="AC266" t="s">
        <v>102</v>
      </c>
      <c r="AD266" t="s">
        <v>45</v>
      </c>
      <c r="AE266" t="s">
        <v>45</v>
      </c>
      <c r="AF266" t="s">
        <v>672</v>
      </c>
      <c r="AG266" t="s">
        <v>673</v>
      </c>
      <c r="AH266" t="s">
        <v>45</v>
      </c>
      <c r="AI266" s="2">
        <f t="shared" si="47"/>
        <v>9.3804479999999995</v>
      </c>
      <c r="AJ266" s="2">
        <f t="shared" si="48"/>
        <v>2.4891375799258344</v>
      </c>
      <c r="AK266" s="3" t="s">
        <v>6651</v>
      </c>
      <c r="AL266" s="3" t="s">
        <v>6667</v>
      </c>
      <c r="AM266" s="3" t="s">
        <v>6666</v>
      </c>
      <c r="AN266" s="3" t="s">
        <v>6870</v>
      </c>
      <c r="AO266" t="s">
        <v>6701</v>
      </c>
      <c r="AP266">
        <v>1.5</v>
      </c>
      <c r="AQ266" t="s">
        <v>6649</v>
      </c>
      <c r="AR266">
        <v>0.47</v>
      </c>
    </row>
    <row r="267" spans="1:44" hidden="1" x14ac:dyDescent="0.3">
      <c r="A267" t="s">
        <v>2280</v>
      </c>
      <c r="B267" t="s">
        <v>669</v>
      </c>
      <c r="C267" t="s">
        <v>670</v>
      </c>
      <c r="D267" t="s">
        <v>671</v>
      </c>
      <c r="E267" t="s">
        <v>369</v>
      </c>
      <c r="F267">
        <v>407</v>
      </c>
      <c r="G267">
        <v>407</v>
      </c>
      <c r="H267" t="s">
        <v>370</v>
      </c>
      <c r="I267" t="s">
        <v>369</v>
      </c>
      <c r="J267" t="s">
        <v>58</v>
      </c>
      <c r="K267" t="s">
        <v>369</v>
      </c>
      <c r="L267">
        <v>10</v>
      </c>
      <c r="M267">
        <v>40</v>
      </c>
      <c r="N267">
        <f>AVERAGE(L267,M267)</f>
        <v>25</v>
      </c>
      <c r="O267">
        <f>((M267-L267)/2)/2</f>
        <v>7.5</v>
      </c>
      <c r="P267">
        <f>O267/N267</f>
        <v>0.3</v>
      </c>
      <c r="Q267">
        <v>0.51700000000000002</v>
      </c>
      <c r="R267">
        <v>1.5</v>
      </c>
      <c r="S267">
        <v>0.26</v>
      </c>
      <c r="T267">
        <v>0.47</v>
      </c>
      <c r="U267">
        <f>N267*Q267*R267*T267</f>
        <v>9.1121250000000007</v>
      </c>
      <c r="V267">
        <f>P267</f>
        <v>0.3</v>
      </c>
      <c r="W267">
        <f>U267*S267</f>
        <v>2.3691525000000002</v>
      </c>
      <c r="X267">
        <v>0.1</v>
      </c>
      <c r="Y267">
        <f t="shared" si="46"/>
        <v>0.23898774519468058</v>
      </c>
      <c r="Z267" t="s">
        <v>59</v>
      </c>
      <c r="AA267" t="s">
        <v>68</v>
      </c>
      <c r="AB267" t="s">
        <v>61</v>
      </c>
      <c r="AC267" t="s">
        <v>62</v>
      </c>
      <c r="AD267" t="s">
        <v>45</v>
      </c>
      <c r="AE267" t="s">
        <v>45</v>
      </c>
      <c r="AF267" t="s">
        <v>672</v>
      </c>
      <c r="AG267" t="s">
        <v>673</v>
      </c>
      <c r="AH267" t="s">
        <v>45</v>
      </c>
      <c r="AI267" s="2">
        <f t="shared" si="47"/>
        <v>11.481277500000001</v>
      </c>
      <c r="AJ267" s="2">
        <f t="shared" si="48"/>
        <v>2.7438846216794195</v>
      </c>
      <c r="AK267" s="3" t="s">
        <v>6651</v>
      </c>
      <c r="AL267" s="3" t="s">
        <v>6667</v>
      </c>
      <c r="AM267" s="3" t="s">
        <v>6666</v>
      </c>
      <c r="AN267" s="3" t="s">
        <v>6732</v>
      </c>
      <c r="AO267" s="4" t="s">
        <v>6881</v>
      </c>
      <c r="AP267">
        <v>1.5</v>
      </c>
      <c r="AQ267" t="s">
        <v>6649</v>
      </c>
      <c r="AR267">
        <v>0.47</v>
      </c>
    </row>
    <row r="268" spans="1:44" hidden="1" x14ac:dyDescent="0.3">
      <c r="A268" t="s">
        <v>2311</v>
      </c>
      <c r="B268" t="s">
        <v>669</v>
      </c>
      <c r="C268" t="s">
        <v>670</v>
      </c>
      <c r="D268" t="s">
        <v>671</v>
      </c>
      <c r="E268" t="s">
        <v>2312</v>
      </c>
      <c r="F268">
        <v>414</v>
      </c>
      <c r="G268">
        <v>414</v>
      </c>
      <c r="H268" t="s">
        <v>45</v>
      </c>
      <c r="I268" t="s">
        <v>2312</v>
      </c>
      <c r="J268" t="s">
        <v>58</v>
      </c>
      <c r="K268" t="s">
        <v>2312</v>
      </c>
      <c r="L268">
        <v>9</v>
      </c>
      <c r="M268">
        <v>10</v>
      </c>
      <c r="N268">
        <f>AVERAGE(L268,M268)</f>
        <v>9.5</v>
      </c>
      <c r="O268">
        <f>((M268-L268)/2)/2</f>
        <v>0.25</v>
      </c>
      <c r="P268">
        <f>O268/N268</f>
        <v>2.6315789473684209E-2</v>
      </c>
      <c r="Q268" s="10">
        <v>0.48</v>
      </c>
      <c r="R268">
        <v>1.2</v>
      </c>
      <c r="S268">
        <v>0.26</v>
      </c>
      <c r="T268">
        <v>0.47</v>
      </c>
      <c r="U268">
        <f>N268*Q268*R268*T268</f>
        <v>2.5718399999999995</v>
      </c>
      <c r="V268">
        <f>P268</f>
        <v>2.6315789473684209E-2</v>
      </c>
      <c r="W268">
        <f>U268*S268</f>
        <v>0.6686783999999999</v>
      </c>
      <c r="X268">
        <v>0.1</v>
      </c>
      <c r="Y268">
        <f t="shared" si="46"/>
        <v>2.9359939228628108E-2</v>
      </c>
      <c r="Z268" t="s">
        <v>59</v>
      </c>
      <c r="AA268" t="s">
        <v>68</v>
      </c>
      <c r="AB268" t="s">
        <v>101</v>
      </c>
      <c r="AC268" t="s">
        <v>102</v>
      </c>
      <c r="AD268" t="s">
        <v>45</v>
      </c>
      <c r="AE268" t="s">
        <v>45</v>
      </c>
      <c r="AF268" t="s">
        <v>672</v>
      </c>
      <c r="AG268" t="s">
        <v>673</v>
      </c>
      <c r="AH268" t="s">
        <v>45</v>
      </c>
      <c r="AI268" s="2">
        <f t="shared" si="47"/>
        <v>3.2405183999999991</v>
      </c>
      <c r="AJ268" s="2">
        <f t="shared" si="48"/>
        <v>9.5141423293251162E-2</v>
      </c>
      <c r="AK268" s="3" t="s">
        <v>6651</v>
      </c>
      <c r="AL268" s="3" t="s">
        <v>6667</v>
      </c>
      <c r="AM268" s="3" t="s">
        <v>6744</v>
      </c>
      <c r="AN268" t="s">
        <v>6755</v>
      </c>
      <c r="AO268" s="4" t="s">
        <v>6743</v>
      </c>
      <c r="AP268">
        <v>1.2</v>
      </c>
      <c r="AQ268" t="s">
        <v>6649</v>
      </c>
      <c r="AR268">
        <v>0.47</v>
      </c>
    </row>
    <row r="269" spans="1:44" hidden="1" x14ac:dyDescent="0.3">
      <c r="A269" t="s">
        <v>2391</v>
      </c>
      <c r="B269" t="s">
        <v>669</v>
      </c>
      <c r="C269" t="s">
        <v>670</v>
      </c>
      <c r="D269" t="s">
        <v>671</v>
      </c>
      <c r="E269" t="s">
        <v>874</v>
      </c>
      <c r="F269">
        <v>43</v>
      </c>
      <c r="G269">
        <v>43</v>
      </c>
      <c r="H269" t="s">
        <v>45</v>
      </c>
      <c r="I269" t="s">
        <v>874</v>
      </c>
      <c r="J269" t="s">
        <v>58</v>
      </c>
      <c r="K269" t="s">
        <v>874</v>
      </c>
      <c r="L269">
        <v>9</v>
      </c>
      <c r="M269">
        <v>10</v>
      </c>
      <c r="N269">
        <f>AVERAGE(L269,M269)</f>
        <v>9.5</v>
      </c>
      <c r="O269">
        <f>((M269-L269)/2)/2</f>
        <v>0.25</v>
      </c>
      <c r="P269">
        <f>O269/N269</f>
        <v>2.6315789473684209E-2</v>
      </c>
      <c r="Q269" s="3">
        <v>0.35099999999999998</v>
      </c>
      <c r="R269">
        <v>1.2</v>
      </c>
      <c r="S269">
        <v>0.26</v>
      </c>
      <c r="T269">
        <v>0.47</v>
      </c>
      <c r="U269">
        <f>N269*Q269*R269*T269</f>
        <v>1.8806579999999997</v>
      </c>
      <c r="V269">
        <f>P269</f>
        <v>2.6315789473684209E-2</v>
      </c>
      <c r="W269">
        <f>U269*S269</f>
        <v>0.48897107999999995</v>
      </c>
      <c r="X269">
        <v>0.1</v>
      </c>
      <c r="Y269">
        <f t="shared" si="46"/>
        <v>2.9359939228628108E-2</v>
      </c>
      <c r="Z269" t="s">
        <v>59</v>
      </c>
      <c r="AA269" t="s">
        <v>68</v>
      </c>
      <c r="AB269" t="s">
        <v>101</v>
      </c>
      <c r="AC269" t="s">
        <v>102</v>
      </c>
      <c r="AD269" t="s">
        <v>45</v>
      </c>
      <c r="AE269" t="s">
        <v>45</v>
      </c>
      <c r="AF269" t="s">
        <v>672</v>
      </c>
      <c r="AG269" t="s">
        <v>673</v>
      </c>
      <c r="AH269" t="s">
        <v>45</v>
      </c>
      <c r="AI269" s="2">
        <f t="shared" si="47"/>
        <v>2.3696290799999997</v>
      </c>
      <c r="AJ269" s="2">
        <f t="shared" si="48"/>
        <v>6.9572165783189921E-2</v>
      </c>
      <c r="AK269" s="3" t="s">
        <v>6651</v>
      </c>
      <c r="AL269" s="3" t="s">
        <v>6667</v>
      </c>
      <c r="AM269" s="3" t="s">
        <v>6744</v>
      </c>
      <c r="AN269" t="s">
        <v>6753</v>
      </c>
      <c r="AO269" t="s">
        <v>6740</v>
      </c>
      <c r="AP269">
        <v>1.2</v>
      </c>
      <c r="AQ269" t="s">
        <v>6649</v>
      </c>
      <c r="AR269">
        <v>0.47</v>
      </c>
    </row>
    <row r="270" spans="1:44" hidden="1" x14ac:dyDescent="0.3">
      <c r="A270" t="s">
        <v>2432</v>
      </c>
      <c r="B270" t="s">
        <v>669</v>
      </c>
      <c r="C270" t="s">
        <v>670</v>
      </c>
      <c r="D270" t="s">
        <v>671</v>
      </c>
      <c r="E270" t="s">
        <v>2433</v>
      </c>
      <c r="F270">
        <v>440</v>
      </c>
      <c r="G270">
        <v>440</v>
      </c>
      <c r="H270" t="s">
        <v>566</v>
      </c>
      <c r="I270" t="s">
        <v>1998</v>
      </c>
      <c r="J270" t="s">
        <v>58</v>
      </c>
      <c r="K270" t="s">
        <v>1998</v>
      </c>
      <c r="S270">
        <v>0.26</v>
      </c>
      <c r="T270">
        <v>0.47</v>
      </c>
      <c r="U270">
        <f>5.905*T270</f>
        <v>2.77535</v>
      </c>
      <c r="V270">
        <v>0.26769999999999999</v>
      </c>
      <c r="W270">
        <f>$U270*$S270</f>
        <v>0.72159099999999998</v>
      </c>
      <c r="X270">
        <v>0.1</v>
      </c>
      <c r="Y270">
        <f t="shared" si="46"/>
        <v>0.21346003477219885</v>
      </c>
      <c r="Z270" t="s">
        <v>59</v>
      </c>
      <c r="AA270" t="s">
        <v>60</v>
      </c>
      <c r="AB270" t="s">
        <v>61</v>
      </c>
      <c r="AC270" t="s">
        <v>62</v>
      </c>
      <c r="AD270" t="s">
        <v>45</v>
      </c>
      <c r="AE270" t="s">
        <v>45</v>
      </c>
      <c r="AF270" t="s">
        <v>672</v>
      </c>
      <c r="AG270" t="s">
        <v>673</v>
      </c>
      <c r="AH270" t="s">
        <v>45</v>
      </c>
      <c r="AI270" s="2">
        <f t="shared" si="47"/>
        <v>3.4969410000000001</v>
      </c>
      <c r="AJ270" s="2">
        <f t="shared" si="48"/>
        <v>0.74645714745632785</v>
      </c>
      <c r="AK270" s="7" t="s">
        <v>6935</v>
      </c>
      <c r="AL270" s="3" t="s">
        <v>6668</v>
      </c>
      <c r="AM270" s="3" t="s">
        <v>555</v>
      </c>
      <c r="AN270" s="3" t="s">
        <v>6819</v>
      </c>
      <c r="AO270" s="3" t="s">
        <v>44</v>
      </c>
      <c r="AP270" s="3" t="s">
        <v>44</v>
      </c>
      <c r="AQ270" t="s">
        <v>6649</v>
      </c>
      <c r="AR270">
        <v>0.47</v>
      </c>
    </row>
    <row r="271" spans="1:44" hidden="1" x14ac:dyDescent="0.3">
      <c r="A271" t="s">
        <v>2447</v>
      </c>
      <c r="B271" t="s">
        <v>669</v>
      </c>
      <c r="C271" t="s">
        <v>670</v>
      </c>
      <c r="D271" t="s">
        <v>671</v>
      </c>
      <c r="E271" t="s">
        <v>2068</v>
      </c>
      <c r="F271">
        <v>445</v>
      </c>
      <c r="G271">
        <v>445</v>
      </c>
      <c r="H271" t="s">
        <v>2448</v>
      </c>
      <c r="I271" t="s">
        <v>2068</v>
      </c>
      <c r="J271" t="s">
        <v>58</v>
      </c>
      <c r="K271" t="s">
        <v>2068</v>
      </c>
      <c r="Z271" t="s">
        <v>59</v>
      </c>
      <c r="AA271" t="s">
        <v>68</v>
      </c>
      <c r="AB271" t="s">
        <v>61</v>
      </c>
      <c r="AC271" t="s">
        <v>62</v>
      </c>
      <c r="AD271" t="s">
        <v>45</v>
      </c>
      <c r="AE271" t="s">
        <v>45</v>
      </c>
      <c r="AF271" t="s">
        <v>672</v>
      </c>
      <c r="AG271" t="s">
        <v>673</v>
      </c>
      <c r="AH271" t="s">
        <v>45</v>
      </c>
      <c r="AI271" s="5">
        <v>6.9129480000000001</v>
      </c>
      <c r="AJ271" s="5">
        <v>1.5690088538004774</v>
      </c>
      <c r="AK271" s="3" t="s">
        <v>6651</v>
      </c>
      <c r="AL271" s="3" t="s">
        <v>6667</v>
      </c>
      <c r="AM271" s="3" t="s">
        <v>6666</v>
      </c>
      <c r="AN271" s="3" t="s">
        <v>6847</v>
      </c>
    </row>
    <row r="272" spans="1:44" hidden="1" x14ac:dyDescent="0.3">
      <c r="A272" t="s">
        <v>2449</v>
      </c>
      <c r="B272" t="s">
        <v>669</v>
      </c>
      <c r="C272" t="s">
        <v>670</v>
      </c>
      <c r="D272" t="s">
        <v>671</v>
      </c>
      <c r="E272" t="s">
        <v>2450</v>
      </c>
      <c r="F272">
        <v>446</v>
      </c>
      <c r="G272">
        <v>446</v>
      </c>
      <c r="H272" t="s">
        <v>2451</v>
      </c>
      <c r="I272" t="s">
        <v>2450</v>
      </c>
      <c r="J272" t="s">
        <v>80</v>
      </c>
      <c r="K272" t="s">
        <v>2450</v>
      </c>
      <c r="U272">
        <v>3.25</v>
      </c>
      <c r="V272">
        <v>0.75</v>
      </c>
      <c r="W272">
        <v>0.78</v>
      </c>
      <c r="X272">
        <v>0.1</v>
      </c>
      <c r="Y272">
        <f>(SQRT((($U272*$V272)^2)+(($W272*$X272)^2)))/($U272+$W272)</f>
        <v>0.60514830785991891</v>
      </c>
      <c r="Z272" t="s">
        <v>43</v>
      </c>
      <c r="AA272" t="s">
        <v>44</v>
      </c>
      <c r="AB272" t="s">
        <v>44</v>
      </c>
      <c r="AC272" t="s">
        <v>44</v>
      </c>
      <c r="AD272" t="s">
        <v>45</v>
      </c>
      <c r="AE272" t="s">
        <v>45</v>
      </c>
      <c r="AF272" t="s">
        <v>672</v>
      </c>
      <c r="AG272" t="s">
        <v>673</v>
      </c>
      <c r="AH272" t="s">
        <v>45</v>
      </c>
      <c r="AI272" s="2">
        <f>$U272+$W272</f>
        <v>4.03</v>
      </c>
      <c r="AJ272" s="2">
        <f>$AI272*$Y272</f>
        <v>2.4387476806754735</v>
      </c>
      <c r="AK272" s="3" t="s">
        <v>6652</v>
      </c>
      <c r="AL272" s="3" t="s">
        <v>6668</v>
      </c>
      <c r="AM272" s="3" t="s">
        <v>6828</v>
      </c>
      <c r="AN272" t="s">
        <v>6728</v>
      </c>
      <c r="AO272" t="s">
        <v>44</v>
      </c>
      <c r="AP272" s="3" t="s">
        <v>44</v>
      </c>
      <c r="AQ272" t="s">
        <v>44</v>
      </c>
      <c r="AR272" t="s">
        <v>44</v>
      </c>
    </row>
    <row r="273" spans="1:44" hidden="1" x14ac:dyDescent="0.3">
      <c r="A273" t="s">
        <v>2483</v>
      </c>
      <c r="B273" t="s">
        <v>669</v>
      </c>
      <c r="C273" t="s">
        <v>670</v>
      </c>
      <c r="D273" t="s">
        <v>671</v>
      </c>
      <c r="E273" t="s">
        <v>979</v>
      </c>
      <c r="F273">
        <v>451</v>
      </c>
      <c r="G273">
        <v>451</v>
      </c>
      <c r="H273" t="s">
        <v>2484</v>
      </c>
      <c r="I273" t="s">
        <v>979</v>
      </c>
      <c r="J273" t="s">
        <v>58</v>
      </c>
      <c r="K273" t="s">
        <v>979</v>
      </c>
      <c r="L273">
        <v>9</v>
      </c>
      <c r="M273">
        <v>10</v>
      </c>
      <c r="N273">
        <f>AVERAGE(L273,M273)</f>
        <v>9.5</v>
      </c>
      <c r="O273">
        <f>((M273-L273)/2)/2</f>
        <v>0.25</v>
      </c>
      <c r="P273">
        <f>O273/N273</f>
        <v>2.6315789473684209E-2</v>
      </c>
      <c r="Q273" s="3">
        <v>0.496</v>
      </c>
      <c r="R273">
        <v>1.2</v>
      </c>
      <c r="S273">
        <v>0.26</v>
      </c>
      <c r="T273">
        <v>0.47</v>
      </c>
      <c r="U273">
        <f>N273*Q273*R273*T273</f>
        <v>2.6575679999999999</v>
      </c>
      <c r="V273">
        <f>P273</f>
        <v>2.6315789473684209E-2</v>
      </c>
      <c r="W273">
        <f>U273*S273</f>
        <v>0.69096767999999997</v>
      </c>
      <c r="X273">
        <v>0.1</v>
      </c>
      <c r="Y273">
        <f>(SQRT((($U273*$V273)^2)+(($W273*$X273)^2)))/($U273+$W273)</f>
        <v>2.9359939228628108E-2</v>
      </c>
      <c r="Z273" t="s">
        <v>59</v>
      </c>
      <c r="AA273" t="s">
        <v>68</v>
      </c>
      <c r="AB273" t="s">
        <v>101</v>
      </c>
      <c r="AC273" t="s">
        <v>102</v>
      </c>
      <c r="AD273" t="s">
        <v>45</v>
      </c>
      <c r="AE273" t="s">
        <v>45</v>
      </c>
      <c r="AF273" t="s">
        <v>672</v>
      </c>
      <c r="AG273" t="s">
        <v>673</v>
      </c>
      <c r="AH273" t="s">
        <v>45</v>
      </c>
      <c r="AI273" s="2">
        <f>$U273+$W273</f>
        <v>3.3485356799999999</v>
      </c>
      <c r="AJ273" s="2">
        <f>$AI273*$Y273</f>
        <v>9.8312804069692894E-2</v>
      </c>
      <c r="AK273" s="3" t="s">
        <v>6651</v>
      </c>
      <c r="AL273" s="3" t="s">
        <v>6667</v>
      </c>
      <c r="AM273" s="3" t="s">
        <v>6744</v>
      </c>
      <c r="AN273" t="s">
        <v>6754</v>
      </c>
      <c r="AO273" s="4" t="s">
        <v>6743</v>
      </c>
      <c r="AP273">
        <v>1.2</v>
      </c>
      <c r="AQ273" t="s">
        <v>6649</v>
      </c>
      <c r="AR273">
        <v>0.47</v>
      </c>
    </row>
    <row r="274" spans="1:44" hidden="1" x14ac:dyDescent="0.3">
      <c r="A274" t="s">
        <v>2485</v>
      </c>
      <c r="B274" t="s">
        <v>669</v>
      </c>
      <c r="C274" t="s">
        <v>670</v>
      </c>
      <c r="D274" t="s">
        <v>671</v>
      </c>
      <c r="E274" t="s">
        <v>1911</v>
      </c>
      <c r="F274">
        <v>452</v>
      </c>
      <c r="G274">
        <v>452</v>
      </c>
      <c r="H274" t="s">
        <v>2486</v>
      </c>
      <c r="I274" t="s">
        <v>1911</v>
      </c>
      <c r="J274" t="s">
        <v>58</v>
      </c>
      <c r="K274" t="s">
        <v>1911</v>
      </c>
      <c r="L274">
        <v>9</v>
      </c>
      <c r="M274">
        <v>10</v>
      </c>
      <c r="N274">
        <f>AVERAGE(L274,M274)</f>
        <v>9.5</v>
      </c>
      <c r="O274">
        <f>((M274-L274)/2)/2</f>
        <v>0.25</v>
      </c>
      <c r="P274">
        <f>O274/N274</f>
        <v>2.6315789473684209E-2</v>
      </c>
      <c r="Q274" s="3">
        <v>0.35099999999999998</v>
      </c>
      <c r="R274">
        <v>1.2</v>
      </c>
      <c r="S274">
        <v>0.26</v>
      </c>
      <c r="T274">
        <v>0.47</v>
      </c>
      <c r="U274">
        <f>N274*Q274*R274*T274</f>
        <v>1.8806579999999997</v>
      </c>
      <c r="V274">
        <f>P274</f>
        <v>2.6315789473684209E-2</v>
      </c>
      <c r="W274">
        <f>U274*S274</f>
        <v>0.48897107999999995</v>
      </c>
      <c r="X274">
        <v>0.1</v>
      </c>
      <c r="Y274">
        <f>(SQRT((($U274*$V274)^2)+(($W274*$X274)^2)))/($U274+$W274)</f>
        <v>2.9359939228628108E-2</v>
      </c>
      <c r="Z274" t="s">
        <v>59</v>
      </c>
      <c r="AA274" t="s">
        <v>68</v>
      </c>
      <c r="AB274" t="s">
        <v>101</v>
      </c>
      <c r="AC274" t="s">
        <v>102</v>
      </c>
      <c r="AD274" t="s">
        <v>45</v>
      </c>
      <c r="AE274" t="s">
        <v>45</v>
      </c>
      <c r="AF274" t="s">
        <v>672</v>
      </c>
      <c r="AG274" t="s">
        <v>673</v>
      </c>
      <c r="AH274" t="s">
        <v>45</v>
      </c>
      <c r="AI274" s="2">
        <f>$U274+$W274</f>
        <v>2.3696290799999997</v>
      </c>
      <c r="AJ274" s="2">
        <f>$AI274*$Y274</f>
        <v>6.9572165783189921E-2</v>
      </c>
      <c r="AK274" s="3" t="s">
        <v>6651</v>
      </c>
      <c r="AL274" s="3" t="s">
        <v>6667</v>
      </c>
      <c r="AM274" s="3" t="s">
        <v>6744</v>
      </c>
      <c r="AN274" t="s">
        <v>6753</v>
      </c>
      <c r="AO274" t="s">
        <v>6740</v>
      </c>
      <c r="AP274">
        <v>1.2</v>
      </c>
      <c r="AQ274" t="s">
        <v>6649</v>
      </c>
      <c r="AR274">
        <v>0.47</v>
      </c>
    </row>
    <row r="275" spans="1:44" hidden="1" x14ac:dyDescent="0.3">
      <c r="A275" t="s">
        <v>2545</v>
      </c>
      <c r="B275" t="s">
        <v>669</v>
      </c>
      <c r="C275" t="s">
        <v>670</v>
      </c>
      <c r="D275" t="s">
        <v>671</v>
      </c>
      <c r="E275" t="s">
        <v>2546</v>
      </c>
      <c r="F275">
        <v>466</v>
      </c>
      <c r="G275">
        <v>466</v>
      </c>
      <c r="H275" t="s">
        <v>566</v>
      </c>
      <c r="I275" t="s">
        <v>2546</v>
      </c>
      <c r="J275" t="s">
        <v>58</v>
      </c>
      <c r="K275" t="s">
        <v>2546</v>
      </c>
      <c r="S275">
        <v>0.26</v>
      </c>
      <c r="T275">
        <v>0.47</v>
      </c>
      <c r="U275">
        <f>5.905*T275</f>
        <v>2.77535</v>
      </c>
      <c r="V275">
        <v>0.26769999999999999</v>
      </c>
      <c r="W275">
        <f>$U275*$S275</f>
        <v>0.72159099999999998</v>
      </c>
      <c r="X275">
        <v>0.1</v>
      </c>
      <c r="Y275">
        <f>(SQRT((($U275*$V275)^2)+(($W275*$X275)^2)))/($U275+$W275)</f>
        <v>0.21346003477219885</v>
      </c>
      <c r="Z275" t="s">
        <v>59</v>
      </c>
      <c r="AA275" t="s">
        <v>68</v>
      </c>
      <c r="AB275" t="s">
        <v>61</v>
      </c>
      <c r="AC275" t="s">
        <v>62</v>
      </c>
      <c r="AD275" t="s">
        <v>45</v>
      </c>
      <c r="AE275" t="s">
        <v>45</v>
      </c>
      <c r="AF275" t="s">
        <v>672</v>
      </c>
      <c r="AG275" t="s">
        <v>673</v>
      </c>
      <c r="AH275" t="s">
        <v>45</v>
      </c>
      <c r="AI275" s="2">
        <f>$U275+$W275</f>
        <v>3.4969410000000001</v>
      </c>
      <c r="AJ275" s="2">
        <f>$AI275*$Y275</f>
        <v>0.74645714745632785</v>
      </c>
      <c r="AK275" s="7" t="s">
        <v>6935</v>
      </c>
      <c r="AL275" s="3" t="s">
        <v>6668</v>
      </c>
      <c r="AM275" s="3" t="s">
        <v>555</v>
      </c>
      <c r="AN275" s="3" t="s">
        <v>6819</v>
      </c>
      <c r="AO275" s="3" t="s">
        <v>44</v>
      </c>
      <c r="AP275" s="3" t="s">
        <v>44</v>
      </c>
      <c r="AQ275" t="s">
        <v>6649</v>
      </c>
      <c r="AR275">
        <v>0.47</v>
      </c>
    </row>
    <row r="276" spans="1:44" hidden="1" x14ac:dyDescent="0.3">
      <c r="A276" t="s">
        <v>2555</v>
      </c>
      <c r="B276" t="s">
        <v>669</v>
      </c>
      <c r="C276" t="s">
        <v>670</v>
      </c>
      <c r="D276" t="s">
        <v>671</v>
      </c>
      <c r="E276" t="s">
        <v>2426</v>
      </c>
      <c r="F276">
        <v>469</v>
      </c>
      <c r="G276">
        <v>469</v>
      </c>
      <c r="H276" t="s">
        <v>2556</v>
      </c>
      <c r="I276" t="s">
        <v>2426</v>
      </c>
      <c r="J276" t="s">
        <v>832</v>
      </c>
      <c r="K276" t="s">
        <v>2426</v>
      </c>
      <c r="L276">
        <v>6</v>
      </c>
      <c r="M276">
        <v>20</v>
      </c>
      <c r="N276">
        <f>AVERAGE(L276,M276)</f>
        <v>13</v>
      </c>
      <c r="O276">
        <f>((M276-L276)/2)/2</f>
        <v>3.5</v>
      </c>
      <c r="P276">
        <f>O276/N276</f>
        <v>0.26923076923076922</v>
      </c>
      <c r="Q276" s="3">
        <v>0.81</v>
      </c>
      <c r="R276">
        <v>1.5</v>
      </c>
      <c r="S276">
        <v>0.26</v>
      </c>
      <c r="T276">
        <v>0.47</v>
      </c>
      <c r="U276">
        <f>N276*Q276*R276*T276</f>
        <v>7.4236500000000003</v>
      </c>
      <c r="V276">
        <f>P276</f>
        <v>0.26923076923076922</v>
      </c>
      <c r="W276">
        <f>U276*S276</f>
        <v>1.9301490000000001</v>
      </c>
      <c r="X276">
        <v>0.1</v>
      </c>
      <c r="Y276">
        <f>(SQRT((($U276*$V276)^2)+(($W276*$X276)^2)))/($U276+$W276)</f>
        <v>0.21466927327579438</v>
      </c>
      <c r="Z276" t="s">
        <v>59</v>
      </c>
      <c r="AA276" t="s">
        <v>68</v>
      </c>
      <c r="AB276" t="s">
        <v>61</v>
      </c>
      <c r="AC276" t="s">
        <v>62</v>
      </c>
      <c r="AD276" t="s">
        <v>45</v>
      </c>
      <c r="AE276" t="s">
        <v>45</v>
      </c>
      <c r="AF276" t="s">
        <v>672</v>
      </c>
      <c r="AG276" t="s">
        <v>673</v>
      </c>
      <c r="AH276" t="s">
        <v>45</v>
      </c>
      <c r="AI276" s="2">
        <f>$U276+$W276</f>
        <v>9.3537990000000004</v>
      </c>
      <c r="AJ276" s="2">
        <f>$AI276*$Y276</f>
        <v>2.0079732336978524</v>
      </c>
      <c r="AK276" s="3" t="s">
        <v>6651</v>
      </c>
      <c r="AL276" s="3" t="s">
        <v>6667</v>
      </c>
      <c r="AM276" s="3" t="s">
        <v>6666</v>
      </c>
      <c r="AN276" s="3" t="s">
        <v>6822</v>
      </c>
      <c r="AO276" t="s">
        <v>6701</v>
      </c>
      <c r="AP276">
        <v>1.5</v>
      </c>
      <c r="AQ276" t="s">
        <v>6649</v>
      </c>
      <c r="AR276">
        <v>0.47</v>
      </c>
    </row>
    <row r="277" spans="1:44" hidden="1" x14ac:dyDescent="0.3">
      <c r="A277" t="s">
        <v>2683</v>
      </c>
      <c r="B277" t="s">
        <v>669</v>
      </c>
      <c r="C277" t="s">
        <v>670</v>
      </c>
      <c r="D277" t="s">
        <v>671</v>
      </c>
      <c r="E277" t="s">
        <v>696</v>
      </c>
      <c r="F277">
        <v>5</v>
      </c>
      <c r="G277">
        <v>5</v>
      </c>
      <c r="H277" t="s">
        <v>2684</v>
      </c>
      <c r="I277" t="s">
        <v>696</v>
      </c>
      <c r="J277" t="s">
        <v>58</v>
      </c>
      <c r="K277" t="s">
        <v>696</v>
      </c>
      <c r="Z277" t="s">
        <v>59</v>
      </c>
      <c r="AA277" t="s">
        <v>134</v>
      </c>
      <c r="AB277" t="s">
        <v>61</v>
      </c>
      <c r="AC277" t="s">
        <v>62</v>
      </c>
      <c r="AD277" t="s">
        <v>45</v>
      </c>
      <c r="AE277" t="s">
        <v>45</v>
      </c>
      <c r="AF277" t="s">
        <v>672</v>
      </c>
      <c r="AG277" t="s">
        <v>673</v>
      </c>
      <c r="AH277" t="s">
        <v>45</v>
      </c>
      <c r="AI277" s="5">
        <v>6.9129480000000001</v>
      </c>
      <c r="AJ277" s="5">
        <v>1.5690088538004774</v>
      </c>
      <c r="AK277" s="3" t="s">
        <v>6651</v>
      </c>
      <c r="AL277" s="3" t="s">
        <v>6667</v>
      </c>
      <c r="AM277" s="3" t="s">
        <v>6666</v>
      </c>
      <c r="AN277" s="3" t="s">
        <v>6847</v>
      </c>
    </row>
    <row r="278" spans="1:44" hidden="1" x14ac:dyDescent="0.3">
      <c r="A278" t="s">
        <v>2825</v>
      </c>
      <c r="B278" t="s">
        <v>669</v>
      </c>
      <c r="C278" t="s">
        <v>670</v>
      </c>
      <c r="D278" t="s">
        <v>671</v>
      </c>
      <c r="E278" t="s">
        <v>2285</v>
      </c>
      <c r="F278">
        <v>534</v>
      </c>
      <c r="G278">
        <v>534</v>
      </c>
      <c r="H278" t="s">
        <v>2826</v>
      </c>
      <c r="I278" t="s">
        <v>2285</v>
      </c>
      <c r="J278" t="s">
        <v>58</v>
      </c>
      <c r="K278" t="s">
        <v>2285</v>
      </c>
      <c r="Z278" t="s">
        <v>59</v>
      </c>
      <c r="AA278" t="s">
        <v>68</v>
      </c>
      <c r="AB278" t="s">
        <v>61</v>
      </c>
      <c r="AC278" t="s">
        <v>62</v>
      </c>
      <c r="AD278" t="s">
        <v>45</v>
      </c>
      <c r="AE278" t="s">
        <v>45</v>
      </c>
      <c r="AF278" t="s">
        <v>672</v>
      </c>
      <c r="AG278" t="s">
        <v>673</v>
      </c>
      <c r="AH278" t="s">
        <v>45</v>
      </c>
      <c r="AI278" s="5">
        <v>6.9129480000000001</v>
      </c>
      <c r="AJ278" s="5">
        <v>1.5690088538004774</v>
      </c>
      <c r="AK278" s="3" t="s">
        <v>6651</v>
      </c>
      <c r="AL278" s="3" t="s">
        <v>6667</v>
      </c>
      <c r="AM278" s="3" t="s">
        <v>6666</v>
      </c>
      <c r="AN278" s="3" t="s">
        <v>6847</v>
      </c>
    </row>
    <row r="279" spans="1:44" hidden="1" x14ac:dyDescent="0.3">
      <c r="A279" t="s">
        <v>2954</v>
      </c>
      <c r="B279" t="s">
        <v>669</v>
      </c>
      <c r="C279" t="s">
        <v>670</v>
      </c>
      <c r="D279" t="s">
        <v>671</v>
      </c>
      <c r="E279" t="s">
        <v>2955</v>
      </c>
      <c r="F279">
        <v>559</v>
      </c>
      <c r="G279">
        <v>559</v>
      </c>
      <c r="H279" t="s">
        <v>2956</v>
      </c>
      <c r="I279" t="s">
        <v>1453</v>
      </c>
      <c r="J279" t="s">
        <v>58</v>
      </c>
      <c r="K279" t="s">
        <v>1453</v>
      </c>
      <c r="Z279" t="s">
        <v>59</v>
      </c>
      <c r="AA279" t="s">
        <v>45</v>
      </c>
      <c r="AB279" t="s">
        <v>61</v>
      </c>
      <c r="AC279" t="s">
        <v>62</v>
      </c>
      <c r="AD279" t="s">
        <v>45</v>
      </c>
      <c r="AE279" t="s">
        <v>45</v>
      </c>
      <c r="AF279" t="s">
        <v>672</v>
      </c>
      <c r="AG279" t="s">
        <v>673</v>
      </c>
      <c r="AH279" t="s">
        <v>45</v>
      </c>
      <c r="AI279" s="5">
        <v>5.7539632499999991</v>
      </c>
      <c r="AJ279" s="5">
        <v>0.66231545792316815</v>
      </c>
      <c r="AK279" s="3" t="s">
        <v>6709</v>
      </c>
      <c r="AL279" s="3" t="s">
        <v>6827</v>
      </c>
      <c r="AM279" s="3" t="s">
        <v>6666</v>
      </c>
      <c r="AN279" s="3" t="s">
        <v>6848</v>
      </c>
    </row>
    <row r="280" spans="1:44" hidden="1" x14ac:dyDescent="0.3">
      <c r="A280" t="s">
        <v>3090</v>
      </c>
      <c r="B280" t="s">
        <v>669</v>
      </c>
      <c r="C280" t="s">
        <v>670</v>
      </c>
      <c r="D280" t="s">
        <v>671</v>
      </c>
      <c r="E280" t="s">
        <v>1053</v>
      </c>
      <c r="F280">
        <v>584</v>
      </c>
      <c r="G280">
        <v>584</v>
      </c>
      <c r="H280" t="s">
        <v>45</v>
      </c>
      <c r="I280" t="s">
        <v>1053</v>
      </c>
      <c r="J280" t="s">
        <v>58</v>
      </c>
      <c r="K280" t="s">
        <v>1053</v>
      </c>
      <c r="Z280" t="s">
        <v>59</v>
      </c>
      <c r="AA280" t="s">
        <v>68</v>
      </c>
      <c r="AB280" t="s">
        <v>61</v>
      </c>
      <c r="AC280" t="s">
        <v>62</v>
      </c>
      <c r="AD280" t="s">
        <v>45</v>
      </c>
      <c r="AE280" t="s">
        <v>45</v>
      </c>
      <c r="AF280" t="s">
        <v>672</v>
      </c>
      <c r="AG280" t="s">
        <v>673</v>
      </c>
      <c r="AH280" t="s">
        <v>45</v>
      </c>
      <c r="AI280" s="5">
        <v>6.9129480000000001</v>
      </c>
      <c r="AJ280" s="5">
        <v>1.5690088538004774</v>
      </c>
      <c r="AK280" s="3" t="s">
        <v>6651</v>
      </c>
      <c r="AL280" s="3" t="s">
        <v>6667</v>
      </c>
      <c r="AM280" s="3" t="s">
        <v>6666</v>
      </c>
      <c r="AN280" s="3" t="s">
        <v>6847</v>
      </c>
    </row>
    <row r="281" spans="1:44" hidden="1" x14ac:dyDescent="0.3">
      <c r="A281" t="s">
        <v>3111</v>
      </c>
      <c r="B281" t="s">
        <v>669</v>
      </c>
      <c r="C281" t="s">
        <v>670</v>
      </c>
      <c r="D281" t="s">
        <v>671</v>
      </c>
      <c r="E281" t="s">
        <v>703</v>
      </c>
      <c r="F281">
        <v>59</v>
      </c>
      <c r="G281">
        <v>59</v>
      </c>
      <c r="H281" t="s">
        <v>2451</v>
      </c>
      <c r="I281" t="s">
        <v>703</v>
      </c>
      <c r="J281" t="s">
        <v>80</v>
      </c>
      <c r="K281" t="s">
        <v>703</v>
      </c>
      <c r="U281">
        <v>3.25</v>
      </c>
      <c r="V281">
        <v>0.75</v>
      </c>
      <c r="W281">
        <v>0.78</v>
      </c>
      <c r="X281">
        <v>0.1</v>
      </c>
      <c r="Y281">
        <f>(SQRT((($U281*$V281)^2)+(($W281*$X281)^2)))/($U281+$W281)</f>
        <v>0.60514830785991891</v>
      </c>
      <c r="Z281" t="s">
        <v>43</v>
      </c>
      <c r="AA281" t="s">
        <v>44</v>
      </c>
      <c r="AB281" t="s">
        <v>44</v>
      </c>
      <c r="AC281" t="s">
        <v>44</v>
      </c>
      <c r="AD281" t="s">
        <v>45</v>
      </c>
      <c r="AE281" t="s">
        <v>45</v>
      </c>
      <c r="AF281" t="s">
        <v>672</v>
      </c>
      <c r="AG281" t="s">
        <v>673</v>
      </c>
      <c r="AH281" t="s">
        <v>45</v>
      </c>
      <c r="AI281" s="2">
        <f>$U281+$W281</f>
        <v>4.03</v>
      </c>
      <c r="AJ281" s="2">
        <f>$AI281*$Y281</f>
        <v>2.4387476806754735</v>
      </c>
      <c r="AK281" s="3" t="s">
        <v>6652</v>
      </c>
      <c r="AL281" s="3" t="s">
        <v>6668</v>
      </c>
      <c r="AM281" s="3" t="s">
        <v>6828</v>
      </c>
      <c r="AN281" t="s">
        <v>6728</v>
      </c>
      <c r="AO281" t="s">
        <v>44</v>
      </c>
      <c r="AP281" s="3" t="s">
        <v>44</v>
      </c>
      <c r="AQ281" t="s">
        <v>44</v>
      </c>
      <c r="AR281" t="s">
        <v>44</v>
      </c>
    </row>
    <row r="282" spans="1:44" hidden="1" x14ac:dyDescent="0.3">
      <c r="A282" t="s">
        <v>3155</v>
      </c>
      <c r="B282" t="s">
        <v>669</v>
      </c>
      <c r="C282" t="s">
        <v>670</v>
      </c>
      <c r="D282" t="s">
        <v>671</v>
      </c>
      <c r="E282" t="s">
        <v>738</v>
      </c>
      <c r="F282">
        <v>6</v>
      </c>
      <c r="G282">
        <v>6</v>
      </c>
      <c r="H282" t="s">
        <v>3156</v>
      </c>
      <c r="I282" t="s">
        <v>738</v>
      </c>
      <c r="J282" t="s">
        <v>58</v>
      </c>
      <c r="K282" t="s">
        <v>738</v>
      </c>
      <c r="L282">
        <v>18.8</v>
      </c>
      <c r="M282">
        <v>28.6</v>
      </c>
      <c r="N282">
        <f>AVERAGE(L282,M282)</f>
        <v>23.700000000000003</v>
      </c>
      <c r="O282">
        <f>((M282-L282)/2)/2</f>
        <v>2.4500000000000002</v>
      </c>
      <c r="P282">
        <f>O282/N282</f>
        <v>0.10337552742616034</v>
      </c>
      <c r="Q282" s="10">
        <v>0.54100000000000004</v>
      </c>
      <c r="R282">
        <v>1.5</v>
      </c>
      <c r="S282">
        <v>0.26</v>
      </c>
      <c r="T282">
        <v>0.47</v>
      </c>
      <c r="U282">
        <f>N282*Q282*R282*T282</f>
        <v>9.039298500000001</v>
      </c>
      <c r="V282">
        <f>P282</f>
        <v>0.10337552742616034</v>
      </c>
      <c r="W282">
        <f>U282*S282</f>
        <v>2.3502176100000005</v>
      </c>
      <c r="X282">
        <v>0.1</v>
      </c>
      <c r="Y282">
        <f>(SQRT((($U282*$V282)^2)+(($W282*$X282)^2)))/($U282+$W282)</f>
        <v>8.4599227366437893E-2</v>
      </c>
      <c r="Z282" t="s">
        <v>59</v>
      </c>
      <c r="AA282" t="s">
        <v>68</v>
      </c>
      <c r="AB282" t="s">
        <v>61</v>
      </c>
      <c r="AC282" t="s">
        <v>62</v>
      </c>
      <c r="AD282" t="s">
        <v>45</v>
      </c>
      <c r="AE282" t="s">
        <v>45</v>
      </c>
      <c r="AF282" t="s">
        <v>672</v>
      </c>
      <c r="AG282" t="s">
        <v>673</v>
      </c>
      <c r="AH282" t="s">
        <v>45</v>
      </c>
      <c r="AI282" s="2">
        <f>$U282+$W282</f>
        <v>11.389516110000002</v>
      </c>
      <c r="AJ282" s="2">
        <f>$AI282*$Y282</f>
        <v>0.96354426298359741</v>
      </c>
      <c r="AK282" t="s">
        <v>6930</v>
      </c>
      <c r="AL282" s="3" t="s">
        <v>6667</v>
      </c>
      <c r="AM282" s="3" t="s">
        <v>4669</v>
      </c>
      <c r="AN282" s="3" t="s">
        <v>6733</v>
      </c>
      <c r="AO282" t="s">
        <v>6887</v>
      </c>
      <c r="AP282">
        <v>1.5</v>
      </c>
      <c r="AQ282" t="s">
        <v>6649</v>
      </c>
      <c r="AR282">
        <v>0.47</v>
      </c>
    </row>
    <row r="283" spans="1:44" hidden="1" x14ac:dyDescent="0.3">
      <c r="A283" t="s">
        <v>3183</v>
      </c>
      <c r="B283" t="s">
        <v>669</v>
      </c>
      <c r="C283" t="s">
        <v>670</v>
      </c>
      <c r="D283" t="s">
        <v>671</v>
      </c>
      <c r="E283" t="s">
        <v>3184</v>
      </c>
      <c r="F283">
        <v>604</v>
      </c>
      <c r="G283">
        <v>604</v>
      </c>
      <c r="H283" t="s">
        <v>45</v>
      </c>
      <c r="I283" t="s">
        <v>3184</v>
      </c>
      <c r="J283" t="s">
        <v>58</v>
      </c>
      <c r="K283" t="s">
        <v>3184</v>
      </c>
      <c r="Z283" t="s">
        <v>59</v>
      </c>
      <c r="AA283" t="s">
        <v>45</v>
      </c>
      <c r="AB283" t="s">
        <v>61</v>
      </c>
      <c r="AC283" t="s">
        <v>62</v>
      </c>
      <c r="AD283" t="s">
        <v>45</v>
      </c>
      <c r="AE283" t="s">
        <v>45</v>
      </c>
      <c r="AF283" t="s">
        <v>672</v>
      </c>
      <c r="AG283" t="s">
        <v>673</v>
      </c>
      <c r="AH283" t="s">
        <v>45</v>
      </c>
      <c r="AI283" s="5">
        <v>5.7539632499999991</v>
      </c>
      <c r="AJ283" s="5">
        <v>0.66231545792316815</v>
      </c>
      <c r="AK283" s="3" t="s">
        <v>6709</v>
      </c>
      <c r="AL283" s="3" t="s">
        <v>6827</v>
      </c>
      <c r="AM283" s="3" t="s">
        <v>6666</v>
      </c>
      <c r="AN283" s="3" t="s">
        <v>6848</v>
      </c>
    </row>
    <row r="284" spans="1:44" hidden="1" x14ac:dyDescent="0.3">
      <c r="A284" t="s">
        <v>3252</v>
      </c>
      <c r="B284" t="s">
        <v>669</v>
      </c>
      <c r="C284" t="s">
        <v>670</v>
      </c>
      <c r="D284" t="s">
        <v>671</v>
      </c>
      <c r="E284" t="s">
        <v>820</v>
      </c>
      <c r="F284">
        <v>62</v>
      </c>
      <c r="G284">
        <v>62</v>
      </c>
      <c r="H284" t="s">
        <v>3253</v>
      </c>
      <c r="I284" t="s">
        <v>820</v>
      </c>
      <c r="J284" t="s">
        <v>58</v>
      </c>
      <c r="K284" t="s">
        <v>820</v>
      </c>
      <c r="L284">
        <v>15</v>
      </c>
      <c r="M284">
        <v>30</v>
      </c>
      <c r="N284">
        <f>AVERAGE(L284,M284)</f>
        <v>22.5</v>
      </c>
      <c r="O284">
        <f>((M284-L284)/2)/2</f>
        <v>3.75</v>
      </c>
      <c r="P284">
        <f>O284/N284</f>
        <v>0.16666666666666666</v>
      </c>
      <c r="Q284" s="10">
        <v>0.54100000000000004</v>
      </c>
      <c r="R284">
        <v>1.5</v>
      </c>
      <c r="S284">
        <v>0.26</v>
      </c>
      <c r="T284">
        <v>0.47</v>
      </c>
      <c r="U284">
        <f>N284*Q284*R284*T284</f>
        <v>8.5816125000000003</v>
      </c>
      <c r="V284">
        <f>P284</f>
        <v>0.16666666666666666</v>
      </c>
      <c r="W284">
        <f>U284*S284</f>
        <v>2.2312192500000001</v>
      </c>
      <c r="X284">
        <v>0.1</v>
      </c>
      <c r="Y284">
        <f>(SQRT((($U284*$V284)^2)+(($W284*$X284)^2)))/($U284+$W284)</f>
        <v>0.13387498111302654</v>
      </c>
      <c r="Z284" t="s">
        <v>59</v>
      </c>
      <c r="AA284" t="s">
        <v>68</v>
      </c>
      <c r="AB284" t="s">
        <v>61</v>
      </c>
      <c r="AC284" t="s">
        <v>62</v>
      </c>
      <c r="AD284" t="s">
        <v>45</v>
      </c>
      <c r="AE284" t="s">
        <v>45</v>
      </c>
      <c r="AF284" t="s">
        <v>672</v>
      </c>
      <c r="AG284" t="s">
        <v>673</v>
      </c>
      <c r="AH284" t="s">
        <v>45</v>
      </c>
      <c r="AI284" s="2">
        <f>$U284+$W284</f>
        <v>10.812831750000001</v>
      </c>
      <c r="AJ284" s="2">
        <f>$AI284*$Y284</f>
        <v>1.4475676463095837</v>
      </c>
      <c r="AK284" s="3" t="s">
        <v>6651</v>
      </c>
      <c r="AL284" s="3" t="s">
        <v>6667</v>
      </c>
      <c r="AM284" s="3" t="s">
        <v>6666</v>
      </c>
      <c r="AN284" s="3" t="s">
        <v>6734</v>
      </c>
      <c r="AO284" t="s">
        <v>6887</v>
      </c>
      <c r="AP284">
        <v>1.5</v>
      </c>
      <c r="AQ284" t="s">
        <v>6649</v>
      </c>
      <c r="AR284">
        <v>0.47</v>
      </c>
    </row>
    <row r="285" spans="1:44" hidden="1" x14ac:dyDescent="0.3">
      <c r="A285" t="s">
        <v>3330</v>
      </c>
      <c r="B285" t="s">
        <v>669</v>
      </c>
      <c r="C285" t="s">
        <v>670</v>
      </c>
      <c r="D285" t="s">
        <v>671</v>
      </c>
      <c r="E285" t="s">
        <v>738</v>
      </c>
      <c r="F285">
        <v>635</v>
      </c>
      <c r="G285">
        <v>635</v>
      </c>
      <c r="H285" t="s">
        <v>3156</v>
      </c>
      <c r="I285" t="s">
        <v>738</v>
      </c>
      <c r="J285" t="s">
        <v>58</v>
      </c>
      <c r="K285" t="s">
        <v>738</v>
      </c>
      <c r="L285">
        <v>18.8</v>
      </c>
      <c r="M285">
        <v>28.6</v>
      </c>
      <c r="N285">
        <f>AVERAGE(L285,M285)</f>
        <v>23.700000000000003</v>
      </c>
      <c r="O285">
        <f>((M285-L285)/2)/2</f>
        <v>2.4500000000000002</v>
      </c>
      <c r="P285">
        <f>O285/N285</f>
        <v>0.10337552742616034</v>
      </c>
      <c r="Q285" s="10">
        <v>0.54100000000000004</v>
      </c>
      <c r="R285">
        <v>1.5</v>
      </c>
      <c r="S285">
        <v>0.26</v>
      </c>
      <c r="T285">
        <v>0.47</v>
      </c>
      <c r="U285">
        <f>N285*Q285*R285*T285</f>
        <v>9.039298500000001</v>
      </c>
      <c r="V285">
        <f>P285</f>
        <v>0.10337552742616034</v>
      </c>
      <c r="W285">
        <f>U285*S285</f>
        <v>2.3502176100000005</v>
      </c>
      <c r="X285">
        <v>0.1</v>
      </c>
      <c r="Y285">
        <f>(SQRT((($U285*$V285)^2)+(($W285*$X285)^2)))/($U285+$W285)</f>
        <v>8.4599227366437893E-2</v>
      </c>
      <c r="Z285" t="s">
        <v>59</v>
      </c>
      <c r="AA285" t="s">
        <v>68</v>
      </c>
      <c r="AB285" t="s">
        <v>61</v>
      </c>
      <c r="AC285" t="s">
        <v>62</v>
      </c>
      <c r="AD285" t="s">
        <v>45</v>
      </c>
      <c r="AE285" t="s">
        <v>45</v>
      </c>
      <c r="AF285" t="s">
        <v>672</v>
      </c>
      <c r="AG285" t="s">
        <v>673</v>
      </c>
      <c r="AH285" t="s">
        <v>45</v>
      </c>
      <c r="AI285" s="2">
        <f>$U285+$W285</f>
        <v>11.389516110000002</v>
      </c>
      <c r="AJ285" s="2">
        <f>$AI285*$Y285</f>
        <v>0.96354426298359741</v>
      </c>
      <c r="AK285" t="s">
        <v>6930</v>
      </c>
      <c r="AL285" s="3" t="s">
        <v>6667</v>
      </c>
      <c r="AM285" s="3" t="s">
        <v>4669</v>
      </c>
      <c r="AN285" s="3" t="s">
        <v>6733</v>
      </c>
      <c r="AO285" t="s">
        <v>6887</v>
      </c>
      <c r="AP285">
        <v>1.5</v>
      </c>
      <c r="AQ285" t="s">
        <v>6649</v>
      </c>
      <c r="AR285">
        <v>0.47</v>
      </c>
    </row>
    <row r="286" spans="1:44" hidden="1" x14ac:dyDescent="0.3">
      <c r="A286" t="s">
        <v>3331</v>
      </c>
      <c r="B286" t="s">
        <v>669</v>
      </c>
      <c r="C286" t="s">
        <v>670</v>
      </c>
      <c r="D286" t="s">
        <v>671</v>
      </c>
      <c r="E286" t="s">
        <v>3009</v>
      </c>
      <c r="F286">
        <v>636</v>
      </c>
      <c r="G286">
        <v>636</v>
      </c>
      <c r="H286" t="s">
        <v>3332</v>
      </c>
      <c r="I286" t="s">
        <v>3009</v>
      </c>
      <c r="J286" t="s">
        <v>58</v>
      </c>
      <c r="K286" t="s">
        <v>3009</v>
      </c>
      <c r="L286">
        <v>18.8</v>
      </c>
      <c r="M286">
        <v>28.6</v>
      </c>
      <c r="N286">
        <f>AVERAGE(L286,M286)</f>
        <v>23.700000000000003</v>
      </c>
      <c r="O286">
        <f>((M286-L286)/2)/2</f>
        <v>2.4500000000000002</v>
      </c>
      <c r="P286">
        <f>O286/N286</f>
        <v>0.10337552742616034</v>
      </c>
      <c r="Q286" s="10">
        <v>0.54100000000000004</v>
      </c>
      <c r="R286">
        <v>1.5</v>
      </c>
      <c r="S286">
        <v>0.26</v>
      </c>
      <c r="T286">
        <v>0.47</v>
      </c>
      <c r="U286">
        <f>N286*Q286*R286*T286</f>
        <v>9.039298500000001</v>
      </c>
      <c r="V286">
        <f>P286</f>
        <v>0.10337552742616034</v>
      </c>
      <c r="W286">
        <f>U286*S286</f>
        <v>2.3502176100000005</v>
      </c>
      <c r="X286">
        <v>0.1</v>
      </c>
      <c r="Y286">
        <f>(SQRT((($U286*$V286)^2)+(($W286*$X286)^2)))/($U286+$W286)</f>
        <v>8.4599227366437893E-2</v>
      </c>
      <c r="Z286" t="s">
        <v>59</v>
      </c>
      <c r="AA286" t="s">
        <v>68</v>
      </c>
      <c r="AB286" t="s">
        <v>61</v>
      </c>
      <c r="AC286" t="s">
        <v>62</v>
      </c>
      <c r="AD286" t="s">
        <v>45</v>
      </c>
      <c r="AE286" t="s">
        <v>45</v>
      </c>
      <c r="AF286" t="s">
        <v>672</v>
      </c>
      <c r="AG286" t="s">
        <v>673</v>
      </c>
      <c r="AH286" t="s">
        <v>45</v>
      </c>
      <c r="AI286" s="2">
        <f>$U286+$W286</f>
        <v>11.389516110000002</v>
      </c>
      <c r="AJ286" s="2">
        <f>$AI286*$Y286</f>
        <v>0.96354426298359741</v>
      </c>
      <c r="AK286" t="s">
        <v>6930</v>
      </c>
      <c r="AL286" s="3" t="s">
        <v>6667</v>
      </c>
      <c r="AM286" s="3" t="s">
        <v>4669</v>
      </c>
      <c r="AN286" s="3" t="s">
        <v>6733</v>
      </c>
      <c r="AO286" t="s">
        <v>6887</v>
      </c>
      <c r="AP286">
        <v>1.5</v>
      </c>
      <c r="AQ286" t="s">
        <v>6649</v>
      </c>
      <c r="AR286">
        <v>0.47</v>
      </c>
    </row>
    <row r="287" spans="1:44" hidden="1" x14ac:dyDescent="0.3">
      <c r="A287" t="s">
        <v>3528</v>
      </c>
      <c r="B287" t="s">
        <v>669</v>
      </c>
      <c r="C287" t="s">
        <v>670</v>
      </c>
      <c r="D287" t="s">
        <v>671</v>
      </c>
      <c r="E287" t="s">
        <v>2128</v>
      </c>
      <c r="F287">
        <v>676</v>
      </c>
      <c r="G287">
        <v>676</v>
      </c>
      <c r="H287" t="s">
        <v>3529</v>
      </c>
      <c r="I287" t="s">
        <v>2128</v>
      </c>
      <c r="J287" t="s">
        <v>832</v>
      </c>
      <c r="K287" t="s">
        <v>2128</v>
      </c>
      <c r="Z287" t="s">
        <v>59</v>
      </c>
      <c r="AA287" t="s">
        <v>2100</v>
      </c>
      <c r="AB287" t="s">
        <v>61</v>
      </c>
      <c r="AC287" t="s">
        <v>62</v>
      </c>
      <c r="AD287" t="s">
        <v>45</v>
      </c>
      <c r="AE287" t="s">
        <v>45</v>
      </c>
      <c r="AF287" t="s">
        <v>672</v>
      </c>
      <c r="AG287" t="s">
        <v>673</v>
      </c>
      <c r="AH287" t="s">
        <v>45</v>
      </c>
      <c r="AI287" s="5">
        <v>6.9129480000000001</v>
      </c>
      <c r="AJ287" s="5">
        <v>1.5690088538004774</v>
      </c>
      <c r="AK287" s="3" t="s">
        <v>6651</v>
      </c>
      <c r="AL287" s="3" t="s">
        <v>6667</v>
      </c>
      <c r="AM287" s="3" t="s">
        <v>6666</v>
      </c>
      <c r="AN287" s="3" t="s">
        <v>6847</v>
      </c>
    </row>
    <row r="288" spans="1:44" hidden="1" x14ac:dyDescent="0.3">
      <c r="A288" t="s">
        <v>3596</v>
      </c>
      <c r="B288" t="s">
        <v>669</v>
      </c>
      <c r="C288" t="s">
        <v>670</v>
      </c>
      <c r="D288" t="s">
        <v>671</v>
      </c>
      <c r="E288" t="s">
        <v>687</v>
      </c>
      <c r="F288">
        <v>69</v>
      </c>
      <c r="G288">
        <v>69</v>
      </c>
      <c r="H288" t="s">
        <v>3597</v>
      </c>
      <c r="I288" t="s">
        <v>687</v>
      </c>
      <c r="J288" t="s">
        <v>58</v>
      </c>
      <c r="K288" t="s">
        <v>687</v>
      </c>
      <c r="L288" s="3">
        <v>3.2</v>
      </c>
      <c r="M288" s="3">
        <v>5.8</v>
      </c>
      <c r="N288">
        <f>AVERAGE(L288,M288)</f>
        <v>4.5</v>
      </c>
      <c r="O288">
        <f>((M288-L288)/2)/2</f>
        <v>0.64999999999999991</v>
      </c>
      <c r="P288">
        <f>O288/N288</f>
        <v>0.14444444444444443</v>
      </c>
      <c r="Q288">
        <v>0.54</v>
      </c>
      <c r="R288">
        <v>1.5</v>
      </c>
      <c r="S288">
        <v>0.26</v>
      </c>
      <c r="T288">
        <v>0.47</v>
      </c>
      <c r="U288">
        <f>N288*Q288*R288*T288</f>
        <v>1.7131500000000002</v>
      </c>
      <c r="V288">
        <f>P288</f>
        <v>0.14444444444444443</v>
      </c>
      <c r="W288">
        <f>U288*S288</f>
        <v>0.44541900000000006</v>
      </c>
      <c r="X288">
        <v>0.1</v>
      </c>
      <c r="Y288">
        <f>(SQRT((($U288*$V288)^2)+(($W288*$X288)^2)))/($U288+$W288)</f>
        <v>0.11648078684052697</v>
      </c>
      <c r="Z288" t="s">
        <v>59</v>
      </c>
      <c r="AA288" t="s">
        <v>68</v>
      </c>
      <c r="AB288" t="s">
        <v>61</v>
      </c>
      <c r="AC288" t="s">
        <v>62</v>
      </c>
      <c r="AD288" t="s">
        <v>45</v>
      </c>
      <c r="AE288" t="s">
        <v>45</v>
      </c>
      <c r="AF288" t="s">
        <v>672</v>
      </c>
      <c r="AG288" t="s">
        <v>673</v>
      </c>
      <c r="AH288" t="s">
        <v>45</v>
      </c>
      <c r="AI288" s="2">
        <f>$U288+$W288</f>
        <v>2.1585690000000004</v>
      </c>
      <c r="AJ288" s="2">
        <f>$AI288*$Y288</f>
        <v>0.25143181556956951</v>
      </c>
      <c r="AK288" t="s">
        <v>6930</v>
      </c>
      <c r="AL288" s="3" t="s">
        <v>6667</v>
      </c>
      <c r="AM288" s="3" t="s">
        <v>4669</v>
      </c>
      <c r="AN288" s="3" t="s">
        <v>6879</v>
      </c>
      <c r="AO288" t="s">
        <v>6701</v>
      </c>
      <c r="AP288">
        <v>1.5</v>
      </c>
      <c r="AQ288" t="s">
        <v>6649</v>
      </c>
      <c r="AR288">
        <v>0.47</v>
      </c>
    </row>
    <row r="289" spans="1:44" hidden="1" x14ac:dyDescent="0.3">
      <c r="A289" t="s">
        <v>3639</v>
      </c>
      <c r="B289" t="s">
        <v>669</v>
      </c>
      <c r="C289" t="s">
        <v>670</v>
      </c>
      <c r="D289" t="s">
        <v>671</v>
      </c>
      <c r="E289" t="s">
        <v>739</v>
      </c>
      <c r="F289">
        <v>7</v>
      </c>
      <c r="G289">
        <v>7</v>
      </c>
      <c r="H289" t="s">
        <v>3640</v>
      </c>
      <c r="I289" t="s">
        <v>739</v>
      </c>
      <c r="J289" t="s">
        <v>58</v>
      </c>
      <c r="K289" t="s">
        <v>739</v>
      </c>
      <c r="L289">
        <v>9</v>
      </c>
      <c r="M289">
        <v>10</v>
      </c>
      <c r="N289">
        <f>AVERAGE(L289,M289)</f>
        <v>9.5</v>
      </c>
      <c r="O289">
        <f>((M289-L289)/2)/2</f>
        <v>0.25</v>
      </c>
      <c r="P289">
        <f>O289/N289</f>
        <v>2.6315789473684209E-2</v>
      </c>
      <c r="Q289" s="3">
        <v>0.44</v>
      </c>
      <c r="R289">
        <v>1.2</v>
      </c>
      <c r="S289">
        <v>0.26</v>
      </c>
      <c r="T289">
        <v>0.47</v>
      </c>
      <c r="U289">
        <f>N289*Q289*R289*T289</f>
        <v>2.3575199999999996</v>
      </c>
      <c r="V289">
        <f>P289</f>
        <v>2.6315789473684209E-2</v>
      </c>
      <c r="W289">
        <f>U289*S289</f>
        <v>0.61295519999999992</v>
      </c>
      <c r="X289">
        <v>0.1</v>
      </c>
      <c r="Y289">
        <f>(SQRT((($U289*$V289)^2)+(($W289*$X289)^2)))/($U289+$W289)</f>
        <v>2.9359939228628108E-2</v>
      </c>
      <c r="Z289" t="s">
        <v>59</v>
      </c>
      <c r="AA289" t="s">
        <v>68</v>
      </c>
      <c r="AB289" t="s">
        <v>101</v>
      </c>
      <c r="AC289" t="s">
        <v>102</v>
      </c>
      <c r="AD289" t="s">
        <v>45</v>
      </c>
      <c r="AE289" t="s">
        <v>45</v>
      </c>
      <c r="AF289" t="s">
        <v>672</v>
      </c>
      <c r="AG289" t="s">
        <v>673</v>
      </c>
      <c r="AH289" t="s">
        <v>45</v>
      </c>
      <c r="AI289" s="2">
        <f>$U289+$W289</f>
        <v>2.9704751999999996</v>
      </c>
      <c r="AJ289" s="2">
        <f>$AI289*$Y289</f>
        <v>8.7212971352146909E-2</v>
      </c>
      <c r="AK289" s="3" t="s">
        <v>6651</v>
      </c>
      <c r="AL289" s="3" t="s">
        <v>6667</v>
      </c>
      <c r="AM289" s="3" t="s">
        <v>6744</v>
      </c>
      <c r="AN289" t="s">
        <v>6752</v>
      </c>
      <c r="AO289" t="s">
        <v>6742</v>
      </c>
      <c r="AP289">
        <v>1.2</v>
      </c>
      <c r="AQ289" t="s">
        <v>6649</v>
      </c>
      <c r="AR289">
        <v>0.47</v>
      </c>
    </row>
    <row r="290" spans="1:44" hidden="1" x14ac:dyDescent="0.3">
      <c r="A290" t="s">
        <v>3758</v>
      </c>
      <c r="B290" t="s">
        <v>669</v>
      </c>
      <c r="C290" t="s">
        <v>670</v>
      </c>
      <c r="D290" t="s">
        <v>671</v>
      </c>
      <c r="E290" t="s">
        <v>49</v>
      </c>
      <c r="F290">
        <v>7215</v>
      </c>
      <c r="G290">
        <v>7215</v>
      </c>
      <c r="H290" t="s">
        <v>45</v>
      </c>
      <c r="I290" t="s">
        <v>45</v>
      </c>
      <c r="J290" t="s">
        <v>45</v>
      </c>
      <c r="K290" t="s">
        <v>45</v>
      </c>
      <c r="U290">
        <v>3.25</v>
      </c>
      <c r="V290">
        <v>0.75</v>
      </c>
      <c r="W290">
        <v>0.78</v>
      </c>
      <c r="X290">
        <v>0.1</v>
      </c>
      <c r="Y290">
        <f>(SQRT((($U290*$V290)^2)+(($W290*$X290)^2)))/($U290+$W290)</f>
        <v>0.60514830785991891</v>
      </c>
      <c r="Z290" t="s">
        <v>43</v>
      </c>
      <c r="AA290" t="s">
        <v>44</v>
      </c>
      <c r="AB290" t="s">
        <v>44</v>
      </c>
      <c r="AC290" t="s">
        <v>44</v>
      </c>
      <c r="AD290" t="s">
        <v>45</v>
      </c>
      <c r="AE290" t="s">
        <v>45</v>
      </c>
      <c r="AF290" t="s">
        <v>50</v>
      </c>
      <c r="AG290" t="s">
        <v>51</v>
      </c>
      <c r="AH290" t="s">
        <v>52</v>
      </c>
      <c r="AI290" s="2">
        <f>$U290+$W290</f>
        <v>4.03</v>
      </c>
      <c r="AJ290" s="2">
        <f>$AI290*$Y290</f>
        <v>2.4387476806754735</v>
      </c>
      <c r="AK290" s="3" t="s">
        <v>6652</v>
      </c>
      <c r="AL290" s="3" t="s">
        <v>6668</v>
      </c>
      <c r="AM290" s="3" t="s">
        <v>6828</v>
      </c>
      <c r="AN290" t="s">
        <v>6728</v>
      </c>
      <c r="AO290" t="s">
        <v>44</v>
      </c>
      <c r="AP290" s="3" t="s">
        <v>44</v>
      </c>
      <c r="AQ290" t="s">
        <v>44</v>
      </c>
      <c r="AR290" t="s">
        <v>44</v>
      </c>
    </row>
    <row r="291" spans="1:44" hidden="1" x14ac:dyDescent="0.3">
      <c r="A291" t="s">
        <v>3783</v>
      </c>
      <c r="B291" t="s">
        <v>669</v>
      </c>
      <c r="C291" t="s">
        <v>670</v>
      </c>
      <c r="D291" t="s">
        <v>671</v>
      </c>
      <c r="E291" t="s">
        <v>1107</v>
      </c>
      <c r="F291">
        <v>727</v>
      </c>
      <c r="G291">
        <v>727</v>
      </c>
      <c r="H291" t="s">
        <v>3784</v>
      </c>
      <c r="I291" t="s">
        <v>1107</v>
      </c>
      <c r="J291" t="s">
        <v>832</v>
      </c>
      <c r="K291" t="s">
        <v>1107</v>
      </c>
      <c r="L291" s="3">
        <v>3.2</v>
      </c>
      <c r="M291" s="3">
        <v>5.8</v>
      </c>
      <c r="N291">
        <f>AVERAGE(L291,M291)</f>
        <v>4.5</v>
      </c>
      <c r="O291">
        <f>((M291-L291)/2)/2</f>
        <v>0.64999999999999991</v>
      </c>
      <c r="P291">
        <f>O291/N291</f>
        <v>0.14444444444444443</v>
      </c>
      <c r="Q291" s="3">
        <v>0.54</v>
      </c>
      <c r="R291">
        <v>1.5</v>
      </c>
      <c r="S291">
        <v>0.26</v>
      </c>
      <c r="T291">
        <v>0.47</v>
      </c>
      <c r="U291">
        <f>N291*Q291*R291*T291</f>
        <v>1.7131500000000002</v>
      </c>
      <c r="V291">
        <f>P291</f>
        <v>0.14444444444444443</v>
      </c>
      <c r="W291">
        <f>U291*S291</f>
        <v>0.44541900000000006</v>
      </c>
      <c r="X291">
        <v>0.1</v>
      </c>
      <c r="Y291">
        <f>(SQRT((($U291*$V291)^2)+(($W291*$X291)^2)))/($U291+$W291)</f>
        <v>0.11648078684052697</v>
      </c>
      <c r="Z291" t="s">
        <v>59</v>
      </c>
      <c r="AA291" t="s">
        <v>60</v>
      </c>
      <c r="AB291" t="s">
        <v>61</v>
      </c>
      <c r="AC291" t="s">
        <v>62</v>
      </c>
      <c r="AD291" t="s">
        <v>45</v>
      </c>
      <c r="AE291" t="s">
        <v>45</v>
      </c>
      <c r="AF291" t="s">
        <v>672</v>
      </c>
      <c r="AG291" t="s">
        <v>673</v>
      </c>
      <c r="AH291" t="s">
        <v>45</v>
      </c>
      <c r="AI291" s="2">
        <f>$U291+$W291</f>
        <v>2.1585690000000004</v>
      </c>
      <c r="AJ291" s="2">
        <f>$AI291*$Y291</f>
        <v>0.25143181556956951</v>
      </c>
      <c r="AK291" s="3" t="s">
        <v>6651</v>
      </c>
      <c r="AL291" s="3" t="s">
        <v>6667</v>
      </c>
      <c r="AM291" s="3" t="s">
        <v>6666</v>
      </c>
      <c r="AN291" s="3" t="s">
        <v>6890</v>
      </c>
      <c r="AO291" t="s">
        <v>6701</v>
      </c>
      <c r="AP291">
        <v>1.5</v>
      </c>
      <c r="AQ291" t="s">
        <v>6649</v>
      </c>
      <c r="AR291">
        <v>0.47</v>
      </c>
    </row>
    <row r="292" spans="1:44" hidden="1" x14ac:dyDescent="0.3">
      <c r="A292" t="s">
        <v>3886</v>
      </c>
      <c r="B292" t="s">
        <v>669</v>
      </c>
      <c r="C292" t="s">
        <v>670</v>
      </c>
      <c r="D292" t="s">
        <v>671</v>
      </c>
      <c r="E292" t="s">
        <v>40</v>
      </c>
      <c r="F292">
        <v>749</v>
      </c>
      <c r="G292">
        <v>749</v>
      </c>
      <c r="H292" t="s">
        <v>41</v>
      </c>
      <c r="I292" t="s">
        <v>42</v>
      </c>
      <c r="J292" t="s">
        <v>41</v>
      </c>
      <c r="K292" t="s">
        <v>42</v>
      </c>
      <c r="S292">
        <v>0.26</v>
      </c>
      <c r="U292">
        <v>2.4</v>
      </c>
      <c r="V292">
        <v>0.41</v>
      </c>
      <c r="W292">
        <f>$U292*$S292</f>
        <v>0.624</v>
      </c>
      <c r="X292">
        <v>0.1</v>
      </c>
      <c r="Y292">
        <f>(SQRT((($U292*$V292)^2)+(($W292*$X292)^2)))/($U292+$W292)</f>
        <v>0.32605044690652013</v>
      </c>
      <c r="Z292" t="s">
        <v>43</v>
      </c>
      <c r="AA292" t="s">
        <v>44</v>
      </c>
      <c r="AB292" t="s">
        <v>44</v>
      </c>
      <c r="AC292" t="s">
        <v>44</v>
      </c>
      <c r="AD292" t="s">
        <v>45</v>
      </c>
      <c r="AE292" t="s">
        <v>45</v>
      </c>
      <c r="AF292" t="s">
        <v>46</v>
      </c>
      <c r="AG292">
        <v>2019</v>
      </c>
      <c r="AH292" t="s">
        <v>47</v>
      </c>
      <c r="AI292" s="2">
        <f>$U292+$W292</f>
        <v>3.024</v>
      </c>
      <c r="AJ292" s="2">
        <f>$AI292*$Y292</f>
        <v>0.98597655144531693</v>
      </c>
      <c r="AK292" s="3" t="s">
        <v>6646</v>
      </c>
      <c r="AL292" s="3" t="s">
        <v>6668</v>
      </c>
      <c r="AM292" s="3" t="s">
        <v>6647</v>
      </c>
      <c r="AN292" s="3" t="s">
        <v>6711</v>
      </c>
      <c r="AO292" s="3" t="s">
        <v>44</v>
      </c>
      <c r="AP292" s="3" t="s">
        <v>44</v>
      </c>
      <c r="AQ292" t="s">
        <v>6649</v>
      </c>
      <c r="AR292" s="3" t="s">
        <v>44</v>
      </c>
    </row>
    <row r="293" spans="1:44" hidden="1" x14ac:dyDescent="0.3">
      <c r="A293" t="s">
        <v>3921</v>
      </c>
      <c r="B293" t="s">
        <v>669</v>
      </c>
      <c r="C293" t="s">
        <v>670</v>
      </c>
      <c r="D293" t="s">
        <v>671</v>
      </c>
      <c r="E293" t="s">
        <v>994</v>
      </c>
      <c r="F293">
        <v>82</v>
      </c>
      <c r="G293">
        <v>82</v>
      </c>
      <c r="H293" t="s">
        <v>3922</v>
      </c>
      <c r="I293" t="s">
        <v>994</v>
      </c>
      <c r="J293" t="s">
        <v>58</v>
      </c>
      <c r="K293" t="s">
        <v>994</v>
      </c>
      <c r="Z293" t="s">
        <v>59</v>
      </c>
      <c r="AA293" t="s">
        <v>68</v>
      </c>
      <c r="AB293" t="s">
        <v>101</v>
      </c>
      <c r="AC293" t="s">
        <v>102</v>
      </c>
      <c r="AD293" t="s">
        <v>45</v>
      </c>
      <c r="AE293" t="s">
        <v>45</v>
      </c>
      <c r="AF293" t="s">
        <v>672</v>
      </c>
      <c r="AG293" t="s">
        <v>673</v>
      </c>
      <c r="AH293" t="s">
        <v>45</v>
      </c>
      <c r="AI293" s="5">
        <v>4.8931709399999983</v>
      </c>
      <c r="AJ293" s="5">
        <v>0.59204813431548275</v>
      </c>
      <c r="AK293" s="3" t="s">
        <v>6651</v>
      </c>
      <c r="AL293" s="3" t="s">
        <v>6827</v>
      </c>
      <c r="AM293" s="3" t="s">
        <v>6744</v>
      </c>
      <c r="AN293" s="3" t="s">
        <v>6823</v>
      </c>
    </row>
    <row r="294" spans="1:44" hidden="1" x14ac:dyDescent="0.3">
      <c r="A294" t="s">
        <v>3941</v>
      </c>
      <c r="B294" t="s">
        <v>669</v>
      </c>
      <c r="C294" t="s">
        <v>670</v>
      </c>
      <c r="D294" t="s">
        <v>671</v>
      </c>
      <c r="E294" t="s">
        <v>565</v>
      </c>
      <c r="F294">
        <v>88</v>
      </c>
      <c r="G294">
        <v>88</v>
      </c>
      <c r="H294" t="s">
        <v>566</v>
      </c>
      <c r="I294" t="s">
        <v>565</v>
      </c>
      <c r="J294" t="s">
        <v>58</v>
      </c>
      <c r="K294" t="s">
        <v>565</v>
      </c>
      <c r="S294">
        <v>0.26</v>
      </c>
      <c r="T294">
        <v>0.47</v>
      </c>
      <c r="U294">
        <f>5.905*T294</f>
        <v>2.77535</v>
      </c>
      <c r="V294">
        <v>0.26769999999999999</v>
      </c>
      <c r="W294">
        <f>$U294*$S294</f>
        <v>0.72159099999999998</v>
      </c>
      <c r="X294">
        <v>0.1</v>
      </c>
      <c r="Y294">
        <f>(SQRT((($U294*$V294)^2)+(($W294*$X294)^2)))/($U294+$W294)</f>
        <v>0.21346003477219885</v>
      </c>
      <c r="Z294" t="s">
        <v>59</v>
      </c>
      <c r="AA294" t="s">
        <v>60</v>
      </c>
      <c r="AB294" t="s">
        <v>61</v>
      </c>
      <c r="AC294" t="s">
        <v>62</v>
      </c>
      <c r="AD294" t="s">
        <v>45</v>
      </c>
      <c r="AE294" t="s">
        <v>45</v>
      </c>
      <c r="AF294" t="s">
        <v>672</v>
      </c>
      <c r="AG294" t="s">
        <v>673</v>
      </c>
      <c r="AH294" t="s">
        <v>45</v>
      </c>
      <c r="AI294" s="2">
        <f t="shared" ref="AI294:AI300" si="49">$U294+$W294</f>
        <v>3.4969410000000001</v>
      </c>
      <c r="AJ294" s="2">
        <f>$AI294*$Y294</f>
        <v>0.74645714745632785</v>
      </c>
      <c r="AK294" s="7" t="s">
        <v>6935</v>
      </c>
      <c r="AL294" s="3" t="s">
        <v>6668</v>
      </c>
      <c r="AM294" s="3" t="s">
        <v>555</v>
      </c>
      <c r="AN294" s="3" t="s">
        <v>6819</v>
      </c>
      <c r="AO294" s="3" t="s">
        <v>44</v>
      </c>
      <c r="AP294" s="3" t="s">
        <v>44</v>
      </c>
      <c r="AQ294" t="s">
        <v>6649</v>
      </c>
      <c r="AR294">
        <v>0.47</v>
      </c>
    </row>
    <row r="295" spans="1:44" hidden="1" x14ac:dyDescent="0.3">
      <c r="A295" t="s">
        <v>3974</v>
      </c>
      <c r="B295" t="s">
        <v>669</v>
      </c>
      <c r="C295" t="s">
        <v>670</v>
      </c>
      <c r="D295" t="s">
        <v>671</v>
      </c>
      <c r="E295" t="s">
        <v>887</v>
      </c>
      <c r="F295">
        <v>95</v>
      </c>
      <c r="G295">
        <v>95</v>
      </c>
      <c r="H295" t="s">
        <v>566</v>
      </c>
      <c r="I295" t="s">
        <v>887</v>
      </c>
      <c r="J295" t="s">
        <v>58</v>
      </c>
      <c r="K295" t="s">
        <v>887</v>
      </c>
      <c r="S295">
        <v>0.26</v>
      </c>
      <c r="T295">
        <v>0.47</v>
      </c>
      <c r="U295">
        <f>5.905*T295</f>
        <v>2.77535</v>
      </c>
      <c r="V295">
        <v>0.26769999999999999</v>
      </c>
      <c r="W295">
        <f>$U295*$S295</f>
        <v>0.72159099999999998</v>
      </c>
      <c r="X295">
        <v>0.1</v>
      </c>
      <c r="Y295">
        <f>(SQRT((($U295*$V295)^2)+(($W295*$X295)^2)))/($U295+$W295)</f>
        <v>0.21346003477219885</v>
      </c>
      <c r="Z295" t="s">
        <v>59</v>
      </c>
      <c r="AA295" t="s">
        <v>68</v>
      </c>
      <c r="AB295" t="s">
        <v>61</v>
      </c>
      <c r="AC295" t="s">
        <v>62</v>
      </c>
      <c r="AD295" t="s">
        <v>45</v>
      </c>
      <c r="AE295" t="s">
        <v>45</v>
      </c>
      <c r="AF295" t="s">
        <v>672</v>
      </c>
      <c r="AG295" t="s">
        <v>673</v>
      </c>
      <c r="AH295" t="s">
        <v>45</v>
      </c>
      <c r="AI295" s="2">
        <f t="shared" si="49"/>
        <v>3.4969410000000001</v>
      </c>
      <c r="AJ295" s="2">
        <f>$AI295*$Y295</f>
        <v>0.74645714745632785</v>
      </c>
      <c r="AK295" s="7" t="s">
        <v>6935</v>
      </c>
      <c r="AL295" s="3" t="s">
        <v>6668</v>
      </c>
      <c r="AM295" s="3" t="s">
        <v>555</v>
      </c>
      <c r="AN295" s="3" t="s">
        <v>6819</v>
      </c>
      <c r="AO295" s="3" t="s">
        <v>44</v>
      </c>
      <c r="AP295" s="3" t="s">
        <v>44</v>
      </c>
      <c r="AQ295" t="s">
        <v>6649</v>
      </c>
      <c r="AR295">
        <v>0.47</v>
      </c>
    </row>
    <row r="296" spans="1:44" hidden="1" x14ac:dyDescent="0.3">
      <c r="A296" t="s">
        <v>3991</v>
      </c>
      <c r="B296" t="s">
        <v>3992</v>
      </c>
      <c r="C296" t="s">
        <v>3993</v>
      </c>
      <c r="D296" t="s">
        <v>3994</v>
      </c>
      <c r="E296" t="s">
        <v>219</v>
      </c>
      <c r="F296">
        <v>32</v>
      </c>
      <c r="G296">
        <v>32</v>
      </c>
      <c r="H296" t="s">
        <v>45</v>
      </c>
      <c r="I296" t="s">
        <v>45</v>
      </c>
      <c r="J296" t="s">
        <v>58</v>
      </c>
      <c r="K296" t="s">
        <v>45</v>
      </c>
      <c r="L296">
        <v>10</v>
      </c>
      <c r="M296">
        <v>28</v>
      </c>
      <c r="N296">
        <f>AVERAGE(L296,M296)</f>
        <v>19</v>
      </c>
      <c r="O296">
        <f>((M296-L296)/2)/2</f>
        <v>4.5</v>
      </c>
      <c r="P296">
        <f>O296/N296</f>
        <v>0.23684210526315788</v>
      </c>
      <c r="Q296">
        <v>0.51</v>
      </c>
      <c r="R296">
        <v>1.2</v>
      </c>
      <c r="S296">
        <v>0.26</v>
      </c>
      <c r="T296">
        <v>0.47</v>
      </c>
      <c r="U296">
        <f>N296*Q296*R296*T296</f>
        <v>5.4651599999999991</v>
      </c>
      <c r="V296">
        <f>P296</f>
        <v>0.23684210526315788</v>
      </c>
      <c r="W296">
        <f>U296*S296</f>
        <v>1.4209415999999999</v>
      </c>
      <c r="X296">
        <v>0.1</v>
      </c>
      <c r="Y296">
        <f>(SQRT((($U296*$V296)^2)+(($W296*$X296)^2)))/($U296+$W296)</f>
        <v>0.18909916071587865</v>
      </c>
      <c r="Z296" t="s">
        <v>59</v>
      </c>
      <c r="AA296" t="s">
        <v>44</v>
      </c>
      <c r="AB296" t="s">
        <v>44</v>
      </c>
      <c r="AC296" t="s">
        <v>44</v>
      </c>
      <c r="AD296" t="s">
        <v>45</v>
      </c>
      <c r="AE296" t="s">
        <v>45</v>
      </c>
      <c r="AF296" t="s">
        <v>199</v>
      </c>
      <c r="AG296">
        <v>2015</v>
      </c>
      <c r="AH296" t="s">
        <v>47</v>
      </c>
      <c r="AI296" s="2">
        <f t="shared" si="49"/>
        <v>6.886101599999999</v>
      </c>
      <c r="AJ296" s="2">
        <f>$AI296*$Y296</f>
        <v>1.302156033164269</v>
      </c>
      <c r="AK296" s="3" t="s">
        <v>6651</v>
      </c>
      <c r="AL296" s="3" t="s">
        <v>6667</v>
      </c>
      <c r="AM296" s="3" t="s">
        <v>6666</v>
      </c>
      <c r="AN296" s="3" t="s">
        <v>6859</v>
      </c>
      <c r="AO296" t="s">
        <v>6701</v>
      </c>
      <c r="AP296">
        <v>1.2</v>
      </c>
      <c r="AQ296" t="s">
        <v>6649</v>
      </c>
      <c r="AR296">
        <v>0.47</v>
      </c>
    </row>
    <row r="297" spans="1:44" hidden="1" x14ac:dyDescent="0.3">
      <c r="A297" t="s">
        <v>3995</v>
      </c>
      <c r="B297" t="s">
        <v>3996</v>
      </c>
      <c r="C297" t="s">
        <v>3997</v>
      </c>
      <c r="D297" t="s">
        <v>3998</v>
      </c>
      <c r="E297" t="s">
        <v>40</v>
      </c>
      <c r="F297">
        <v>1</v>
      </c>
      <c r="G297">
        <v>1</v>
      </c>
      <c r="H297" t="s">
        <v>41</v>
      </c>
      <c r="I297" t="s">
        <v>42</v>
      </c>
      <c r="J297" t="s">
        <v>41</v>
      </c>
      <c r="K297" t="s">
        <v>42</v>
      </c>
      <c r="S297">
        <v>0.26</v>
      </c>
      <c r="U297">
        <v>2.4</v>
      </c>
      <c r="V297">
        <v>0.41</v>
      </c>
      <c r="W297">
        <f>$U297*$S297</f>
        <v>0.624</v>
      </c>
      <c r="X297">
        <v>0.1</v>
      </c>
      <c r="Y297">
        <f>(SQRT((($U297*$V297)^2)+(($W297*$X297)^2)))/($U297+$W297)</f>
        <v>0.32605044690652013</v>
      </c>
      <c r="Z297" t="s">
        <v>43</v>
      </c>
      <c r="AA297" t="s">
        <v>44</v>
      </c>
      <c r="AB297" t="s">
        <v>44</v>
      </c>
      <c r="AC297" t="s">
        <v>44</v>
      </c>
      <c r="AD297" t="s">
        <v>45</v>
      </c>
      <c r="AE297" t="s">
        <v>45</v>
      </c>
      <c r="AF297" t="s">
        <v>46</v>
      </c>
      <c r="AG297">
        <v>2019</v>
      </c>
      <c r="AH297" t="s">
        <v>47</v>
      </c>
      <c r="AI297" s="2">
        <f t="shared" si="49"/>
        <v>3.024</v>
      </c>
      <c r="AJ297" s="2">
        <f>$AI297*$Y297</f>
        <v>0.98597655144531693</v>
      </c>
      <c r="AK297" s="3" t="s">
        <v>6646</v>
      </c>
      <c r="AL297" s="3" t="s">
        <v>6668</v>
      </c>
      <c r="AM297" s="3" t="s">
        <v>6647</v>
      </c>
      <c r="AN297" s="3" t="s">
        <v>6711</v>
      </c>
      <c r="AO297" s="3" t="s">
        <v>44</v>
      </c>
      <c r="AP297" s="3" t="s">
        <v>44</v>
      </c>
      <c r="AQ297" t="s">
        <v>6649</v>
      </c>
      <c r="AR297" s="3" t="s">
        <v>44</v>
      </c>
    </row>
    <row r="298" spans="1:44" hidden="1" x14ac:dyDescent="0.3">
      <c r="A298" t="s">
        <v>3999</v>
      </c>
      <c r="B298" t="s">
        <v>3996</v>
      </c>
      <c r="C298" t="s">
        <v>3997</v>
      </c>
      <c r="D298" t="s">
        <v>3998</v>
      </c>
      <c r="E298" t="s">
        <v>4000</v>
      </c>
      <c r="F298">
        <v>14</v>
      </c>
      <c r="G298">
        <v>14</v>
      </c>
      <c r="H298" t="s">
        <v>303</v>
      </c>
      <c r="I298" t="s">
        <v>304</v>
      </c>
      <c r="J298" t="s">
        <v>80</v>
      </c>
      <c r="K298" t="s">
        <v>304</v>
      </c>
      <c r="U298">
        <v>2.2799999999999998</v>
      </c>
      <c r="V298">
        <v>0.42</v>
      </c>
      <c r="W298">
        <v>0.51</v>
      </c>
      <c r="Z298" t="s">
        <v>43</v>
      </c>
      <c r="AA298" t="s">
        <v>44</v>
      </c>
      <c r="AB298" t="s">
        <v>44</v>
      </c>
      <c r="AC298" t="s">
        <v>44</v>
      </c>
      <c r="AD298" t="s">
        <v>45</v>
      </c>
      <c r="AE298" t="s">
        <v>45</v>
      </c>
      <c r="AF298" t="s">
        <v>4001</v>
      </c>
      <c r="AG298">
        <v>2013</v>
      </c>
      <c r="AH298" t="s">
        <v>47</v>
      </c>
      <c r="AI298" s="2">
        <f t="shared" si="49"/>
        <v>2.79</v>
      </c>
      <c r="AJ298" s="5">
        <v>0.95895712104347997</v>
      </c>
      <c r="AK298" s="3" t="s">
        <v>6652</v>
      </c>
      <c r="AL298" s="3" t="s">
        <v>6668</v>
      </c>
      <c r="AM298" s="3" t="s">
        <v>6828</v>
      </c>
      <c r="AN298" t="s">
        <v>6654</v>
      </c>
      <c r="AO298" t="s">
        <v>44</v>
      </c>
      <c r="AP298" s="3" t="s">
        <v>44</v>
      </c>
      <c r="AQ298" t="s">
        <v>44</v>
      </c>
      <c r="AR298" t="s">
        <v>44</v>
      </c>
    </row>
    <row r="299" spans="1:44" hidden="1" x14ac:dyDescent="0.3">
      <c r="A299" t="s">
        <v>4002</v>
      </c>
      <c r="B299" t="s">
        <v>3996</v>
      </c>
      <c r="C299" t="s">
        <v>3997</v>
      </c>
      <c r="D299" t="s">
        <v>3998</v>
      </c>
      <c r="E299" t="s">
        <v>4003</v>
      </c>
      <c r="F299">
        <v>15</v>
      </c>
      <c r="G299">
        <v>15</v>
      </c>
      <c r="H299" t="s">
        <v>41</v>
      </c>
      <c r="I299" t="s">
        <v>42</v>
      </c>
      <c r="J299" t="s">
        <v>41</v>
      </c>
      <c r="K299" t="s">
        <v>42</v>
      </c>
      <c r="S299">
        <v>0.26</v>
      </c>
      <c r="U299">
        <v>2.4</v>
      </c>
      <c r="V299">
        <v>0.41</v>
      </c>
      <c r="W299">
        <f>$U299*$S299</f>
        <v>0.624</v>
      </c>
      <c r="X299">
        <v>0.1</v>
      </c>
      <c r="Y299">
        <f>(SQRT((($U299*$V299)^2)+(($W299*$X299)^2)))/($U299+$W299)</f>
        <v>0.32605044690652013</v>
      </c>
      <c r="Z299" t="s">
        <v>43</v>
      </c>
      <c r="AA299" t="s">
        <v>44</v>
      </c>
      <c r="AB299" t="s">
        <v>44</v>
      </c>
      <c r="AC299" t="s">
        <v>44</v>
      </c>
      <c r="AD299" t="s">
        <v>45</v>
      </c>
      <c r="AE299" t="s">
        <v>45</v>
      </c>
      <c r="AF299" t="s">
        <v>4001</v>
      </c>
      <c r="AG299">
        <v>2013</v>
      </c>
      <c r="AH299" t="s">
        <v>47</v>
      </c>
      <c r="AI299" s="2">
        <f t="shared" si="49"/>
        <v>3.024</v>
      </c>
      <c r="AJ299" s="2">
        <f>$AI299*$Y299</f>
        <v>0.98597655144531693</v>
      </c>
      <c r="AK299" s="3" t="s">
        <v>6646</v>
      </c>
      <c r="AL299" s="3" t="s">
        <v>6668</v>
      </c>
      <c r="AM299" s="3" t="s">
        <v>6647</v>
      </c>
      <c r="AN299" s="3" t="s">
        <v>6711</v>
      </c>
      <c r="AO299" s="3" t="s">
        <v>44</v>
      </c>
      <c r="AP299" s="3" t="s">
        <v>44</v>
      </c>
      <c r="AQ299" t="s">
        <v>6649</v>
      </c>
      <c r="AR299" s="3" t="s">
        <v>44</v>
      </c>
    </row>
    <row r="300" spans="1:44" hidden="1" x14ac:dyDescent="0.3">
      <c r="A300" t="s">
        <v>4004</v>
      </c>
      <c r="B300" t="s">
        <v>3996</v>
      </c>
      <c r="C300" t="s">
        <v>3997</v>
      </c>
      <c r="D300" t="s">
        <v>3998</v>
      </c>
      <c r="E300" t="s">
        <v>49</v>
      </c>
      <c r="F300">
        <v>7215</v>
      </c>
      <c r="G300">
        <v>7215</v>
      </c>
      <c r="H300" t="s">
        <v>45</v>
      </c>
      <c r="I300" t="s">
        <v>45</v>
      </c>
      <c r="J300" t="s">
        <v>45</v>
      </c>
      <c r="K300" t="s">
        <v>45</v>
      </c>
      <c r="U300">
        <v>3.25</v>
      </c>
      <c r="V300">
        <v>0.75</v>
      </c>
      <c r="W300">
        <v>0.78</v>
      </c>
      <c r="X300">
        <v>0.1</v>
      </c>
      <c r="Y300">
        <f>(SQRT((($U300*$V300)^2)+(($W300*$X300)^2)))/($U300+$W300)</f>
        <v>0.60514830785991891</v>
      </c>
      <c r="Z300" t="s">
        <v>43</v>
      </c>
      <c r="AA300" t="s">
        <v>44</v>
      </c>
      <c r="AB300" t="s">
        <v>44</v>
      </c>
      <c r="AC300" t="s">
        <v>44</v>
      </c>
      <c r="AD300" t="s">
        <v>45</v>
      </c>
      <c r="AE300" t="s">
        <v>45</v>
      </c>
      <c r="AF300" t="s">
        <v>50</v>
      </c>
      <c r="AG300" t="s">
        <v>51</v>
      </c>
      <c r="AH300" t="s">
        <v>52</v>
      </c>
      <c r="AI300" s="2">
        <f t="shared" si="49"/>
        <v>4.03</v>
      </c>
      <c r="AJ300" s="2">
        <f>$AI300*$Y300</f>
        <v>2.4387476806754735</v>
      </c>
      <c r="AK300" s="3" t="s">
        <v>6652</v>
      </c>
      <c r="AL300" s="3" t="s">
        <v>6668</v>
      </c>
      <c r="AM300" s="3" t="s">
        <v>6828</v>
      </c>
      <c r="AN300" t="s">
        <v>6728</v>
      </c>
      <c r="AO300" t="s">
        <v>44</v>
      </c>
      <c r="AP300" s="3" t="s">
        <v>44</v>
      </c>
      <c r="AQ300" t="s">
        <v>44</v>
      </c>
      <c r="AR300" t="s">
        <v>44</v>
      </c>
    </row>
    <row r="301" spans="1:44" s="3" customFormat="1" hidden="1" x14ac:dyDescent="0.3">
      <c r="A301" s="3" t="s">
        <v>4005</v>
      </c>
      <c r="B301" s="3" t="s">
        <v>4006</v>
      </c>
      <c r="C301" s="3" t="s">
        <v>4007</v>
      </c>
      <c r="D301" s="3" t="s">
        <v>4008</v>
      </c>
      <c r="E301" s="3" t="s">
        <v>219</v>
      </c>
      <c r="F301" s="3">
        <v>32</v>
      </c>
      <c r="G301" s="3">
        <v>32</v>
      </c>
      <c r="H301" s="3" t="s">
        <v>45</v>
      </c>
      <c r="I301" s="3" t="s">
        <v>45</v>
      </c>
      <c r="J301" s="3" t="s">
        <v>58</v>
      </c>
      <c r="K301" s="3" t="s">
        <v>45</v>
      </c>
      <c r="Z301" s="3" t="s">
        <v>59</v>
      </c>
      <c r="AA301" s="3" t="s">
        <v>44</v>
      </c>
      <c r="AB301" s="3" t="s">
        <v>44</v>
      </c>
      <c r="AC301" s="3" t="s">
        <v>44</v>
      </c>
      <c r="AD301" t="s">
        <v>45</v>
      </c>
      <c r="AE301" t="s">
        <v>45</v>
      </c>
      <c r="AF301" t="s">
        <v>199</v>
      </c>
      <c r="AG301">
        <v>2015</v>
      </c>
      <c r="AH301" t="s">
        <v>47</v>
      </c>
      <c r="AI301" s="5">
        <v>8.6411849999999983</v>
      </c>
      <c r="AJ301" s="5">
        <v>2.4225263214206989</v>
      </c>
      <c r="AK301" s="3" t="s">
        <v>6651</v>
      </c>
      <c r="AL301" s="3" t="s">
        <v>6667</v>
      </c>
      <c r="AM301" s="3" t="s">
        <v>6666</v>
      </c>
      <c r="AN301" s="3" t="s">
        <v>6860</v>
      </c>
    </row>
    <row r="302" spans="1:44" hidden="1" x14ac:dyDescent="0.3">
      <c r="A302" t="s">
        <v>4009</v>
      </c>
      <c r="B302" t="s">
        <v>4006</v>
      </c>
      <c r="C302" t="s">
        <v>4007</v>
      </c>
      <c r="D302" t="s">
        <v>4008</v>
      </c>
      <c r="E302" t="s">
        <v>49</v>
      </c>
      <c r="F302">
        <v>7215</v>
      </c>
      <c r="G302">
        <v>7215</v>
      </c>
      <c r="H302" t="s">
        <v>45</v>
      </c>
      <c r="I302" t="s">
        <v>45</v>
      </c>
      <c r="J302" t="s">
        <v>45</v>
      </c>
      <c r="K302" t="s">
        <v>45</v>
      </c>
      <c r="U302">
        <v>3.02</v>
      </c>
      <c r="V302">
        <v>0.26</v>
      </c>
      <c r="W302">
        <v>0.73</v>
      </c>
      <c r="X302">
        <v>0.1</v>
      </c>
      <c r="Y302">
        <f t="shared" ref="Y302:Y308" si="50">(SQRT((($U302*$V302)^2)+(($W302*$X302)^2)))/($U302+$W302)</f>
        <v>0.21028962715476218</v>
      </c>
      <c r="Z302" t="s">
        <v>43</v>
      </c>
      <c r="AA302" t="s">
        <v>44</v>
      </c>
      <c r="AB302" t="s">
        <v>44</v>
      </c>
      <c r="AC302" t="s">
        <v>44</v>
      </c>
      <c r="AD302" t="s">
        <v>45</v>
      </c>
      <c r="AE302" t="s">
        <v>45</v>
      </c>
      <c r="AF302" t="s">
        <v>50</v>
      </c>
      <c r="AG302" t="s">
        <v>51</v>
      </c>
      <c r="AH302" t="s">
        <v>52</v>
      </c>
      <c r="AI302" s="2">
        <f>$U302+$W302</f>
        <v>3.75</v>
      </c>
      <c r="AJ302" s="2">
        <f>$AI302*$Y302</f>
        <v>0.78858610183035815</v>
      </c>
      <c r="AK302" s="3" t="s">
        <v>6652</v>
      </c>
      <c r="AL302" s="3" t="s">
        <v>6668</v>
      </c>
      <c r="AM302" s="3" t="s">
        <v>6726</v>
      </c>
      <c r="AN302" t="s">
        <v>6831</v>
      </c>
      <c r="AO302" t="s">
        <v>44</v>
      </c>
      <c r="AP302" s="3" t="s">
        <v>44</v>
      </c>
      <c r="AQ302" t="s">
        <v>44</v>
      </c>
      <c r="AR302" t="s">
        <v>44</v>
      </c>
    </row>
    <row r="303" spans="1:44" hidden="1" x14ac:dyDescent="0.3">
      <c r="A303" t="s">
        <v>4010</v>
      </c>
      <c r="B303" t="s">
        <v>4011</v>
      </c>
      <c r="C303" t="s">
        <v>4012</v>
      </c>
      <c r="D303" t="s">
        <v>4013</v>
      </c>
      <c r="E303" t="s">
        <v>4014</v>
      </c>
      <c r="F303">
        <v>1</v>
      </c>
      <c r="G303">
        <v>1</v>
      </c>
      <c r="H303" t="s">
        <v>56</v>
      </c>
      <c r="I303" t="s">
        <v>57</v>
      </c>
      <c r="J303" t="s">
        <v>58</v>
      </c>
      <c r="K303" t="s">
        <v>57</v>
      </c>
      <c r="L303">
        <v>19</v>
      </c>
      <c r="M303">
        <v>40</v>
      </c>
      <c r="N303">
        <f>AVERAGE(L303,M303)</f>
        <v>29.5</v>
      </c>
      <c r="O303">
        <f>((M303-L303)/2)/2</f>
        <v>5.25</v>
      </c>
      <c r="P303">
        <f>O303/N303</f>
        <v>0.17796610169491525</v>
      </c>
      <c r="Q303">
        <v>0.54</v>
      </c>
      <c r="R303">
        <v>1.5</v>
      </c>
      <c r="S303">
        <v>0.26</v>
      </c>
      <c r="T303">
        <v>0.47</v>
      </c>
      <c r="U303">
        <f>N303*Q303*R303*T303</f>
        <v>11.230650000000001</v>
      </c>
      <c r="V303">
        <f>P303</f>
        <v>0.17796610169491525</v>
      </c>
      <c r="W303">
        <f>U303*S303</f>
        <v>2.9199690000000005</v>
      </c>
      <c r="X303">
        <v>0.1</v>
      </c>
      <c r="Y303">
        <f t="shared" si="50"/>
        <v>0.14274231132704213</v>
      </c>
      <c r="Z303" t="s">
        <v>59</v>
      </c>
      <c r="AA303" t="s">
        <v>60</v>
      </c>
      <c r="AB303" t="s">
        <v>61</v>
      </c>
      <c r="AC303" t="s">
        <v>62</v>
      </c>
      <c r="AD303" t="s">
        <v>323</v>
      </c>
      <c r="AE303" t="s">
        <v>45</v>
      </c>
      <c r="AF303" t="s">
        <v>274</v>
      </c>
      <c r="AG303" t="s">
        <v>275</v>
      </c>
      <c r="AH303" t="s">
        <v>276</v>
      </c>
      <c r="AI303" s="2">
        <f>U303+W303</f>
        <v>14.150619000000001</v>
      </c>
      <c r="AJ303" s="2">
        <f>AI303*Y303</f>
        <v>2.0198920627683576</v>
      </c>
      <c r="AK303" s="3" t="s">
        <v>6651</v>
      </c>
      <c r="AL303" s="3" t="s">
        <v>6667</v>
      </c>
      <c r="AM303" s="3" t="s">
        <v>6677</v>
      </c>
      <c r="AN303" s="3" t="s">
        <v>6833</v>
      </c>
      <c r="AO303" t="s">
        <v>6832</v>
      </c>
      <c r="AP303">
        <v>1.5</v>
      </c>
      <c r="AQ303" t="s">
        <v>6649</v>
      </c>
      <c r="AR303">
        <v>0.47</v>
      </c>
    </row>
    <row r="304" spans="1:44" hidden="1" x14ac:dyDescent="0.3">
      <c r="A304" t="s">
        <v>4024</v>
      </c>
      <c r="B304" t="s">
        <v>4011</v>
      </c>
      <c r="C304" t="s">
        <v>4012</v>
      </c>
      <c r="D304" t="s">
        <v>4013</v>
      </c>
      <c r="E304" t="s">
        <v>4025</v>
      </c>
      <c r="F304">
        <v>101</v>
      </c>
      <c r="G304">
        <v>101</v>
      </c>
      <c r="H304" t="s">
        <v>806</v>
      </c>
      <c r="I304" t="s">
        <v>4026</v>
      </c>
      <c r="J304" t="s">
        <v>806</v>
      </c>
      <c r="K304" t="s">
        <v>4026</v>
      </c>
      <c r="S304">
        <v>0.26</v>
      </c>
      <c r="U304">
        <v>3</v>
      </c>
      <c r="V304">
        <v>0.13</v>
      </c>
      <c r="W304">
        <f>$U304*$S304</f>
        <v>0.78</v>
      </c>
      <c r="X304">
        <v>0.1</v>
      </c>
      <c r="Y304">
        <f t="shared" si="50"/>
        <v>0.10521786297889874</v>
      </c>
      <c r="Z304" t="s">
        <v>43</v>
      </c>
      <c r="AA304" t="s">
        <v>44</v>
      </c>
      <c r="AB304" t="s">
        <v>44</v>
      </c>
      <c r="AC304" t="s">
        <v>44</v>
      </c>
      <c r="AD304" t="s">
        <v>279</v>
      </c>
      <c r="AE304" t="s">
        <v>45</v>
      </c>
      <c r="AF304" t="s">
        <v>274</v>
      </c>
      <c r="AG304" t="s">
        <v>275</v>
      </c>
      <c r="AH304" t="s">
        <v>276</v>
      </c>
      <c r="AI304" s="2">
        <f>$U304+$W304</f>
        <v>3.7800000000000002</v>
      </c>
      <c r="AJ304" s="2">
        <f>$AI304*$Y304</f>
        <v>0.39772352206023726</v>
      </c>
      <c r="AK304" s="3" t="s">
        <v>6646</v>
      </c>
      <c r="AL304" s="3" t="s">
        <v>6668</v>
      </c>
      <c r="AM304" s="3" t="s">
        <v>6647</v>
      </c>
      <c r="AN304" t="s">
        <v>6712</v>
      </c>
      <c r="AO304" t="s">
        <v>44</v>
      </c>
      <c r="AP304" s="3" t="s">
        <v>44</v>
      </c>
      <c r="AQ304" t="s">
        <v>6649</v>
      </c>
      <c r="AR304" t="s">
        <v>44</v>
      </c>
    </row>
    <row r="305" spans="1:44" hidden="1" x14ac:dyDescent="0.3">
      <c r="A305" t="s">
        <v>4027</v>
      </c>
      <c r="B305" t="s">
        <v>4011</v>
      </c>
      <c r="C305" t="s">
        <v>4012</v>
      </c>
      <c r="D305" t="s">
        <v>4013</v>
      </c>
      <c r="E305" t="s">
        <v>4028</v>
      </c>
      <c r="F305">
        <v>102</v>
      </c>
      <c r="G305">
        <v>102</v>
      </c>
      <c r="H305" t="s">
        <v>41</v>
      </c>
      <c r="I305" t="s">
        <v>42</v>
      </c>
      <c r="J305" t="s">
        <v>41</v>
      </c>
      <c r="K305" t="s">
        <v>42</v>
      </c>
      <c r="S305">
        <v>0.26</v>
      </c>
      <c r="U305">
        <v>2.4</v>
      </c>
      <c r="V305">
        <v>0.41</v>
      </c>
      <c r="W305">
        <f>$U305*$S305</f>
        <v>0.624</v>
      </c>
      <c r="X305">
        <v>0.1</v>
      </c>
      <c r="Y305">
        <f t="shared" si="50"/>
        <v>0.32605044690652013</v>
      </c>
      <c r="Z305" t="s">
        <v>43</v>
      </c>
      <c r="AA305" t="s">
        <v>44</v>
      </c>
      <c r="AB305" t="s">
        <v>44</v>
      </c>
      <c r="AC305" t="s">
        <v>44</v>
      </c>
      <c r="AD305" t="s">
        <v>279</v>
      </c>
      <c r="AE305" t="s">
        <v>45</v>
      </c>
      <c r="AF305" t="s">
        <v>274</v>
      </c>
      <c r="AG305" t="s">
        <v>275</v>
      </c>
      <c r="AH305" t="s">
        <v>276</v>
      </c>
      <c r="AI305" s="2">
        <f>$U305+$W305</f>
        <v>3.024</v>
      </c>
      <c r="AJ305" s="2">
        <f>$AI305*$Y305</f>
        <v>0.98597655144531693</v>
      </c>
      <c r="AK305" s="3" t="s">
        <v>6646</v>
      </c>
      <c r="AL305" s="3" t="s">
        <v>6668</v>
      </c>
      <c r="AM305" s="3" t="s">
        <v>6647</v>
      </c>
      <c r="AN305" s="3" t="s">
        <v>6711</v>
      </c>
      <c r="AO305" s="3" t="s">
        <v>44</v>
      </c>
      <c r="AP305" s="3" t="s">
        <v>44</v>
      </c>
      <c r="AQ305" t="s">
        <v>6649</v>
      </c>
      <c r="AR305" s="3" t="s">
        <v>44</v>
      </c>
    </row>
    <row r="306" spans="1:44" hidden="1" x14ac:dyDescent="0.3">
      <c r="A306" t="s">
        <v>4041</v>
      </c>
      <c r="B306" t="s">
        <v>4011</v>
      </c>
      <c r="C306" t="s">
        <v>4012</v>
      </c>
      <c r="D306" t="s">
        <v>4013</v>
      </c>
      <c r="E306" t="s">
        <v>4042</v>
      </c>
      <c r="F306">
        <v>11</v>
      </c>
      <c r="G306">
        <v>11</v>
      </c>
      <c r="H306" t="s">
        <v>4043</v>
      </c>
      <c r="I306" t="s">
        <v>4044</v>
      </c>
      <c r="J306" t="s">
        <v>58</v>
      </c>
      <c r="K306" t="s">
        <v>4044</v>
      </c>
      <c r="L306">
        <v>19</v>
      </c>
      <c r="M306">
        <v>40</v>
      </c>
      <c r="N306">
        <f>AVERAGE(L306,M306)</f>
        <v>29.5</v>
      </c>
      <c r="O306">
        <f>((M306-L306)/2)/2</f>
        <v>5.25</v>
      </c>
      <c r="P306">
        <f>O306/N306</f>
        <v>0.17796610169491525</v>
      </c>
      <c r="Q306">
        <v>0.54</v>
      </c>
      <c r="R306">
        <v>1.5</v>
      </c>
      <c r="S306">
        <v>0.26</v>
      </c>
      <c r="T306">
        <v>0.47</v>
      </c>
      <c r="U306">
        <f>N306*Q306*R306*T306</f>
        <v>11.230650000000001</v>
      </c>
      <c r="V306">
        <f>P306</f>
        <v>0.17796610169491525</v>
      </c>
      <c r="W306">
        <f>U306*S306</f>
        <v>2.9199690000000005</v>
      </c>
      <c r="X306">
        <v>0.1</v>
      </c>
      <c r="Y306">
        <f t="shared" si="50"/>
        <v>0.14274231132704213</v>
      </c>
      <c r="Z306" t="s">
        <v>59</v>
      </c>
      <c r="AA306" t="s">
        <v>60</v>
      </c>
      <c r="AB306" t="s">
        <v>61</v>
      </c>
      <c r="AC306" t="s">
        <v>62</v>
      </c>
      <c r="AD306" t="s">
        <v>273</v>
      </c>
      <c r="AE306" t="s">
        <v>45</v>
      </c>
      <c r="AF306" t="s">
        <v>274</v>
      </c>
      <c r="AG306" t="s">
        <v>275</v>
      </c>
      <c r="AH306" t="s">
        <v>276</v>
      </c>
      <c r="AI306" s="2">
        <f>U306+W306</f>
        <v>14.150619000000001</v>
      </c>
      <c r="AJ306" s="2">
        <f>AI306*Y306</f>
        <v>2.0198920627683576</v>
      </c>
      <c r="AK306" s="3" t="s">
        <v>6651</v>
      </c>
      <c r="AL306" s="3" t="s">
        <v>6667</v>
      </c>
      <c r="AM306" s="3" t="s">
        <v>6677</v>
      </c>
      <c r="AN306" s="3" t="s">
        <v>6833</v>
      </c>
      <c r="AO306" t="s">
        <v>6832</v>
      </c>
      <c r="AP306">
        <v>1.5</v>
      </c>
      <c r="AQ306" t="s">
        <v>6649</v>
      </c>
      <c r="AR306">
        <v>0.47</v>
      </c>
    </row>
    <row r="307" spans="1:44" hidden="1" x14ac:dyDescent="0.3">
      <c r="A307" t="s">
        <v>4047</v>
      </c>
      <c r="B307" t="s">
        <v>4011</v>
      </c>
      <c r="C307" t="s">
        <v>4012</v>
      </c>
      <c r="D307" t="s">
        <v>4013</v>
      </c>
      <c r="E307" t="s">
        <v>4048</v>
      </c>
      <c r="F307">
        <v>114</v>
      </c>
      <c r="G307">
        <v>114</v>
      </c>
      <c r="H307" t="s">
        <v>4019</v>
      </c>
      <c r="I307" t="s">
        <v>4049</v>
      </c>
      <c r="J307" t="s">
        <v>4019</v>
      </c>
      <c r="K307" t="s">
        <v>4049</v>
      </c>
      <c r="S307">
        <v>0.26</v>
      </c>
      <c r="U307">
        <v>2.4</v>
      </c>
      <c r="V307">
        <v>0.41</v>
      </c>
      <c r="W307">
        <f>$U307*$S307</f>
        <v>0.624</v>
      </c>
      <c r="X307">
        <v>0.1</v>
      </c>
      <c r="Y307">
        <f t="shared" si="50"/>
        <v>0.32605044690652013</v>
      </c>
      <c r="Z307" t="s">
        <v>43</v>
      </c>
      <c r="AA307" t="s">
        <v>44</v>
      </c>
      <c r="AB307" t="s">
        <v>44</v>
      </c>
      <c r="AC307" t="s">
        <v>44</v>
      </c>
      <c r="AD307" t="s">
        <v>279</v>
      </c>
      <c r="AE307" t="s">
        <v>45</v>
      </c>
      <c r="AF307" t="s">
        <v>274</v>
      </c>
      <c r="AG307" t="s">
        <v>275</v>
      </c>
      <c r="AH307" t="s">
        <v>276</v>
      </c>
      <c r="AI307" s="2">
        <f>$U307+$W307</f>
        <v>3.024</v>
      </c>
      <c r="AJ307" s="2">
        <f>$AI307*$Y307</f>
        <v>0.98597655144531693</v>
      </c>
      <c r="AK307" s="3" t="s">
        <v>6646</v>
      </c>
      <c r="AL307" s="3" t="s">
        <v>6668</v>
      </c>
      <c r="AM307" s="3" t="s">
        <v>6647</v>
      </c>
      <c r="AN307" s="3" t="s">
        <v>6711</v>
      </c>
      <c r="AO307" s="3" t="s">
        <v>44</v>
      </c>
      <c r="AP307" s="3" t="s">
        <v>44</v>
      </c>
      <c r="AQ307" t="s">
        <v>6649</v>
      </c>
      <c r="AR307" s="3" t="s">
        <v>44</v>
      </c>
    </row>
    <row r="308" spans="1:44" hidden="1" x14ac:dyDescent="0.3">
      <c r="A308" t="s">
        <v>4050</v>
      </c>
      <c r="B308" t="s">
        <v>4011</v>
      </c>
      <c r="C308" t="s">
        <v>4012</v>
      </c>
      <c r="D308" t="s">
        <v>4013</v>
      </c>
      <c r="E308" t="s">
        <v>4051</v>
      </c>
      <c r="F308">
        <v>115</v>
      </c>
      <c r="G308">
        <v>115</v>
      </c>
      <c r="H308" t="s">
        <v>4052</v>
      </c>
      <c r="I308" t="s">
        <v>4053</v>
      </c>
      <c r="J308" t="s">
        <v>702</v>
      </c>
      <c r="K308" t="s">
        <v>4053</v>
      </c>
      <c r="U308">
        <v>4.83</v>
      </c>
      <c r="V308">
        <v>0.5</v>
      </c>
      <c r="W308">
        <v>1.1599999999999999</v>
      </c>
      <c r="X308">
        <v>0.1</v>
      </c>
      <c r="Y308">
        <f t="shared" si="50"/>
        <v>0.40363678067942466</v>
      </c>
      <c r="Z308" t="s">
        <v>59</v>
      </c>
      <c r="AA308" t="s">
        <v>68</v>
      </c>
      <c r="AB308" t="s">
        <v>61</v>
      </c>
      <c r="AC308" t="s">
        <v>45</v>
      </c>
      <c r="AD308" t="s">
        <v>279</v>
      </c>
      <c r="AE308" t="s">
        <v>45</v>
      </c>
      <c r="AF308" t="s">
        <v>274</v>
      </c>
      <c r="AG308" t="s">
        <v>275</v>
      </c>
      <c r="AH308" t="s">
        <v>276</v>
      </c>
      <c r="AI308" s="2">
        <f>$U308+$W308</f>
        <v>5.99</v>
      </c>
      <c r="AJ308" s="2">
        <f>$AI308*$Y308</f>
        <v>2.4177843162697537</v>
      </c>
      <c r="AK308" s="3" t="s">
        <v>6652</v>
      </c>
      <c r="AL308" s="3" t="s">
        <v>6668</v>
      </c>
      <c r="AM308" s="3" t="s">
        <v>6656</v>
      </c>
      <c r="AN308" t="s">
        <v>6673</v>
      </c>
      <c r="AO308" t="s">
        <v>44</v>
      </c>
      <c r="AP308" s="3" t="s">
        <v>44</v>
      </c>
      <c r="AQ308" t="s">
        <v>44</v>
      </c>
      <c r="AR308" t="s">
        <v>44</v>
      </c>
    </row>
    <row r="309" spans="1:44" hidden="1" x14ac:dyDescent="0.3">
      <c r="A309" t="s">
        <v>4054</v>
      </c>
      <c r="B309" t="s">
        <v>4011</v>
      </c>
      <c r="C309" t="s">
        <v>4012</v>
      </c>
      <c r="D309" t="s">
        <v>4013</v>
      </c>
      <c r="E309" t="s">
        <v>4055</v>
      </c>
      <c r="F309">
        <v>116</v>
      </c>
      <c r="G309">
        <v>116</v>
      </c>
      <c r="H309" t="s">
        <v>108</v>
      </c>
      <c r="I309" t="s">
        <v>109</v>
      </c>
      <c r="J309" t="s">
        <v>58</v>
      </c>
      <c r="K309" t="s">
        <v>109</v>
      </c>
      <c r="Z309" t="s">
        <v>59</v>
      </c>
      <c r="AA309" t="s">
        <v>68</v>
      </c>
      <c r="AB309" t="s">
        <v>101</v>
      </c>
      <c r="AC309" t="s">
        <v>102</v>
      </c>
      <c r="AD309" t="s">
        <v>279</v>
      </c>
      <c r="AE309" t="s">
        <v>45</v>
      </c>
      <c r="AF309" t="s">
        <v>274</v>
      </c>
      <c r="AG309" t="s">
        <v>275</v>
      </c>
      <c r="AH309" t="s">
        <v>276</v>
      </c>
      <c r="AI309" s="5">
        <v>3.455022</v>
      </c>
      <c r="AJ309" s="5">
        <v>1.142614</v>
      </c>
      <c r="AK309" s="3" t="s">
        <v>6651</v>
      </c>
      <c r="AM309" s="3" t="s">
        <v>6675</v>
      </c>
      <c r="AN309" t="s">
        <v>6674</v>
      </c>
    </row>
    <row r="310" spans="1:44" hidden="1" x14ac:dyDescent="0.3">
      <c r="A310" t="s">
        <v>4060</v>
      </c>
      <c r="B310" t="s">
        <v>4011</v>
      </c>
      <c r="C310" t="s">
        <v>4012</v>
      </c>
      <c r="D310" t="s">
        <v>4013</v>
      </c>
      <c r="E310" t="s">
        <v>4061</v>
      </c>
      <c r="F310">
        <v>118</v>
      </c>
      <c r="G310">
        <v>118</v>
      </c>
      <c r="H310" t="s">
        <v>141</v>
      </c>
      <c r="I310" t="s">
        <v>142</v>
      </c>
      <c r="J310" t="s">
        <v>58</v>
      </c>
      <c r="K310" t="s">
        <v>142</v>
      </c>
      <c r="L310">
        <v>4</v>
      </c>
      <c r="M310">
        <v>17.3</v>
      </c>
      <c r="N310">
        <f>AVERAGE(L310,M310)</f>
        <v>10.65</v>
      </c>
      <c r="O310">
        <f>((M310-L310)/2)/2</f>
        <v>3.3250000000000002</v>
      </c>
      <c r="P310">
        <f>O310/N310</f>
        <v>0.31220657276995306</v>
      </c>
      <c r="Q310" s="3">
        <v>0.55000000000000004</v>
      </c>
      <c r="R310">
        <v>1.5</v>
      </c>
      <c r="S310">
        <v>0.26</v>
      </c>
      <c r="T310">
        <v>0.47</v>
      </c>
      <c r="U310">
        <f>N310*Q310*R310*T310</f>
        <v>4.1295375000000005</v>
      </c>
      <c r="V310">
        <f>P310</f>
        <v>0.31220657276995306</v>
      </c>
      <c r="W310">
        <f>U310*S310</f>
        <v>1.0736797500000002</v>
      </c>
      <c r="X310">
        <v>0.1</v>
      </c>
      <c r="Y310">
        <f>(SQRT((($U310*$V310)^2)+(($W310*$X310)^2)))/($U310+$W310)</f>
        <v>0.24864072915551497</v>
      </c>
      <c r="Z310" t="s">
        <v>59</v>
      </c>
      <c r="AA310" t="s">
        <v>60</v>
      </c>
      <c r="AB310" t="s">
        <v>61</v>
      </c>
      <c r="AC310" t="s">
        <v>62</v>
      </c>
      <c r="AD310" t="s">
        <v>279</v>
      </c>
      <c r="AE310" t="s">
        <v>45</v>
      </c>
      <c r="AF310" t="s">
        <v>274</v>
      </c>
      <c r="AG310" t="s">
        <v>275</v>
      </c>
      <c r="AH310" t="s">
        <v>276</v>
      </c>
      <c r="AI310" s="2">
        <f>$U310+$W310</f>
        <v>5.2032172500000007</v>
      </c>
      <c r="AJ310" s="2">
        <f>$AI310*$Y310</f>
        <v>1.2937317309945535</v>
      </c>
      <c r="AK310" s="3" t="s">
        <v>6651</v>
      </c>
      <c r="AL310" s="3" t="s">
        <v>6667</v>
      </c>
      <c r="AM310" s="3" t="s">
        <v>6675</v>
      </c>
      <c r="AN310" t="s">
        <v>6876</v>
      </c>
      <c r="AO310" t="s">
        <v>6701</v>
      </c>
      <c r="AP310">
        <v>1.5</v>
      </c>
      <c r="AQ310" t="s">
        <v>6649</v>
      </c>
      <c r="AR310">
        <v>0.47</v>
      </c>
    </row>
    <row r="311" spans="1:44" hidden="1" x14ac:dyDescent="0.3">
      <c r="A311" t="s">
        <v>4067</v>
      </c>
      <c r="B311" t="s">
        <v>4011</v>
      </c>
      <c r="C311" t="s">
        <v>4012</v>
      </c>
      <c r="D311" t="s">
        <v>4013</v>
      </c>
      <c r="E311" t="s">
        <v>278</v>
      </c>
      <c r="F311">
        <v>121</v>
      </c>
      <c r="G311">
        <v>121</v>
      </c>
      <c r="H311" t="s">
        <v>45</v>
      </c>
      <c r="I311" t="s">
        <v>45</v>
      </c>
      <c r="J311" t="s">
        <v>45</v>
      </c>
      <c r="K311" t="s">
        <v>45</v>
      </c>
      <c r="S311">
        <v>0.26</v>
      </c>
      <c r="U311">
        <v>2.4</v>
      </c>
      <c r="V311">
        <v>0.41</v>
      </c>
      <c r="W311">
        <f>$U311*$S311</f>
        <v>0.624</v>
      </c>
      <c r="X311">
        <v>0.1</v>
      </c>
      <c r="Y311">
        <f>(SQRT((($U311*$V311)^2)+(($W311*$X311)^2)))/($U311+$W311)</f>
        <v>0.32605044690652013</v>
      </c>
      <c r="Z311" t="s">
        <v>59</v>
      </c>
      <c r="AA311" t="s">
        <v>45</v>
      </c>
      <c r="AB311" t="s">
        <v>45</v>
      </c>
      <c r="AC311" t="s">
        <v>45</v>
      </c>
      <c r="AD311" t="s">
        <v>279</v>
      </c>
      <c r="AE311" t="s">
        <v>45</v>
      </c>
      <c r="AF311" t="s">
        <v>274</v>
      </c>
      <c r="AG311" t="s">
        <v>275</v>
      </c>
      <c r="AH311" t="s">
        <v>276</v>
      </c>
      <c r="AI311" s="2">
        <f>$U311+$W311</f>
        <v>3.024</v>
      </c>
      <c r="AJ311" s="2">
        <f>$AI311*$Y311</f>
        <v>0.98597655144531693</v>
      </c>
      <c r="AK311" s="3" t="s">
        <v>6646</v>
      </c>
      <c r="AL311" s="3" t="s">
        <v>6668</v>
      </c>
      <c r="AM311" s="3" t="s">
        <v>6647</v>
      </c>
      <c r="AN311" s="3" t="s">
        <v>6711</v>
      </c>
      <c r="AO311" s="3" t="s">
        <v>44</v>
      </c>
      <c r="AP311" s="3" t="s">
        <v>44</v>
      </c>
      <c r="AQ311" t="s">
        <v>6649</v>
      </c>
      <c r="AR311" s="3" t="s">
        <v>44</v>
      </c>
    </row>
    <row r="312" spans="1:44" hidden="1" x14ac:dyDescent="0.3">
      <c r="A312" t="s">
        <v>4068</v>
      </c>
      <c r="B312" t="s">
        <v>4011</v>
      </c>
      <c r="C312" t="s">
        <v>4012</v>
      </c>
      <c r="D312" t="s">
        <v>4013</v>
      </c>
      <c r="E312" t="s">
        <v>4069</v>
      </c>
      <c r="F312">
        <v>122</v>
      </c>
      <c r="G312">
        <v>122</v>
      </c>
      <c r="H312" t="s">
        <v>56</v>
      </c>
      <c r="I312" t="s">
        <v>57</v>
      </c>
      <c r="J312" t="s">
        <v>58</v>
      </c>
      <c r="K312" t="s">
        <v>57</v>
      </c>
      <c r="L312">
        <v>19</v>
      </c>
      <c r="M312">
        <v>40</v>
      </c>
      <c r="N312">
        <f>AVERAGE(L312,M312)</f>
        <v>29.5</v>
      </c>
      <c r="O312">
        <f>((M312-L312)/2)/2</f>
        <v>5.25</v>
      </c>
      <c r="P312">
        <f>O312/N312</f>
        <v>0.17796610169491525</v>
      </c>
      <c r="Q312">
        <v>0.54</v>
      </c>
      <c r="R312">
        <v>1.5</v>
      </c>
      <c r="S312">
        <v>0.26</v>
      </c>
      <c r="T312">
        <v>0.47</v>
      </c>
      <c r="U312">
        <f>N312*Q312*R312*T312</f>
        <v>11.230650000000001</v>
      </c>
      <c r="V312">
        <f>P312</f>
        <v>0.17796610169491525</v>
      </c>
      <c r="W312">
        <f>U312*S312</f>
        <v>2.9199690000000005</v>
      </c>
      <c r="X312">
        <v>0.1</v>
      </c>
      <c r="Y312">
        <f>(SQRT((($U312*$V312)^2)+(($W312*$X312)^2)))/($U312+$W312)</f>
        <v>0.14274231132704213</v>
      </c>
      <c r="Z312" t="s">
        <v>59</v>
      </c>
      <c r="AA312" t="s">
        <v>60</v>
      </c>
      <c r="AB312" t="s">
        <v>61</v>
      </c>
      <c r="AC312" t="s">
        <v>62</v>
      </c>
      <c r="AD312" t="s">
        <v>287</v>
      </c>
      <c r="AE312" t="s">
        <v>45</v>
      </c>
      <c r="AF312" t="s">
        <v>274</v>
      </c>
      <c r="AG312" t="s">
        <v>275</v>
      </c>
      <c r="AH312" t="s">
        <v>276</v>
      </c>
      <c r="AI312" s="2">
        <f>U312+W312</f>
        <v>14.150619000000001</v>
      </c>
      <c r="AJ312" s="2">
        <f>AI312*Y312</f>
        <v>2.0198920627683576</v>
      </c>
      <c r="AK312" s="3" t="s">
        <v>6651</v>
      </c>
      <c r="AL312" s="3" t="s">
        <v>6667</v>
      </c>
      <c r="AM312" s="3" t="s">
        <v>6677</v>
      </c>
      <c r="AN312" s="3" t="s">
        <v>6833</v>
      </c>
      <c r="AO312" t="s">
        <v>6832</v>
      </c>
      <c r="AP312">
        <v>1.5</v>
      </c>
      <c r="AQ312" t="s">
        <v>6649</v>
      </c>
      <c r="AR312">
        <v>0.47</v>
      </c>
    </row>
    <row r="313" spans="1:44" hidden="1" x14ac:dyDescent="0.3">
      <c r="A313" t="s">
        <v>4072</v>
      </c>
      <c r="B313" t="s">
        <v>4011</v>
      </c>
      <c r="C313" t="s">
        <v>4012</v>
      </c>
      <c r="D313" t="s">
        <v>4013</v>
      </c>
      <c r="E313" t="s">
        <v>4073</v>
      </c>
      <c r="F313">
        <v>124</v>
      </c>
      <c r="G313">
        <v>124</v>
      </c>
      <c r="H313" t="s">
        <v>4074</v>
      </c>
      <c r="I313" t="s">
        <v>4075</v>
      </c>
      <c r="J313" t="s">
        <v>80</v>
      </c>
      <c r="K313" t="s">
        <v>4075</v>
      </c>
      <c r="U313">
        <v>4.83</v>
      </c>
      <c r="V313">
        <v>0.5</v>
      </c>
      <c r="W313">
        <v>1.1599999999999999</v>
      </c>
      <c r="X313">
        <v>0.1</v>
      </c>
      <c r="Y313">
        <f>(SQRT((($U313*$V313)^2)+(($W313*$X313)^2)))/($U313+$W313)</f>
        <v>0.40363678067942466</v>
      </c>
      <c r="Z313" t="s">
        <v>43</v>
      </c>
      <c r="AA313" t="s">
        <v>44</v>
      </c>
      <c r="AB313" t="s">
        <v>44</v>
      </c>
      <c r="AC313" t="s">
        <v>44</v>
      </c>
      <c r="AD313" t="s">
        <v>287</v>
      </c>
      <c r="AE313" t="s">
        <v>45</v>
      </c>
      <c r="AF313" t="s">
        <v>274</v>
      </c>
      <c r="AG313" t="s">
        <v>275</v>
      </c>
      <c r="AH313" t="s">
        <v>276</v>
      </c>
      <c r="AI313" s="2">
        <f t="shared" ref="AI313:AI325" si="51">$U313+$W313</f>
        <v>5.99</v>
      </c>
      <c r="AJ313" s="2">
        <f>$AI313*$Y313</f>
        <v>2.4177843162697537</v>
      </c>
      <c r="AK313" s="3" t="s">
        <v>6652</v>
      </c>
      <c r="AL313" s="3" t="s">
        <v>6668</v>
      </c>
      <c r="AM313" s="3" t="s">
        <v>6656</v>
      </c>
      <c r="AN313" t="s">
        <v>6673</v>
      </c>
      <c r="AO313" t="s">
        <v>44</v>
      </c>
      <c r="AP313" s="3" t="s">
        <v>44</v>
      </c>
      <c r="AQ313" t="s">
        <v>44</v>
      </c>
      <c r="AR313" t="s">
        <v>44</v>
      </c>
    </row>
    <row r="314" spans="1:44" hidden="1" x14ac:dyDescent="0.3">
      <c r="A314" t="s">
        <v>4088</v>
      </c>
      <c r="B314" t="s">
        <v>4011</v>
      </c>
      <c r="C314" t="s">
        <v>4012</v>
      </c>
      <c r="D314" t="s">
        <v>4013</v>
      </c>
      <c r="E314" t="s">
        <v>4089</v>
      </c>
      <c r="F314">
        <v>129</v>
      </c>
      <c r="G314">
        <v>129</v>
      </c>
      <c r="H314" t="s">
        <v>471</v>
      </c>
      <c r="I314" t="s">
        <v>472</v>
      </c>
      <c r="J314" t="s">
        <v>80</v>
      </c>
      <c r="K314" t="s">
        <v>472</v>
      </c>
      <c r="U314">
        <v>1.79</v>
      </c>
      <c r="V314">
        <v>0.75</v>
      </c>
      <c r="W314">
        <v>0.42</v>
      </c>
      <c r="Z314" t="s">
        <v>43</v>
      </c>
      <c r="AA314" t="s">
        <v>44</v>
      </c>
      <c r="AB314" t="s">
        <v>44</v>
      </c>
      <c r="AC314" t="s">
        <v>44</v>
      </c>
      <c r="AD314" t="s">
        <v>287</v>
      </c>
      <c r="AE314" t="s">
        <v>45</v>
      </c>
      <c r="AF314" t="s">
        <v>274</v>
      </c>
      <c r="AG314" t="s">
        <v>275</v>
      </c>
      <c r="AH314" t="s">
        <v>276</v>
      </c>
      <c r="AI314" s="2">
        <f t="shared" si="51"/>
        <v>2.21</v>
      </c>
      <c r="AJ314" s="5">
        <v>1.3431568</v>
      </c>
      <c r="AK314" s="3" t="s">
        <v>6652</v>
      </c>
      <c r="AL314" s="3" t="s">
        <v>6668</v>
      </c>
      <c r="AM314" s="3" t="s">
        <v>6656</v>
      </c>
      <c r="AN314" t="s">
        <v>6655</v>
      </c>
      <c r="AO314" t="s">
        <v>44</v>
      </c>
      <c r="AP314" s="3" t="s">
        <v>44</v>
      </c>
      <c r="AQ314" t="s">
        <v>44</v>
      </c>
      <c r="AR314" t="s">
        <v>44</v>
      </c>
    </row>
    <row r="315" spans="1:44" hidden="1" x14ac:dyDescent="0.3">
      <c r="A315" t="s">
        <v>4090</v>
      </c>
      <c r="B315" t="s">
        <v>4011</v>
      </c>
      <c r="C315" t="s">
        <v>4012</v>
      </c>
      <c r="D315" t="s">
        <v>4013</v>
      </c>
      <c r="E315" t="s">
        <v>4091</v>
      </c>
      <c r="F315">
        <v>131</v>
      </c>
      <c r="G315">
        <v>131</v>
      </c>
      <c r="H315" t="s">
        <v>256</v>
      </c>
      <c r="I315" t="s">
        <v>257</v>
      </c>
      <c r="J315" t="s">
        <v>80</v>
      </c>
      <c r="K315" t="s">
        <v>257</v>
      </c>
      <c r="U315">
        <v>4.83</v>
      </c>
      <c r="V315">
        <v>0.5</v>
      </c>
      <c r="W315">
        <v>1.1599999999999999</v>
      </c>
      <c r="X315">
        <v>0.1</v>
      </c>
      <c r="Y315">
        <f>(SQRT((($U315*$V315)^2)+(($W315*$X315)^2)))/($U315+$W315)</f>
        <v>0.40363678067942466</v>
      </c>
      <c r="Z315" t="s">
        <v>43</v>
      </c>
      <c r="AA315" t="s">
        <v>44</v>
      </c>
      <c r="AB315" t="s">
        <v>44</v>
      </c>
      <c r="AC315" t="s">
        <v>44</v>
      </c>
      <c r="AD315" t="s">
        <v>287</v>
      </c>
      <c r="AE315" t="s">
        <v>45</v>
      </c>
      <c r="AF315" t="s">
        <v>274</v>
      </c>
      <c r="AG315" t="s">
        <v>275</v>
      </c>
      <c r="AH315" t="s">
        <v>276</v>
      </c>
      <c r="AI315" s="2">
        <f t="shared" si="51"/>
        <v>5.99</v>
      </c>
      <c r="AJ315" s="2">
        <f>$AI315*$Y315</f>
        <v>2.4177843162697537</v>
      </c>
      <c r="AK315" s="3" t="s">
        <v>6652</v>
      </c>
      <c r="AL315" s="3" t="s">
        <v>6668</v>
      </c>
      <c r="AM315" s="3" t="s">
        <v>6656</v>
      </c>
      <c r="AN315" t="s">
        <v>6673</v>
      </c>
      <c r="AO315" t="s">
        <v>44</v>
      </c>
      <c r="AP315" s="3" t="s">
        <v>44</v>
      </c>
      <c r="AQ315" t="s">
        <v>44</v>
      </c>
      <c r="AR315" t="s">
        <v>44</v>
      </c>
    </row>
    <row r="316" spans="1:44" hidden="1" x14ac:dyDescent="0.3">
      <c r="A316" t="s">
        <v>4096</v>
      </c>
      <c r="B316" t="s">
        <v>4011</v>
      </c>
      <c r="C316" t="s">
        <v>4012</v>
      </c>
      <c r="D316" t="s">
        <v>4013</v>
      </c>
      <c r="E316" t="s">
        <v>4097</v>
      </c>
      <c r="F316">
        <v>134</v>
      </c>
      <c r="G316">
        <v>134</v>
      </c>
      <c r="H316" t="s">
        <v>4098</v>
      </c>
      <c r="I316" t="s">
        <v>4099</v>
      </c>
      <c r="J316" t="s">
        <v>80</v>
      </c>
      <c r="K316" t="s">
        <v>4099</v>
      </c>
      <c r="U316">
        <v>4.83</v>
      </c>
      <c r="V316">
        <v>0.5</v>
      </c>
      <c r="W316">
        <v>1.1599999999999999</v>
      </c>
      <c r="X316">
        <v>0.1</v>
      </c>
      <c r="Y316">
        <f>(SQRT((($U316*$V316)^2)+(($W316*$X316)^2)))/($U316+$W316)</f>
        <v>0.40363678067942466</v>
      </c>
      <c r="Z316" t="s">
        <v>43</v>
      </c>
      <c r="AA316" t="s">
        <v>44</v>
      </c>
      <c r="AB316" t="s">
        <v>44</v>
      </c>
      <c r="AC316" t="s">
        <v>44</v>
      </c>
      <c r="AD316" t="s">
        <v>287</v>
      </c>
      <c r="AE316" t="s">
        <v>45</v>
      </c>
      <c r="AF316" t="s">
        <v>274</v>
      </c>
      <c r="AG316" t="s">
        <v>275</v>
      </c>
      <c r="AH316" t="s">
        <v>276</v>
      </c>
      <c r="AI316" s="2">
        <f t="shared" si="51"/>
        <v>5.99</v>
      </c>
      <c r="AJ316" s="2">
        <f>$AI316*$Y316</f>
        <v>2.4177843162697537</v>
      </c>
      <c r="AK316" s="3" t="s">
        <v>6652</v>
      </c>
      <c r="AL316" s="3" t="s">
        <v>6668</v>
      </c>
      <c r="AM316" s="3" t="s">
        <v>6656</v>
      </c>
      <c r="AN316" t="s">
        <v>6673</v>
      </c>
      <c r="AO316" t="s">
        <v>44</v>
      </c>
      <c r="AP316" s="3" t="s">
        <v>44</v>
      </c>
      <c r="AQ316" t="s">
        <v>44</v>
      </c>
      <c r="AR316" t="s">
        <v>44</v>
      </c>
    </row>
    <row r="317" spans="1:44" hidden="1" x14ac:dyDescent="0.3">
      <c r="A317" t="s">
        <v>4108</v>
      </c>
      <c r="B317" t="s">
        <v>4011</v>
      </c>
      <c r="C317" t="s">
        <v>4012</v>
      </c>
      <c r="D317" t="s">
        <v>4013</v>
      </c>
      <c r="E317" t="s">
        <v>4109</v>
      </c>
      <c r="F317">
        <v>137</v>
      </c>
      <c r="G317">
        <v>137</v>
      </c>
      <c r="H317" t="s">
        <v>4098</v>
      </c>
      <c r="I317" t="s">
        <v>4099</v>
      </c>
      <c r="J317" t="s">
        <v>80</v>
      </c>
      <c r="K317" t="s">
        <v>4099</v>
      </c>
      <c r="U317">
        <v>4.83</v>
      </c>
      <c r="V317">
        <v>0.5</v>
      </c>
      <c r="W317">
        <v>1.1599999999999999</v>
      </c>
      <c r="X317">
        <v>0.1</v>
      </c>
      <c r="Y317">
        <f>(SQRT((($U317*$V317)^2)+(($W317*$X317)^2)))/($U317+$W317)</f>
        <v>0.40363678067942466</v>
      </c>
      <c r="Z317" t="s">
        <v>43</v>
      </c>
      <c r="AA317" t="s">
        <v>44</v>
      </c>
      <c r="AB317" t="s">
        <v>44</v>
      </c>
      <c r="AC317" t="s">
        <v>44</v>
      </c>
      <c r="AD317" t="s">
        <v>287</v>
      </c>
      <c r="AE317" t="s">
        <v>45</v>
      </c>
      <c r="AF317" t="s">
        <v>274</v>
      </c>
      <c r="AG317" t="s">
        <v>275</v>
      </c>
      <c r="AH317" t="s">
        <v>276</v>
      </c>
      <c r="AI317" s="2">
        <f t="shared" si="51"/>
        <v>5.99</v>
      </c>
      <c r="AJ317" s="2">
        <f>$AI317*$Y317</f>
        <v>2.4177843162697537</v>
      </c>
      <c r="AK317" s="3" t="s">
        <v>6652</v>
      </c>
      <c r="AL317" s="3" t="s">
        <v>6668</v>
      </c>
      <c r="AM317" s="3" t="s">
        <v>6656</v>
      </c>
      <c r="AN317" t="s">
        <v>6673</v>
      </c>
      <c r="AO317" t="s">
        <v>44</v>
      </c>
      <c r="AP317" s="3" t="s">
        <v>44</v>
      </c>
      <c r="AQ317" t="s">
        <v>44</v>
      </c>
      <c r="AR317" t="s">
        <v>44</v>
      </c>
    </row>
    <row r="318" spans="1:44" hidden="1" x14ac:dyDescent="0.3">
      <c r="A318" t="s">
        <v>4110</v>
      </c>
      <c r="B318" t="s">
        <v>4011</v>
      </c>
      <c r="C318" t="s">
        <v>4012</v>
      </c>
      <c r="D318" t="s">
        <v>4013</v>
      </c>
      <c r="E318" t="s">
        <v>4111</v>
      </c>
      <c r="F318">
        <v>138</v>
      </c>
      <c r="G318">
        <v>138</v>
      </c>
      <c r="H318" t="s">
        <v>303</v>
      </c>
      <c r="I318" t="s">
        <v>304</v>
      </c>
      <c r="J318" t="s">
        <v>80</v>
      </c>
      <c r="K318" t="s">
        <v>304</v>
      </c>
      <c r="U318">
        <v>1.79</v>
      </c>
      <c r="V318">
        <v>0.75</v>
      </c>
      <c r="W318">
        <v>0.42</v>
      </c>
      <c r="Z318" t="s">
        <v>43</v>
      </c>
      <c r="AA318" t="s">
        <v>44</v>
      </c>
      <c r="AB318" t="s">
        <v>44</v>
      </c>
      <c r="AC318" t="s">
        <v>44</v>
      </c>
      <c r="AD318" t="s">
        <v>287</v>
      </c>
      <c r="AE318" t="s">
        <v>45</v>
      </c>
      <c r="AF318" t="s">
        <v>274</v>
      </c>
      <c r="AG318" t="s">
        <v>275</v>
      </c>
      <c r="AH318" t="s">
        <v>276</v>
      </c>
      <c r="AI318" s="2">
        <f t="shared" si="51"/>
        <v>2.21</v>
      </c>
      <c r="AJ318" s="5">
        <v>1.3431568</v>
      </c>
      <c r="AK318" s="3" t="s">
        <v>6652</v>
      </c>
      <c r="AL318" s="3" t="s">
        <v>6668</v>
      </c>
      <c r="AM318" s="3" t="s">
        <v>6656</v>
      </c>
      <c r="AN318" t="s">
        <v>6655</v>
      </c>
      <c r="AO318" t="s">
        <v>44</v>
      </c>
      <c r="AP318" s="3" t="s">
        <v>44</v>
      </c>
      <c r="AQ318" t="s">
        <v>44</v>
      </c>
      <c r="AR318" t="s">
        <v>44</v>
      </c>
    </row>
    <row r="319" spans="1:44" hidden="1" x14ac:dyDescent="0.3">
      <c r="A319" t="s">
        <v>4112</v>
      </c>
      <c r="B319" t="s">
        <v>4011</v>
      </c>
      <c r="C319" t="s">
        <v>4012</v>
      </c>
      <c r="D319" t="s">
        <v>4013</v>
      </c>
      <c r="E319" t="s">
        <v>4113</v>
      </c>
      <c r="F319">
        <v>139</v>
      </c>
      <c r="G319">
        <v>139</v>
      </c>
      <c r="H319" t="s">
        <v>4114</v>
      </c>
      <c r="I319" t="s">
        <v>4115</v>
      </c>
      <c r="J319" t="s">
        <v>80</v>
      </c>
      <c r="K319" t="s">
        <v>4115</v>
      </c>
      <c r="U319">
        <v>1.79</v>
      </c>
      <c r="V319">
        <v>0.75</v>
      </c>
      <c r="W319">
        <v>0.42</v>
      </c>
      <c r="Z319" t="s">
        <v>43</v>
      </c>
      <c r="AA319" t="s">
        <v>44</v>
      </c>
      <c r="AB319" t="s">
        <v>44</v>
      </c>
      <c r="AC319" t="s">
        <v>44</v>
      </c>
      <c r="AD319" t="s">
        <v>287</v>
      </c>
      <c r="AE319" t="s">
        <v>45</v>
      </c>
      <c r="AF319" t="s">
        <v>274</v>
      </c>
      <c r="AG319" t="s">
        <v>275</v>
      </c>
      <c r="AH319" t="s">
        <v>276</v>
      </c>
      <c r="AI319" s="2">
        <f t="shared" si="51"/>
        <v>2.21</v>
      </c>
      <c r="AJ319" s="5">
        <v>1.3431568</v>
      </c>
      <c r="AK319" s="3" t="s">
        <v>6652</v>
      </c>
      <c r="AL319" s="3" t="s">
        <v>6668</v>
      </c>
      <c r="AM319" s="3" t="s">
        <v>6656</v>
      </c>
      <c r="AN319" t="s">
        <v>6655</v>
      </c>
      <c r="AO319" t="s">
        <v>44</v>
      </c>
      <c r="AP319" s="3" t="s">
        <v>44</v>
      </c>
      <c r="AQ319" t="s">
        <v>44</v>
      </c>
      <c r="AR319" t="s">
        <v>44</v>
      </c>
    </row>
    <row r="320" spans="1:44" hidden="1" x14ac:dyDescent="0.3">
      <c r="A320" t="s">
        <v>4120</v>
      </c>
      <c r="B320" t="s">
        <v>4011</v>
      </c>
      <c r="C320" t="s">
        <v>4012</v>
      </c>
      <c r="D320" t="s">
        <v>4013</v>
      </c>
      <c r="E320" t="s">
        <v>4121</v>
      </c>
      <c r="F320">
        <v>141</v>
      </c>
      <c r="G320">
        <v>141</v>
      </c>
      <c r="H320" t="s">
        <v>80</v>
      </c>
      <c r="I320" t="s">
        <v>45</v>
      </c>
      <c r="J320" t="s">
        <v>80</v>
      </c>
      <c r="K320" t="s">
        <v>45</v>
      </c>
      <c r="U320">
        <v>4.83</v>
      </c>
      <c r="V320">
        <v>0.5</v>
      </c>
      <c r="W320">
        <v>1.1599999999999999</v>
      </c>
      <c r="X320">
        <v>0.1</v>
      </c>
      <c r="Y320">
        <f>(SQRT((($U320*$V320)^2)+(($W320*$X320)^2)))/($U320+$W320)</f>
        <v>0.40363678067942466</v>
      </c>
      <c r="Z320" t="s">
        <v>43</v>
      </c>
      <c r="AA320" t="s">
        <v>44</v>
      </c>
      <c r="AB320" t="s">
        <v>44</v>
      </c>
      <c r="AC320" t="s">
        <v>44</v>
      </c>
      <c r="AD320" t="s">
        <v>287</v>
      </c>
      <c r="AE320" t="s">
        <v>45</v>
      </c>
      <c r="AF320" t="s">
        <v>274</v>
      </c>
      <c r="AG320" t="s">
        <v>275</v>
      </c>
      <c r="AH320" t="s">
        <v>276</v>
      </c>
      <c r="AI320" s="2">
        <f t="shared" si="51"/>
        <v>5.99</v>
      </c>
      <c r="AJ320" s="2">
        <f>$AI320*$Y320</f>
        <v>2.4177843162697537</v>
      </c>
      <c r="AK320" s="3" t="s">
        <v>6652</v>
      </c>
      <c r="AL320" s="3" t="s">
        <v>6668</v>
      </c>
      <c r="AM320" s="3" t="s">
        <v>6656</v>
      </c>
      <c r="AN320" t="s">
        <v>6673</v>
      </c>
      <c r="AO320" t="s">
        <v>44</v>
      </c>
      <c r="AP320" s="3" t="s">
        <v>44</v>
      </c>
      <c r="AQ320" t="s">
        <v>44</v>
      </c>
      <c r="AR320" t="s">
        <v>44</v>
      </c>
    </row>
    <row r="321" spans="1:44" hidden="1" x14ac:dyDescent="0.3">
      <c r="A321" t="s">
        <v>4130</v>
      </c>
      <c r="B321" t="s">
        <v>4011</v>
      </c>
      <c r="C321" t="s">
        <v>4012</v>
      </c>
      <c r="D321" t="s">
        <v>4013</v>
      </c>
      <c r="E321" t="s">
        <v>4131</v>
      </c>
      <c r="F321">
        <v>144</v>
      </c>
      <c r="G321">
        <v>144</v>
      </c>
      <c r="H321" t="s">
        <v>80</v>
      </c>
      <c r="I321" t="s">
        <v>45</v>
      </c>
      <c r="J321" t="s">
        <v>80</v>
      </c>
      <c r="K321" t="s">
        <v>45</v>
      </c>
      <c r="U321">
        <v>4.83</v>
      </c>
      <c r="V321">
        <v>0.5</v>
      </c>
      <c r="W321">
        <v>1.1599999999999999</v>
      </c>
      <c r="X321">
        <v>0.1</v>
      </c>
      <c r="Y321">
        <f>(SQRT((($U321*$V321)^2)+(($W321*$X321)^2)))/($U321+$W321)</f>
        <v>0.40363678067942466</v>
      </c>
      <c r="Z321" t="s">
        <v>43</v>
      </c>
      <c r="AA321" t="s">
        <v>44</v>
      </c>
      <c r="AB321" t="s">
        <v>44</v>
      </c>
      <c r="AC321" t="s">
        <v>44</v>
      </c>
      <c r="AD321" t="s">
        <v>287</v>
      </c>
      <c r="AE321" t="s">
        <v>45</v>
      </c>
      <c r="AF321" t="s">
        <v>274</v>
      </c>
      <c r="AG321" t="s">
        <v>275</v>
      </c>
      <c r="AH321" t="s">
        <v>276</v>
      </c>
      <c r="AI321" s="2">
        <f t="shared" si="51"/>
        <v>5.99</v>
      </c>
      <c r="AJ321" s="2">
        <f>$AI321*$Y321</f>
        <v>2.4177843162697537</v>
      </c>
      <c r="AK321" s="3" t="s">
        <v>6652</v>
      </c>
      <c r="AL321" s="3" t="s">
        <v>6668</v>
      </c>
      <c r="AM321" s="3" t="s">
        <v>6656</v>
      </c>
      <c r="AN321" t="s">
        <v>6673</v>
      </c>
      <c r="AO321" t="s">
        <v>44</v>
      </c>
      <c r="AP321" s="3" t="s">
        <v>44</v>
      </c>
      <c r="AQ321" t="s">
        <v>44</v>
      </c>
      <c r="AR321" t="s">
        <v>44</v>
      </c>
    </row>
    <row r="322" spans="1:44" hidden="1" x14ac:dyDescent="0.3">
      <c r="A322" t="s">
        <v>4140</v>
      </c>
      <c r="B322" t="s">
        <v>4011</v>
      </c>
      <c r="C322" t="s">
        <v>4012</v>
      </c>
      <c r="D322" t="s">
        <v>4013</v>
      </c>
      <c r="E322" t="s">
        <v>4141</v>
      </c>
      <c r="F322">
        <v>15</v>
      </c>
      <c r="G322">
        <v>15</v>
      </c>
      <c r="H322" t="s">
        <v>471</v>
      </c>
      <c r="I322" t="s">
        <v>472</v>
      </c>
      <c r="J322" t="s">
        <v>80</v>
      </c>
      <c r="K322" t="s">
        <v>472</v>
      </c>
      <c r="U322">
        <v>1.79</v>
      </c>
      <c r="V322">
        <v>0.75</v>
      </c>
      <c r="W322">
        <v>0.42</v>
      </c>
      <c r="Z322" t="s">
        <v>43</v>
      </c>
      <c r="AA322" t="s">
        <v>44</v>
      </c>
      <c r="AB322" t="s">
        <v>44</v>
      </c>
      <c r="AC322" t="s">
        <v>44</v>
      </c>
      <c r="AD322" t="s">
        <v>273</v>
      </c>
      <c r="AE322" t="s">
        <v>45</v>
      </c>
      <c r="AF322" t="s">
        <v>274</v>
      </c>
      <c r="AG322" t="s">
        <v>275</v>
      </c>
      <c r="AH322" t="s">
        <v>276</v>
      </c>
      <c r="AI322" s="2">
        <f t="shared" si="51"/>
        <v>2.21</v>
      </c>
      <c r="AJ322" s="5">
        <v>1.3431568</v>
      </c>
      <c r="AK322" s="3" t="s">
        <v>6652</v>
      </c>
      <c r="AL322" s="3" t="s">
        <v>6668</v>
      </c>
      <c r="AM322" s="3" t="s">
        <v>6656</v>
      </c>
      <c r="AN322" t="s">
        <v>6655</v>
      </c>
      <c r="AO322" t="s">
        <v>44</v>
      </c>
      <c r="AP322" s="3" t="s">
        <v>44</v>
      </c>
      <c r="AQ322" t="s">
        <v>44</v>
      </c>
      <c r="AR322" t="s">
        <v>44</v>
      </c>
    </row>
    <row r="323" spans="1:44" hidden="1" x14ac:dyDescent="0.3">
      <c r="A323" t="s">
        <v>4142</v>
      </c>
      <c r="B323" t="s">
        <v>4011</v>
      </c>
      <c r="C323" t="s">
        <v>4012</v>
      </c>
      <c r="D323" t="s">
        <v>4013</v>
      </c>
      <c r="E323" t="s">
        <v>4143</v>
      </c>
      <c r="F323">
        <v>150</v>
      </c>
      <c r="G323">
        <v>150</v>
      </c>
      <c r="H323" t="s">
        <v>45</v>
      </c>
      <c r="I323" t="s">
        <v>45</v>
      </c>
      <c r="J323" t="s">
        <v>45</v>
      </c>
      <c r="K323" t="s">
        <v>45</v>
      </c>
      <c r="S323">
        <v>0.26</v>
      </c>
      <c r="U323">
        <v>2.4</v>
      </c>
      <c r="V323">
        <v>0.41</v>
      </c>
      <c r="W323">
        <f>$U323*$S323</f>
        <v>0.624</v>
      </c>
      <c r="X323">
        <v>0.1</v>
      </c>
      <c r="Y323">
        <f>(SQRT((($U323*$V323)^2)+(($W323*$X323)^2)))/($U323+$W323)</f>
        <v>0.32605044690652013</v>
      </c>
      <c r="Z323" t="s">
        <v>59</v>
      </c>
      <c r="AA323" t="s">
        <v>45</v>
      </c>
      <c r="AB323" t="s">
        <v>45</v>
      </c>
      <c r="AC323" t="s">
        <v>45</v>
      </c>
      <c r="AD323" t="s">
        <v>287</v>
      </c>
      <c r="AE323" t="s">
        <v>45</v>
      </c>
      <c r="AF323" t="s">
        <v>274</v>
      </c>
      <c r="AG323" t="s">
        <v>275</v>
      </c>
      <c r="AH323" t="s">
        <v>276</v>
      </c>
      <c r="AI323" s="2">
        <f t="shared" si="51"/>
        <v>3.024</v>
      </c>
      <c r="AJ323" s="2">
        <f>$AI323*$Y323</f>
        <v>0.98597655144531693</v>
      </c>
      <c r="AK323" s="3" t="s">
        <v>6646</v>
      </c>
      <c r="AL323" s="3" t="s">
        <v>6668</v>
      </c>
      <c r="AM323" s="3" t="s">
        <v>6647</v>
      </c>
      <c r="AN323" s="3" t="s">
        <v>6711</v>
      </c>
      <c r="AO323" s="3" t="s">
        <v>44</v>
      </c>
      <c r="AP323" s="3" t="s">
        <v>44</v>
      </c>
      <c r="AQ323" t="s">
        <v>6649</v>
      </c>
      <c r="AR323" s="3" t="s">
        <v>44</v>
      </c>
    </row>
    <row r="324" spans="1:44" hidden="1" x14ac:dyDescent="0.3">
      <c r="A324" t="s">
        <v>4144</v>
      </c>
      <c r="B324" t="s">
        <v>4011</v>
      </c>
      <c r="C324" t="s">
        <v>4012</v>
      </c>
      <c r="D324" t="s">
        <v>4013</v>
      </c>
      <c r="E324" t="s">
        <v>4145</v>
      </c>
      <c r="F324">
        <v>151</v>
      </c>
      <c r="G324">
        <v>151</v>
      </c>
      <c r="H324" t="s">
        <v>806</v>
      </c>
      <c r="I324" t="s">
        <v>4026</v>
      </c>
      <c r="J324" t="s">
        <v>806</v>
      </c>
      <c r="K324" t="s">
        <v>4026</v>
      </c>
      <c r="S324">
        <v>0.26</v>
      </c>
      <c r="U324">
        <v>3</v>
      </c>
      <c r="V324">
        <v>0.13</v>
      </c>
      <c r="W324">
        <f>$U324*$S324</f>
        <v>0.78</v>
      </c>
      <c r="X324">
        <v>0.1</v>
      </c>
      <c r="Y324">
        <f>(SQRT((($U324*$V324)^2)+(($W324*$X324)^2)))/($U324+$W324)</f>
        <v>0.10521786297889874</v>
      </c>
      <c r="Z324" t="s">
        <v>43</v>
      </c>
      <c r="AA324" t="s">
        <v>44</v>
      </c>
      <c r="AB324" t="s">
        <v>44</v>
      </c>
      <c r="AC324" t="s">
        <v>44</v>
      </c>
      <c r="AD324" t="s">
        <v>287</v>
      </c>
      <c r="AE324" t="s">
        <v>45</v>
      </c>
      <c r="AF324" t="s">
        <v>274</v>
      </c>
      <c r="AG324" t="s">
        <v>275</v>
      </c>
      <c r="AH324" t="s">
        <v>276</v>
      </c>
      <c r="AI324" s="2">
        <f t="shared" si="51"/>
        <v>3.7800000000000002</v>
      </c>
      <c r="AJ324" s="2">
        <f>$AI324*$Y324</f>
        <v>0.39772352206023726</v>
      </c>
      <c r="AK324" s="3" t="s">
        <v>6646</v>
      </c>
      <c r="AL324" s="3" t="s">
        <v>6668</v>
      </c>
      <c r="AM324" s="3" t="s">
        <v>6647</v>
      </c>
      <c r="AN324" t="s">
        <v>6712</v>
      </c>
      <c r="AO324" t="s">
        <v>44</v>
      </c>
      <c r="AP324" s="3" t="s">
        <v>44</v>
      </c>
      <c r="AQ324" t="s">
        <v>6649</v>
      </c>
      <c r="AR324" t="s">
        <v>44</v>
      </c>
    </row>
    <row r="325" spans="1:44" hidden="1" x14ac:dyDescent="0.3">
      <c r="A325" t="s">
        <v>4146</v>
      </c>
      <c r="B325" t="s">
        <v>4011</v>
      </c>
      <c r="C325" t="s">
        <v>4012</v>
      </c>
      <c r="D325" t="s">
        <v>4013</v>
      </c>
      <c r="E325" t="s">
        <v>4147</v>
      </c>
      <c r="F325">
        <v>152</v>
      </c>
      <c r="G325">
        <v>152</v>
      </c>
      <c r="H325" t="s">
        <v>4019</v>
      </c>
      <c r="I325" t="s">
        <v>4049</v>
      </c>
      <c r="J325" t="s">
        <v>4019</v>
      </c>
      <c r="K325" t="s">
        <v>4049</v>
      </c>
      <c r="S325">
        <v>0.26</v>
      </c>
      <c r="U325">
        <v>2.4</v>
      </c>
      <c r="V325">
        <v>0.41</v>
      </c>
      <c r="W325">
        <f>$U325*$S325</f>
        <v>0.624</v>
      </c>
      <c r="X325">
        <v>0.1</v>
      </c>
      <c r="Y325">
        <f>(SQRT((($U325*$V325)^2)+(($W325*$X325)^2)))/($U325+$W325)</f>
        <v>0.32605044690652013</v>
      </c>
      <c r="Z325" t="s">
        <v>43</v>
      </c>
      <c r="AA325" t="s">
        <v>44</v>
      </c>
      <c r="AB325" t="s">
        <v>44</v>
      </c>
      <c r="AC325" t="s">
        <v>44</v>
      </c>
      <c r="AD325" t="s">
        <v>287</v>
      </c>
      <c r="AE325" t="s">
        <v>45</v>
      </c>
      <c r="AF325" t="s">
        <v>274</v>
      </c>
      <c r="AG325" t="s">
        <v>275</v>
      </c>
      <c r="AH325" t="s">
        <v>276</v>
      </c>
      <c r="AI325" s="2">
        <f t="shared" si="51"/>
        <v>3.024</v>
      </c>
      <c r="AJ325" s="2">
        <f>$AI325*$Y325</f>
        <v>0.98597655144531693</v>
      </c>
      <c r="AK325" s="3" t="s">
        <v>6646</v>
      </c>
      <c r="AL325" s="3" t="s">
        <v>6668</v>
      </c>
      <c r="AM325" s="3" t="s">
        <v>6647</v>
      </c>
      <c r="AN325" s="3" t="s">
        <v>6711</v>
      </c>
      <c r="AO325" s="3" t="s">
        <v>44</v>
      </c>
      <c r="AP325" s="3" t="s">
        <v>44</v>
      </c>
      <c r="AQ325" t="s">
        <v>6649</v>
      </c>
      <c r="AR325" s="3" t="s">
        <v>44</v>
      </c>
    </row>
    <row r="326" spans="1:44" hidden="1" x14ac:dyDescent="0.3">
      <c r="A326" t="s">
        <v>4148</v>
      </c>
      <c r="B326" t="s">
        <v>4011</v>
      </c>
      <c r="C326" t="s">
        <v>4012</v>
      </c>
      <c r="D326" t="s">
        <v>4013</v>
      </c>
      <c r="E326" t="s">
        <v>4149</v>
      </c>
      <c r="F326">
        <v>153</v>
      </c>
      <c r="G326">
        <v>153</v>
      </c>
      <c r="H326" t="s">
        <v>4150</v>
      </c>
      <c r="I326" t="s">
        <v>4151</v>
      </c>
      <c r="J326" t="s">
        <v>702</v>
      </c>
      <c r="K326" t="s">
        <v>4151</v>
      </c>
      <c r="Z326" t="s">
        <v>59</v>
      </c>
      <c r="AA326" t="s">
        <v>68</v>
      </c>
      <c r="AB326" t="s">
        <v>101</v>
      </c>
      <c r="AC326" t="s">
        <v>102</v>
      </c>
      <c r="AD326" t="s">
        <v>287</v>
      </c>
      <c r="AE326" t="s">
        <v>45</v>
      </c>
      <c r="AF326" t="s">
        <v>274</v>
      </c>
      <c r="AG326" t="s">
        <v>275</v>
      </c>
      <c r="AH326" t="s">
        <v>276</v>
      </c>
      <c r="AI326" s="5">
        <v>3.455022</v>
      </c>
      <c r="AJ326" s="5">
        <v>1.142614</v>
      </c>
      <c r="AK326" s="3" t="s">
        <v>6651</v>
      </c>
      <c r="AM326" s="3" t="s">
        <v>6675</v>
      </c>
      <c r="AN326" t="s">
        <v>6674</v>
      </c>
    </row>
    <row r="327" spans="1:44" hidden="1" x14ac:dyDescent="0.3">
      <c r="A327" t="s">
        <v>4152</v>
      </c>
      <c r="B327" t="s">
        <v>4011</v>
      </c>
      <c r="C327" t="s">
        <v>4012</v>
      </c>
      <c r="D327" t="s">
        <v>4013</v>
      </c>
      <c r="E327" t="s">
        <v>4153</v>
      </c>
      <c r="F327">
        <v>155</v>
      </c>
      <c r="G327">
        <v>155</v>
      </c>
      <c r="H327" t="s">
        <v>446</v>
      </c>
      <c r="I327" t="s">
        <v>45</v>
      </c>
      <c r="J327" t="s">
        <v>45</v>
      </c>
      <c r="K327" t="s">
        <v>45</v>
      </c>
      <c r="S327">
        <v>0.26</v>
      </c>
      <c r="U327">
        <v>2.4</v>
      </c>
      <c r="V327">
        <v>0.41</v>
      </c>
      <c r="W327">
        <f>$U327*$S327</f>
        <v>0.624</v>
      </c>
      <c r="X327">
        <v>0.1</v>
      </c>
      <c r="Y327">
        <f t="shared" ref="Y327:Y341" si="52">(SQRT((($U327*$V327)^2)+(($W327*$X327)^2)))/($U327+$W327)</f>
        <v>0.32605044690652013</v>
      </c>
      <c r="Z327" t="s">
        <v>43</v>
      </c>
      <c r="AA327" t="s">
        <v>44</v>
      </c>
      <c r="AB327" t="s">
        <v>44</v>
      </c>
      <c r="AC327" t="s">
        <v>44</v>
      </c>
      <c r="AD327" t="s">
        <v>287</v>
      </c>
      <c r="AE327" t="s">
        <v>45</v>
      </c>
      <c r="AF327" t="s">
        <v>274</v>
      </c>
      <c r="AG327" t="s">
        <v>275</v>
      </c>
      <c r="AH327" t="s">
        <v>276</v>
      </c>
      <c r="AI327" s="2">
        <f t="shared" ref="AI327:AI337" si="53">$U327+$W327</f>
        <v>3.024</v>
      </c>
      <c r="AJ327" s="2">
        <f t="shared" ref="AJ327:AJ337" si="54">$AI327*$Y327</f>
        <v>0.98597655144531693</v>
      </c>
      <c r="AK327" s="3" t="s">
        <v>6646</v>
      </c>
      <c r="AL327" s="3" t="s">
        <v>6668</v>
      </c>
      <c r="AM327" s="3" t="s">
        <v>6647</v>
      </c>
      <c r="AN327" s="3" t="s">
        <v>6711</v>
      </c>
      <c r="AO327" s="3" t="s">
        <v>44</v>
      </c>
      <c r="AP327" s="3" t="s">
        <v>44</v>
      </c>
      <c r="AQ327" t="s">
        <v>6649</v>
      </c>
      <c r="AR327" s="3" t="s">
        <v>44</v>
      </c>
    </row>
    <row r="328" spans="1:44" hidden="1" x14ac:dyDescent="0.3">
      <c r="A328" t="s">
        <v>4154</v>
      </c>
      <c r="B328" t="s">
        <v>4011</v>
      </c>
      <c r="C328" t="s">
        <v>4012</v>
      </c>
      <c r="D328" t="s">
        <v>4013</v>
      </c>
      <c r="E328" t="s">
        <v>4155</v>
      </c>
      <c r="F328">
        <v>156</v>
      </c>
      <c r="G328">
        <v>156</v>
      </c>
      <c r="H328" t="s">
        <v>315</v>
      </c>
      <c r="I328" t="s">
        <v>316</v>
      </c>
      <c r="J328" t="s">
        <v>315</v>
      </c>
      <c r="K328" t="s">
        <v>316</v>
      </c>
      <c r="S328">
        <v>0.26</v>
      </c>
      <c r="U328">
        <v>3</v>
      </c>
      <c r="V328">
        <v>0.13</v>
      </c>
      <c r="W328">
        <f>$U328*$S328</f>
        <v>0.78</v>
      </c>
      <c r="X328">
        <v>0.1</v>
      </c>
      <c r="Y328">
        <f t="shared" si="52"/>
        <v>0.10521786297889874</v>
      </c>
      <c r="Z328" t="s">
        <v>43</v>
      </c>
      <c r="AA328" t="s">
        <v>44</v>
      </c>
      <c r="AB328" t="s">
        <v>44</v>
      </c>
      <c r="AC328" t="s">
        <v>44</v>
      </c>
      <c r="AD328" t="s">
        <v>287</v>
      </c>
      <c r="AE328" t="s">
        <v>45</v>
      </c>
      <c r="AF328" t="s">
        <v>274</v>
      </c>
      <c r="AG328" t="s">
        <v>275</v>
      </c>
      <c r="AH328" t="s">
        <v>276</v>
      </c>
      <c r="AI328" s="2">
        <f t="shared" si="53"/>
        <v>3.7800000000000002</v>
      </c>
      <c r="AJ328" s="2">
        <f t="shared" si="54"/>
        <v>0.39772352206023726</v>
      </c>
      <c r="AK328" s="3" t="s">
        <v>6646</v>
      </c>
      <c r="AL328" s="3" t="s">
        <v>6668</v>
      </c>
      <c r="AM328" s="3" t="s">
        <v>6647</v>
      </c>
      <c r="AN328" t="s">
        <v>6712</v>
      </c>
      <c r="AO328" t="s">
        <v>44</v>
      </c>
      <c r="AP328" s="3" t="s">
        <v>44</v>
      </c>
      <c r="AQ328" t="s">
        <v>6649</v>
      </c>
      <c r="AR328" t="s">
        <v>44</v>
      </c>
    </row>
    <row r="329" spans="1:44" hidden="1" x14ac:dyDescent="0.3">
      <c r="A329" t="s">
        <v>4164</v>
      </c>
      <c r="B329" t="s">
        <v>4011</v>
      </c>
      <c r="C329" t="s">
        <v>4012</v>
      </c>
      <c r="D329" t="s">
        <v>4013</v>
      </c>
      <c r="E329" t="s">
        <v>4165</v>
      </c>
      <c r="F329">
        <v>164</v>
      </c>
      <c r="G329">
        <v>164</v>
      </c>
      <c r="H329" t="s">
        <v>806</v>
      </c>
      <c r="I329" t="s">
        <v>4026</v>
      </c>
      <c r="J329" t="s">
        <v>806</v>
      </c>
      <c r="K329" t="s">
        <v>4026</v>
      </c>
      <c r="S329">
        <v>0.26</v>
      </c>
      <c r="U329">
        <v>3</v>
      </c>
      <c r="V329">
        <v>0.13</v>
      </c>
      <c r="W329">
        <f>$U329*$S329</f>
        <v>0.78</v>
      </c>
      <c r="X329">
        <v>0.1</v>
      </c>
      <c r="Y329">
        <f t="shared" si="52"/>
        <v>0.10521786297889874</v>
      </c>
      <c r="Z329" t="s">
        <v>43</v>
      </c>
      <c r="AA329" t="s">
        <v>44</v>
      </c>
      <c r="AB329" t="s">
        <v>44</v>
      </c>
      <c r="AC329" t="s">
        <v>44</v>
      </c>
      <c r="AD329" t="s">
        <v>287</v>
      </c>
      <c r="AE329" t="s">
        <v>45</v>
      </c>
      <c r="AF329" t="s">
        <v>274</v>
      </c>
      <c r="AG329" t="s">
        <v>275</v>
      </c>
      <c r="AH329" t="s">
        <v>276</v>
      </c>
      <c r="AI329" s="2">
        <f t="shared" si="53"/>
        <v>3.7800000000000002</v>
      </c>
      <c r="AJ329" s="2">
        <f t="shared" si="54"/>
        <v>0.39772352206023726</v>
      </c>
      <c r="AK329" s="3" t="s">
        <v>6646</v>
      </c>
      <c r="AL329" s="3" t="s">
        <v>6668</v>
      </c>
      <c r="AM329" s="3" t="s">
        <v>6647</v>
      </c>
      <c r="AN329" t="s">
        <v>6712</v>
      </c>
      <c r="AO329" t="s">
        <v>44</v>
      </c>
      <c r="AP329" s="3" t="s">
        <v>44</v>
      </c>
      <c r="AQ329" t="s">
        <v>6649</v>
      </c>
      <c r="AR329" t="s">
        <v>44</v>
      </c>
    </row>
    <row r="330" spans="1:44" hidden="1" x14ac:dyDescent="0.3">
      <c r="A330" t="s">
        <v>4166</v>
      </c>
      <c r="B330" t="s">
        <v>4011</v>
      </c>
      <c r="C330" t="s">
        <v>4012</v>
      </c>
      <c r="D330" t="s">
        <v>4013</v>
      </c>
      <c r="E330" t="s">
        <v>4167</v>
      </c>
      <c r="F330">
        <v>166</v>
      </c>
      <c r="G330">
        <v>166</v>
      </c>
      <c r="H330" t="s">
        <v>41</v>
      </c>
      <c r="I330" t="s">
        <v>42</v>
      </c>
      <c r="J330" t="s">
        <v>41</v>
      </c>
      <c r="K330" t="s">
        <v>42</v>
      </c>
      <c r="S330">
        <v>0.26</v>
      </c>
      <c r="U330">
        <v>2.4</v>
      </c>
      <c r="V330">
        <v>0.41</v>
      </c>
      <c r="W330">
        <f>$U330*$S330</f>
        <v>0.624</v>
      </c>
      <c r="X330">
        <v>0.1</v>
      </c>
      <c r="Y330">
        <f t="shared" si="52"/>
        <v>0.32605044690652013</v>
      </c>
      <c r="Z330" t="s">
        <v>43</v>
      </c>
      <c r="AA330" t="s">
        <v>44</v>
      </c>
      <c r="AB330" t="s">
        <v>44</v>
      </c>
      <c r="AC330" t="s">
        <v>44</v>
      </c>
      <c r="AD330" t="s">
        <v>287</v>
      </c>
      <c r="AE330" t="s">
        <v>45</v>
      </c>
      <c r="AF330" t="s">
        <v>274</v>
      </c>
      <c r="AG330" t="s">
        <v>275</v>
      </c>
      <c r="AH330" t="s">
        <v>276</v>
      </c>
      <c r="AI330" s="2">
        <f t="shared" si="53"/>
        <v>3.024</v>
      </c>
      <c r="AJ330" s="2">
        <f t="shared" si="54"/>
        <v>0.98597655144531693</v>
      </c>
      <c r="AK330" s="3" t="s">
        <v>6646</v>
      </c>
      <c r="AL330" s="3" t="s">
        <v>6668</v>
      </c>
      <c r="AM330" s="3" t="s">
        <v>6647</v>
      </c>
      <c r="AN330" s="3" t="s">
        <v>6711</v>
      </c>
      <c r="AO330" s="3" t="s">
        <v>44</v>
      </c>
      <c r="AP330" s="3" t="s">
        <v>44</v>
      </c>
      <c r="AQ330" t="s">
        <v>6649</v>
      </c>
      <c r="AR330" s="3" t="s">
        <v>44</v>
      </c>
    </row>
    <row r="331" spans="1:44" hidden="1" x14ac:dyDescent="0.3">
      <c r="A331" t="s">
        <v>4176</v>
      </c>
      <c r="B331" t="s">
        <v>4011</v>
      </c>
      <c r="C331" t="s">
        <v>4012</v>
      </c>
      <c r="D331" t="s">
        <v>4013</v>
      </c>
      <c r="E331" t="s">
        <v>4177</v>
      </c>
      <c r="F331">
        <v>177</v>
      </c>
      <c r="G331">
        <v>177</v>
      </c>
      <c r="H331" t="s">
        <v>4019</v>
      </c>
      <c r="I331" t="s">
        <v>4049</v>
      </c>
      <c r="J331" t="s">
        <v>4019</v>
      </c>
      <c r="K331" t="s">
        <v>4049</v>
      </c>
      <c r="S331">
        <v>0.26</v>
      </c>
      <c r="U331">
        <v>2.4</v>
      </c>
      <c r="V331">
        <v>0.41</v>
      </c>
      <c r="W331">
        <f>$U331*$S331</f>
        <v>0.624</v>
      </c>
      <c r="X331">
        <v>0.1</v>
      </c>
      <c r="Y331">
        <f t="shared" si="52"/>
        <v>0.32605044690652013</v>
      </c>
      <c r="Z331" t="s">
        <v>43</v>
      </c>
      <c r="AA331" t="s">
        <v>44</v>
      </c>
      <c r="AB331" t="s">
        <v>44</v>
      </c>
      <c r="AC331" t="s">
        <v>44</v>
      </c>
      <c r="AD331" t="s">
        <v>287</v>
      </c>
      <c r="AE331" t="s">
        <v>45</v>
      </c>
      <c r="AF331" t="s">
        <v>274</v>
      </c>
      <c r="AG331" t="s">
        <v>275</v>
      </c>
      <c r="AH331" t="s">
        <v>276</v>
      </c>
      <c r="AI331" s="2">
        <f t="shared" si="53"/>
        <v>3.024</v>
      </c>
      <c r="AJ331" s="2">
        <f t="shared" si="54"/>
        <v>0.98597655144531693</v>
      </c>
      <c r="AK331" s="3" t="s">
        <v>6646</v>
      </c>
      <c r="AL331" s="3" t="s">
        <v>6668</v>
      </c>
      <c r="AM331" s="3" t="s">
        <v>6647</v>
      </c>
      <c r="AN331" s="3" t="s">
        <v>6711</v>
      </c>
      <c r="AO331" s="3" t="s">
        <v>44</v>
      </c>
      <c r="AP331" s="3" t="s">
        <v>44</v>
      </c>
      <c r="AQ331" t="s">
        <v>6649</v>
      </c>
      <c r="AR331" s="3" t="s">
        <v>44</v>
      </c>
    </row>
    <row r="332" spans="1:44" hidden="1" x14ac:dyDescent="0.3">
      <c r="A332" t="s">
        <v>4178</v>
      </c>
      <c r="B332" t="s">
        <v>4011</v>
      </c>
      <c r="C332" t="s">
        <v>4012</v>
      </c>
      <c r="D332" t="s">
        <v>4013</v>
      </c>
      <c r="E332" t="s">
        <v>4179</v>
      </c>
      <c r="F332">
        <v>178</v>
      </c>
      <c r="G332">
        <v>178</v>
      </c>
      <c r="H332" t="s">
        <v>4052</v>
      </c>
      <c r="I332" t="s">
        <v>4053</v>
      </c>
      <c r="J332" t="s">
        <v>58</v>
      </c>
      <c r="K332" t="s">
        <v>4053</v>
      </c>
      <c r="U332">
        <v>4.83</v>
      </c>
      <c r="V332">
        <v>0.5</v>
      </c>
      <c r="W332">
        <v>1.1599999999999999</v>
      </c>
      <c r="X332">
        <v>0.1</v>
      </c>
      <c r="Y332">
        <f t="shared" si="52"/>
        <v>0.40363678067942466</v>
      </c>
      <c r="Z332" t="s">
        <v>59</v>
      </c>
      <c r="AA332" t="s">
        <v>68</v>
      </c>
      <c r="AB332" t="s">
        <v>61</v>
      </c>
      <c r="AC332" t="s">
        <v>45</v>
      </c>
      <c r="AD332" t="s">
        <v>287</v>
      </c>
      <c r="AE332" t="s">
        <v>45</v>
      </c>
      <c r="AF332" t="s">
        <v>274</v>
      </c>
      <c r="AG332" t="s">
        <v>275</v>
      </c>
      <c r="AH332" t="s">
        <v>276</v>
      </c>
      <c r="AI332" s="2">
        <f t="shared" si="53"/>
        <v>5.99</v>
      </c>
      <c r="AJ332" s="2">
        <f t="shared" si="54"/>
        <v>2.4177843162697537</v>
      </c>
      <c r="AK332" s="3" t="s">
        <v>6652</v>
      </c>
      <c r="AL332" s="3" t="s">
        <v>6668</v>
      </c>
      <c r="AM332" s="3" t="s">
        <v>6656</v>
      </c>
      <c r="AN332" t="s">
        <v>6673</v>
      </c>
      <c r="AO332" t="s">
        <v>44</v>
      </c>
      <c r="AP332" s="3" t="s">
        <v>44</v>
      </c>
      <c r="AQ332" t="s">
        <v>44</v>
      </c>
      <c r="AR332" t="s">
        <v>44</v>
      </c>
    </row>
    <row r="333" spans="1:44" hidden="1" x14ac:dyDescent="0.3">
      <c r="A333" t="s">
        <v>4180</v>
      </c>
      <c r="B333" t="s">
        <v>4011</v>
      </c>
      <c r="C333" t="s">
        <v>4012</v>
      </c>
      <c r="D333" t="s">
        <v>4013</v>
      </c>
      <c r="E333" t="s">
        <v>4181</v>
      </c>
      <c r="F333">
        <v>179</v>
      </c>
      <c r="G333">
        <v>179</v>
      </c>
      <c r="H333" t="s">
        <v>4182</v>
      </c>
      <c r="I333" t="s">
        <v>4183</v>
      </c>
      <c r="J333" t="s">
        <v>702</v>
      </c>
      <c r="K333" t="s">
        <v>4183</v>
      </c>
      <c r="L333">
        <v>4</v>
      </c>
      <c r="M333">
        <v>17.3</v>
      </c>
      <c r="N333">
        <f>AVERAGE(L333,M333)</f>
        <v>10.65</v>
      </c>
      <c r="O333">
        <f>((M333-L333)/2)/2</f>
        <v>3.3250000000000002</v>
      </c>
      <c r="P333">
        <f>O333/N333</f>
        <v>0.31220657276995306</v>
      </c>
      <c r="Q333" s="3">
        <v>0.55000000000000004</v>
      </c>
      <c r="R333">
        <v>1.5</v>
      </c>
      <c r="S333">
        <v>0.26</v>
      </c>
      <c r="T333">
        <v>0.47</v>
      </c>
      <c r="U333">
        <f>N333*Q333*R333*T333</f>
        <v>4.1295375000000005</v>
      </c>
      <c r="V333">
        <f>P333</f>
        <v>0.31220657276995306</v>
      </c>
      <c r="W333">
        <f>U333*S333</f>
        <v>1.0736797500000002</v>
      </c>
      <c r="X333">
        <v>0.1</v>
      </c>
      <c r="Y333">
        <f t="shared" si="52"/>
        <v>0.24864072915551497</v>
      </c>
      <c r="Z333" t="s">
        <v>59</v>
      </c>
      <c r="AA333" t="s">
        <v>60</v>
      </c>
      <c r="AB333" t="s">
        <v>61</v>
      </c>
      <c r="AC333" t="s">
        <v>62</v>
      </c>
      <c r="AD333" t="s">
        <v>287</v>
      </c>
      <c r="AE333" t="s">
        <v>45</v>
      </c>
      <c r="AF333" t="s">
        <v>274</v>
      </c>
      <c r="AG333" t="s">
        <v>275</v>
      </c>
      <c r="AH333" t="s">
        <v>276</v>
      </c>
      <c r="AI333" s="2">
        <f t="shared" si="53"/>
        <v>5.2032172500000007</v>
      </c>
      <c r="AJ333" s="2">
        <f t="shared" si="54"/>
        <v>1.2937317309945535</v>
      </c>
      <c r="AK333" s="3" t="s">
        <v>6651</v>
      </c>
      <c r="AL333" s="3" t="s">
        <v>6667</v>
      </c>
      <c r="AM333" s="3" t="s">
        <v>6675</v>
      </c>
      <c r="AN333" t="s">
        <v>6876</v>
      </c>
      <c r="AO333" t="s">
        <v>6701</v>
      </c>
      <c r="AP333">
        <v>1.5</v>
      </c>
      <c r="AQ333" t="s">
        <v>6649</v>
      </c>
      <c r="AR333">
        <v>0.47</v>
      </c>
    </row>
    <row r="334" spans="1:44" hidden="1" x14ac:dyDescent="0.3">
      <c r="A334" t="s">
        <v>4184</v>
      </c>
      <c r="B334" t="s">
        <v>4011</v>
      </c>
      <c r="C334" t="s">
        <v>4012</v>
      </c>
      <c r="D334" t="s">
        <v>4013</v>
      </c>
      <c r="E334" t="s">
        <v>300</v>
      </c>
      <c r="F334">
        <v>18</v>
      </c>
      <c r="G334">
        <v>18</v>
      </c>
      <c r="H334" t="s">
        <v>256</v>
      </c>
      <c r="I334" t="s">
        <v>257</v>
      </c>
      <c r="J334" t="s">
        <v>80</v>
      </c>
      <c r="K334" t="s">
        <v>257</v>
      </c>
      <c r="U334">
        <v>4.83</v>
      </c>
      <c r="V334">
        <v>0.5</v>
      </c>
      <c r="W334">
        <v>1.1599999999999999</v>
      </c>
      <c r="X334">
        <v>0.1</v>
      </c>
      <c r="Y334">
        <f t="shared" si="52"/>
        <v>0.40363678067942466</v>
      </c>
      <c r="Z334" t="s">
        <v>43</v>
      </c>
      <c r="AA334" t="s">
        <v>44</v>
      </c>
      <c r="AB334" t="s">
        <v>44</v>
      </c>
      <c r="AC334" t="s">
        <v>44</v>
      </c>
      <c r="AD334" t="s">
        <v>273</v>
      </c>
      <c r="AE334" t="s">
        <v>45</v>
      </c>
      <c r="AF334" t="s">
        <v>274</v>
      </c>
      <c r="AG334" t="s">
        <v>275</v>
      </c>
      <c r="AH334" t="s">
        <v>276</v>
      </c>
      <c r="AI334" s="2">
        <f t="shared" si="53"/>
        <v>5.99</v>
      </c>
      <c r="AJ334" s="2">
        <f t="shared" si="54"/>
        <v>2.4177843162697537</v>
      </c>
      <c r="AK334" s="3" t="s">
        <v>6652</v>
      </c>
      <c r="AL334" s="3" t="s">
        <v>6668</v>
      </c>
      <c r="AM334" s="3" t="s">
        <v>6656</v>
      </c>
      <c r="AN334" t="s">
        <v>6673</v>
      </c>
      <c r="AO334" t="s">
        <v>44</v>
      </c>
      <c r="AP334" s="3" t="s">
        <v>44</v>
      </c>
      <c r="AQ334" t="s">
        <v>44</v>
      </c>
      <c r="AR334" t="s">
        <v>44</v>
      </c>
    </row>
    <row r="335" spans="1:44" hidden="1" x14ac:dyDescent="0.3">
      <c r="A335" t="s">
        <v>4185</v>
      </c>
      <c r="B335" t="s">
        <v>4011</v>
      </c>
      <c r="C335" t="s">
        <v>4012</v>
      </c>
      <c r="D335" t="s">
        <v>4013</v>
      </c>
      <c r="E335" t="s">
        <v>4186</v>
      </c>
      <c r="F335">
        <v>180</v>
      </c>
      <c r="G335">
        <v>180</v>
      </c>
      <c r="H335" t="s">
        <v>45</v>
      </c>
      <c r="I335" t="s">
        <v>45</v>
      </c>
      <c r="J335" t="s">
        <v>45</v>
      </c>
      <c r="K335" t="s">
        <v>45</v>
      </c>
      <c r="S335">
        <v>0.26</v>
      </c>
      <c r="U335">
        <v>2.4</v>
      </c>
      <c r="V335">
        <v>0.41</v>
      </c>
      <c r="W335">
        <f>$U335*$S335</f>
        <v>0.624</v>
      </c>
      <c r="X335">
        <v>0.1</v>
      </c>
      <c r="Y335">
        <f t="shared" si="52"/>
        <v>0.32605044690652013</v>
      </c>
      <c r="Z335" t="s">
        <v>59</v>
      </c>
      <c r="AA335" t="s">
        <v>45</v>
      </c>
      <c r="AB335" t="s">
        <v>45</v>
      </c>
      <c r="AC335" t="s">
        <v>45</v>
      </c>
      <c r="AD335" t="s">
        <v>287</v>
      </c>
      <c r="AE335" t="s">
        <v>45</v>
      </c>
      <c r="AF335" t="s">
        <v>274</v>
      </c>
      <c r="AG335" t="s">
        <v>275</v>
      </c>
      <c r="AH335" t="s">
        <v>276</v>
      </c>
      <c r="AI335" s="2">
        <f t="shared" si="53"/>
        <v>3.024</v>
      </c>
      <c r="AJ335" s="2">
        <f t="shared" si="54"/>
        <v>0.98597655144531693</v>
      </c>
      <c r="AK335" s="3" t="s">
        <v>6646</v>
      </c>
      <c r="AL335" s="3" t="s">
        <v>6668</v>
      </c>
      <c r="AM335" s="3" t="s">
        <v>6647</v>
      </c>
      <c r="AN335" s="3" t="s">
        <v>6711</v>
      </c>
      <c r="AO335" s="3" t="s">
        <v>44</v>
      </c>
      <c r="AP335" s="3" t="s">
        <v>44</v>
      </c>
      <c r="AQ335" t="s">
        <v>6649</v>
      </c>
      <c r="AR335" s="3" t="s">
        <v>44</v>
      </c>
    </row>
    <row r="336" spans="1:44" hidden="1" x14ac:dyDescent="0.3">
      <c r="A336" t="s">
        <v>4187</v>
      </c>
      <c r="B336" t="s">
        <v>4011</v>
      </c>
      <c r="C336" t="s">
        <v>4012</v>
      </c>
      <c r="D336" t="s">
        <v>4013</v>
      </c>
      <c r="E336" t="s">
        <v>4188</v>
      </c>
      <c r="F336">
        <v>181</v>
      </c>
      <c r="G336">
        <v>181</v>
      </c>
      <c r="H336" t="s">
        <v>41</v>
      </c>
      <c r="I336" t="s">
        <v>42</v>
      </c>
      <c r="J336" t="s">
        <v>41</v>
      </c>
      <c r="K336" t="s">
        <v>42</v>
      </c>
      <c r="S336">
        <v>0.26</v>
      </c>
      <c r="U336">
        <v>2.4</v>
      </c>
      <c r="V336">
        <v>0.41</v>
      </c>
      <c r="W336">
        <f>$U336*$S336</f>
        <v>0.624</v>
      </c>
      <c r="X336">
        <v>0.1</v>
      </c>
      <c r="Y336">
        <f t="shared" si="52"/>
        <v>0.32605044690652013</v>
      </c>
      <c r="Z336" t="s">
        <v>43</v>
      </c>
      <c r="AA336" t="s">
        <v>44</v>
      </c>
      <c r="AB336" t="s">
        <v>44</v>
      </c>
      <c r="AC336" t="s">
        <v>44</v>
      </c>
      <c r="AD336" t="s">
        <v>45</v>
      </c>
      <c r="AE336" t="s">
        <v>45</v>
      </c>
      <c r="AF336" t="s">
        <v>4189</v>
      </c>
      <c r="AG336">
        <v>2015</v>
      </c>
      <c r="AH336" t="s">
        <v>276</v>
      </c>
      <c r="AI336" s="2">
        <f t="shared" si="53"/>
        <v>3.024</v>
      </c>
      <c r="AJ336" s="2">
        <f t="shared" si="54"/>
        <v>0.98597655144531693</v>
      </c>
      <c r="AK336" s="3" t="s">
        <v>6646</v>
      </c>
      <c r="AL336" s="3" t="s">
        <v>6668</v>
      </c>
      <c r="AM336" s="3" t="s">
        <v>6647</v>
      </c>
      <c r="AN336" s="3" t="s">
        <v>6711</v>
      </c>
      <c r="AO336" s="3" t="s">
        <v>44</v>
      </c>
      <c r="AP336" s="3" t="s">
        <v>44</v>
      </c>
      <c r="AQ336" t="s">
        <v>6649</v>
      </c>
      <c r="AR336" s="3" t="s">
        <v>44</v>
      </c>
    </row>
    <row r="337" spans="1:44" hidden="1" x14ac:dyDescent="0.3">
      <c r="A337" t="s">
        <v>4190</v>
      </c>
      <c r="B337" t="s">
        <v>4011</v>
      </c>
      <c r="C337" t="s">
        <v>4012</v>
      </c>
      <c r="D337" t="s">
        <v>4013</v>
      </c>
      <c r="E337" t="s">
        <v>4191</v>
      </c>
      <c r="F337">
        <v>182</v>
      </c>
      <c r="G337">
        <v>182</v>
      </c>
      <c r="H337" t="s">
        <v>41</v>
      </c>
      <c r="I337" t="s">
        <v>42</v>
      </c>
      <c r="J337" t="s">
        <v>41</v>
      </c>
      <c r="K337" t="s">
        <v>42</v>
      </c>
      <c r="S337">
        <v>0.26</v>
      </c>
      <c r="U337">
        <v>2.4</v>
      </c>
      <c r="V337">
        <v>0.41</v>
      </c>
      <c r="W337">
        <f>$U337*$S337</f>
        <v>0.624</v>
      </c>
      <c r="X337">
        <v>0.1</v>
      </c>
      <c r="Y337">
        <f t="shared" si="52"/>
        <v>0.32605044690652013</v>
      </c>
      <c r="Z337" t="s">
        <v>43</v>
      </c>
      <c r="AA337" t="s">
        <v>44</v>
      </c>
      <c r="AB337" t="s">
        <v>44</v>
      </c>
      <c r="AC337" t="s">
        <v>44</v>
      </c>
      <c r="AD337" t="s">
        <v>45</v>
      </c>
      <c r="AE337" t="s">
        <v>45</v>
      </c>
      <c r="AF337" t="s">
        <v>4192</v>
      </c>
      <c r="AG337">
        <v>2015</v>
      </c>
      <c r="AH337" t="s">
        <v>276</v>
      </c>
      <c r="AI337" s="2">
        <f t="shared" si="53"/>
        <v>3.024</v>
      </c>
      <c r="AJ337" s="2">
        <f t="shared" si="54"/>
        <v>0.98597655144531693</v>
      </c>
      <c r="AK337" s="3" t="s">
        <v>6646</v>
      </c>
      <c r="AL337" s="3" t="s">
        <v>6668</v>
      </c>
      <c r="AM337" s="3" t="s">
        <v>6647</v>
      </c>
      <c r="AN337" s="3" t="s">
        <v>6711</v>
      </c>
      <c r="AO337" s="3" t="s">
        <v>44</v>
      </c>
      <c r="AP337" s="3" t="s">
        <v>44</v>
      </c>
      <c r="AQ337" t="s">
        <v>6649</v>
      </c>
      <c r="AR337" s="3" t="s">
        <v>44</v>
      </c>
    </row>
    <row r="338" spans="1:44" hidden="1" x14ac:dyDescent="0.3">
      <c r="A338" t="s">
        <v>4193</v>
      </c>
      <c r="B338" t="s">
        <v>4011</v>
      </c>
      <c r="C338" t="s">
        <v>4012</v>
      </c>
      <c r="D338" t="s">
        <v>4013</v>
      </c>
      <c r="E338" t="s">
        <v>4194</v>
      </c>
      <c r="F338">
        <v>183</v>
      </c>
      <c r="G338">
        <v>183</v>
      </c>
      <c r="H338" t="s">
        <v>45</v>
      </c>
      <c r="I338" t="s">
        <v>45</v>
      </c>
      <c r="J338" t="s">
        <v>58</v>
      </c>
      <c r="K338" t="s">
        <v>45</v>
      </c>
      <c r="L338">
        <v>19</v>
      </c>
      <c r="M338">
        <v>40</v>
      </c>
      <c r="N338">
        <f>AVERAGE(L338,M338)</f>
        <v>29.5</v>
      </c>
      <c r="O338">
        <f>((M338-L338)/2)/2</f>
        <v>5.25</v>
      </c>
      <c r="P338">
        <f>O338/N338</f>
        <v>0.17796610169491525</v>
      </c>
      <c r="Q338">
        <v>0.54</v>
      </c>
      <c r="R338">
        <v>1.5</v>
      </c>
      <c r="S338">
        <v>0.26</v>
      </c>
      <c r="T338">
        <v>0.47</v>
      </c>
      <c r="U338">
        <f>N338*Q338*R338*T338</f>
        <v>11.230650000000001</v>
      </c>
      <c r="V338">
        <f>P338</f>
        <v>0.17796610169491525</v>
      </c>
      <c r="W338">
        <f>U338*S338</f>
        <v>2.9199690000000005</v>
      </c>
      <c r="X338">
        <v>0.1</v>
      </c>
      <c r="Y338">
        <f t="shared" si="52"/>
        <v>0.14274231132704213</v>
      </c>
      <c r="Z338" t="s">
        <v>59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4192</v>
      </c>
      <c r="AG338">
        <v>2015</v>
      </c>
      <c r="AH338" t="s">
        <v>276</v>
      </c>
      <c r="AI338" s="2">
        <f>U338+W338</f>
        <v>14.150619000000001</v>
      </c>
      <c r="AJ338" s="2">
        <f>AI338*Y338</f>
        <v>2.0198920627683576</v>
      </c>
      <c r="AK338" s="3" t="s">
        <v>6651</v>
      </c>
      <c r="AL338" s="3" t="s">
        <v>6667</v>
      </c>
      <c r="AM338" s="3" t="s">
        <v>6677</v>
      </c>
      <c r="AN338" s="3" t="s">
        <v>6833</v>
      </c>
      <c r="AO338" t="s">
        <v>6832</v>
      </c>
      <c r="AP338">
        <v>1.5</v>
      </c>
      <c r="AQ338" t="s">
        <v>6649</v>
      </c>
      <c r="AR338">
        <v>0.47</v>
      </c>
    </row>
    <row r="339" spans="1:44" hidden="1" x14ac:dyDescent="0.3">
      <c r="A339" t="s">
        <v>4195</v>
      </c>
      <c r="B339" t="s">
        <v>4011</v>
      </c>
      <c r="C339" t="s">
        <v>4012</v>
      </c>
      <c r="D339" t="s">
        <v>4013</v>
      </c>
      <c r="E339" t="s">
        <v>4196</v>
      </c>
      <c r="F339">
        <v>184</v>
      </c>
      <c r="G339">
        <v>184</v>
      </c>
      <c r="H339" t="s">
        <v>45</v>
      </c>
      <c r="I339" t="s">
        <v>45</v>
      </c>
      <c r="J339" t="s">
        <v>45</v>
      </c>
      <c r="K339" t="s">
        <v>45</v>
      </c>
      <c r="S339">
        <v>0.26</v>
      </c>
      <c r="U339">
        <v>2.4</v>
      </c>
      <c r="V339">
        <v>0.41</v>
      </c>
      <c r="W339">
        <f>$U339*$S339</f>
        <v>0.624</v>
      </c>
      <c r="X339">
        <v>0.1</v>
      </c>
      <c r="Y339">
        <f t="shared" si="52"/>
        <v>0.32605044690652013</v>
      </c>
      <c r="Z339" t="s">
        <v>59</v>
      </c>
      <c r="AA339" t="s">
        <v>45</v>
      </c>
      <c r="AB339" t="s">
        <v>45</v>
      </c>
      <c r="AC339" t="s">
        <v>45</v>
      </c>
      <c r="AD339" t="s">
        <v>45</v>
      </c>
      <c r="AE339" t="s">
        <v>45</v>
      </c>
      <c r="AF339" t="s">
        <v>4192</v>
      </c>
      <c r="AG339">
        <v>2015</v>
      </c>
      <c r="AH339" t="s">
        <v>276</v>
      </c>
      <c r="AI339" s="2">
        <f>$U339+$W339</f>
        <v>3.024</v>
      </c>
      <c r="AJ339" s="2">
        <f>$AI339*$Y339</f>
        <v>0.98597655144531693</v>
      </c>
      <c r="AK339" s="3" t="s">
        <v>6646</v>
      </c>
      <c r="AL339" s="3" t="s">
        <v>6668</v>
      </c>
      <c r="AM339" s="3" t="s">
        <v>6647</v>
      </c>
      <c r="AN339" s="3" t="s">
        <v>6711</v>
      </c>
      <c r="AO339" s="3" t="s">
        <v>44</v>
      </c>
      <c r="AP339" s="3" t="s">
        <v>44</v>
      </c>
      <c r="AQ339" t="s">
        <v>6649</v>
      </c>
      <c r="AR339" s="3" t="s">
        <v>44</v>
      </c>
    </row>
    <row r="340" spans="1:44" hidden="1" x14ac:dyDescent="0.3">
      <c r="A340" t="s">
        <v>4197</v>
      </c>
      <c r="B340" t="s">
        <v>4011</v>
      </c>
      <c r="C340" t="s">
        <v>4012</v>
      </c>
      <c r="D340" t="s">
        <v>4013</v>
      </c>
      <c r="E340" t="s">
        <v>4198</v>
      </c>
      <c r="F340">
        <v>185</v>
      </c>
      <c r="G340">
        <v>185</v>
      </c>
      <c r="H340" t="s">
        <v>41</v>
      </c>
      <c r="I340" t="s">
        <v>42</v>
      </c>
      <c r="J340" t="s">
        <v>41</v>
      </c>
      <c r="K340" t="s">
        <v>42</v>
      </c>
      <c r="S340">
        <v>0.26</v>
      </c>
      <c r="U340">
        <v>2.4</v>
      </c>
      <c r="V340">
        <v>0.41</v>
      </c>
      <c r="W340">
        <f>$U340*$S340</f>
        <v>0.624</v>
      </c>
      <c r="X340">
        <v>0.1</v>
      </c>
      <c r="Y340">
        <f t="shared" si="52"/>
        <v>0.32605044690652013</v>
      </c>
      <c r="Z340" t="s">
        <v>43</v>
      </c>
      <c r="AA340" t="s">
        <v>44</v>
      </c>
      <c r="AB340" t="s">
        <v>44</v>
      </c>
      <c r="AC340" t="s">
        <v>44</v>
      </c>
      <c r="AD340" t="s">
        <v>45</v>
      </c>
      <c r="AE340" t="s">
        <v>45</v>
      </c>
      <c r="AF340" t="s">
        <v>4199</v>
      </c>
      <c r="AG340">
        <v>2015</v>
      </c>
      <c r="AH340" t="s">
        <v>276</v>
      </c>
      <c r="AI340" s="2">
        <f>$U340+$W340</f>
        <v>3.024</v>
      </c>
      <c r="AJ340" s="2">
        <f>$AI340*$Y340</f>
        <v>0.98597655144531693</v>
      </c>
      <c r="AK340" s="3" t="s">
        <v>6646</v>
      </c>
      <c r="AL340" s="3" t="s">
        <v>6668</v>
      </c>
      <c r="AM340" s="3" t="s">
        <v>6647</v>
      </c>
      <c r="AN340" s="3" t="s">
        <v>6711</v>
      </c>
      <c r="AO340" s="3" t="s">
        <v>44</v>
      </c>
      <c r="AP340" s="3" t="s">
        <v>44</v>
      </c>
      <c r="AQ340" t="s">
        <v>6649</v>
      </c>
      <c r="AR340" s="3" t="s">
        <v>44</v>
      </c>
    </row>
    <row r="341" spans="1:44" hidden="1" x14ac:dyDescent="0.3">
      <c r="A341" t="s">
        <v>4200</v>
      </c>
      <c r="B341" t="s">
        <v>4011</v>
      </c>
      <c r="C341" t="s">
        <v>4012</v>
      </c>
      <c r="D341" t="s">
        <v>4013</v>
      </c>
      <c r="E341" t="s">
        <v>4201</v>
      </c>
      <c r="F341">
        <v>186</v>
      </c>
      <c r="G341">
        <v>186</v>
      </c>
      <c r="H341" t="s">
        <v>45</v>
      </c>
      <c r="I341" t="s">
        <v>45</v>
      </c>
      <c r="J341" t="s">
        <v>58</v>
      </c>
      <c r="K341" t="s">
        <v>45</v>
      </c>
      <c r="L341">
        <v>19</v>
      </c>
      <c r="M341">
        <v>40</v>
      </c>
      <c r="N341">
        <f>AVERAGE(L341,M341)</f>
        <v>29.5</v>
      </c>
      <c r="O341">
        <f>((M341-L341)/2)/2</f>
        <v>5.25</v>
      </c>
      <c r="P341">
        <f>O341/N341</f>
        <v>0.17796610169491525</v>
      </c>
      <c r="Q341">
        <v>0.54</v>
      </c>
      <c r="R341">
        <v>1.5</v>
      </c>
      <c r="S341">
        <v>0.26</v>
      </c>
      <c r="T341">
        <v>0.47</v>
      </c>
      <c r="U341">
        <f>N341*Q341*R341*T341</f>
        <v>11.230650000000001</v>
      </c>
      <c r="V341">
        <f>P341</f>
        <v>0.17796610169491525</v>
      </c>
      <c r="W341">
        <f>U341*S341</f>
        <v>2.9199690000000005</v>
      </c>
      <c r="X341">
        <v>0.1</v>
      </c>
      <c r="Y341">
        <f t="shared" si="52"/>
        <v>0.14274231132704213</v>
      </c>
      <c r="Z341" t="s">
        <v>59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4199</v>
      </c>
      <c r="AG341">
        <v>2015</v>
      </c>
      <c r="AH341" t="s">
        <v>276</v>
      </c>
      <c r="AI341" s="2">
        <f>U341+W341</f>
        <v>14.150619000000001</v>
      </c>
      <c r="AJ341" s="2">
        <f>AI341*Y341</f>
        <v>2.0198920627683576</v>
      </c>
      <c r="AK341" s="3" t="s">
        <v>6651</v>
      </c>
      <c r="AL341" s="3" t="s">
        <v>6667</v>
      </c>
      <c r="AM341" s="3" t="s">
        <v>6677</v>
      </c>
      <c r="AN341" s="3" t="s">
        <v>6833</v>
      </c>
      <c r="AO341" t="s">
        <v>6832</v>
      </c>
      <c r="AP341">
        <v>1.5</v>
      </c>
      <c r="AQ341" t="s">
        <v>6649</v>
      </c>
      <c r="AR341">
        <v>0.47</v>
      </c>
    </row>
    <row r="342" spans="1:44" hidden="1" x14ac:dyDescent="0.3">
      <c r="A342" t="s">
        <v>4202</v>
      </c>
      <c r="B342" t="s">
        <v>4011</v>
      </c>
      <c r="C342" t="s">
        <v>4012</v>
      </c>
      <c r="D342" t="s">
        <v>4013</v>
      </c>
      <c r="E342" t="s">
        <v>302</v>
      </c>
      <c r="F342">
        <v>19</v>
      </c>
      <c r="G342">
        <v>19</v>
      </c>
      <c r="H342" t="s">
        <v>303</v>
      </c>
      <c r="I342" t="s">
        <v>304</v>
      </c>
      <c r="J342" t="s">
        <v>80</v>
      </c>
      <c r="K342" t="s">
        <v>304</v>
      </c>
      <c r="U342">
        <v>1.79</v>
      </c>
      <c r="V342">
        <v>0.75</v>
      </c>
      <c r="W342">
        <v>0.42</v>
      </c>
      <c r="Z342" t="s">
        <v>43</v>
      </c>
      <c r="AA342" t="s">
        <v>44</v>
      </c>
      <c r="AB342" t="s">
        <v>44</v>
      </c>
      <c r="AC342" t="s">
        <v>44</v>
      </c>
      <c r="AD342" t="s">
        <v>273</v>
      </c>
      <c r="AE342" t="s">
        <v>45</v>
      </c>
      <c r="AF342" t="s">
        <v>274</v>
      </c>
      <c r="AG342" t="s">
        <v>275</v>
      </c>
      <c r="AH342" t="s">
        <v>276</v>
      </c>
      <c r="AI342" s="2">
        <f t="shared" ref="AI342:AI349" si="55">$U342+$W342</f>
        <v>2.21</v>
      </c>
      <c r="AJ342" s="5">
        <v>1.3431568</v>
      </c>
      <c r="AK342" s="3" t="s">
        <v>6652</v>
      </c>
      <c r="AL342" s="3" t="s">
        <v>6668</v>
      </c>
      <c r="AM342" s="3" t="s">
        <v>6656</v>
      </c>
      <c r="AN342" t="s">
        <v>6655</v>
      </c>
      <c r="AO342" t="s">
        <v>44</v>
      </c>
      <c r="AP342" s="3" t="s">
        <v>44</v>
      </c>
      <c r="AQ342" t="s">
        <v>44</v>
      </c>
      <c r="AR342" t="s">
        <v>44</v>
      </c>
    </row>
    <row r="343" spans="1:44" hidden="1" x14ac:dyDescent="0.3">
      <c r="A343" t="s">
        <v>4203</v>
      </c>
      <c r="B343" t="s">
        <v>4011</v>
      </c>
      <c r="C343" t="s">
        <v>4012</v>
      </c>
      <c r="D343" t="s">
        <v>4013</v>
      </c>
      <c r="E343" t="s">
        <v>4204</v>
      </c>
      <c r="F343">
        <v>2</v>
      </c>
      <c r="G343">
        <v>2</v>
      </c>
      <c r="H343" t="s">
        <v>303</v>
      </c>
      <c r="I343" t="s">
        <v>304</v>
      </c>
      <c r="J343" t="s">
        <v>80</v>
      </c>
      <c r="K343" t="s">
        <v>304</v>
      </c>
      <c r="U343">
        <v>1.79</v>
      </c>
      <c r="V343">
        <v>0.75</v>
      </c>
      <c r="W343">
        <v>0.42</v>
      </c>
      <c r="Z343" t="s">
        <v>43</v>
      </c>
      <c r="AA343" t="s">
        <v>44</v>
      </c>
      <c r="AB343" t="s">
        <v>44</v>
      </c>
      <c r="AC343" t="s">
        <v>44</v>
      </c>
      <c r="AD343" t="s">
        <v>323</v>
      </c>
      <c r="AE343" t="s">
        <v>45</v>
      </c>
      <c r="AF343" t="s">
        <v>274</v>
      </c>
      <c r="AG343" t="s">
        <v>275</v>
      </c>
      <c r="AH343" t="s">
        <v>276</v>
      </c>
      <c r="AI343" s="2">
        <f t="shared" si="55"/>
        <v>2.21</v>
      </c>
      <c r="AJ343" s="5">
        <v>1.3431568</v>
      </c>
      <c r="AK343" s="3" t="s">
        <v>6652</v>
      </c>
      <c r="AL343" s="3" t="s">
        <v>6668</v>
      </c>
      <c r="AM343" s="3" t="s">
        <v>6656</v>
      </c>
      <c r="AN343" t="s">
        <v>6655</v>
      </c>
      <c r="AO343" t="s">
        <v>44</v>
      </c>
      <c r="AP343" s="3" t="s">
        <v>44</v>
      </c>
      <c r="AQ343" t="s">
        <v>44</v>
      </c>
      <c r="AR343" t="s">
        <v>44</v>
      </c>
    </row>
    <row r="344" spans="1:44" hidden="1" x14ac:dyDescent="0.3">
      <c r="A344" t="s">
        <v>4205</v>
      </c>
      <c r="B344" t="s">
        <v>4011</v>
      </c>
      <c r="C344" t="s">
        <v>4012</v>
      </c>
      <c r="D344" t="s">
        <v>4013</v>
      </c>
      <c r="E344" t="s">
        <v>4206</v>
      </c>
      <c r="F344">
        <v>20</v>
      </c>
      <c r="G344">
        <v>20</v>
      </c>
      <c r="H344" t="s">
        <v>4114</v>
      </c>
      <c r="I344" t="s">
        <v>4115</v>
      </c>
      <c r="J344" t="s">
        <v>80</v>
      </c>
      <c r="K344" t="s">
        <v>4115</v>
      </c>
      <c r="U344">
        <v>1.79</v>
      </c>
      <c r="V344">
        <v>0.75</v>
      </c>
      <c r="W344">
        <v>0.42</v>
      </c>
      <c r="Z344" t="s">
        <v>43</v>
      </c>
      <c r="AA344" t="s">
        <v>44</v>
      </c>
      <c r="AB344" t="s">
        <v>44</v>
      </c>
      <c r="AC344" t="s">
        <v>44</v>
      </c>
      <c r="AD344" t="s">
        <v>273</v>
      </c>
      <c r="AE344" t="s">
        <v>45</v>
      </c>
      <c r="AF344" t="s">
        <v>274</v>
      </c>
      <c r="AG344" t="s">
        <v>275</v>
      </c>
      <c r="AH344" t="s">
        <v>276</v>
      </c>
      <c r="AI344" s="2">
        <f t="shared" si="55"/>
        <v>2.21</v>
      </c>
      <c r="AJ344" s="5">
        <v>1.3431568</v>
      </c>
      <c r="AK344" s="3" t="s">
        <v>6652</v>
      </c>
      <c r="AL344" s="3" t="s">
        <v>6668</v>
      </c>
      <c r="AM344" s="3" t="s">
        <v>6656</v>
      </c>
      <c r="AN344" t="s">
        <v>6655</v>
      </c>
      <c r="AO344" t="s">
        <v>44</v>
      </c>
      <c r="AP344" s="3" t="s">
        <v>44</v>
      </c>
      <c r="AQ344" t="s">
        <v>44</v>
      </c>
      <c r="AR344" t="s">
        <v>44</v>
      </c>
    </row>
    <row r="345" spans="1:44" hidden="1" x14ac:dyDescent="0.3">
      <c r="A345" t="s">
        <v>4207</v>
      </c>
      <c r="B345" t="s">
        <v>4011</v>
      </c>
      <c r="C345" t="s">
        <v>4012</v>
      </c>
      <c r="D345" t="s">
        <v>4013</v>
      </c>
      <c r="E345" t="s">
        <v>303</v>
      </c>
      <c r="F345">
        <v>1</v>
      </c>
      <c r="G345">
        <v>201</v>
      </c>
      <c r="H345" t="s">
        <v>303</v>
      </c>
      <c r="I345" t="s">
        <v>304</v>
      </c>
      <c r="J345" t="s">
        <v>80</v>
      </c>
      <c r="K345" t="s">
        <v>304</v>
      </c>
      <c r="U345">
        <v>1.79</v>
      </c>
      <c r="V345">
        <v>0.75</v>
      </c>
      <c r="W345">
        <v>0.42</v>
      </c>
      <c r="Z345" t="s">
        <v>43</v>
      </c>
      <c r="AA345" t="s">
        <v>44</v>
      </c>
      <c r="AB345" t="s">
        <v>44</v>
      </c>
      <c r="AC345" t="s">
        <v>44</v>
      </c>
      <c r="AD345" t="s">
        <v>45</v>
      </c>
      <c r="AE345" t="s">
        <v>45</v>
      </c>
      <c r="AF345" t="s">
        <v>4208</v>
      </c>
      <c r="AG345" t="s">
        <v>4209</v>
      </c>
      <c r="AH345" t="s">
        <v>47</v>
      </c>
      <c r="AI345" s="2">
        <f t="shared" si="55"/>
        <v>2.21</v>
      </c>
      <c r="AJ345" s="5">
        <v>1.3431568</v>
      </c>
      <c r="AK345" s="3" t="s">
        <v>6652</v>
      </c>
      <c r="AL345" s="3" t="s">
        <v>6668</v>
      </c>
      <c r="AM345" s="3" t="s">
        <v>6656</v>
      </c>
      <c r="AN345" t="s">
        <v>6655</v>
      </c>
      <c r="AO345" t="s">
        <v>44</v>
      </c>
      <c r="AP345" s="3" t="s">
        <v>44</v>
      </c>
      <c r="AQ345" t="s">
        <v>44</v>
      </c>
      <c r="AR345" t="s">
        <v>44</v>
      </c>
    </row>
    <row r="346" spans="1:44" hidden="1" x14ac:dyDescent="0.3">
      <c r="A346" t="s">
        <v>4210</v>
      </c>
      <c r="B346" t="s">
        <v>4011</v>
      </c>
      <c r="C346" t="s">
        <v>4012</v>
      </c>
      <c r="D346" t="s">
        <v>4013</v>
      </c>
      <c r="E346" t="s">
        <v>471</v>
      </c>
      <c r="F346">
        <v>2</v>
      </c>
      <c r="G346">
        <v>202</v>
      </c>
      <c r="H346" t="s">
        <v>471</v>
      </c>
      <c r="I346" t="s">
        <v>45</v>
      </c>
      <c r="J346" t="s">
        <v>80</v>
      </c>
      <c r="K346" t="s">
        <v>45</v>
      </c>
      <c r="U346">
        <v>1.79</v>
      </c>
      <c r="V346">
        <v>0.75</v>
      </c>
      <c r="W346">
        <v>0.42</v>
      </c>
      <c r="Z346" t="s">
        <v>43</v>
      </c>
      <c r="AA346" t="s">
        <v>44</v>
      </c>
      <c r="AB346" t="s">
        <v>44</v>
      </c>
      <c r="AC346" t="s">
        <v>44</v>
      </c>
      <c r="AD346" t="s">
        <v>45</v>
      </c>
      <c r="AE346" t="s">
        <v>45</v>
      </c>
      <c r="AF346" t="s">
        <v>4208</v>
      </c>
      <c r="AG346" t="s">
        <v>4209</v>
      </c>
      <c r="AH346" t="s">
        <v>47</v>
      </c>
      <c r="AI346" s="2">
        <f t="shared" si="55"/>
        <v>2.21</v>
      </c>
      <c r="AJ346" s="5">
        <v>1.3431568</v>
      </c>
      <c r="AK346" s="3" t="s">
        <v>6652</v>
      </c>
      <c r="AL346" s="3" t="s">
        <v>6668</v>
      </c>
      <c r="AM346" s="3" t="s">
        <v>6656</v>
      </c>
      <c r="AN346" t="s">
        <v>6655</v>
      </c>
      <c r="AO346" t="s">
        <v>44</v>
      </c>
      <c r="AP346" s="3" t="s">
        <v>44</v>
      </c>
      <c r="AQ346" t="s">
        <v>44</v>
      </c>
      <c r="AR346" t="s">
        <v>44</v>
      </c>
    </row>
    <row r="347" spans="1:44" hidden="1" x14ac:dyDescent="0.3">
      <c r="A347" t="s">
        <v>4211</v>
      </c>
      <c r="B347" t="s">
        <v>4011</v>
      </c>
      <c r="C347" t="s">
        <v>4012</v>
      </c>
      <c r="D347" t="s">
        <v>4013</v>
      </c>
      <c r="E347" t="s">
        <v>315</v>
      </c>
      <c r="F347">
        <v>3</v>
      </c>
      <c r="G347">
        <v>203</v>
      </c>
      <c r="H347" t="s">
        <v>315</v>
      </c>
      <c r="I347" t="s">
        <v>316</v>
      </c>
      <c r="J347" t="s">
        <v>315</v>
      </c>
      <c r="K347" t="s">
        <v>316</v>
      </c>
      <c r="S347">
        <v>0.26</v>
      </c>
      <c r="U347">
        <v>3</v>
      </c>
      <c r="V347">
        <v>0.13</v>
      </c>
      <c r="W347">
        <f>$U347*$S347</f>
        <v>0.78</v>
      </c>
      <c r="X347">
        <v>0.1</v>
      </c>
      <c r="Y347">
        <f>(SQRT((($U347*$V347)^2)+(($W347*$X347)^2)))/($U347+$W347)</f>
        <v>0.10521786297889874</v>
      </c>
      <c r="Z347" t="s">
        <v>43</v>
      </c>
      <c r="AA347" t="s">
        <v>44</v>
      </c>
      <c r="AB347" t="s">
        <v>44</v>
      </c>
      <c r="AC347" t="s">
        <v>44</v>
      </c>
      <c r="AD347" t="s">
        <v>45</v>
      </c>
      <c r="AE347" t="s">
        <v>45</v>
      </c>
      <c r="AF347" t="s">
        <v>4208</v>
      </c>
      <c r="AG347" t="s">
        <v>4209</v>
      </c>
      <c r="AH347" t="s">
        <v>47</v>
      </c>
      <c r="AI347" s="2">
        <f t="shared" si="55"/>
        <v>3.7800000000000002</v>
      </c>
      <c r="AJ347" s="2">
        <f>$AI347*$Y347</f>
        <v>0.39772352206023726</v>
      </c>
      <c r="AK347" s="3" t="s">
        <v>6646</v>
      </c>
      <c r="AL347" s="3" t="s">
        <v>6668</v>
      </c>
      <c r="AM347" s="3" t="s">
        <v>6647</v>
      </c>
      <c r="AN347" t="s">
        <v>6712</v>
      </c>
      <c r="AO347" t="s">
        <v>44</v>
      </c>
      <c r="AP347" s="3" t="s">
        <v>44</v>
      </c>
      <c r="AQ347" t="s">
        <v>6649</v>
      </c>
      <c r="AR347" t="s">
        <v>44</v>
      </c>
    </row>
    <row r="348" spans="1:44" hidden="1" x14ac:dyDescent="0.3">
      <c r="A348" t="s">
        <v>4212</v>
      </c>
      <c r="B348" t="s">
        <v>4011</v>
      </c>
      <c r="C348" t="s">
        <v>4012</v>
      </c>
      <c r="D348" t="s">
        <v>4013</v>
      </c>
      <c r="E348" t="s">
        <v>40</v>
      </c>
      <c r="F348">
        <v>5</v>
      </c>
      <c r="G348">
        <v>205</v>
      </c>
      <c r="H348" t="s">
        <v>41</v>
      </c>
      <c r="I348" t="s">
        <v>42</v>
      </c>
      <c r="J348" t="s">
        <v>41</v>
      </c>
      <c r="K348" t="s">
        <v>42</v>
      </c>
      <c r="S348">
        <v>0.26</v>
      </c>
      <c r="U348">
        <v>2.4</v>
      </c>
      <c r="V348">
        <v>0.41</v>
      </c>
      <c r="W348">
        <f>$U348*$S348</f>
        <v>0.624</v>
      </c>
      <c r="X348">
        <v>0.1</v>
      </c>
      <c r="Y348">
        <f>(SQRT((($U348*$V348)^2)+(($W348*$X348)^2)))/($U348+$W348)</f>
        <v>0.32605044690652013</v>
      </c>
      <c r="Z348" t="s">
        <v>43</v>
      </c>
      <c r="AA348" t="s">
        <v>44</v>
      </c>
      <c r="AB348" t="s">
        <v>44</v>
      </c>
      <c r="AC348" t="s">
        <v>44</v>
      </c>
      <c r="AD348" t="s">
        <v>45</v>
      </c>
      <c r="AE348" t="s">
        <v>45</v>
      </c>
      <c r="AF348" t="s">
        <v>4208</v>
      </c>
      <c r="AG348" t="s">
        <v>4209</v>
      </c>
      <c r="AH348" t="s">
        <v>47</v>
      </c>
      <c r="AI348" s="2">
        <f t="shared" si="55"/>
        <v>3.024</v>
      </c>
      <c r="AJ348" s="2">
        <f>$AI348*$Y348</f>
        <v>0.98597655144531693</v>
      </c>
      <c r="AK348" s="3" t="s">
        <v>6646</v>
      </c>
      <c r="AL348" s="3" t="s">
        <v>6668</v>
      </c>
      <c r="AM348" s="3" t="s">
        <v>6647</v>
      </c>
      <c r="AN348" s="3" t="s">
        <v>6711</v>
      </c>
      <c r="AO348" s="3" t="s">
        <v>44</v>
      </c>
      <c r="AP348" s="3" t="s">
        <v>44</v>
      </c>
      <c r="AQ348" t="s">
        <v>6649</v>
      </c>
      <c r="AR348" s="3" t="s">
        <v>44</v>
      </c>
    </row>
    <row r="349" spans="1:44" hidden="1" x14ac:dyDescent="0.3">
      <c r="A349" t="s">
        <v>4213</v>
      </c>
      <c r="B349" t="s">
        <v>4011</v>
      </c>
      <c r="C349" t="s">
        <v>4012</v>
      </c>
      <c r="D349" t="s">
        <v>4013</v>
      </c>
      <c r="E349" t="s">
        <v>40</v>
      </c>
      <c r="F349">
        <v>1</v>
      </c>
      <c r="G349">
        <v>206</v>
      </c>
      <c r="H349" t="s">
        <v>41</v>
      </c>
      <c r="I349" t="s">
        <v>42</v>
      </c>
      <c r="J349" t="s">
        <v>41</v>
      </c>
      <c r="K349" t="s">
        <v>42</v>
      </c>
      <c r="S349">
        <v>0.26</v>
      </c>
      <c r="U349">
        <v>2.4</v>
      </c>
      <c r="V349">
        <v>0.41</v>
      </c>
      <c r="W349">
        <f>$U349*$S349</f>
        <v>0.624</v>
      </c>
      <c r="X349">
        <v>0.1</v>
      </c>
      <c r="Y349">
        <f>(SQRT((($U349*$V349)^2)+(($W349*$X349)^2)))/($U349+$W349)</f>
        <v>0.32605044690652013</v>
      </c>
      <c r="Z349" t="s">
        <v>43</v>
      </c>
      <c r="AA349" t="s">
        <v>44</v>
      </c>
      <c r="AB349" t="s">
        <v>44</v>
      </c>
      <c r="AC349" t="s">
        <v>44</v>
      </c>
      <c r="AD349" t="s">
        <v>45</v>
      </c>
      <c r="AE349" t="s">
        <v>45</v>
      </c>
      <c r="AF349" t="s">
        <v>46</v>
      </c>
      <c r="AG349">
        <v>2019</v>
      </c>
      <c r="AH349" t="s">
        <v>4214</v>
      </c>
      <c r="AI349" s="2">
        <f t="shared" si="55"/>
        <v>3.024</v>
      </c>
      <c r="AJ349" s="2">
        <f>$AI349*$Y349</f>
        <v>0.98597655144531693</v>
      </c>
      <c r="AK349" s="3" t="s">
        <v>6646</v>
      </c>
      <c r="AL349" s="3" t="s">
        <v>6668</v>
      </c>
      <c r="AM349" s="3" t="s">
        <v>6647</v>
      </c>
      <c r="AN349" s="3" t="s">
        <v>6711</v>
      </c>
      <c r="AO349" s="3" t="s">
        <v>44</v>
      </c>
      <c r="AP349" s="3" t="s">
        <v>44</v>
      </c>
      <c r="AQ349" t="s">
        <v>6649</v>
      </c>
      <c r="AR349" s="3" t="s">
        <v>44</v>
      </c>
    </row>
    <row r="350" spans="1:44" hidden="1" x14ac:dyDescent="0.3">
      <c r="A350" t="s">
        <v>4215</v>
      </c>
      <c r="B350" t="s">
        <v>4011</v>
      </c>
      <c r="C350" t="s">
        <v>4012</v>
      </c>
      <c r="D350" t="s">
        <v>4013</v>
      </c>
      <c r="E350" t="s">
        <v>306</v>
      </c>
      <c r="F350">
        <v>21</v>
      </c>
      <c r="G350">
        <v>21</v>
      </c>
      <c r="H350" t="s">
        <v>185</v>
      </c>
      <c r="I350" t="s">
        <v>161</v>
      </c>
      <c r="J350" t="s">
        <v>58</v>
      </c>
      <c r="K350" t="s">
        <v>161</v>
      </c>
      <c r="Z350" t="s">
        <v>59</v>
      </c>
      <c r="AA350" t="s">
        <v>68</v>
      </c>
      <c r="AB350" t="s">
        <v>61</v>
      </c>
      <c r="AC350" t="s">
        <v>62</v>
      </c>
      <c r="AD350" t="s">
        <v>273</v>
      </c>
      <c r="AE350" t="s">
        <v>45</v>
      </c>
      <c r="AF350" t="s">
        <v>274</v>
      </c>
      <c r="AG350" t="s">
        <v>275</v>
      </c>
      <c r="AH350" t="s">
        <v>276</v>
      </c>
      <c r="AI350" s="5">
        <v>4.6626760000000003</v>
      </c>
      <c r="AJ350" s="5">
        <v>0.19165940000000001</v>
      </c>
      <c r="AK350" s="3" t="s">
        <v>6651</v>
      </c>
      <c r="AL350" s="3" t="s">
        <v>6667</v>
      </c>
      <c r="AM350" s="3" t="s">
        <v>6677</v>
      </c>
      <c r="AN350" t="s">
        <v>6676</v>
      </c>
    </row>
    <row r="351" spans="1:44" hidden="1" x14ac:dyDescent="0.3">
      <c r="A351" t="s">
        <v>4216</v>
      </c>
      <c r="B351" t="s">
        <v>4011</v>
      </c>
      <c r="C351" t="s">
        <v>4012</v>
      </c>
      <c r="D351" t="s">
        <v>4013</v>
      </c>
      <c r="E351" t="s">
        <v>4217</v>
      </c>
      <c r="F351">
        <v>22</v>
      </c>
      <c r="G351">
        <v>22</v>
      </c>
      <c r="H351" t="s">
        <v>80</v>
      </c>
      <c r="I351" t="s">
        <v>45</v>
      </c>
      <c r="J351" t="s">
        <v>80</v>
      </c>
      <c r="K351" t="s">
        <v>45</v>
      </c>
      <c r="U351">
        <v>4.83</v>
      </c>
      <c r="V351">
        <v>0.5</v>
      </c>
      <c r="W351">
        <v>1.1599999999999999</v>
      </c>
      <c r="X351">
        <v>0.1</v>
      </c>
      <c r="Y351">
        <f t="shared" ref="Y351:Y362" si="56">(SQRT((($U351*$V351)^2)+(($W351*$X351)^2)))/($U351+$W351)</f>
        <v>0.40363678067942466</v>
      </c>
      <c r="Z351" t="s">
        <v>43</v>
      </c>
      <c r="AA351" t="s">
        <v>44</v>
      </c>
      <c r="AB351" t="s">
        <v>44</v>
      </c>
      <c r="AC351" t="s">
        <v>44</v>
      </c>
      <c r="AD351" t="s">
        <v>273</v>
      </c>
      <c r="AE351" t="s">
        <v>45</v>
      </c>
      <c r="AF351" t="s">
        <v>274</v>
      </c>
      <c r="AG351" t="s">
        <v>275</v>
      </c>
      <c r="AH351" t="s">
        <v>276</v>
      </c>
      <c r="AI351" s="2">
        <f t="shared" ref="AI351:AI362" si="57">$U351+$W351</f>
        <v>5.99</v>
      </c>
      <c r="AJ351" s="2">
        <f t="shared" ref="AJ351:AJ362" si="58">$AI351*$Y351</f>
        <v>2.4177843162697537</v>
      </c>
      <c r="AK351" s="3" t="s">
        <v>6652</v>
      </c>
      <c r="AL351" s="3" t="s">
        <v>6668</v>
      </c>
      <c r="AM351" s="3" t="s">
        <v>6656</v>
      </c>
      <c r="AN351" t="s">
        <v>6673</v>
      </c>
      <c r="AO351" t="s">
        <v>44</v>
      </c>
      <c r="AP351" s="3" t="s">
        <v>44</v>
      </c>
      <c r="AQ351" t="s">
        <v>44</v>
      </c>
      <c r="AR351" t="s">
        <v>44</v>
      </c>
    </row>
    <row r="352" spans="1:44" hidden="1" x14ac:dyDescent="0.3">
      <c r="A352" t="s">
        <v>4218</v>
      </c>
      <c r="B352" t="s">
        <v>4011</v>
      </c>
      <c r="C352" t="s">
        <v>4012</v>
      </c>
      <c r="D352" t="s">
        <v>4013</v>
      </c>
      <c r="E352" t="s">
        <v>310</v>
      </c>
      <c r="F352">
        <v>25</v>
      </c>
      <c r="G352">
        <v>25</v>
      </c>
      <c r="H352" t="s">
        <v>80</v>
      </c>
      <c r="I352" t="s">
        <v>45</v>
      </c>
      <c r="J352" t="s">
        <v>80</v>
      </c>
      <c r="K352" t="s">
        <v>45</v>
      </c>
      <c r="U352">
        <v>4.83</v>
      </c>
      <c r="V352">
        <v>0.5</v>
      </c>
      <c r="W352">
        <v>1.1599999999999999</v>
      </c>
      <c r="X352">
        <v>0.1</v>
      </c>
      <c r="Y352">
        <f t="shared" si="56"/>
        <v>0.40363678067942466</v>
      </c>
      <c r="Z352" t="s">
        <v>43</v>
      </c>
      <c r="AA352" t="s">
        <v>44</v>
      </c>
      <c r="AB352" t="s">
        <v>44</v>
      </c>
      <c r="AC352" t="s">
        <v>44</v>
      </c>
      <c r="AD352" t="s">
        <v>273</v>
      </c>
      <c r="AE352" t="s">
        <v>45</v>
      </c>
      <c r="AF352" t="s">
        <v>274</v>
      </c>
      <c r="AG352" t="s">
        <v>275</v>
      </c>
      <c r="AH352" t="s">
        <v>276</v>
      </c>
      <c r="AI352" s="2">
        <f t="shared" si="57"/>
        <v>5.99</v>
      </c>
      <c r="AJ352" s="2">
        <f t="shared" si="58"/>
        <v>2.4177843162697537</v>
      </c>
      <c r="AK352" s="3" t="s">
        <v>6652</v>
      </c>
      <c r="AL352" s="3" t="s">
        <v>6668</v>
      </c>
      <c r="AM352" s="3" t="s">
        <v>6656</v>
      </c>
      <c r="AN352" t="s">
        <v>6673</v>
      </c>
      <c r="AO352" t="s">
        <v>44</v>
      </c>
      <c r="AP352" s="3" t="s">
        <v>44</v>
      </c>
      <c r="AQ352" t="s">
        <v>44</v>
      </c>
      <c r="AR352" t="s">
        <v>44</v>
      </c>
    </row>
    <row r="353" spans="1:44" hidden="1" x14ac:dyDescent="0.3">
      <c r="A353" t="s">
        <v>4219</v>
      </c>
      <c r="B353" t="s">
        <v>4011</v>
      </c>
      <c r="C353" t="s">
        <v>4012</v>
      </c>
      <c r="D353" t="s">
        <v>4013</v>
      </c>
      <c r="E353" t="s">
        <v>4220</v>
      </c>
      <c r="F353">
        <v>26</v>
      </c>
      <c r="G353">
        <v>26</v>
      </c>
      <c r="H353" t="s">
        <v>45</v>
      </c>
      <c r="I353" t="s">
        <v>45</v>
      </c>
      <c r="J353" t="s">
        <v>45</v>
      </c>
      <c r="K353" t="s">
        <v>45</v>
      </c>
      <c r="S353">
        <v>0.26</v>
      </c>
      <c r="U353">
        <v>2.4</v>
      </c>
      <c r="V353">
        <v>0.41</v>
      </c>
      <c r="W353">
        <f t="shared" ref="W353:W361" si="59">$U353*$S353</f>
        <v>0.624</v>
      </c>
      <c r="X353">
        <v>0.1</v>
      </c>
      <c r="Y353">
        <f t="shared" si="56"/>
        <v>0.32605044690652013</v>
      </c>
      <c r="Z353" t="s">
        <v>59</v>
      </c>
      <c r="AA353" t="s">
        <v>45</v>
      </c>
      <c r="AB353" t="s">
        <v>45</v>
      </c>
      <c r="AC353" t="s">
        <v>45</v>
      </c>
      <c r="AD353" t="s">
        <v>273</v>
      </c>
      <c r="AE353" t="s">
        <v>45</v>
      </c>
      <c r="AF353" t="s">
        <v>274</v>
      </c>
      <c r="AG353" t="s">
        <v>275</v>
      </c>
      <c r="AH353" t="s">
        <v>276</v>
      </c>
      <c r="AI353" s="2">
        <f t="shared" si="57"/>
        <v>3.024</v>
      </c>
      <c r="AJ353" s="2">
        <f t="shared" si="58"/>
        <v>0.98597655144531693</v>
      </c>
      <c r="AK353" s="3" t="s">
        <v>6646</v>
      </c>
      <c r="AL353" s="3" t="s">
        <v>6668</v>
      </c>
      <c r="AM353" s="3" t="s">
        <v>6647</v>
      </c>
      <c r="AN353" s="3" t="s">
        <v>6711</v>
      </c>
      <c r="AO353" s="3" t="s">
        <v>44</v>
      </c>
      <c r="AP353" s="3" t="s">
        <v>44</v>
      </c>
      <c r="AQ353" t="s">
        <v>6649</v>
      </c>
      <c r="AR353" s="3" t="s">
        <v>44</v>
      </c>
    </row>
    <row r="354" spans="1:44" hidden="1" x14ac:dyDescent="0.3">
      <c r="A354" t="s">
        <v>4221</v>
      </c>
      <c r="B354" t="s">
        <v>4011</v>
      </c>
      <c r="C354" t="s">
        <v>4012</v>
      </c>
      <c r="D354" t="s">
        <v>4013</v>
      </c>
      <c r="E354" t="s">
        <v>509</v>
      </c>
      <c r="F354">
        <v>27</v>
      </c>
      <c r="G354">
        <v>27</v>
      </c>
      <c r="H354" t="s">
        <v>446</v>
      </c>
      <c r="I354" t="s">
        <v>45</v>
      </c>
      <c r="J354" t="s">
        <v>45</v>
      </c>
      <c r="K354" t="s">
        <v>45</v>
      </c>
      <c r="S354">
        <v>0.26</v>
      </c>
      <c r="U354">
        <v>2.4</v>
      </c>
      <c r="V354">
        <v>0.41</v>
      </c>
      <c r="W354">
        <f t="shared" si="59"/>
        <v>0.624</v>
      </c>
      <c r="X354">
        <v>0.1</v>
      </c>
      <c r="Y354">
        <f t="shared" si="56"/>
        <v>0.32605044690652013</v>
      </c>
      <c r="Z354" t="s">
        <v>43</v>
      </c>
      <c r="AA354" t="s">
        <v>44</v>
      </c>
      <c r="AB354" t="s">
        <v>44</v>
      </c>
      <c r="AC354" t="s">
        <v>44</v>
      </c>
      <c r="AD354" t="s">
        <v>273</v>
      </c>
      <c r="AE354" t="s">
        <v>45</v>
      </c>
      <c r="AF354" t="s">
        <v>274</v>
      </c>
      <c r="AG354" t="s">
        <v>275</v>
      </c>
      <c r="AH354" t="s">
        <v>276</v>
      </c>
      <c r="AI354" s="2">
        <f t="shared" si="57"/>
        <v>3.024</v>
      </c>
      <c r="AJ354" s="2">
        <f t="shared" si="58"/>
        <v>0.98597655144531693</v>
      </c>
      <c r="AK354" s="3" t="s">
        <v>6646</v>
      </c>
      <c r="AL354" s="3" t="s">
        <v>6668</v>
      </c>
      <c r="AM354" s="3" t="s">
        <v>6647</v>
      </c>
      <c r="AN354" s="3" t="s">
        <v>6711</v>
      </c>
      <c r="AO354" s="3" t="s">
        <v>44</v>
      </c>
      <c r="AP354" s="3" t="s">
        <v>44</v>
      </c>
      <c r="AQ354" t="s">
        <v>6649</v>
      </c>
      <c r="AR354" s="3" t="s">
        <v>44</v>
      </c>
    </row>
    <row r="355" spans="1:44" hidden="1" x14ac:dyDescent="0.3">
      <c r="A355" t="s">
        <v>4222</v>
      </c>
      <c r="B355" t="s">
        <v>4011</v>
      </c>
      <c r="C355" t="s">
        <v>4012</v>
      </c>
      <c r="D355" t="s">
        <v>4013</v>
      </c>
      <c r="E355" t="s">
        <v>314</v>
      </c>
      <c r="F355">
        <v>29</v>
      </c>
      <c r="G355">
        <v>29</v>
      </c>
      <c r="H355" t="s">
        <v>315</v>
      </c>
      <c r="I355" t="s">
        <v>316</v>
      </c>
      <c r="J355" t="s">
        <v>315</v>
      </c>
      <c r="K355" t="s">
        <v>316</v>
      </c>
      <c r="S355">
        <v>0.26</v>
      </c>
      <c r="U355">
        <v>3</v>
      </c>
      <c r="V355">
        <v>0.13</v>
      </c>
      <c r="W355">
        <f t="shared" si="59"/>
        <v>0.78</v>
      </c>
      <c r="X355">
        <v>0.1</v>
      </c>
      <c r="Y355">
        <f t="shared" si="56"/>
        <v>0.10521786297889874</v>
      </c>
      <c r="Z355" t="s">
        <v>43</v>
      </c>
      <c r="AA355" t="s">
        <v>44</v>
      </c>
      <c r="AB355" t="s">
        <v>44</v>
      </c>
      <c r="AC355" t="s">
        <v>44</v>
      </c>
      <c r="AD355" t="s">
        <v>273</v>
      </c>
      <c r="AE355" t="s">
        <v>45</v>
      </c>
      <c r="AF355" t="s">
        <v>274</v>
      </c>
      <c r="AG355" t="s">
        <v>275</v>
      </c>
      <c r="AH355" t="s">
        <v>276</v>
      </c>
      <c r="AI355" s="2">
        <f t="shared" si="57"/>
        <v>3.7800000000000002</v>
      </c>
      <c r="AJ355" s="2">
        <f t="shared" si="58"/>
        <v>0.39772352206023726</v>
      </c>
      <c r="AK355" s="3" t="s">
        <v>6646</v>
      </c>
      <c r="AL355" s="3" t="s">
        <v>6668</v>
      </c>
      <c r="AM355" s="3" t="s">
        <v>6647</v>
      </c>
      <c r="AN355" t="s">
        <v>6712</v>
      </c>
      <c r="AO355" t="s">
        <v>44</v>
      </c>
      <c r="AP355" s="3" t="s">
        <v>44</v>
      </c>
      <c r="AQ355" t="s">
        <v>6649</v>
      </c>
      <c r="AR355" t="s">
        <v>44</v>
      </c>
    </row>
    <row r="356" spans="1:44" hidden="1" x14ac:dyDescent="0.3">
      <c r="A356" t="s">
        <v>4223</v>
      </c>
      <c r="B356" t="s">
        <v>4011</v>
      </c>
      <c r="C356" t="s">
        <v>4012</v>
      </c>
      <c r="D356" t="s">
        <v>4013</v>
      </c>
      <c r="E356" t="s">
        <v>4224</v>
      </c>
      <c r="F356">
        <v>3</v>
      </c>
      <c r="G356">
        <v>3</v>
      </c>
      <c r="H356" t="s">
        <v>315</v>
      </c>
      <c r="I356" t="s">
        <v>316</v>
      </c>
      <c r="J356" t="s">
        <v>315</v>
      </c>
      <c r="K356" t="s">
        <v>316</v>
      </c>
      <c r="S356">
        <v>0.26</v>
      </c>
      <c r="U356">
        <v>3</v>
      </c>
      <c r="V356">
        <v>0.13</v>
      </c>
      <c r="W356">
        <f t="shared" si="59"/>
        <v>0.78</v>
      </c>
      <c r="X356">
        <v>0.1</v>
      </c>
      <c r="Y356">
        <f t="shared" si="56"/>
        <v>0.10521786297889874</v>
      </c>
      <c r="Z356" t="s">
        <v>43</v>
      </c>
      <c r="AA356" t="s">
        <v>44</v>
      </c>
      <c r="AB356" t="s">
        <v>44</v>
      </c>
      <c r="AC356" t="s">
        <v>44</v>
      </c>
      <c r="AD356" t="s">
        <v>323</v>
      </c>
      <c r="AE356" t="s">
        <v>45</v>
      </c>
      <c r="AF356" t="s">
        <v>274</v>
      </c>
      <c r="AG356" t="s">
        <v>275</v>
      </c>
      <c r="AH356" t="s">
        <v>276</v>
      </c>
      <c r="AI356" s="2">
        <f t="shared" si="57"/>
        <v>3.7800000000000002</v>
      </c>
      <c r="AJ356" s="2">
        <f t="shared" si="58"/>
        <v>0.39772352206023726</v>
      </c>
      <c r="AK356" s="3" t="s">
        <v>6646</v>
      </c>
      <c r="AL356" s="3" t="s">
        <v>6668</v>
      </c>
      <c r="AM356" s="3" t="s">
        <v>6647</v>
      </c>
      <c r="AN356" t="s">
        <v>6712</v>
      </c>
      <c r="AO356" t="s">
        <v>44</v>
      </c>
      <c r="AP356" s="3" t="s">
        <v>44</v>
      </c>
      <c r="AQ356" t="s">
        <v>6649</v>
      </c>
      <c r="AR356" t="s">
        <v>44</v>
      </c>
    </row>
    <row r="357" spans="1:44" hidden="1" x14ac:dyDescent="0.3">
      <c r="A357" t="s">
        <v>4241</v>
      </c>
      <c r="B357" t="s">
        <v>4011</v>
      </c>
      <c r="C357" t="s">
        <v>4012</v>
      </c>
      <c r="D357" t="s">
        <v>4013</v>
      </c>
      <c r="E357" t="s">
        <v>4242</v>
      </c>
      <c r="F357">
        <v>36</v>
      </c>
      <c r="G357">
        <v>36</v>
      </c>
      <c r="H357" t="s">
        <v>806</v>
      </c>
      <c r="I357" t="s">
        <v>4026</v>
      </c>
      <c r="J357" t="s">
        <v>806</v>
      </c>
      <c r="K357" t="s">
        <v>4026</v>
      </c>
      <c r="S357">
        <v>0.26</v>
      </c>
      <c r="U357">
        <v>3</v>
      </c>
      <c r="V357">
        <v>0.13</v>
      </c>
      <c r="W357">
        <f t="shared" si="59"/>
        <v>0.78</v>
      </c>
      <c r="X357">
        <v>0.1</v>
      </c>
      <c r="Y357">
        <f t="shared" si="56"/>
        <v>0.10521786297889874</v>
      </c>
      <c r="Z357" t="s">
        <v>43</v>
      </c>
      <c r="AA357" t="s">
        <v>44</v>
      </c>
      <c r="AB357" t="s">
        <v>44</v>
      </c>
      <c r="AC357" t="s">
        <v>44</v>
      </c>
      <c r="AD357" t="s">
        <v>273</v>
      </c>
      <c r="AE357" t="s">
        <v>45</v>
      </c>
      <c r="AF357" t="s">
        <v>274</v>
      </c>
      <c r="AG357" t="s">
        <v>275</v>
      </c>
      <c r="AH357" t="s">
        <v>276</v>
      </c>
      <c r="AI357" s="2">
        <f t="shared" si="57"/>
        <v>3.7800000000000002</v>
      </c>
      <c r="AJ357" s="2">
        <f t="shared" si="58"/>
        <v>0.39772352206023726</v>
      </c>
      <c r="AK357" s="3" t="s">
        <v>6646</v>
      </c>
      <c r="AL357" s="3" t="s">
        <v>6668</v>
      </c>
      <c r="AM357" s="3" t="s">
        <v>6647</v>
      </c>
      <c r="AN357" t="s">
        <v>6712</v>
      </c>
      <c r="AO357" t="s">
        <v>44</v>
      </c>
      <c r="AP357" s="3" t="s">
        <v>44</v>
      </c>
      <c r="AQ357" t="s">
        <v>6649</v>
      </c>
      <c r="AR357" t="s">
        <v>44</v>
      </c>
    </row>
    <row r="358" spans="1:44" hidden="1" x14ac:dyDescent="0.3">
      <c r="A358" t="s">
        <v>4243</v>
      </c>
      <c r="B358" t="s">
        <v>4011</v>
      </c>
      <c r="C358" t="s">
        <v>4012</v>
      </c>
      <c r="D358" t="s">
        <v>4013</v>
      </c>
      <c r="E358" t="s">
        <v>4244</v>
      </c>
      <c r="F358">
        <v>37</v>
      </c>
      <c r="G358">
        <v>37</v>
      </c>
      <c r="H358" t="s">
        <v>45</v>
      </c>
      <c r="I358" t="s">
        <v>45</v>
      </c>
      <c r="J358" t="s">
        <v>45</v>
      </c>
      <c r="K358" t="s">
        <v>45</v>
      </c>
      <c r="S358">
        <v>0.26</v>
      </c>
      <c r="U358">
        <v>2.4</v>
      </c>
      <c r="V358">
        <v>0.41</v>
      </c>
      <c r="W358">
        <f t="shared" si="59"/>
        <v>0.624</v>
      </c>
      <c r="X358">
        <v>0.1</v>
      </c>
      <c r="Y358">
        <f t="shared" si="56"/>
        <v>0.32605044690652013</v>
      </c>
      <c r="Z358" t="s">
        <v>59</v>
      </c>
      <c r="AA358" t="s">
        <v>45</v>
      </c>
      <c r="AB358" t="s">
        <v>45</v>
      </c>
      <c r="AC358" t="s">
        <v>45</v>
      </c>
      <c r="AD358" t="s">
        <v>273</v>
      </c>
      <c r="AE358" t="s">
        <v>45</v>
      </c>
      <c r="AF358" t="s">
        <v>274</v>
      </c>
      <c r="AG358" t="s">
        <v>275</v>
      </c>
      <c r="AH358" t="s">
        <v>276</v>
      </c>
      <c r="AI358" s="2">
        <f t="shared" si="57"/>
        <v>3.024</v>
      </c>
      <c r="AJ358" s="2">
        <f t="shared" si="58"/>
        <v>0.98597655144531693</v>
      </c>
      <c r="AK358" s="3" t="s">
        <v>6646</v>
      </c>
      <c r="AL358" s="3" t="s">
        <v>6668</v>
      </c>
      <c r="AM358" s="3" t="s">
        <v>6647</v>
      </c>
      <c r="AN358" s="3" t="s">
        <v>6711</v>
      </c>
      <c r="AO358" s="3" t="s">
        <v>44</v>
      </c>
      <c r="AP358" s="3" t="s">
        <v>44</v>
      </c>
      <c r="AQ358" t="s">
        <v>6649</v>
      </c>
      <c r="AR358" s="3" t="s">
        <v>44</v>
      </c>
    </row>
    <row r="359" spans="1:44" hidden="1" x14ac:dyDescent="0.3">
      <c r="A359" t="s">
        <v>4245</v>
      </c>
      <c r="B359" t="s">
        <v>4011</v>
      </c>
      <c r="C359" t="s">
        <v>4012</v>
      </c>
      <c r="D359" t="s">
        <v>4013</v>
      </c>
      <c r="E359" t="s">
        <v>318</v>
      </c>
      <c r="F359">
        <v>38</v>
      </c>
      <c r="G359">
        <v>38</v>
      </c>
      <c r="H359" t="s">
        <v>41</v>
      </c>
      <c r="I359" t="s">
        <v>42</v>
      </c>
      <c r="J359" t="s">
        <v>41</v>
      </c>
      <c r="K359" t="s">
        <v>42</v>
      </c>
      <c r="S359">
        <v>0.26</v>
      </c>
      <c r="U359">
        <v>2.4</v>
      </c>
      <c r="V359">
        <v>0.41</v>
      </c>
      <c r="W359">
        <f t="shared" si="59"/>
        <v>0.624</v>
      </c>
      <c r="X359">
        <v>0.1</v>
      </c>
      <c r="Y359">
        <f t="shared" si="56"/>
        <v>0.32605044690652013</v>
      </c>
      <c r="Z359" t="s">
        <v>43</v>
      </c>
      <c r="AA359" t="s">
        <v>44</v>
      </c>
      <c r="AB359" t="s">
        <v>44</v>
      </c>
      <c r="AC359" t="s">
        <v>44</v>
      </c>
      <c r="AD359" t="s">
        <v>273</v>
      </c>
      <c r="AE359" t="s">
        <v>45</v>
      </c>
      <c r="AF359" t="s">
        <v>274</v>
      </c>
      <c r="AG359" t="s">
        <v>275</v>
      </c>
      <c r="AH359" t="s">
        <v>276</v>
      </c>
      <c r="AI359" s="2">
        <f t="shared" si="57"/>
        <v>3.024</v>
      </c>
      <c r="AJ359" s="2">
        <f t="shared" si="58"/>
        <v>0.98597655144531693</v>
      </c>
      <c r="AK359" s="3" t="s">
        <v>6646</v>
      </c>
      <c r="AL359" s="3" t="s">
        <v>6668</v>
      </c>
      <c r="AM359" s="3" t="s">
        <v>6647</v>
      </c>
      <c r="AN359" s="3" t="s">
        <v>6711</v>
      </c>
      <c r="AO359" s="3" t="s">
        <v>44</v>
      </c>
      <c r="AP359" s="3" t="s">
        <v>44</v>
      </c>
      <c r="AQ359" t="s">
        <v>6649</v>
      </c>
      <c r="AR359" s="3" t="s">
        <v>44</v>
      </c>
    </row>
    <row r="360" spans="1:44" hidden="1" x14ac:dyDescent="0.3">
      <c r="A360" t="s">
        <v>4254</v>
      </c>
      <c r="B360" t="s">
        <v>4011</v>
      </c>
      <c r="C360" t="s">
        <v>4012</v>
      </c>
      <c r="D360" t="s">
        <v>4013</v>
      </c>
      <c r="E360" t="s">
        <v>4255</v>
      </c>
      <c r="F360">
        <v>42</v>
      </c>
      <c r="G360">
        <v>42</v>
      </c>
      <c r="H360" t="s">
        <v>4019</v>
      </c>
      <c r="I360" t="s">
        <v>4049</v>
      </c>
      <c r="J360" t="s">
        <v>4019</v>
      </c>
      <c r="K360" t="s">
        <v>4049</v>
      </c>
      <c r="S360">
        <v>0.26</v>
      </c>
      <c r="U360">
        <v>2.4</v>
      </c>
      <c r="V360">
        <v>0.41</v>
      </c>
      <c r="W360">
        <f t="shared" si="59"/>
        <v>0.624</v>
      </c>
      <c r="X360">
        <v>0.1</v>
      </c>
      <c r="Y360">
        <f t="shared" si="56"/>
        <v>0.32605044690652013</v>
      </c>
      <c r="Z360" t="s">
        <v>43</v>
      </c>
      <c r="AA360" t="s">
        <v>44</v>
      </c>
      <c r="AB360" t="s">
        <v>44</v>
      </c>
      <c r="AC360" t="s">
        <v>44</v>
      </c>
      <c r="AD360" t="s">
        <v>273</v>
      </c>
      <c r="AE360" t="s">
        <v>45</v>
      </c>
      <c r="AF360" t="s">
        <v>274</v>
      </c>
      <c r="AG360" t="s">
        <v>275</v>
      </c>
      <c r="AH360" t="s">
        <v>276</v>
      </c>
      <c r="AI360" s="2">
        <f t="shared" si="57"/>
        <v>3.024</v>
      </c>
      <c r="AJ360" s="2">
        <f t="shared" si="58"/>
        <v>0.98597655144531693</v>
      </c>
      <c r="AK360" s="3" t="s">
        <v>6646</v>
      </c>
      <c r="AL360" s="3" t="s">
        <v>6668</v>
      </c>
      <c r="AM360" s="3" t="s">
        <v>6647</v>
      </c>
      <c r="AN360" s="3" t="s">
        <v>6711</v>
      </c>
      <c r="AO360" s="3" t="s">
        <v>44</v>
      </c>
      <c r="AP360" s="3" t="s">
        <v>44</v>
      </c>
      <c r="AQ360" t="s">
        <v>6649</v>
      </c>
      <c r="AR360" s="3" t="s">
        <v>44</v>
      </c>
    </row>
    <row r="361" spans="1:44" hidden="1" x14ac:dyDescent="0.3">
      <c r="A361" t="s">
        <v>4256</v>
      </c>
      <c r="B361" t="s">
        <v>4011</v>
      </c>
      <c r="C361" t="s">
        <v>4012</v>
      </c>
      <c r="D361" t="s">
        <v>4013</v>
      </c>
      <c r="E361" t="s">
        <v>4257</v>
      </c>
      <c r="F361">
        <v>44</v>
      </c>
      <c r="G361">
        <v>44</v>
      </c>
      <c r="H361" t="s">
        <v>4019</v>
      </c>
      <c r="I361" t="s">
        <v>4049</v>
      </c>
      <c r="J361" t="s">
        <v>4019</v>
      </c>
      <c r="K361" t="s">
        <v>4049</v>
      </c>
      <c r="S361">
        <v>0.26</v>
      </c>
      <c r="U361">
        <v>2.4</v>
      </c>
      <c r="V361">
        <v>0.41</v>
      </c>
      <c r="W361">
        <f t="shared" si="59"/>
        <v>0.624</v>
      </c>
      <c r="X361">
        <v>0.1</v>
      </c>
      <c r="Y361">
        <f t="shared" si="56"/>
        <v>0.32605044690652013</v>
      </c>
      <c r="Z361" t="s">
        <v>43</v>
      </c>
      <c r="AA361" t="s">
        <v>44</v>
      </c>
      <c r="AB361" t="s">
        <v>44</v>
      </c>
      <c r="AC361" t="s">
        <v>44</v>
      </c>
      <c r="AD361" t="s">
        <v>273</v>
      </c>
      <c r="AE361" t="s">
        <v>45</v>
      </c>
      <c r="AF361" t="s">
        <v>274</v>
      </c>
      <c r="AG361" t="s">
        <v>275</v>
      </c>
      <c r="AH361" t="s">
        <v>276</v>
      </c>
      <c r="AI361" s="2">
        <f t="shared" si="57"/>
        <v>3.024</v>
      </c>
      <c r="AJ361" s="2">
        <f t="shared" si="58"/>
        <v>0.98597655144531693</v>
      </c>
      <c r="AK361" s="3" t="s">
        <v>6646</v>
      </c>
      <c r="AL361" s="3" t="s">
        <v>6668</v>
      </c>
      <c r="AM361" s="3" t="s">
        <v>6647</v>
      </c>
      <c r="AN361" s="3" t="s">
        <v>6711</v>
      </c>
      <c r="AO361" s="3" t="s">
        <v>44</v>
      </c>
      <c r="AP361" s="3" t="s">
        <v>44</v>
      </c>
      <c r="AQ361" t="s">
        <v>6649</v>
      </c>
      <c r="AR361" s="3" t="s">
        <v>44</v>
      </c>
    </row>
    <row r="362" spans="1:44" hidden="1" x14ac:dyDescent="0.3">
      <c r="A362" t="s">
        <v>4258</v>
      </c>
      <c r="B362" t="s">
        <v>4011</v>
      </c>
      <c r="C362" t="s">
        <v>4012</v>
      </c>
      <c r="D362" t="s">
        <v>4013</v>
      </c>
      <c r="E362" t="s">
        <v>4259</v>
      </c>
      <c r="F362">
        <v>45</v>
      </c>
      <c r="G362">
        <v>45</v>
      </c>
      <c r="H362" t="s">
        <v>4260</v>
      </c>
      <c r="I362" t="s">
        <v>4261</v>
      </c>
      <c r="J362" t="s">
        <v>80</v>
      </c>
      <c r="K362" t="s">
        <v>4261</v>
      </c>
      <c r="U362">
        <v>4.83</v>
      </c>
      <c r="V362">
        <v>0.5</v>
      </c>
      <c r="W362">
        <v>1.1599999999999999</v>
      </c>
      <c r="X362">
        <v>0.1</v>
      </c>
      <c r="Y362">
        <f t="shared" si="56"/>
        <v>0.40363678067942466</v>
      </c>
      <c r="Z362" t="s">
        <v>43</v>
      </c>
      <c r="AA362" t="s">
        <v>44</v>
      </c>
      <c r="AB362" t="s">
        <v>44</v>
      </c>
      <c r="AC362" t="s">
        <v>44</v>
      </c>
      <c r="AD362" t="s">
        <v>273</v>
      </c>
      <c r="AE362" t="s">
        <v>45</v>
      </c>
      <c r="AF362" t="s">
        <v>274</v>
      </c>
      <c r="AG362" t="s">
        <v>275</v>
      </c>
      <c r="AH362" t="s">
        <v>276</v>
      </c>
      <c r="AI362" s="2">
        <f t="shared" si="57"/>
        <v>5.99</v>
      </c>
      <c r="AJ362" s="2">
        <f t="shared" si="58"/>
        <v>2.4177843162697537</v>
      </c>
      <c r="AK362" s="3" t="s">
        <v>6652</v>
      </c>
      <c r="AL362" s="3" t="s">
        <v>6668</v>
      </c>
      <c r="AM362" s="3" t="s">
        <v>6656</v>
      </c>
      <c r="AN362" t="s">
        <v>6673</v>
      </c>
      <c r="AO362" t="s">
        <v>44</v>
      </c>
      <c r="AP362" s="3" t="s">
        <v>44</v>
      </c>
      <c r="AQ362" t="s">
        <v>44</v>
      </c>
      <c r="AR362" t="s">
        <v>44</v>
      </c>
    </row>
    <row r="363" spans="1:44" hidden="1" x14ac:dyDescent="0.3">
      <c r="A363" t="s">
        <v>4262</v>
      </c>
      <c r="B363" t="s">
        <v>4011</v>
      </c>
      <c r="C363" t="s">
        <v>4012</v>
      </c>
      <c r="D363" t="s">
        <v>4013</v>
      </c>
      <c r="E363" t="s">
        <v>320</v>
      </c>
      <c r="F363">
        <v>46</v>
      </c>
      <c r="G363">
        <v>46</v>
      </c>
      <c r="H363" t="s">
        <v>108</v>
      </c>
      <c r="I363" t="s">
        <v>109</v>
      </c>
      <c r="J363" t="s">
        <v>58</v>
      </c>
      <c r="K363" t="s">
        <v>109</v>
      </c>
      <c r="Z363" t="s">
        <v>59</v>
      </c>
      <c r="AA363" t="s">
        <v>68</v>
      </c>
      <c r="AB363" t="s">
        <v>101</v>
      </c>
      <c r="AC363" t="s">
        <v>102</v>
      </c>
      <c r="AD363" t="s">
        <v>273</v>
      </c>
      <c r="AE363" t="s">
        <v>45</v>
      </c>
      <c r="AF363" t="s">
        <v>274</v>
      </c>
      <c r="AG363" t="s">
        <v>275</v>
      </c>
      <c r="AH363" t="s">
        <v>276</v>
      </c>
      <c r="AI363" s="5">
        <v>3.455022</v>
      </c>
      <c r="AJ363" s="5">
        <v>1.142614</v>
      </c>
      <c r="AK363" s="3" t="s">
        <v>6651</v>
      </c>
      <c r="AM363" s="3" t="s">
        <v>6675</v>
      </c>
      <c r="AN363" t="s">
        <v>6674</v>
      </c>
    </row>
    <row r="364" spans="1:44" hidden="1" x14ac:dyDescent="0.3">
      <c r="A364" t="s">
        <v>4263</v>
      </c>
      <c r="B364" t="s">
        <v>4011</v>
      </c>
      <c r="C364" t="s">
        <v>4012</v>
      </c>
      <c r="D364" t="s">
        <v>4013</v>
      </c>
      <c r="E364" t="s">
        <v>4264</v>
      </c>
      <c r="F364">
        <v>47</v>
      </c>
      <c r="G364">
        <v>47</v>
      </c>
      <c r="H364" t="s">
        <v>4150</v>
      </c>
      <c r="I364" t="s">
        <v>4151</v>
      </c>
      <c r="J364" t="s">
        <v>58</v>
      </c>
      <c r="K364" t="s">
        <v>4151</v>
      </c>
      <c r="Z364" t="s">
        <v>59</v>
      </c>
      <c r="AA364" t="s">
        <v>68</v>
      </c>
      <c r="AB364" t="s">
        <v>101</v>
      </c>
      <c r="AC364" t="s">
        <v>102</v>
      </c>
      <c r="AD364" t="s">
        <v>273</v>
      </c>
      <c r="AE364" t="s">
        <v>45</v>
      </c>
      <c r="AF364" t="s">
        <v>274</v>
      </c>
      <c r="AG364" t="s">
        <v>275</v>
      </c>
      <c r="AH364" t="s">
        <v>276</v>
      </c>
      <c r="AI364" s="5">
        <v>3.455022</v>
      </c>
      <c r="AJ364" s="5">
        <v>1.142614</v>
      </c>
      <c r="AK364" s="3" t="s">
        <v>6651</v>
      </c>
      <c r="AM364" s="3" t="s">
        <v>6675</v>
      </c>
      <c r="AN364" t="s">
        <v>6674</v>
      </c>
    </row>
    <row r="365" spans="1:44" hidden="1" x14ac:dyDescent="0.3">
      <c r="A365" t="s">
        <v>4265</v>
      </c>
      <c r="B365" t="s">
        <v>4011</v>
      </c>
      <c r="C365" t="s">
        <v>4012</v>
      </c>
      <c r="D365" t="s">
        <v>4013</v>
      </c>
      <c r="E365" t="s">
        <v>4266</v>
      </c>
      <c r="F365">
        <v>48</v>
      </c>
      <c r="G365">
        <v>48</v>
      </c>
      <c r="H365" t="s">
        <v>141</v>
      </c>
      <c r="I365" t="s">
        <v>142</v>
      </c>
      <c r="J365" t="s">
        <v>58</v>
      </c>
      <c r="K365" t="s">
        <v>142</v>
      </c>
      <c r="L365">
        <v>4</v>
      </c>
      <c r="M365">
        <v>17.3</v>
      </c>
      <c r="N365">
        <f>AVERAGE(L365,M365)</f>
        <v>10.65</v>
      </c>
      <c r="O365">
        <f>((M365-L365)/2)/2</f>
        <v>3.3250000000000002</v>
      </c>
      <c r="P365">
        <f>O365/N365</f>
        <v>0.31220657276995306</v>
      </c>
      <c r="Q365" s="3">
        <v>0.55000000000000004</v>
      </c>
      <c r="R365">
        <v>1.5</v>
      </c>
      <c r="S365">
        <v>0.26</v>
      </c>
      <c r="T365">
        <v>0.47</v>
      </c>
      <c r="U365">
        <f>N365*Q365*R365*T365</f>
        <v>4.1295375000000005</v>
      </c>
      <c r="V365">
        <f>P365</f>
        <v>0.31220657276995306</v>
      </c>
      <c r="W365">
        <f>U365*S365</f>
        <v>1.0736797500000002</v>
      </c>
      <c r="X365">
        <v>0.1</v>
      </c>
      <c r="Y365">
        <f t="shared" ref="Y365:Y371" si="60">(SQRT((($U365*$V365)^2)+(($W365*$X365)^2)))/($U365+$W365)</f>
        <v>0.24864072915551497</v>
      </c>
      <c r="Z365" t="s">
        <v>59</v>
      </c>
      <c r="AA365" t="s">
        <v>60</v>
      </c>
      <c r="AB365" t="s">
        <v>61</v>
      </c>
      <c r="AC365" t="s">
        <v>62</v>
      </c>
      <c r="AD365" t="s">
        <v>273</v>
      </c>
      <c r="AE365" t="s">
        <v>45</v>
      </c>
      <c r="AF365" t="s">
        <v>274</v>
      </c>
      <c r="AG365" t="s">
        <v>275</v>
      </c>
      <c r="AH365" t="s">
        <v>276</v>
      </c>
      <c r="AI365" s="2">
        <f>$U365+$W365</f>
        <v>5.2032172500000007</v>
      </c>
      <c r="AJ365" s="2">
        <f>$AI365*$Y365</f>
        <v>1.2937317309945535</v>
      </c>
      <c r="AK365" s="3" t="s">
        <v>6651</v>
      </c>
      <c r="AL365" s="3" t="s">
        <v>6667</v>
      </c>
      <c r="AM365" s="3" t="s">
        <v>6675</v>
      </c>
      <c r="AN365" t="s">
        <v>6876</v>
      </c>
      <c r="AO365" t="s">
        <v>6701</v>
      </c>
      <c r="AP365">
        <v>1.5</v>
      </c>
      <c r="AQ365" t="s">
        <v>6649</v>
      </c>
      <c r="AR365">
        <v>0.47</v>
      </c>
    </row>
    <row r="366" spans="1:44" hidden="1" x14ac:dyDescent="0.3">
      <c r="A366" t="s">
        <v>4267</v>
      </c>
      <c r="B366" t="s">
        <v>4011</v>
      </c>
      <c r="C366" t="s">
        <v>4012</v>
      </c>
      <c r="D366" t="s">
        <v>4013</v>
      </c>
      <c r="E366" t="s">
        <v>4268</v>
      </c>
      <c r="F366">
        <v>49</v>
      </c>
      <c r="G366">
        <v>49</v>
      </c>
      <c r="H366" t="s">
        <v>4182</v>
      </c>
      <c r="I366" t="s">
        <v>4183</v>
      </c>
      <c r="J366" t="s">
        <v>58</v>
      </c>
      <c r="K366" t="s">
        <v>4183</v>
      </c>
      <c r="L366">
        <v>4</v>
      </c>
      <c r="M366">
        <v>17.3</v>
      </c>
      <c r="N366">
        <f>AVERAGE(L366,M366)</f>
        <v>10.65</v>
      </c>
      <c r="O366">
        <f>((M366-L366)/2)/2</f>
        <v>3.3250000000000002</v>
      </c>
      <c r="P366">
        <f>O366/N366</f>
        <v>0.31220657276995306</v>
      </c>
      <c r="Q366" s="3">
        <v>0.55000000000000004</v>
      </c>
      <c r="R366">
        <v>1.5</v>
      </c>
      <c r="S366">
        <v>0.26</v>
      </c>
      <c r="T366">
        <v>0.47</v>
      </c>
      <c r="U366">
        <f>N366*Q366*R366*T366</f>
        <v>4.1295375000000005</v>
      </c>
      <c r="V366">
        <f>P366</f>
        <v>0.31220657276995306</v>
      </c>
      <c r="W366">
        <f>U366*S366</f>
        <v>1.0736797500000002</v>
      </c>
      <c r="X366">
        <v>0.1</v>
      </c>
      <c r="Y366">
        <f t="shared" si="60"/>
        <v>0.24864072915551497</v>
      </c>
      <c r="Z366" t="s">
        <v>59</v>
      </c>
      <c r="AA366" t="s">
        <v>60</v>
      </c>
      <c r="AB366" t="s">
        <v>61</v>
      </c>
      <c r="AC366" t="s">
        <v>62</v>
      </c>
      <c r="AD366" t="s">
        <v>273</v>
      </c>
      <c r="AE366" t="s">
        <v>45</v>
      </c>
      <c r="AF366" t="s">
        <v>274</v>
      </c>
      <c r="AG366" t="s">
        <v>275</v>
      </c>
      <c r="AH366" t="s">
        <v>276</v>
      </c>
      <c r="AI366" s="2">
        <f>$U366+$W366</f>
        <v>5.2032172500000007</v>
      </c>
      <c r="AJ366" s="2">
        <f>$AI366*$Y366</f>
        <v>1.2937317309945535</v>
      </c>
      <c r="AK366" s="3" t="s">
        <v>6651</v>
      </c>
      <c r="AL366" s="3" t="s">
        <v>6667</v>
      </c>
      <c r="AM366" s="3" t="s">
        <v>6675</v>
      </c>
      <c r="AN366" t="s">
        <v>6876</v>
      </c>
      <c r="AO366" t="s">
        <v>6701</v>
      </c>
      <c r="AP366">
        <v>1.5</v>
      </c>
      <c r="AQ366" t="s">
        <v>6649</v>
      </c>
      <c r="AR366">
        <v>0.47</v>
      </c>
    </row>
    <row r="367" spans="1:44" hidden="1" x14ac:dyDescent="0.3">
      <c r="A367" t="s">
        <v>4269</v>
      </c>
      <c r="B367" t="s">
        <v>4011</v>
      </c>
      <c r="C367" t="s">
        <v>4012</v>
      </c>
      <c r="D367" t="s">
        <v>4013</v>
      </c>
      <c r="E367" t="s">
        <v>322</v>
      </c>
      <c r="F367">
        <v>5</v>
      </c>
      <c r="G367">
        <v>5</v>
      </c>
      <c r="H367" t="s">
        <v>45</v>
      </c>
      <c r="I367" t="s">
        <v>45</v>
      </c>
      <c r="J367" t="s">
        <v>45</v>
      </c>
      <c r="K367" t="s">
        <v>45</v>
      </c>
      <c r="S367">
        <v>0.26</v>
      </c>
      <c r="U367">
        <v>2.4</v>
      </c>
      <c r="V367">
        <v>0.41</v>
      </c>
      <c r="W367">
        <f>$U367*$S367</f>
        <v>0.624</v>
      </c>
      <c r="X367">
        <v>0.1</v>
      </c>
      <c r="Y367">
        <f t="shared" si="60"/>
        <v>0.32605044690652013</v>
      </c>
      <c r="Z367" t="s">
        <v>59</v>
      </c>
      <c r="AA367" t="s">
        <v>45</v>
      </c>
      <c r="AB367" t="s">
        <v>45</v>
      </c>
      <c r="AC367" t="s">
        <v>45</v>
      </c>
      <c r="AD367" t="s">
        <v>323</v>
      </c>
      <c r="AE367" t="s">
        <v>45</v>
      </c>
      <c r="AF367" t="s">
        <v>274</v>
      </c>
      <c r="AG367" t="s">
        <v>275</v>
      </c>
      <c r="AH367" t="s">
        <v>276</v>
      </c>
      <c r="AI367" s="2">
        <f>$U367+$W367</f>
        <v>3.024</v>
      </c>
      <c r="AJ367" s="2">
        <f>$AI367*$Y367</f>
        <v>0.98597655144531693</v>
      </c>
      <c r="AK367" s="3" t="s">
        <v>6646</v>
      </c>
      <c r="AL367" s="3" t="s">
        <v>6668</v>
      </c>
      <c r="AM367" s="3" t="s">
        <v>6647</v>
      </c>
      <c r="AN367" s="3" t="s">
        <v>6711</v>
      </c>
      <c r="AO367" s="3" t="s">
        <v>44</v>
      </c>
      <c r="AP367" s="3" t="s">
        <v>44</v>
      </c>
      <c r="AQ367" t="s">
        <v>6649</v>
      </c>
      <c r="AR367" s="3" t="s">
        <v>44</v>
      </c>
    </row>
    <row r="368" spans="1:44" hidden="1" x14ac:dyDescent="0.3">
      <c r="A368" t="s">
        <v>4270</v>
      </c>
      <c r="B368" t="s">
        <v>4011</v>
      </c>
      <c r="C368" t="s">
        <v>4012</v>
      </c>
      <c r="D368" t="s">
        <v>4013</v>
      </c>
      <c r="E368" t="s">
        <v>325</v>
      </c>
      <c r="F368">
        <v>51</v>
      </c>
      <c r="G368">
        <v>51</v>
      </c>
      <c r="H368" t="s">
        <v>45</v>
      </c>
      <c r="I368" t="s">
        <v>45</v>
      </c>
      <c r="J368" t="s">
        <v>45</v>
      </c>
      <c r="K368" t="s">
        <v>45</v>
      </c>
      <c r="S368">
        <v>0.26</v>
      </c>
      <c r="U368">
        <v>2.4</v>
      </c>
      <c r="V368">
        <v>0.41</v>
      </c>
      <c r="W368">
        <f>$U368*$S368</f>
        <v>0.624</v>
      </c>
      <c r="X368">
        <v>0.1</v>
      </c>
      <c r="Y368">
        <f t="shared" si="60"/>
        <v>0.32605044690652013</v>
      </c>
      <c r="Z368" t="s">
        <v>59</v>
      </c>
      <c r="AA368" t="s">
        <v>45</v>
      </c>
      <c r="AB368" t="s">
        <v>45</v>
      </c>
      <c r="AC368" t="s">
        <v>45</v>
      </c>
      <c r="AD368" t="s">
        <v>273</v>
      </c>
      <c r="AE368" t="s">
        <v>45</v>
      </c>
      <c r="AF368" t="s">
        <v>274</v>
      </c>
      <c r="AG368" t="s">
        <v>275</v>
      </c>
      <c r="AH368" t="s">
        <v>276</v>
      </c>
      <c r="AI368" s="2">
        <f>$U368+$W368</f>
        <v>3.024</v>
      </c>
      <c r="AJ368" s="2">
        <f>$AI368*$Y368</f>
        <v>0.98597655144531693</v>
      </c>
      <c r="AK368" s="3" t="s">
        <v>6646</v>
      </c>
      <c r="AL368" s="3" t="s">
        <v>6668</v>
      </c>
      <c r="AM368" s="3" t="s">
        <v>6647</v>
      </c>
      <c r="AN368" s="3" t="s">
        <v>6711</v>
      </c>
      <c r="AO368" s="3" t="s">
        <v>44</v>
      </c>
      <c r="AP368" s="3" t="s">
        <v>44</v>
      </c>
      <c r="AQ368" t="s">
        <v>6649</v>
      </c>
      <c r="AR368" s="3" t="s">
        <v>44</v>
      </c>
    </row>
    <row r="369" spans="1:44" hidden="1" x14ac:dyDescent="0.3">
      <c r="A369" t="s">
        <v>4271</v>
      </c>
      <c r="B369" t="s">
        <v>4011</v>
      </c>
      <c r="C369" t="s">
        <v>4012</v>
      </c>
      <c r="D369" t="s">
        <v>4013</v>
      </c>
      <c r="E369" t="s">
        <v>4272</v>
      </c>
      <c r="F369">
        <v>52</v>
      </c>
      <c r="G369">
        <v>52</v>
      </c>
      <c r="H369" t="s">
        <v>56</v>
      </c>
      <c r="I369" t="s">
        <v>57</v>
      </c>
      <c r="J369" t="s">
        <v>58</v>
      </c>
      <c r="K369" t="s">
        <v>57</v>
      </c>
      <c r="L369">
        <v>19</v>
      </c>
      <c r="M369">
        <v>40</v>
      </c>
      <c r="N369">
        <f>AVERAGE(L369,M369)</f>
        <v>29.5</v>
      </c>
      <c r="O369">
        <f>((M369-L369)/2)/2</f>
        <v>5.25</v>
      </c>
      <c r="P369">
        <f>O369/N369</f>
        <v>0.17796610169491525</v>
      </c>
      <c r="Q369">
        <v>0.54</v>
      </c>
      <c r="R369">
        <v>1.5</v>
      </c>
      <c r="S369">
        <v>0.26</v>
      </c>
      <c r="T369">
        <v>0.47</v>
      </c>
      <c r="U369">
        <f>N369*Q369*R369*T369</f>
        <v>11.230650000000001</v>
      </c>
      <c r="V369">
        <f>P369</f>
        <v>0.17796610169491525</v>
      </c>
      <c r="W369">
        <f>U369*S369</f>
        <v>2.9199690000000005</v>
      </c>
      <c r="X369">
        <v>0.1</v>
      </c>
      <c r="Y369">
        <f t="shared" si="60"/>
        <v>0.14274231132704213</v>
      </c>
      <c r="Z369" t="s">
        <v>59</v>
      </c>
      <c r="AA369" t="s">
        <v>60</v>
      </c>
      <c r="AB369" t="s">
        <v>61</v>
      </c>
      <c r="AC369" t="s">
        <v>62</v>
      </c>
      <c r="AD369" t="s">
        <v>279</v>
      </c>
      <c r="AE369" t="s">
        <v>45</v>
      </c>
      <c r="AF369" t="s">
        <v>274</v>
      </c>
      <c r="AG369" t="s">
        <v>275</v>
      </c>
      <c r="AH369" t="s">
        <v>276</v>
      </c>
      <c r="AI369" s="2">
        <f>U369+W369</f>
        <v>14.150619000000001</v>
      </c>
      <c r="AJ369" s="2">
        <f>AI369*Y369</f>
        <v>2.0198920627683576</v>
      </c>
      <c r="AK369" s="3" t="s">
        <v>6651</v>
      </c>
      <c r="AL369" s="3" t="s">
        <v>6667</v>
      </c>
      <c r="AM369" s="3" t="s">
        <v>6677</v>
      </c>
      <c r="AN369" s="3" t="s">
        <v>6833</v>
      </c>
      <c r="AO369" t="s">
        <v>6832</v>
      </c>
      <c r="AP369">
        <v>1.5</v>
      </c>
      <c r="AQ369" t="s">
        <v>6649</v>
      </c>
      <c r="AR369">
        <v>0.47</v>
      </c>
    </row>
    <row r="370" spans="1:44" hidden="1" x14ac:dyDescent="0.3">
      <c r="A370" t="s">
        <v>4287</v>
      </c>
      <c r="B370" t="s">
        <v>4011</v>
      </c>
      <c r="C370" t="s">
        <v>4012</v>
      </c>
      <c r="D370" t="s">
        <v>4013</v>
      </c>
      <c r="E370" t="s">
        <v>4288</v>
      </c>
      <c r="F370">
        <v>57</v>
      </c>
      <c r="G370">
        <v>57</v>
      </c>
      <c r="H370" t="s">
        <v>4043</v>
      </c>
      <c r="I370" t="s">
        <v>4044</v>
      </c>
      <c r="J370" t="s">
        <v>702</v>
      </c>
      <c r="K370" t="s">
        <v>4044</v>
      </c>
      <c r="L370">
        <v>19</v>
      </c>
      <c r="M370">
        <v>40</v>
      </c>
      <c r="N370">
        <f>AVERAGE(L370,M370)</f>
        <v>29.5</v>
      </c>
      <c r="O370">
        <f>((M370-L370)/2)/2</f>
        <v>5.25</v>
      </c>
      <c r="P370">
        <f>O370/N370</f>
        <v>0.17796610169491525</v>
      </c>
      <c r="Q370">
        <v>0.54</v>
      </c>
      <c r="R370">
        <v>1.5</v>
      </c>
      <c r="S370">
        <v>0.26</v>
      </c>
      <c r="T370">
        <v>0.47</v>
      </c>
      <c r="U370">
        <f>N370*Q370*R370*T370</f>
        <v>11.230650000000001</v>
      </c>
      <c r="V370">
        <f>P370</f>
        <v>0.17796610169491525</v>
      </c>
      <c r="W370">
        <f>U370*S370</f>
        <v>2.9199690000000005</v>
      </c>
      <c r="X370">
        <v>0.1</v>
      </c>
      <c r="Y370">
        <f t="shared" si="60"/>
        <v>0.14274231132704213</v>
      </c>
      <c r="Z370" t="s">
        <v>59</v>
      </c>
      <c r="AA370" t="s">
        <v>60</v>
      </c>
      <c r="AB370" t="s">
        <v>61</v>
      </c>
      <c r="AC370" t="s">
        <v>62</v>
      </c>
      <c r="AD370" t="s">
        <v>279</v>
      </c>
      <c r="AE370" t="s">
        <v>45</v>
      </c>
      <c r="AF370" t="s">
        <v>274</v>
      </c>
      <c r="AG370" t="s">
        <v>275</v>
      </c>
      <c r="AH370" t="s">
        <v>276</v>
      </c>
      <c r="AI370" s="2">
        <f>U370+W370</f>
        <v>14.150619000000001</v>
      </c>
      <c r="AJ370" s="2">
        <f>AI370*Y370</f>
        <v>2.0198920627683576</v>
      </c>
      <c r="AK370" s="3" t="s">
        <v>6651</v>
      </c>
      <c r="AL370" s="3" t="s">
        <v>6667</v>
      </c>
      <c r="AM370" s="3" t="s">
        <v>6677</v>
      </c>
      <c r="AN370" s="3" t="s">
        <v>6833</v>
      </c>
      <c r="AO370" t="s">
        <v>6832</v>
      </c>
      <c r="AP370">
        <v>1.5</v>
      </c>
      <c r="AQ370" t="s">
        <v>6649</v>
      </c>
      <c r="AR370">
        <v>0.47</v>
      </c>
    </row>
    <row r="371" spans="1:44" hidden="1" x14ac:dyDescent="0.3">
      <c r="A371" t="s">
        <v>4291</v>
      </c>
      <c r="B371" t="s">
        <v>4011</v>
      </c>
      <c r="C371" t="s">
        <v>4012</v>
      </c>
      <c r="D371" t="s">
        <v>4013</v>
      </c>
      <c r="E371" t="s">
        <v>4292</v>
      </c>
      <c r="F371">
        <v>6</v>
      </c>
      <c r="G371">
        <v>6</v>
      </c>
      <c r="H371" t="s">
        <v>41</v>
      </c>
      <c r="I371" t="s">
        <v>42</v>
      </c>
      <c r="J371" t="s">
        <v>41</v>
      </c>
      <c r="K371" t="s">
        <v>42</v>
      </c>
      <c r="S371">
        <v>0.26</v>
      </c>
      <c r="U371">
        <v>2.4</v>
      </c>
      <c r="V371">
        <v>0.41</v>
      </c>
      <c r="W371">
        <f>$U371*$S371</f>
        <v>0.624</v>
      </c>
      <c r="X371">
        <v>0.1</v>
      </c>
      <c r="Y371">
        <f t="shared" si="60"/>
        <v>0.32605044690652013</v>
      </c>
      <c r="Z371" t="s">
        <v>43</v>
      </c>
      <c r="AA371" t="s">
        <v>44</v>
      </c>
      <c r="AB371" t="s">
        <v>44</v>
      </c>
      <c r="AC371" t="s">
        <v>44</v>
      </c>
      <c r="AD371" t="s">
        <v>323</v>
      </c>
      <c r="AE371" t="s">
        <v>45</v>
      </c>
      <c r="AF371" t="s">
        <v>274</v>
      </c>
      <c r="AG371" t="s">
        <v>275</v>
      </c>
      <c r="AH371" t="s">
        <v>276</v>
      </c>
      <c r="AI371" s="2">
        <f t="shared" ref="AI371:AI385" si="61">$U371+$W371</f>
        <v>3.024</v>
      </c>
      <c r="AJ371" s="2">
        <f>$AI371*$Y371</f>
        <v>0.98597655144531693</v>
      </c>
      <c r="AK371" s="3" t="s">
        <v>6646</v>
      </c>
      <c r="AL371" s="3" t="s">
        <v>6668</v>
      </c>
      <c r="AM371" s="3" t="s">
        <v>6647</v>
      </c>
      <c r="AN371" s="3" t="s">
        <v>6711</v>
      </c>
      <c r="AO371" s="3" t="s">
        <v>44</v>
      </c>
      <c r="AP371" s="3" t="s">
        <v>44</v>
      </c>
      <c r="AQ371" t="s">
        <v>6649</v>
      </c>
      <c r="AR371" s="3" t="s">
        <v>44</v>
      </c>
    </row>
    <row r="372" spans="1:44" hidden="1" x14ac:dyDescent="0.3">
      <c r="A372" t="s">
        <v>4295</v>
      </c>
      <c r="B372" t="s">
        <v>4011</v>
      </c>
      <c r="C372" t="s">
        <v>4012</v>
      </c>
      <c r="D372" t="s">
        <v>4013</v>
      </c>
      <c r="E372" t="s">
        <v>4296</v>
      </c>
      <c r="F372">
        <v>64</v>
      </c>
      <c r="G372">
        <v>64</v>
      </c>
      <c r="H372" t="s">
        <v>471</v>
      </c>
      <c r="I372" t="s">
        <v>472</v>
      </c>
      <c r="J372" t="s">
        <v>80</v>
      </c>
      <c r="K372" t="s">
        <v>472</v>
      </c>
      <c r="U372">
        <v>1.79</v>
      </c>
      <c r="V372">
        <v>0.75</v>
      </c>
      <c r="W372">
        <v>0.42</v>
      </c>
      <c r="Z372" t="s">
        <v>43</v>
      </c>
      <c r="AA372" t="s">
        <v>44</v>
      </c>
      <c r="AB372" t="s">
        <v>44</v>
      </c>
      <c r="AC372" t="s">
        <v>44</v>
      </c>
      <c r="AD372" t="s">
        <v>279</v>
      </c>
      <c r="AE372" t="s">
        <v>45</v>
      </c>
      <c r="AF372" t="s">
        <v>274</v>
      </c>
      <c r="AG372" t="s">
        <v>275</v>
      </c>
      <c r="AH372" t="s">
        <v>276</v>
      </c>
      <c r="AI372" s="2">
        <f t="shared" si="61"/>
        <v>2.21</v>
      </c>
      <c r="AJ372" s="5">
        <v>1.3431568</v>
      </c>
      <c r="AK372" s="3" t="s">
        <v>6652</v>
      </c>
      <c r="AL372" s="3" t="s">
        <v>6668</v>
      </c>
      <c r="AM372" s="3" t="s">
        <v>6656</v>
      </c>
      <c r="AN372" t="s">
        <v>6655</v>
      </c>
      <c r="AO372" t="s">
        <v>44</v>
      </c>
      <c r="AP372" s="3" t="s">
        <v>44</v>
      </c>
      <c r="AQ372" t="s">
        <v>44</v>
      </c>
      <c r="AR372" t="s">
        <v>44</v>
      </c>
    </row>
    <row r="373" spans="1:44" hidden="1" x14ac:dyDescent="0.3">
      <c r="A373" t="s">
        <v>4297</v>
      </c>
      <c r="B373" t="s">
        <v>4011</v>
      </c>
      <c r="C373" t="s">
        <v>4012</v>
      </c>
      <c r="D373" t="s">
        <v>4013</v>
      </c>
      <c r="E373" t="s">
        <v>4298</v>
      </c>
      <c r="F373">
        <v>67</v>
      </c>
      <c r="G373">
        <v>67</v>
      </c>
      <c r="H373" t="s">
        <v>4299</v>
      </c>
      <c r="I373" t="s">
        <v>4300</v>
      </c>
      <c r="J373" t="s">
        <v>832</v>
      </c>
      <c r="K373" t="s">
        <v>4300</v>
      </c>
      <c r="U373">
        <v>4.83</v>
      </c>
      <c r="V373">
        <v>0.5</v>
      </c>
      <c r="W373">
        <v>1.1599999999999999</v>
      </c>
      <c r="X373">
        <v>0.1</v>
      </c>
      <c r="Y373">
        <f>(SQRT((($U373*$V373)^2)+(($W373*$X373)^2)))/($U373+$W373)</f>
        <v>0.40363678067942466</v>
      </c>
      <c r="Z373" t="s">
        <v>43</v>
      </c>
      <c r="AA373" t="s">
        <v>44</v>
      </c>
      <c r="AB373" t="s">
        <v>44</v>
      </c>
      <c r="AC373" t="s">
        <v>44</v>
      </c>
      <c r="AD373" t="s">
        <v>279</v>
      </c>
      <c r="AE373" t="s">
        <v>45</v>
      </c>
      <c r="AF373" t="s">
        <v>274</v>
      </c>
      <c r="AG373" t="s">
        <v>275</v>
      </c>
      <c r="AH373" t="s">
        <v>276</v>
      </c>
      <c r="AI373" s="2">
        <f t="shared" si="61"/>
        <v>5.99</v>
      </c>
      <c r="AJ373" s="2">
        <f>$AI373*$Y373</f>
        <v>2.4177843162697537</v>
      </c>
      <c r="AK373" s="3" t="s">
        <v>6652</v>
      </c>
      <c r="AL373" s="3" t="s">
        <v>6668</v>
      </c>
      <c r="AM373" s="3" t="s">
        <v>6656</v>
      </c>
      <c r="AN373" t="s">
        <v>6673</v>
      </c>
      <c r="AO373" t="s">
        <v>44</v>
      </c>
      <c r="AP373" s="3" t="s">
        <v>44</v>
      </c>
      <c r="AQ373" t="s">
        <v>44</v>
      </c>
      <c r="AR373" t="s">
        <v>44</v>
      </c>
    </row>
    <row r="374" spans="1:44" hidden="1" x14ac:dyDescent="0.3">
      <c r="A374" t="s">
        <v>4301</v>
      </c>
      <c r="B374" t="s">
        <v>4011</v>
      </c>
      <c r="C374" t="s">
        <v>4012</v>
      </c>
      <c r="D374" t="s">
        <v>4013</v>
      </c>
      <c r="E374" t="s">
        <v>332</v>
      </c>
      <c r="F374">
        <v>68</v>
      </c>
      <c r="G374">
        <v>68</v>
      </c>
      <c r="H374" t="s">
        <v>256</v>
      </c>
      <c r="I374" t="s">
        <v>257</v>
      </c>
      <c r="J374" t="s">
        <v>80</v>
      </c>
      <c r="K374" t="s">
        <v>257</v>
      </c>
      <c r="U374">
        <v>4.83</v>
      </c>
      <c r="V374">
        <v>0.5</v>
      </c>
      <c r="W374">
        <v>1.1599999999999999</v>
      </c>
      <c r="X374">
        <v>0.1</v>
      </c>
      <c r="Y374">
        <f>(SQRT((($U374*$V374)^2)+(($W374*$X374)^2)))/($U374+$W374)</f>
        <v>0.40363678067942466</v>
      </c>
      <c r="Z374" t="s">
        <v>43</v>
      </c>
      <c r="AA374" t="s">
        <v>44</v>
      </c>
      <c r="AB374" t="s">
        <v>44</v>
      </c>
      <c r="AC374" t="s">
        <v>44</v>
      </c>
      <c r="AD374" t="s">
        <v>279</v>
      </c>
      <c r="AE374" t="s">
        <v>45</v>
      </c>
      <c r="AF374" t="s">
        <v>274</v>
      </c>
      <c r="AG374" t="s">
        <v>275</v>
      </c>
      <c r="AH374" t="s">
        <v>276</v>
      </c>
      <c r="AI374" s="2">
        <f t="shared" si="61"/>
        <v>5.99</v>
      </c>
      <c r="AJ374" s="2">
        <f>$AI374*$Y374</f>
        <v>2.4177843162697537</v>
      </c>
      <c r="AK374" s="3" t="s">
        <v>6652</v>
      </c>
      <c r="AL374" s="3" t="s">
        <v>6668</v>
      </c>
      <c r="AM374" s="3" t="s">
        <v>6656</v>
      </c>
      <c r="AN374" t="s">
        <v>6673</v>
      </c>
      <c r="AO374" t="s">
        <v>44</v>
      </c>
      <c r="AP374" s="3" t="s">
        <v>44</v>
      </c>
      <c r="AQ374" t="s">
        <v>44</v>
      </c>
      <c r="AR374" t="s">
        <v>44</v>
      </c>
    </row>
    <row r="375" spans="1:44" hidden="1" x14ac:dyDescent="0.3">
      <c r="A375" t="s">
        <v>4302</v>
      </c>
      <c r="B375" t="s">
        <v>4011</v>
      </c>
      <c r="C375" t="s">
        <v>4012</v>
      </c>
      <c r="D375" t="s">
        <v>4013</v>
      </c>
      <c r="E375" t="s">
        <v>4303</v>
      </c>
      <c r="F375">
        <v>7</v>
      </c>
      <c r="G375">
        <v>7</v>
      </c>
      <c r="H375" t="s">
        <v>141</v>
      </c>
      <c r="I375" t="s">
        <v>142</v>
      </c>
      <c r="J375" t="s">
        <v>58</v>
      </c>
      <c r="K375" t="s">
        <v>142</v>
      </c>
      <c r="L375">
        <v>4</v>
      </c>
      <c r="M375">
        <v>17.3</v>
      </c>
      <c r="N375">
        <f>AVERAGE(L375,M375)</f>
        <v>10.65</v>
      </c>
      <c r="O375">
        <f>((M375-L375)/2)/2</f>
        <v>3.3250000000000002</v>
      </c>
      <c r="P375">
        <f>O375/N375</f>
        <v>0.31220657276995306</v>
      </c>
      <c r="Q375" s="3">
        <v>0.55000000000000004</v>
      </c>
      <c r="R375">
        <v>1.5</v>
      </c>
      <c r="S375">
        <v>0.26</v>
      </c>
      <c r="T375">
        <v>0.47</v>
      </c>
      <c r="U375">
        <f>N375*Q375*R375*T375</f>
        <v>4.1295375000000005</v>
      </c>
      <c r="V375">
        <f>P375</f>
        <v>0.31220657276995306</v>
      </c>
      <c r="W375">
        <f>U375*S375</f>
        <v>1.0736797500000002</v>
      </c>
      <c r="X375">
        <v>0.1</v>
      </c>
      <c r="Y375">
        <f>(SQRT((($U375*$V375)^2)+(($W375*$X375)^2)))/($U375+$W375)</f>
        <v>0.24864072915551497</v>
      </c>
      <c r="Z375" t="s">
        <v>59</v>
      </c>
      <c r="AA375" t="s">
        <v>60</v>
      </c>
      <c r="AB375" t="s">
        <v>61</v>
      </c>
      <c r="AC375" t="s">
        <v>62</v>
      </c>
      <c r="AD375" t="s">
        <v>323</v>
      </c>
      <c r="AE375" t="s">
        <v>45</v>
      </c>
      <c r="AF375" t="s">
        <v>274</v>
      </c>
      <c r="AG375" t="s">
        <v>275</v>
      </c>
      <c r="AH375" t="s">
        <v>276</v>
      </c>
      <c r="AI375" s="2">
        <f t="shared" si="61"/>
        <v>5.2032172500000007</v>
      </c>
      <c r="AJ375" s="2">
        <f>$AI375*$Y375</f>
        <v>1.2937317309945535</v>
      </c>
      <c r="AK375" s="3" t="s">
        <v>6651</v>
      </c>
      <c r="AL375" s="3" t="s">
        <v>6667</v>
      </c>
      <c r="AM375" s="3" t="s">
        <v>6675</v>
      </c>
      <c r="AN375" t="s">
        <v>6876</v>
      </c>
      <c r="AO375" t="s">
        <v>6701</v>
      </c>
      <c r="AP375">
        <v>1.5</v>
      </c>
      <c r="AQ375" t="s">
        <v>6649</v>
      </c>
      <c r="AR375">
        <v>0.47</v>
      </c>
    </row>
    <row r="376" spans="1:44" hidden="1" x14ac:dyDescent="0.3">
      <c r="A376" t="s">
        <v>4310</v>
      </c>
      <c r="B376" t="s">
        <v>4011</v>
      </c>
      <c r="C376" t="s">
        <v>4012</v>
      </c>
      <c r="D376" t="s">
        <v>4013</v>
      </c>
      <c r="E376" t="s">
        <v>49</v>
      </c>
      <c r="F376">
        <v>7215</v>
      </c>
      <c r="G376">
        <v>7215</v>
      </c>
      <c r="H376" t="s">
        <v>45</v>
      </c>
      <c r="I376" t="s">
        <v>45</v>
      </c>
      <c r="J376" t="s">
        <v>45</v>
      </c>
      <c r="K376" t="s">
        <v>45</v>
      </c>
      <c r="U376">
        <v>4.83</v>
      </c>
      <c r="V376">
        <v>0.5</v>
      </c>
      <c r="W376">
        <v>1.1599999999999999</v>
      </c>
      <c r="X376">
        <v>0.1</v>
      </c>
      <c r="Y376">
        <f>(SQRT((($U376*$V376)^2)+(($W376*$X376)^2)))/($U376+$W376)</f>
        <v>0.40363678067942466</v>
      </c>
      <c r="Z376" t="s">
        <v>43</v>
      </c>
      <c r="AA376" t="s">
        <v>44</v>
      </c>
      <c r="AB376" t="s">
        <v>44</v>
      </c>
      <c r="AC376" t="s">
        <v>44</v>
      </c>
      <c r="AD376" t="s">
        <v>45</v>
      </c>
      <c r="AE376" t="s">
        <v>45</v>
      </c>
      <c r="AF376" t="s">
        <v>50</v>
      </c>
      <c r="AG376" t="s">
        <v>51</v>
      </c>
      <c r="AH376" t="s">
        <v>52</v>
      </c>
      <c r="AI376" s="2">
        <f t="shared" si="61"/>
        <v>5.99</v>
      </c>
      <c r="AJ376" s="2">
        <f>$AI376*$Y376</f>
        <v>2.4177843162697537</v>
      </c>
      <c r="AK376" s="3" t="s">
        <v>6652</v>
      </c>
      <c r="AL376" s="3" t="s">
        <v>6668</v>
      </c>
      <c r="AM376" s="3" t="s">
        <v>6656</v>
      </c>
      <c r="AN376" t="s">
        <v>6673</v>
      </c>
      <c r="AO376" t="s">
        <v>44</v>
      </c>
      <c r="AP376" s="3" t="s">
        <v>44</v>
      </c>
      <c r="AQ376" t="s">
        <v>44</v>
      </c>
      <c r="AR376" t="s">
        <v>44</v>
      </c>
    </row>
    <row r="377" spans="1:44" hidden="1" x14ac:dyDescent="0.3">
      <c r="A377" t="s">
        <v>4311</v>
      </c>
      <c r="B377" t="s">
        <v>4011</v>
      </c>
      <c r="C377" t="s">
        <v>4012</v>
      </c>
      <c r="D377" t="s">
        <v>4013</v>
      </c>
      <c r="E377" t="s">
        <v>4312</v>
      </c>
      <c r="F377">
        <v>73</v>
      </c>
      <c r="G377">
        <v>73</v>
      </c>
      <c r="H377" t="s">
        <v>4098</v>
      </c>
      <c r="I377" t="s">
        <v>4099</v>
      </c>
      <c r="J377" t="s">
        <v>80</v>
      </c>
      <c r="K377" t="s">
        <v>4099</v>
      </c>
      <c r="U377">
        <v>4.83</v>
      </c>
      <c r="V377">
        <v>0.5</v>
      </c>
      <c r="W377">
        <v>1.1599999999999999</v>
      </c>
      <c r="X377">
        <v>0.1</v>
      </c>
      <c r="Y377">
        <f>(SQRT((($U377*$V377)^2)+(($W377*$X377)^2)))/($U377+$W377)</f>
        <v>0.40363678067942466</v>
      </c>
      <c r="Z377" t="s">
        <v>43</v>
      </c>
      <c r="AA377" t="s">
        <v>44</v>
      </c>
      <c r="AB377" t="s">
        <v>44</v>
      </c>
      <c r="AC377" t="s">
        <v>44</v>
      </c>
      <c r="AD377" t="s">
        <v>279</v>
      </c>
      <c r="AE377" t="s">
        <v>45</v>
      </c>
      <c r="AF377" t="s">
        <v>274</v>
      </c>
      <c r="AG377" t="s">
        <v>275</v>
      </c>
      <c r="AH377" t="s">
        <v>276</v>
      </c>
      <c r="AI377" s="2">
        <f t="shared" si="61"/>
        <v>5.99</v>
      </c>
      <c r="AJ377" s="2">
        <f>$AI377*$Y377</f>
        <v>2.4177843162697537</v>
      </c>
      <c r="AK377" s="3" t="s">
        <v>6652</v>
      </c>
      <c r="AL377" s="3" t="s">
        <v>6668</v>
      </c>
      <c r="AM377" s="3" t="s">
        <v>6656</v>
      </c>
      <c r="AN377" t="s">
        <v>6673</v>
      </c>
      <c r="AO377" t="s">
        <v>44</v>
      </c>
      <c r="AP377" s="3" t="s">
        <v>44</v>
      </c>
      <c r="AQ377" t="s">
        <v>44</v>
      </c>
      <c r="AR377" t="s">
        <v>44</v>
      </c>
    </row>
    <row r="378" spans="1:44" hidden="1" x14ac:dyDescent="0.3">
      <c r="A378" t="s">
        <v>4313</v>
      </c>
      <c r="B378" t="s">
        <v>4011</v>
      </c>
      <c r="C378" t="s">
        <v>4012</v>
      </c>
      <c r="D378" t="s">
        <v>4013</v>
      </c>
      <c r="E378" t="s">
        <v>4314</v>
      </c>
      <c r="F378">
        <v>74</v>
      </c>
      <c r="G378">
        <v>74</v>
      </c>
      <c r="H378" t="s">
        <v>303</v>
      </c>
      <c r="I378" t="s">
        <v>304</v>
      </c>
      <c r="J378" t="s">
        <v>80</v>
      </c>
      <c r="K378" t="s">
        <v>304</v>
      </c>
      <c r="U378">
        <v>1.79</v>
      </c>
      <c r="V378">
        <v>0.75</v>
      </c>
      <c r="W378">
        <v>0.42</v>
      </c>
      <c r="Z378" t="s">
        <v>43</v>
      </c>
      <c r="AA378" t="s">
        <v>44</v>
      </c>
      <c r="AB378" t="s">
        <v>44</v>
      </c>
      <c r="AC378" t="s">
        <v>44</v>
      </c>
      <c r="AD378" t="s">
        <v>279</v>
      </c>
      <c r="AE378" t="s">
        <v>45</v>
      </c>
      <c r="AF378" t="s">
        <v>274</v>
      </c>
      <c r="AG378" t="s">
        <v>275</v>
      </c>
      <c r="AH378" t="s">
        <v>276</v>
      </c>
      <c r="AI378" s="2">
        <f t="shared" si="61"/>
        <v>2.21</v>
      </c>
      <c r="AJ378" s="5">
        <v>1.3431568</v>
      </c>
      <c r="AK378" s="3" t="s">
        <v>6652</v>
      </c>
      <c r="AL378" s="3" t="s">
        <v>6668</v>
      </c>
      <c r="AM378" s="3" t="s">
        <v>6656</v>
      </c>
      <c r="AN378" t="s">
        <v>6655</v>
      </c>
      <c r="AO378" t="s">
        <v>44</v>
      </c>
      <c r="AP378" s="3" t="s">
        <v>44</v>
      </c>
      <c r="AQ378" t="s">
        <v>44</v>
      </c>
      <c r="AR378" t="s">
        <v>44</v>
      </c>
    </row>
    <row r="379" spans="1:44" hidden="1" x14ac:dyDescent="0.3">
      <c r="A379" t="s">
        <v>4315</v>
      </c>
      <c r="B379" t="s">
        <v>4011</v>
      </c>
      <c r="C379" t="s">
        <v>4012</v>
      </c>
      <c r="D379" t="s">
        <v>4013</v>
      </c>
      <c r="E379" t="s">
        <v>4316</v>
      </c>
      <c r="F379">
        <v>76</v>
      </c>
      <c r="G379">
        <v>76</v>
      </c>
      <c r="H379" t="s">
        <v>4114</v>
      </c>
      <c r="I379" t="s">
        <v>4115</v>
      </c>
      <c r="J379" t="s">
        <v>80</v>
      </c>
      <c r="K379" t="s">
        <v>4115</v>
      </c>
      <c r="U379">
        <v>1.79</v>
      </c>
      <c r="V379">
        <v>0.75</v>
      </c>
      <c r="W379">
        <v>0.42</v>
      </c>
      <c r="Z379" t="s">
        <v>43</v>
      </c>
      <c r="AA379" t="s">
        <v>44</v>
      </c>
      <c r="AB379" t="s">
        <v>44</v>
      </c>
      <c r="AC379" t="s">
        <v>44</v>
      </c>
      <c r="AD379" t="s">
        <v>279</v>
      </c>
      <c r="AE379" t="s">
        <v>45</v>
      </c>
      <c r="AF379" t="s">
        <v>274</v>
      </c>
      <c r="AG379" t="s">
        <v>275</v>
      </c>
      <c r="AH379" t="s">
        <v>276</v>
      </c>
      <c r="AI379" s="2">
        <f t="shared" si="61"/>
        <v>2.21</v>
      </c>
      <c r="AJ379" s="5">
        <v>1.3431568</v>
      </c>
      <c r="AK379" s="3" t="s">
        <v>6652</v>
      </c>
      <c r="AL379" s="3" t="s">
        <v>6668</v>
      </c>
      <c r="AM379" s="3" t="s">
        <v>6656</v>
      </c>
      <c r="AN379" t="s">
        <v>6655</v>
      </c>
      <c r="AO379" t="s">
        <v>44</v>
      </c>
      <c r="AP379" s="3" t="s">
        <v>44</v>
      </c>
      <c r="AQ379" t="s">
        <v>44</v>
      </c>
      <c r="AR379" t="s">
        <v>44</v>
      </c>
    </row>
    <row r="380" spans="1:44" hidden="1" x14ac:dyDescent="0.3">
      <c r="A380" t="s">
        <v>4325</v>
      </c>
      <c r="B380" t="s">
        <v>4011</v>
      </c>
      <c r="C380" t="s">
        <v>4012</v>
      </c>
      <c r="D380" t="s">
        <v>4013</v>
      </c>
      <c r="E380" t="s">
        <v>515</v>
      </c>
      <c r="F380">
        <v>8</v>
      </c>
      <c r="G380">
        <v>8</v>
      </c>
      <c r="H380" t="s">
        <v>45</v>
      </c>
      <c r="I380" t="s">
        <v>45</v>
      </c>
      <c r="J380" t="s">
        <v>45</v>
      </c>
      <c r="K380" t="s">
        <v>45</v>
      </c>
      <c r="S380">
        <v>0.26</v>
      </c>
      <c r="U380">
        <v>2.4</v>
      </c>
      <c r="V380">
        <v>0.41</v>
      </c>
      <c r="W380">
        <f>$U380*$S380</f>
        <v>0.624</v>
      </c>
      <c r="X380">
        <v>0.1</v>
      </c>
      <c r="Y380">
        <f t="shared" ref="Y380:Y389" si="62">(SQRT((($U380*$V380)^2)+(($W380*$X380)^2)))/($U380+$W380)</f>
        <v>0.32605044690652013</v>
      </c>
      <c r="Z380" t="s">
        <v>59</v>
      </c>
      <c r="AA380" t="s">
        <v>45</v>
      </c>
      <c r="AB380" t="s">
        <v>45</v>
      </c>
      <c r="AC380" t="s">
        <v>45</v>
      </c>
      <c r="AD380" t="s">
        <v>323</v>
      </c>
      <c r="AE380" t="s">
        <v>45</v>
      </c>
      <c r="AF380" t="s">
        <v>274</v>
      </c>
      <c r="AG380" t="s">
        <v>275</v>
      </c>
      <c r="AH380" t="s">
        <v>276</v>
      </c>
      <c r="AI380" s="2">
        <f t="shared" si="61"/>
        <v>3.024</v>
      </c>
      <c r="AJ380" s="2">
        <f t="shared" ref="AJ380:AJ385" si="63">$AI380*$Y380</f>
        <v>0.98597655144531693</v>
      </c>
      <c r="AK380" s="3" t="s">
        <v>6646</v>
      </c>
      <c r="AL380" s="3" t="s">
        <v>6668</v>
      </c>
      <c r="AM380" s="3" t="s">
        <v>6647</v>
      </c>
      <c r="AN380" s="3" t="s">
        <v>6711</v>
      </c>
      <c r="AO380" s="3" t="s">
        <v>44</v>
      </c>
      <c r="AP380" s="3" t="s">
        <v>44</v>
      </c>
      <c r="AQ380" t="s">
        <v>6649</v>
      </c>
      <c r="AR380" s="3" t="s">
        <v>44</v>
      </c>
    </row>
    <row r="381" spans="1:44" hidden="1" x14ac:dyDescent="0.3">
      <c r="A381" t="s">
        <v>4326</v>
      </c>
      <c r="B381" t="s">
        <v>4011</v>
      </c>
      <c r="C381" t="s">
        <v>4012</v>
      </c>
      <c r="D381" t="s">
        <v>4013</v>
      </c>
      <c r="E381" t="s">
        <v>337</v>
      </c>
      <c r="F381">
        <v>80</v>
      </c>
      <c r="G381">
        <v>80</v>
      </c>
      <c r="H381" t="s">
        <v>80</v>
      </c>
      <c r="I381" t="s">
        <v>45</v>
      </c>
      <c r="J381" t="s">
        <v>80</v>
      </c>
      <c r="K381" t="s">
        <v>45</v>
      </c>
      <c r="U381">
        <v>4.83</v>
      </c>
      <c r="V381">
        <v>0.5</v>
      </c>
      <c r="W381">
        <v>1.1599999999999999</v>
      </c>
      <c r="X381">
        <v>0.1</v>
      </c>
      <c r="Y381">
        <f t="shared" si="62"/>
        <v>0.40363678067942466</v>
      </c>
      <c r="Z381" t="s">
        <v>43</v>
      </c>
      <c r="AA381" t="s">
        <v>44</v>
      </c>
      <c r="AB381" t="s">
        <v>44</v>
      </c>
      <c r="AC381" t="s">
        <v>44</v>
      </c>
      <c r="AD381" t="s">
        <v>279</v>
      </c>
      <c r="AE381" t="s">
        <v>45</v>
      </c>
      <c r="AF381" t="s">
        <v>274</v>
      </c>
      <c r="AG381" t="s">
        <v>275</v>
      </c>
      <c r="AH381" t="s">
        <v>276</v>
      </c>
      <c r="AI381" s="2">
        <f t="shared" si="61"/>
        <v>5.99</v>
      </c>
      <c r="AJ381" s="2">
        <f t="shared" si="63"/>
        <v>2.4177843162697537</v>
      </c>
      <c r="AK381" s="3" t="s">
        <v>6652</v>
      </c>
      <c r="AL381" s="3" t="s">
        <v>6668</v>
      </c>
      <c r="AM381" s="3" t="s">
        <v>6656</v>
      </c>
      <c r="AN381" t="s">
        <v>6673</v>
      </c>
      <c r="AO381" t="s">
        <v>44</v>
      </c>
      <c r="AP381" s="3" t="s">
        <v>44</v>
      </c>
      <c r="AQ381" t="s">
        <v>44</v>
      </c>
      <c r="AR381" t="s">
        <v>44</v>
      </c>
    </row>
    <row r="382" spans="1:44" hidden="1" x14ac:dyDescent="0.3">
      <c r="A382" t="s">
        <v>4327</v>
      </c>
      <c r="B382" t="s">
        <v>4011</v>
      </c>
      <c r="C382" t="s">
        <v>4012</v>
      </c>
      <c r="D382" t="s">
        <v>4013</v>
      </c>
      <c r="E382" t="s">
        <v>4328</v>
      </c>
      <c r="F382">
        <v>82</v>
      </c>
      <c r="G382">
        <v>82</v>
      </c>
      <c r="H382" t="s">
        <v>1248</v>
      </c>
      <c r="I382" t="s">
        <v>4329</v>
      </c>
      <c r="J382" t="s">
        <v>80</v>
      </c>
      <c r="K382" t="s">
        <v>45</v>
      </c>
      <c r="U382">
        <v>4.83</v>
      </c>
      <c r="V382">
        <v>0.5</v>
      </c>
      <c r="W382">
        <v>1.1599999999999999</v>
      </c>
      <c r="X382">
        <v>0.1</v>
      </c>
      <c r="Y382">
        <f t="shared" si="62"/>
        <v>0.40363678067942466</v>
      </c>
      <c r="Z382" t="s">
        <v>43</v>
      </c>
      <c r="AA382" t="s">
        <v>44</v>
      </c>
      <c r="AB382" t="s">
        <v>44</v>
      </c>
      <c r="AC382" t="s">
        <v>44</v>
      </c>
      <c r="AD382" t="s">
        <v>279</v>
      </c>
      <c r="AE382" t="s">
        <v>45</v>
      </c>
      <c r="AF382" t="s">
        <v>274</v>
      </c>
      <c r="AG382" t="s">
        <v>275</v>
      </c>
      <c r="AH382" t="s">
        <v>276</v>
      </c>
      <c r="AI382" s="2">
        <f t="shared" si="61"/>
        <v>5.99</v>
      </c>
      <c r="AJ382" s="2">
        <f t="shared" si="63"/>
        <v>2.4177843162697537</v>
      </c>
      <c r="AK382" s="3" t="s">
        <v>6652</v>
      </c>
      <c r="AL382" s="3" t="s">
        <v>6668</v>
      </c>
      <c r="AM382" s="3" t="s">
        <v>6656</v>
      </c>
      <c r="AN382" t="s">
        <v>6673</v>
      </c>
      <c r="AO382" t="s">
        <v>44</v>
      </c>
      <c r="AP382" s="3" t="s">
        <v>44</v>
      </c>
      <c r="AQ382" t="s">
        <v>44</v>
      </c>
      <c r="AR382" t="s">
        <v>44</v>
      </c>
    </row>
    <row r="383" spans="1:44" hidden="1" x14ac:dyDescent="0.3">
      <c r="A383" t="s">
        <v>4334</v>
      </c>
      <c r="B383" t="s">
        <v>4011</v>
      </c>
      <c r="C383" t="s">
        <v>4012</v>
      </c>
      <c r="D383" t="s">
        <v>4013</v>
      </c>
      <c r="E383" t="s">
        <v>4335</v>
      </c>
      <c r="F383">
        <v>85</v>
      </c>
      <c r="G383">
        <v>85</v>
      </c>
      <c r="H383" t="s">
        <v>45</v>
      </c>
      <c r="I383" t="s">
        <v>45</v>
      </c>
      <c r="J383" t="s">
        <v>45</v>
      </c>
      <c r="K383" t="s">
        <v>45</v>
      </c>
      <c r="S383">
        <v>0.26</v>
      </c>
      <c r="U383">
        <v>2.4</v>
      </c>
      <c r="V383">
        <v>0.41</v>
      </c>
      <c r="W383">
        <f>$U383*$S383</f>
        <v>0.624</v>
      </c>
      <c r="X383">
        <v>0.1</v>
      </c>
      <c r="Y383">
        <f t="shared" si="62"/>
        <v>0.32605044690652013</v>
      </c>
      <c r="Z383" t="s">
        <v>59</v>
      </c>
      <c r="AA383" t="s">
        <v>45</v>
      </c>
      <c r="AB383" t="s">
        <v>45</v>
      </c>
      <c r="AC383" t="s">
        <v>45</v>
      </c>
      <c r="AD383" t="s">
        <v>279</v>
      </c>
      <c r="AE383" t="s">
        <v>45</v>
      </c>
      <c r="AF383" t="s">
        <v>274</v>
      </c>
      <c r="AG383" t="s">
        <v>275</v>
      </c>
      <c r="AH383" t="s">
        <v>276</v>
      </c>
      <c r="AI383" s="2">
        <f t="shared" si="61"/>
        <v>3.024</v>
      </c>
      <c r="AJ383" s="2">
        <f t="shared" si="63"/>
        <v>0.98597655144531693</v>
      </c>
      <c r="AK383" s="3" t="s">
        <v>6646</v>
      </c>
      <c r="AL383" s="3" t="s">
        <v>6668</v>
      </c>
      <c r="AM383" s="3" t="s">
        <v>6647</v>
      </c>
      <c r="AN383" s="3" t="s">
        <v>6711</v>
      </c>
      <c r="AO383" s="3" t="s">
        <v>44</v>
      </c>
      <c r="AP383" s="3" t="s">
        <v>44</v>
      </c>
      <c r="AQ383" t="s">
        <v>6649</v>
      </c>
      <c r="AR383" s="3" t="s">
        <v>44</v>
      </c>
    </row>
    <row r="384" spans="1:44" hidden="1" x14ac:dyDescent="0.3">
      <c r="A384" t="s">
        <v>4336</v>
      </c>
      <c r="B384" t="s">
        <v>4011</v>
      </c>
      <c r="C384" t="s">
        <v>4012</v>
      </c>
      <c r="D384" t="s">
        <v>4013</v>
      </c>
      <c r="E384" t="s">
        <v>4337</v>
      </c>
      <c r="F384">
        <v>86</v>
      </c>
      <c r="G384">
        <v>86</v>
      </c>
      <c r="H384" t="s">
        <v>806</v>
      </c>
      <c r="I384" t="s">
        <v>4026</v>
      </c>
      <c r="J384" t="s">
        <v>806</v>
      </c>
      <c r="K384" t="s">
        <v>4026</v>
      </c>
      <c r="S384">
        <v>0.26</v>
      </c>
      <c r="U384">
        <v>3</v>
      </c>
      <c r="V384">
        <v>0.13</v>
      </c>
      <c r="W384">
        <f>$U384*$S384</f>
        <v>0.78</v>
      </c>
      <c r="X384">
        <v>0.1</v>
      </c>
      <c r="Y384">
        <f t="shared" si="62"/>
        <v>0.10521786297889874</v>
      </c>
      <c r="Z384" t="s">
        <v>43</v>
      </c>
      <c r="AA384" t="s">
        <v>44</v>
      </c>
      <c r="AB384" t="s">
        <v>44</v>
      </c>
      <c r="AC384" t="s">
        <v>44</v>
      </c>
      <c r="AD384" t="s">
        <v>279</v>
      </c>
      <c r="AE384" t="s">
        <v>45</v>
      </c>
      <c r="AF384" t="s">
        <v>274</v>
      </c>
      <c r="AG384" t="s">
        <v>275</v>
      </c>
      <c r="AH384" t="s">
        <v>276</v>
      </c>
      <c r="AI384" s="2">
        <f t="shared" si="61"/>
        <v>3.7800000000000002</v>
      </c>
      <c r="AJ384" s="2">
        <f t="shared" si="63"/>
        <v>0.39772352206023726</v>
      </c>
      <c r="AK384" s="3" t="s">
        <v>6646</v>
      </c>
      <c r="AL384" s="3" t="s">
        <v>6668</v>
      </c>
      <c r="AM384" s="3" t="s">
        <v>6647</v>
      </c>
      <c r="AN384" t="s">
        <v>6712</v>
      </c>
      <c r="AO384" t="s">
        <v>44</v>
      </c>
      <c r="AP384" s="3" t="s">
        <v>44</v>
      </c>
      <c r="AQ384" t="s">
        <v>6649</v>
      </c>
      <c r="AR384" t="s">
        <v>44</v>
      </c>
    </row>
    <row r="385" spans="1:44" hidden="1" x14ac:dyDescent="0.3">
      <c r="A385" t="s">
        <v>4338</v>
      </c>
      <c r="B385" t="s">
        <v>4011</v>
      </c>
      <c r="C385" t="s">
        <v>4012</v>
      </c>
      <c r="D385" t="s">
        <v>4013</v>
      </c>
      <c r="E385" t="s">
        <v>4339</v>
      </c>
      <c r="F385">
        <v>87</v>
      </c>
      <c r="G385">
        <v>87</v>
      </c>
      <c r="H385" t="s">
        <v>4019</v>
      </c>
      <c r="I385" t="s">
        <v>4049</v>
      </c>
      <c r="J385" t="s">
        <v>4019</v>
      </c>
      <c r="K385" t="s">
        <v>4049</v>
      </c>
      <c r="S385">
        <v>0.26</v>
      </c>
      <c r="U385">
        <v>2.4</v>
      </c>
      <c r="V385">
        <v>0.41</v>
      </c>
      <c r="W385">
        <f>$U385*$S385</f>
        <v>0.624</v>
      </c>
      <c r="X385">
        <v>0.1</v>
      </c>
      <c r="Y385">
        <f t="shared" si="62"/>
        <v>0.32605044690652013</v>
      </c>
      <c r="Z385" t="s">
        <v>43</v>
      </c>
      <c r="AA385" t="s">
        <v>44</v>
      </c>
      <c r="AB385" t="s">
        <v>44</v>
      </c>
      <c r="AC385" t="s">
        <v>44</v>
      </c>
      <c r="AD385" t="s">
        <v>279</v>
      </c>
      <c r="AE385" t="s">
        <v>45</v>
      </c>
      <c r="AF385" t="s">
        <v>274</v>
      </c>
      <c r="AG385" t="s">
        <v>275</v>
      </c>
      <c r="AH385" t="s">
        <v>276</v>
      </c>
      <c r="AI385" s="2">
        <f t="shared" si="61"/>
        <v>3.024</v>
      </c>
      <c r="AJ385" s="2">
        <f t="shared" si="63"/>
        <v>0.98597655144531693</v>
      </c>
      <c r="AK385" s="3" t="s">
        <v>6646</v>
      </c>
      <c r="AL385" s="3" t="s">
        <v>6668</v>
      </c>
      <c r="AM385" s="3" t="s">
        <v>6647</v>
      </c>
      <c r="AN385" s="3" t="s">
        <v>6711</v>
      </c>
      <c r="AO385" s="3" t="s">
        <v>44</v>
      </c>
      <c r="AP385" s="3" t="s">
        <v>44</v>
      </c>
      <c r="AQ385" t="s">
        <v>6649</v>
      </c>
      <c r="AR385" s="3" t="s">
        <v>44</v>
      </c>
    </row>
    <row r="386" spans="1:44" hidden="1" x14ac:dyDescent="0.3">
      <c r="A386" t="s">
        <v>4340</v>
      </c>
      <c r="B386" t="s">
        <v>4011</v>
      </c>
      <c r="C386" t="s">
        <v>4012</v>
      </c>
      <c r="D386" t="s">
        <v>4013</v>
      </c>
      <c r="E386" t="s">
        <v>341</v>
      </c>
      <c r="F386">
        <v>9</v>
      </c>
      <c r="G386">
        <v>9</v>
      </c>
      <c r="H386" t="s">
        <v>56</v>
      </c>
      <c r="I386" t="s">
        <v>57</v>
      </c>
      <c r="J386" t="s">
        <v>58</v>
      </c>
      <c r="K386" t="s">
        <v>57</v>
      </c>
      <c r="L386">
        <v>19</v>
      </c>
      <c r="M386">
        <v>40</v>
      </c>
      <c r="N386">
        <f>AVERAGE(L386,M386)</f>
        <v>29.5</v>
      </c>
      <c r="O386">
        <f>((M386-L386)/2)/2</f>
        <v>5.25</v>
      </c>
      <c r="P386">
        <f>O386/N386</f>
        <v>0.17796610169491525</v>
      </c>
      <c r="Q386">
        <v>0.54</v>
      </c>
      <c r="R386">
        <v>1.5</v>
      </c>
      <c r="S386">
        <v>0.26</v>
      </c>
      <c r="T386">
        <v>0.47</v>
      </c>
      <c r="U386">
        <f>N386*Q386*R386*T386</f>
        <v>11.230650000000001</v>
      </c>
      <c r="V386">
        <f>P386</f>
        <v>0.17796610169491525</v>
      </c>
      <c r="W386">
        <f>U386*S386</f>
        <v>2.9199690000000005</v>
      </c>
      <c r="X386">
        <v>0.1</v>
      </c>
      <c r="Y386">
        <f t="shared" si="62"/>
        <v>0.14274231132704213</v>
      </c>
      <c r="Z386" t="s">
        <v>59</v>
      </c>
      <c r="AA386" t="s">
        <v>60</v>
      </c>
      <c r="AB386" t="s">
        <v>61</v>
      </c>
      <c r="AC386" t="s">
        <v>62</v>
      </c>
      <c r="AD386" t="s">
        <v>273</v>
      </c>
      <c r="AE386" t="s">
        <v>45</v>
      </c>
      <c r="AF386" t="s">
        <v>274</v>
      </c>
      <c r="AG386" t="s">
        <v>275</v>
      </c>
      <c r="AH386" t="s">
        <v>276</v>
      </c>
      <c r="AI386" s="2">
        <f>U386+W386</f>
        <v>14.150619000000001</v>
      </c>
      <c r="AJ386" s="2">
        <f>AI386*Y386</f>
        <v>2.0198920627683576</v>
      </c>
      <c r="AK386" s="3" t="s">
        <v>6651</v>
      </c>
      <c r="AL386" s="3" t="s">
        <v>6667</v>
      </c>
      <c r="AM386" s="3" t="s">
        <v>6677</v>
      </c>
      <c r="AN386" s="3" t="s">
        <v>6833</v>
      </c>
      <c r="AO386" t="s">
        <v>6832</v>
      </c>
      <c r="AP386">
        <v>1.5</v>
      </c>
      <c r="AQ386" t="s">
        <v>6649</v>
      </c>
      <c r="AR386">
        <v>0.47</v>
      </c>
    </row>
    <row r="387" spans="1:44" hidden="1" x14ac:dyDescent="0.3">
      <c r="A387" t="s">
        <v>4341</v>
      </c>
      <c r="B387" t="s">
        <v>4011</v>
      </c>
      <c r="C387" t="s">
        <v>4012</v>
      </c>
      <c r="D387" t="s">
        <v>4013</v>
      </c>
      <c r="E387" t="s">
        <v>343</v>
      </c>
      <c r="F387">
        <v>90</v>
      </c>
      <c r="G387">
        <v>90</v>
      </c>
      <c r="H387" t="s">
        <v>315</v>
      </c>
      <c r="I387" t="s">
        <v>316</v>
      </c>
      <c r="J387" t="s">
        <v>315</v>
      </c>
      <c r="K387" t="s">
        <v>316</v>
      </c>
      <c r="S387">
        <v>0.26</v>
      </c>
      <c r="U387">
        <v>3</v>
      </c>
      <c r="V387">
        <v>0.13</v>
      </c>
      <c r="W387">
        <f>$U387*$S387</f>
        <v>0.78</v>
      </c>
      <c r="X387">
        <v>0.1</v>
      </c>
      <c r="Y387">
        <f t="shared" si="62"/>
        <v>0.10521786297889874</v>
      </c>
      <c r="Z387" t="s">
        <v>43</v>
      </c>
      <c r="AA387" t="s">
        <v>44</v>
      </c>
      <c r="AB387" t="s">
        <v>44</v>
      </c>
      <c r="AC387" t="s">
        <v>44</v>
      </c>
      <c r="AD387" t="s">
        <v>279</v>
      </c>
      <c r="AE387" t="s">
        <v>45</v>
      </c>
      <c r="AF387" t="s">
        <v>274</v>
      </c>
      <c r="AG387" t="s">
        <v>275</v>
      </c>
      <c r="AH387" t="s">
        <v>276</v>
      </c>
      <c r="AI387" s="2">
        <f>$U387+$W387</f>
        <v>3.7800000000000002</v>
      </c>
      <c r="AJ387" s="2">
        <f>$AI387*$Y387</f>
        <v>0.39772352206023726</v>
      </c>
      <c r="AK387" s="3" t="s">
        <v>6646</v>
      </c>
      <c r="AL387" s="3" t="s">
        <v>6668</v>
      </c>
      <c r="AM387" s="3" t="s">
        <v>6647</v>
      </c>
      <c r="AN387" t="s">
        <v>6712</v>
      </c>
      <c r="AO387" t="s">
        <v>44</v>
      </c>
      <c r="AP387" s="3" t="s">
        <v>44</v>
      </c>
      <c r="AQ387" t="s">
        <v>6649</v>
      </c>
      <c r="AR387" t="s">
        <v>44</v>
      </c>
    </row>
    <row r="388" spans="1:44" hidden="1" x14ac:dyDescent="0.3">
      <c r="A388" s="3" t="s">
        <v>4348</v>
      </c>
      <c r="B388" t="s">
        <v>4349</v>
      </c>
      <c r="C388" t="s">
        <v>4350</v>
      </c>
      <c r="D388" t="s">
        <v>4351</v>
      </c>
      <c r="E388" s="3" t="s">
        <v>40</v>
      </c>
      <c r="F388">
        <v>1</v>
      </c>
      <c r="G388">
        <v>1</v>
      </c>
      <c r="H388" t="s">
        <v>41</v>
      </c>
      <c r="I388" t="s">
        <v>42</v>
      </c>
      <c r="J388" t="s">
        <v>41</v>
      </c>
      <c r="K388" t="s">
        <v>42</v>
      </c>
      <c r="S388">
        <v>0.26</v>
      </c>
      <c r="U388">
        <v>2.4</v>
      </c>
      <c r="V388">
        <v>0.41</v>
      </c>
      <c r="W388">
        <f>$U388*$S388</f>
        <v>0.624</v>
      </c>
      <c r="X388">
        <v>0.1</v>
      </c>
      <c r="Y388">
        <f t="shared" si="62"/>
        <v>0.32605044690652013</v>
      </c>
      <c r="Z388" t="s">
        <v>43</v>
      </c>
      <c r="AA388" t="s">
        <v>44</v>
      </c>
      <c r="AB388" t="s">
        <v>44</v>
      </c>
      <c r="AC388" t="s">
        <v>44</v>
      </c>
      <c r="AD388" t="s">
        <v>45</v>
      </c>
      <c r="AE388" t="s">
        <v>45</v>
      </c>
      <c r="AF388" t="s">
        <v>46</v>
      </c>
      <c r="AG388">
        <v>2019</v>
      </c>
      <c r="AH388" t="s">
        <v>47</v>
      </c>
      <c r="AI388" s="2">
        <f>$U388+$W388</f>
        <v>3.024</v>
      </c>
      <c r="AJ388" s="2">
        <f>$AI388*$Y388</f>
        <v>0.98597655144531693</v>
      </c>
      <c r="AK388" s="3" t="s">
        <v>6646</v>
      </c>
      <c r="AL388" s="3" t="s">
        <v>6668</v>
      </c>
      <c r="AM388" s="3" t="s">
        <v>6647</v>
      </c>
      <c r="AN388" s="3" t="s">
        <v>6711</v>
      </c>
      <c r="AO388" s="3" t="s">
        <v>44</v>
      </c>
      <c r="AP388" s="3" t="s">
        <v>44</v>
      </c>
      <c r="AQ388" t="s">
        <v>6649</v>
      </c>
      <c r="AR388" s="3" t="s">
        <v>44</v>
      </c>
    </row>
    <row r="389" spans="1:44" hidden="1" x14ac:dyDescent="0.3">
      <c r="A389" s="3" t="s">
        <v>4352</v>
      </c>
      <c r="B389" t="s">
        <v>4349</v>
      </c>
      <c r="C389" t="s">
        <v>4350</v>
      </c>
      <c r="D389" t="s">
        <v>4351</v>
      </c>
      <c r="E389" s="3" t="s">
        <v>4353</v>
      </c>
      <c r="F389">
        <v>100</v>
      </c>
      <c r="G389">
        <v>100</v>
      </c>
      <c r="H389" t="s">
        <v>4354</v>
      </c>
      <c r="I389" t="s">
        <v>4355</v>
      </c>
      <c r="J389" t="s">
        <v>58</v>
      </c>
      <c r="K389" t="s">
        <v>4355</v>
      </c>
      <c r="L389">
        <v>2.5</v>
      </c>
      <c r="M389">
        <v>13.5</v>
      </c>
      <c r="N389">
        <f>AVERAGE(L389,M389)</f>
        <v>8</v>
      </c>
      <c r="O389">
        <f>((M389-L389)/2)/2</f>
        <v>2.75</v>
      </c>
      <c r="P389">
        <f>O389/N389</f>
        <v>0.34375</v>
      </c>
      <c r="Q389" s="3">
        <v>0.45</v>
      </c>
      <c r="R389">
        <v>1.1499999999999999</v>
      </c>
      <c r="S389">
        <v>0.26</v>
      </c>
      <c r="T389">
        <v>0.47</v>
      </c>
      <c r="U389">
        <f>N389*Q389*R389*T389</f>
        <v>1.9457999999999998</v>
      </c>
      <c r="V389">
        <f>P389</f>
        <v>0.34375</v>
      </c>
      <c r="W389">
        <f>U389*S389</f>
        <v>0.50590799999999991</v>
      </c>
      <c r="X389">
        <v>0.1</v>
      </c>
      <c r="Y389">
        <f t="shared" si="62"/>
        <v>0.27359672257481177</v>
      </c>
      <c r="Z389" t="s">
        <v>59</v>
      </c>
      <c r="AA389" t="s">
        <v>68</v>
      </c>
      <c r="AB389" t="s">
        <v>101</v>
      </c>
      <c r="AC389" t="s">
        <v>102</v>
      </c>
      <c r="AD389" t="s">
        <v>45</v>
      </c>
      <c r="AE389" t="s">
        <v>45</v>
      </c>
      <c r="AF389" t="s">
        <v>4356</v>
      </c>
      <c r="AG389">
        <v>2015</v>
      </c>
      <c r="AH389" t="s">
        <v>253</v>
      </c>
      <c r="AI389" s="2">
        <f>U389+W389</f>
        <v>2.4517079999999996</v>
      </c>
      <c r="AJ389" s="2">
        <f>AI389*Y389</f>
        <v>0.67077927351044653</v>
      </c>
      <c r="AK389" s="3" t="s">
        <v>6651</v>
      </c>
      <c r="AL389" s="3" t="s">
        <v>6667</v>
      </c>
      <c r="AM389" s="3" t="s">
        <v>6774</v>
      </c>
      <c r="AN389" s="3" t="s">
        <v>6861</v>
      </c>
      <c r="AO389" t="s">
        <v>6776</v>
      </c>
      <c r="AP389">
        <v>1.1499999999999999</v>
      </c>
      <c r="AQ389" t="s">
        <v>6649</v>
      </c>
      <c r="AR389">
        <v>0.47</v>
      </c>
    </row>
    <row r="390" spans="1:44" hidden="1" x14ac:dyDescent="0.3">
      <c r="A390" s="3" t="s">
        <v>4357</v>
      </c>
      <c r="B390" t="s">
        <v>4349</v>
      </c>
      <c r="C390" t="s">
        <v>4350</v>
      </c>
      <c r="D390" t="s">
        <v>4351</v>
      </c>
      <c r="E390" s="3" t="s">
        <v>4358</v>
      </c>
      <c r="F390">
        <v>101</v>
      </c>
      <c r="G390">
        <v>101</v>
      </c>
      <c r="H390" t="s">
        <v>566</v>
      </c>
      <c r="I390" t="s">
        <v>1998</v>
      </c>
      <c r="J390" t="s">
        <v>58</v>
      </c>
      <c r="K390" t="s">
        <v>1998</v>
      </c>
      <c r="Z390" t="s">
        <v>59</v>
      </c>
      <c r="AA390" t="s">
        <v>60</v>
      </c>
      <c r="AB390" t="s">
        <v>61</v>
      </c>
      <c r="AC390" t="s">
        <v>62</v>
      </c>
      <c r="AD390" t="s">
        <v>45</v>
      </c>
      <c r="AE390" t="s">
        <v>45</v>
      </c>
      <c r="AF390" t="s">
        <v>4356</v>
      </c>
      <c r="AG390">
        <v>2015</v>
      </c>
      <c r="AH390" t="s">
        <v>253</v>
      </c>
      <c r="AI390" s="5">
        <v>0.77562500000000001</v>
      </c>
      <c r="AJ390" s="5">
        <v>0.1480649</v>
      </c>
      <c r="AK390" s="7" t="s">
        <v>6942</v>
      </c>
      <c r="AM390" s="3" t="s">
        <v>4351</v>
      </c>
      <c r="AN390" t="s">
        <v>6685</v>
      </c>
    </row>
    <row r="391" spans="1:44" hidden="1" x14ac:dyDescent="0.3">
      <c r="A391" s="3" t="s">
        <v>4359</v>
      </c>
      <c r="B391" t="s">
        <v>4349</v>
      </c>
      <c r="C391" t="s">
        <v>4350</v>
      </c>
      <c r="D391" t="s">
        <v>4351</v>
      </c>
      <c r="E391" s="3" t="s">
        <v>4360</v>
      </c>
      <c r="F391">
        <v>102</v>
      </c>
      <c r="G391">
        <v>102</v>
      </c>
      <c r="H391" t="s">
        <v>45</v>
      </c>
      <c r="I391" t="s">
        <v>45</v>
      </c>
      <c r="J391" t="s">
        <v>45</v>
      </c>
      <c r="K391" t="s">
        <v>45</v>
      </c>
      <c r="Q391" s="3"/>
      <c r="Z391" t="s">
        <v>59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4356</v>
      </c>
      <c r="AG391">
        <v>2015</v>
      </c>
      <c r="AH391" t="s">
        <v>253</v>
      </c>
      <c r="AI391" s="5">
        <v>6.9730069499999994</v>
      </c>
      <c r="AJ391" s="5">
        <v>0.70996924566722808</v>
      </c>
      <c r="AK391" s="3" t="s">
        <v>6709</v>
      </c>
      <c r="AL391" s="3" t="s">
        <v>6827</v>
      </c>
      <c r="AM391" s="3" t="s">
        <v>4351</v>
      </c>
      <c r="AN391" s="3" t="s">
        <v>6925</v>
      </c>
      <c r="AO391" s="3" t="s">
        <v>44</v>
      </c>
      <c r="AP391" s="3" t="s">
        <v>44</v>
      </c>
      <c r="AQ391" s="3" t="s">
        <v>44</v>
      </c>
      <c r="AR391" s="3" t="s">
        <v>44</v>
      </c>
    </row>
    <row r="392" spans="1:44" hidden="1" x14ac:dyDescent="0.3">
      <c r="A392" s="3" t="s">
        <v>4361</v>
      </c>
      <c r="B392" t="s">
        <v>4349</v>
      </c>
      <c r="C392" t="s">
        <v>4350</v>
      </c>
      <c r="D392" t="s">
        <v>4351</v>
      </c>
      <c r="E392" s="3" t="s">
        <v>4362</v>
      </c>
      <c r="F392">
        <v>103</v>
      </c>
      <c r="G392">
        <v>103</v>
      </c>
      <c r="H392" t="s">
        <v>4363</v>
      </c>
      <c r="I392" t="s">
        <v>4364</v>
      </c>
      <c r="J392" t="s">
        <v>80</v>
      </c>
      <c r="K392" t="s">
        <v>4364</v>
      </c>
      <c r="U392">
        <v>3.03</v>
      </c>
      <c r="V392">
        <v>0.3</v>
      </c>
      <c r="W392">
        <v>0.73</v>
      </c>
      <c r="X392">
        <v>0.1</v>
      </c>
      <c r="Y392">
        <f>(SQRT((($U392*$V392)^2)+(($W392*$X392)^2)))/($U392+$W392)</f>
        <v>0.24253365216184791</v>
      </c>
      <c r="Z392" t="s">
        <v>43</v>
      </c>
      <c r="AA392" t="s">
        <v>44</v>
      </c>
      <c r="AB392" t="s">
        <v>44</v>
      </c>
      <c r="AC392" t="s">
        <v>44</v>
      </c>
      <c r="AD392" t="s">
        <v>45</v>
      </c>
      <c r="AE392" t="s">
        <v>45</v>
      </c>
      <c r="AF392" t="s">
        <v>4356</v>
      </c>
      <c r="AG392">
        <v>2015</v>
      </c>
      <c r="AH392" t="s">
        <v>253</v>
      </c>
      <c r="AI392" s="2">
        <f t="shared" ref="AI392:AI400" si="64">$U392+$W392</f>
        <v>3.76</v>
      </c>
      <c r="AJ392" s="2">
        <f>$AI392*$Y392</f>
        <v>0.91192653212854813</v>
      </c>
      <c r="AK392" s="3" t="s">
        <v>6652</v>
      </c>
      <c r="AL392" s="3" t="s">
        <v>6668</v>
      </c>
      <c r="AM392" s="3" t="s">
        <v>6659</v>
      </c>
      <c r="AN392" t="s">
        <v>6684</v>
      </c>
      <c r="AO392" t="s">
        <v>44</v>
      </c>
      <c r="AP392" s="3" t="s">
        <v>44</v>
      </c>
      <c r="AQ392" t="s">
        <v>44</v>
      </c>
      <c r="AR392" t="s">
        <v>44</v>
      </c>
    </row>
    <row r="393" spans="1:44" hidden="1" x14ac:dyDescent="0.3">
      <c r="A393" s="3" t="s">
        <v>4365</v>
      </c>
      <c r="B393" t="s">
        <v>4349</v>
      </c>
      <c r="C393" t="s">
        <v>4350</v>
      </c>
      <c r="D393" t="s">
        <v>4351</v>
      </c>
      <c r="E393" s="3" t="s">
        <v>49</v>
      </c>
      <c r="F393">
        <v>150</v>
      </c>
      <c r="G393">
        <v>150</v>
      </c>
      <c r="H393" t="s">
        <v>45</v>
      </c>
      <c r="I393" t="s">
        <v>45</v>
      </c>
      <c r="J393" t="s">
        <v>45</v>
      </c>
      <c r="K393" t="s">
        <v>45</v>
      </c>
      <c r="U393">
        <v>3.03</v>
      </c>
      <c r="V393">
        <v>0.3</v>
      </c>
      <c r="W393">
        <v>0.73</v>
      </c>
      <c r="X393">
        <v>0.1</v>
      </c>
      <c r="Y393">
        <f>(SQRT((($U393*$V393)^2)+(($W393*$X393)^2)))/($U393+$W393)</f>
        <v>0.24253365216184791</v>
      </c>
      <c r="Z393" t="s">
        <v>43</v>
      </c>
      <c r="AA393" t="s">
        <v>44</v>
      </c>
      <c r="AB393" t="s">
        <v>44</v>
      </c>
      <c r="AC393" t="s">
        <v>44</v>
      </c>
      <c r="AD393" t="s">
        <v>45</v>
      </c>
      <c r="AE393" t="s">
        <v>45</v>
      </c>
      <c r="AF393" t="s">
        <v>4356</v>
      </c>
      <c r="AG393">
        <v>2015</v>
      </c>
      <c r="AH393" t="s">
        <v>253</v>
      </c>
      <c r="AI393" s="2">
        <f t="shared" si="64"/>
        <v>3.76</v>
      </c>
      <c r="AJ393" s="2">
        <f>$AI393*$Y393</f>
        <v>0.91192653212854813</v>
      </c>
      <c r="AK393" s="3" t="s">
        <v>6652</v>
      </c>
      <c r="AL393" s="3" t="s">
        <v>6668</v>
      </c>
      <c r="AM393" s="3" t="s">
        <v>6659</v>
      </c>
      <c r="AN393" t="s">
        <v>6684</v>
      </c>
      <c r="AO393" t="s">
        <v>44</v>
      </c>
      <c r="AP393" s="3" t="s">
        <v>44</v>
      </c>
      <c r="AQ393" t="s">
        <v>44</v>
      </c>
      <c r="AR393" t="s">
        <v>44</v>
      </c>
    </row>
    <row r="394" spans="1:44" hidden="1" x14ac:dyDescent="0.3">
      <c r="A394" s="3" t="s">
        <v>4366</v>
      </c>
      <c r="B394" t="s">
        <v>4349</v>
      </c>
      <c r="C394" t="s">
        <v>4350</v>
      </c>
      <c r="D394" t="s">
        <v>4351</v>
      </c>
      <c r="E394" s="3" t="s">
        <v>4367</v>
      </c>
      <c r="F394">
        <v>151</v>
      </c>
      <c r="G394">
        <v>151</v>
      </c>
      <c r="H394" t="s">
        <v>4367</v>
      </c>
      <c r="I394" t="s">
        <v>4368</v>
      </c>
      <c r="J394" t="s">
        <v>832</v>
      </c>
      <c r="K394" t="s">
        <v>4368</v>
      </c>
      <c r="S394">
        <v>0.26</v>
      </c>
      <c r="U394">
        <v>0.7</v>
      </c>
      <c r="V394">
        <v>0.25</v>
      </c>
      <c r="W394">
        <f>U394*S394</f>
        <v>0.182</v>
      </c>
      <c r="X394">
        <v>0.1</v>
      </c>
      <c r="Y394">
        <f>(SQRT((($U394*$V394)^2)+(($W394*$X394)^2)))/($U394+$W394)</f>
        <v>0.19948282843647944</v>
      </c>
      <c r="Z394" t="s">
        <v>43</v>
      </c>
      <c r="AA394" t="s">
        <v>44</v>
      </c>
      <c r="AB394" t="s">
        <v>44</v>
      </c>
      <c r="AC394" t="s">
        <v>44</v>
      </c>
      <c r="AD394" t="s">
        <v>45</v>
      </c>
      <c r="AE394" t="s">
        <v>45</v>
      </c>
      <c r="AF394" t="s">
        <v>4356</v>
      </c>
      <c r="AG394">
        <v>2015</v>
      </c>
      <c r="AH394" t="s">
        <v>253</v>
      </c>
      <c r="AI394" s="2">
        <f t="shared" si="64"/>
        <v>0.8819999999999999</v>
      </c>
      <c r="AJ394" s="2">
        <f>$AI394*$Y394</f>
        <v>0.17594385468097484</v>
      </c>
      <c r="AK394" s="3" t="s">
        <v>6646</v>
      </c>
      <c r="AL394" s="3" t="s">
        <v>6668</v>
      </c>
      <c r="AM394" s="3" t="s">
        <v>6666</v>
      </c>
      <c r="AN394" s="3" t="s">
        <v>6918</v>
      </c>
      <c r="AO394" s="3" t="s">
        <v>44</v>
      </c>
      <c r="AP394" s="3" t="s">
        <v>44</v>
      </c>
      <c r="AQ394" s="3" t="s">
        <v>6649</v>
      </c>
      <c r="AR394">
        <v>0.47</v>
      </c>
    </row>
    <row r="395" spans="1:44" hidden="1" x14ac:dyDescent="0.3">
      <c r="A395" s="3" t="s">
        <v>4369</v>
      </c>
      <c r="B395" t="s">
        <v>4349</v>
      </c>
      <c r="C395" t="s">
        <v>4350</v>
      </c>
      <c r="D395" t="s">
        <v>4351</v>
      </c>
      <c r="E395" s="3" t="s">
        <v>303</v>
      </c>
      <c r="F395">
        <v>152</v>
      </c>
      <c r="G395">
        <v>152</v>
      </c>
      <c r="H395" t="s">
        <v>303</v>
      </c>
      <c r="I395" t="s">
        <v>304</v>
      </c>
      <c r="J395" t="s">
        <v>80</v>
      </c>
      <c r="K395" t="s">
        <v>304</v>
      </c>
      <c r="U395">
        <v>2.0699999999999998</v>
      </c>
      <c r="V395">
        <v>0.36</v>
      </c>
      <c r="W395">
        <v>0.5</v>
      </c>
      <c r="Z395" t="s">
        <v>43</v>
      </c>
      <c r="AA395" t="s">
        <v>44</v>
      </c>
      <c r="AB395" t="s">
        <v>44</v>
      </c>
      <c r="AC395" t="s">
        <v>44</v>
      </c>
      <c r="AD395" t="s">
        <v>45</v>
      </c>
      <c r="AE395" t="s">
        <v>45</v>
      </c>
      <c r="AF395" t="s">
        <v>4356</v>
      </c>
      <c r="AG395">
        <v>2015</v>
      </c>
      <c r="AH395" t="s">
        <v>253</v>
      </c>
      <c r="AI395" s="2">
        <f t="shared" si="64"/>
        <v>2.57</v>
      </c>
      <c r="AJ395" s="5">
        <v>0.74687551840986177</v>
      </c>
      <c r="AK395" s="3" t="s">
        <v>6652</v>
      </c>
      <c r="AL395" s="3" t="s">
        <v>6668</v>
      </c>
      <c r="AM395" s="3" t="s">
        <v>6659</v>
      </c>
      <c r="AN395" t="s">
        <v>6660</v>
      </c>
      <c r="AO395" t="s">
        <v>44</v>
      </c>
      <c r="AP395" s="3" t="s">
        <v>44</v>
      </c>
      <c r="AQ395" t="s">
        <v>44</v>
      </c>
      <c r="AR395" t="s">
        <v>44</v>
      </c>
    </row>
    <row r="396" spans="1:44" hidden="1" x14ac:dyDescent="0.3">
      <c r="A396" s="3" t="s">
        <v>4370</v>
      </c>
      <c r="B396" t="s">
        <v>4349</v>
      </c>
      <c r="C396" t="s">
        <v>4350</v>
      </c>
      <c r="D396" t="s">
        <v>4351</v>
      </c>
      <c r="E396" s="3" t="s">
        <v>4371</v>
      </c>
      <c r="F396">
        <v>153</v>
      </c>
      <c r="G396">
        <v>153</v>
      </c>
      <c r="H396" t="s">
        <v>4074</v>
      </c>
      <c r="I396" t="s">
        <v>4075</v>
      </c>
      <c r="J396" t="s">
        <v>80</v>
      </c>
      <c r="K396" t="s">
        <v>4075</v>
      </c>
      <c r="U396">
        <v>3.03</v>
      </c>
      <c r="V396">
        <v>0.3</v>
      </c>
      <c r="W396">
        <v>0.73</v>
      </c>
      <c r="X396">
        <v>0.1</v>
      </c>
      <c r="Y396">
        <f>(SQRT((($U396*$V396)^2)+(($W396*$X396)^2)))/($U396+$W396)</f>
        <v>0.24253365216184791</v>
      </c>
      <c r="Z396" t="s">
        <v>43</v>
      </c>
      <c r="AA396" t="s">
        <v>44</v>
      </c>
      <c r="AB396" t="s">
        <v>44</v>
      </c>
      <c r="AC396" t="s">
        <v>44</v>
      </c>
      <c r="AD396" t="s">
        <v>45</v>
      </c>
      <c r="AE396" t="s">
        <v>45</v>
      </c>
      <c r="AF396" t="s">
        <v>4356</v>
      </c>
      <c r="AG396">
        <v>2015</v>
      </c>
      <c r="AH396" t="s">
        <v>253</v>
      </c>
      <c r="AI396" s="2">
        <f t="shared" si="64"/>
        <v>3.76</v>
      </c>
      <c r="AJ396" s="2">
        <f>$AI396*$Y396</f>
        <v>0.91192653212854813</v>
      </c>
      <c r="AK396" s="3" t="s">
        <v>6652</v>
      </c>
      <c r="AL396" s="3" t="s">
        <v>6668</v>
      </c>
      <c r="AM396" s="3" t="s">
        <v>6659</v>
      </c>
      <c r="AN396" t="s">
        <v>6684</v>
      </c>
      <c r="AO396" t="s">
        <v>44</v>
      </c>
      <c r="AP396" s="3" t="s">
        <v>44</v>
      </c>
      <c r="AQ396" t="s">
        <v>44</v>
      </c>
      <c r="AR396" t="s">
        <v>44</v>
      </c>
    </row>
    <row r="397" spans="1:44" hidden="1" x14ac:dyDescent="0.3">
      <c r="A397" s="3" t="s">
        <v>4372</v>
      </c>
      <c r="B397" t="s">
        <v>4349</v>
      </c>
      <c r="C397" t="s">
        <v>4350</v>
      </c>
      <c r="D397" t="s">
        <v>4351</v>
      </c>
      <c r="E397" s="3" t="s">
        <v>255</v>
      </c>
      <c r="F397">
        <v>154</v>
      </c>
      <c r="G397">
        <v>154</v>
      </c>
      <c r="H397" t="s">
        <v>256</v>
      </c>
      <c r="I397" t="s">
        <v>257</v>
      </c>
      <c r="J397" t="s">
        <v>80</v>
      </c>
      <c r="K397" t="s">
        <v>257</v>
      </c>
      <c r="U397">
        <v>3.03</v>
      </c>
      <c r="V397">
        <v>0.3</v>
      </c>
      <c r="W397">
        <v>0.73</v>
      </c>
      <c r="X397">
        <v>0.1</v>
      </c>
      <c r="Y397">
        <f>(SQRT((($U397*$V397)^2)+(($W397*$X397)^2)))/($U397+$W397)</f>
        <v>0.24253365216184791</v>
      </c>
      <c r="Z397" t="s">
        <v>43</v>
      </c>
      <c r="AA397" t="s">
        <v>44</v>
      </c>
      <c r="AB397" t="s">
        <v>44</v>
      </c>
      <c r="AC397" t="s">
        <v>44</v>
      </c>
      <c r="AD397" t="s">
        <v>45</v>
      </c>
      <c r="AE397" t="s">
        <v>45</v>
      </c>
      <c r="AF397" t="s">
        <v>4356</v>
      </c>
      <c r="AG397">
        <v>2015</v>
      </c>
      <c r="AH397" t="s">
        <v>253</v>
      </c>
      <c r="AI397" s="2">
        <f t="shared" si="64"/>
        <v>3.76</v>
      </c>
      <c r="AJ397" s="2">
        <f>$AI397*$Y397</f>
        <v>0.91192653212854813</v>
      </c>
      <c r="AK397" s="3" t="s">
        <v>6652</v>
      </c>
      <c r="AL397" s="3" t="s">
        <v>6668</v>
      </c>
      <c r="AM397" s="3" t="s">
        <v>6659</v>
      </c>
      <c r="AN397" t="s">
        <v>6684</v>
      </c>
      <c r="AO397" t="s">
        <v>44</v>
      </c>
      <c r="AP397" s="3" t="s">
        <v>44</v>
      </c>
      <c r="AQ397" t="s">
        <v>44</v>
      </c>
      <c r="AR397" t="s">
        <v>44</v>
      </c>
    </row>
    <row r="398" spans="1:44" hidden="1" x14ac:dyDescent="0.3">
      <c r="A398" s="3" t="s">
        <v>4373</v>
      </c>
      <c r="B398" t="s">
        <v>4349</v>
      </c>
      <c r="C398" t="s">
        <v>4350</v>
      </c>
      <c r="D398" t="s">
        <v>4351</v>
      </c>
      <c r="E398" s="3" t="s">
        <v>315</v>
      </c>
      <c r="F398">
        <v>155</v>
      </c>
      <c r="G398">
        <v>155</v>
      </c>
      <c r="H398" t="s">
        <v>315</v>
      </c>
      <c r="I398" t="s">
        <v>316</v>
      </c>
      <c r="J398" t="s">
        <v>315</v>
      </c>
      <c r="K398" t="s">
        <v>316</v>
      </c>
      <c r="S398">
        <v>0.26</v>
      </c>
      <c r="U398">
        <v>3</v>
      </c>
      <c r="V398">
        <v>0.13</v>
      </c>
      <c r="W398">
        <f>$U398*$S398</f>
        <v>0.78</v>
      </c>
      <c r="X398">
        <v>0.1</v>
      </c>
      <c r="Y398">
        <f>(SQRT((($U398*$V398)^2)+(($W398*$X398)^2)))/($U398+$W398)</f>
        <v>0.10521786297889874</v>
      </c>
      <c r="Z398" t="s">
        <v>43</v>
      </c>
      <c r="AA398" t="s">
        <v>44</v>
      </c>
      <c r="AB398" t="s">
        <v>44</v>
      </c>
      <c r="AC398" t="s">
        <v>44</v>
      </c>
      <c r="AD398" t="s">
        <v>45</v>
      </c>
      <c r="AE398" t="s">
        <v>45</v>
      </c>
      <c r="AF398" t="s">
        <v>4356</v>
      </c>
      <c r="AG398">
        <v>2015</v>
      </c>
      <c r="AH398" t="s">
        <v>253</v>
      </c>
      <c r="AI398" s="2">
        <f t="shared" si="64"/>
        <v>3.7800000000000002</v>
      </c>
      <c r="AJ398" s="2">
        <f>$AI398*$Y398</f>
        <v>0.39772352206023726</v>
      </c>
      <c r="AK398" s="3" t="s">
        <v>6646</v>
      </c>
      <c r="AL398" s="3" t="s">
        <v>6668</v>
      </c>
      <c r="AM398" s="3" t="s">
        <v>6647</v>
      </c>
      <c r="AN398" t="s">
        <v>6712</v>
      </c>
      <c r="AO398" t="s">
        <v>44</v>
      </c>
      <c r="AP398" s="3" t="s">
        <v>44</v>
      </c>
      <c r="AQ398" t="s">
        <v>6649</v>
      </c>
      <c r="AR398" t="s">
        <v>44</v>
      </c>
    </row>
    <row r="399" spans="1:44" hidden="1" x14ac:dyDescent="0.3">
      <c r="A399" s="3" t="s">
        <v>4374</v>
      </c>
      <c r="B399" t="s">
        <v>4349</v>
      </c>
      <c r="C399" t="s">
        <v>4350</v>
      </c>
      <c r="D399" t="s">
        <v>4351</v>
      </c>
      <c r="E399" s="3" t="s">
        <v>259</v>
      </c>
      <c r="F399">
        <v>156</v>
      </c>
      <c r="G399">
        <v>156</v>
      </c>
      <c r="H399" t="s">
        <v>259</v>
      </c>
      <c r="I399" t="s">
        <v>260</v>
      </c>
      <c r="J399" t="s">
        <v>80</v>
      </c>
      <c r="K399" t="s">
        <v>260</v>
      </c>
      <c r="U399">
        <v>3.03</v>
      </c>
      <c r="V399">
        <v>0.3</v>
      </c>
      <c r="W399">
        <v>0.73</v>
      </c>
      <c r="X399">
        <v>0.1</v>
      </c>
      <c r="Y399">
        <f>(SQRT((($U399*$V399)^2)+(($W399*$X399)^2)))/($U399+$W399)</f>
        <v>0.24253365216184791</v>
      </c>
      <c r="Z399" t="s">
        <v>43</v>
      </c>
      <c r="AA399" t="s">
        <v>44</v>
      </c>
      <c r="AB399" t="s">
        <v>44</v>
      </c>
      <c r="AC399" t="s">
        <v>44</v>
      </c>
      <c r="AD399" t="s">
        <v>45</v>
      </c>
      <c r="AE399" t="s">
        <v>45</v>
      </c>
      <c r="AF399" t="s">
        <v>4356</v>
      </c>
      <c r="AG399">
        <v>2015</v>
      </c>
      <c r="AH399" t="s">
        <v>253</v>
      </c>
      <c r="AI399" s="2">
        <f t="shared" si="64"/>
        <v>3.76</v>
      </c>
      <c r="AJ399" s="2">
        <f>$AI399*$Y399</f>
        <v>0.91192653212854813</v>
      </c>
      <c r="AK399" s="3" t="s">
        <v>6652</v>
      </c>
      <c r="AL399" s="3" t="s">
        <v>6668</v>
      </c>
      <c r="AM399" s="3" t="s">
        <v>6659</v>
      </c>
      <c r="AN399" t="s">
        <v>6684</v>
      </c>
      <c r="AO399" t="s">
        <v>44</v>
      </c>
      <c r="AP399" s="3" t="s">
        <v>44</v>
      </c>
      <c r="AQ399" t="s">
        <v>44</v>
      </c>
      <c r="AR399" t="s">
        <v>44</v>
      </c>
    </row>
    <row r="400" spans="1:44" hidden="1" x14ac:dyDescent="0.3">
      <c r="A400" s="3" t="s">
        <v>4375</v>
      </c>
      <c r="B400" t="s">
        <v>4349</v>
      </c>
      <c r="C400" t="s">
        <v>4350</v>
      </c>
      <c r="D400" t="s">
        <v>4351</v>
      </c>
      <c r="E400" s="3" t="s">
        <v>485</v>
      </c>
      <c r="F400">
        <v>157</v>
      </c>
      <c r="G400">
        <v>157</v>
      </c>
      <c r="H400" t="s">
        <v>485</v>
      </c>
      <c r="I400" t="s">
        <v>486</v>
      </c>
      <c r="J400" t="s">
        <v>80</v>
      </c>
      <c r="K400" t="s">
        <v>486</v>
      </c>
      <c r="U400">
        <v>3.03</v>
      </c>
      <c r="V400">
        <v>0.3</v>
      </c>
      <c r="W400">
        <v>0.73</v>
      </c>
      <c r="X400">
        <v>0.1</v>
      </c>
      <c r="Y400">
        <f>(SQRT((($U400*$V400)^2)+(($W400*$X400)^2)))/($U400+$W400)</f>
        <v>0.24253365216184791</v>
      </c>
      <c r="Z400" t="s">
        <v>43</v>
      </c>
      <c r="AA400" t="s">
        <v>44</v>
      </c>
      <c r="AB400" t="s">
        <v>44</v>
      </c>
      <c r="AC400" t="s">
        <v>44</v>
      </c>
      <c r="AD400" t="s">
        <v>45</v>
      </c>
      <c r="AE400" t="s">
        <v>45</v>
      </c>
      <c r="AF400" t="s">
        <v>4356</v>
      </c>
      <c r="AG400">
        <v>2015</v>
      </c>
      <c r="AH400" t="s">
        <v>253</v>
      </c>
      <c r="AI400" s="2">
        <f t="shared" si="64"/>
        <v>3.76</v>
      </c>
      <c r="AJ400" s="2">
        <f>$AI400*$Y400</f>
        <v>0.91192653212854813</v>
      </c>
      <c r="AK400" s="3" t="s">
        <v>6652</v>
      </c>
      <c r="AL400" s="3" t="s">
        <v>6668</v>
      </c>
      <c r="AM400" s="3" t="s">
        <v>6659</v>
      </c>
      <c r="AN400" t="s">
        <v>6684</v>
      </c>
      <c r="AO400" t="s">
        <v>44</v>
      </c>
      <c r="AP400" s="3" t="s">
        <v>44</v>
      </c>
      <c r="AQ400" t="s">
        <v>44</v>
      </c>
      <c r="AR400" t="s">
        <v>44</v>
      </c>
    </row>
    <row r="401" spans="1:44" hidden="1" x14ac:dyDescent="0.3">
      <c r="A401" s="3" t="s">
        <v>4376</v>
      </c>
      <c r="B401" t="s">
        <v>4349</v>
      </c>
      <c r="C401" t="s">
        <v>4350</v>
      </c>
      <c r="D401" t="s">
        <v>4351</v>
      </c>
      <c r="E401" s="3" t="s">
        <v>4353</v>
      </c>
      <c r="F401">
        <v>160</v>
      </c>
      <c r="G401">
        <v>160</v>
      </c>
      <c r="H401" t="s">
        <v>4354</v>
      </c>
      <c r="I401" t="s">
        <v>4355</v>
      </c>
      <c r="J401" t="s">
        <v>58</v>
      </c>
      <c r="K401" t="s">
        <v>4355</v>
      </c>
      <c r="L401">
        <v>2.5</v>
      </c>
      <c r="M401">
        <v>13.5</v>
      </c>
      <c r="N401">
        <v>8</v>
      </c>
      <c r="O401">
        <v>2.75</v>
      </c>
      <c r="P401">
        <v>0.34375</v>
      </c>
      <c r="Q401">
        <v>0.45</v>
      </c>
      <c r="R401">
        <v>1.1499999999999999</v>
      </c>
      <c r="S401">
        <v>0.26</v>
      </c>
      <c r="T401">
        <v>0.47</v>
      </c>
      <c r="U401">
        <v>1.9457999999999998</v>
      </c>
      <c r="V401">
        <v>0.34375</v>
      </c>
      <c r="W401">
        <v>0.50590799999999991</v>
      </c>
      <c r="X401">
        <v>0.1</v>
      </c>
      <c r="Y401">
        <v>0.27359672257481177</v>
      </c>
      <c r="Z401" t="s">
        <v>59</v>
      </c>
      <c r="AA401" t="s">
        <v>68</v>
      </c>
      <c r="AB401" t="s">
        <v>101</v>
      </c>
      <c r="AC401" t="s">
        <v>102</v>
      </c>
      <c r="AD401" t="s">
        <v>45</v>
      </c>
      <c r="AE401" t="s">
        <v>45</v>
      </c>
      <c r="AF401" t="s">
        <v>4356</v>
      </c>
      <c r="AG401">
        <v>2015</v>
      </c>
      <c r="AH401" t="s">
        <v>253</v>
      </c>
      <c r="AI401" s="2">
        <f>U401+W401</f>
        <v>2.4517079999999996</v>
      </c>
      <c r="AJ401" s="2">
        <f>AI401*Y401</f>
        <v>0.67077927351044653</v>
      </c>
      <c r="AK401" s="3" t="s">
        <v>6651</v>
      </c>
      <c r="AL401" s="3" t="s">
        <v>6667</v>
      </c>
      <c r="AM401" s="3" t="s">
        <v>6774</v>
      </c>
      <c r="AN401" s="3" t="s">
        <v>6861</v>
      </c>
      <c r="AO401" t="s">
        <v>6776</v>
      </c>
      <c r="AP401">
        <v>1.1499999999999999</v>
      </c>
      <c r="AQ401" t="s">
        <v>6649</v>
      </c>
      <c r="AR401">
        <v>0.47</v>
      </c>
    </row>
    <row r="402" spans="1:44" hidden="1" x14ac:dyDescent="0.3">
      <c r="A402" s="3" t="s">
        <v>4377</v>
      </c>
      <c r="B402" t="s">
        <v>4349</v>
      </c>
      <c r="C402" t="s">
        <v>4350</v>
      </c>
      <c r="D402" t="s">
        <v>4351</v>
      </c>
      <c r="E402" s="3" t="s">
        <v>4378</v>
      </c>
      <c r="F402">
        <v>163</v>
      </c>
      <c r="G402">
        <v>163</v>
      </c>
      <c r="H402" t="s">
        <v>4378</v>
      </c>
      <c r="I402" t="s">
        <v>4379</v>
      </c>
      <c r="J402" t="s">
        <v>58</v>
      </c>
      <c r="K402" t="s">
        <v>4379</v>
      </c>
      <c r="L402">
        <v>5</v>
      </c>
      <c r="M402">
        <v>11</v>
      </c>
      <c r="N402">
        <f>AVERAGE(L402,M402)</f>
        <v>8</v>
      </c>
      <c r="O402">
        <f>((M402-L402)/2)/2</f>
        <v>1.5</v>
      </c>
      <c r="P402">
        <f>O402/N402</f>
        <v>0.1875</v>
      </c>
      <c r="Q402" s="3">
        <v>0.55000000000000004</v>
      </c>
      <c r="R402">
        <v>1.5</v>
      </c>
      <c r="S402">
        <v>0.26</v>
      </c>
      <c r="T402">
        <v>0.47</v>
      </c>
      <c r="U402">
        <f>N402*Q402*R402*T402</f>
        <v>3.1019999999999999</v>
      </c>
      <c r="V402">
        <f>P402</f>
        <v>0.1875</v>
      </c>
      <c r="W402">
        <f>U402*S402</f>
        <v>0.80652000000000001</v>
      </c>
      <c r="X402">
        <v>0.1</v>
      </c>
      <c r="Y402">
        <f t="shared" ref="Y402:Y415" si="65">(SQRT((($U402*$V402)^2)+(($W402*$X402)^2)))/($U402+$W402)</f>
        <v>0.15023339950233006</v>
      </c>
      <c r="Z402" t="s">
        <v>59</v>
      </c>
      <c r="AA402" t="s">
        <v>4380</v>
      </c>
      <c r="AB402" t="s">
        <v>61</v>
      </c>
      <c r="AC402" t="s">
        <v>62</v>
      </c>
      <c r="AD402" t="s">
        <v>45</v>
      </c>
      <c r="AE402" t="s">
        <v>45</v>
      </c>
      <c r="AF402" t="s">
        <v>4356</v>
      </c>
      <c r="AG402">
        <v>2015</v>
      </c>
      <c r="AH402" t="s">
        <v>253</v>
      </c>
      <c r="AI402" s="2">
        <f>U402+W402</f>
        <v>3.9085199999999998</v>
      </c>
      <c r="AJ402" s="2">
        <f>AI402*Y402</f>
        <v>0.58719024662284702</v>
      </c>
      <c r="AK402" s="3" t="s">
        <v>6650</v>
      </c>
      <c r="AL402" s="3" t="s">
        <v>6667</v>
      </c>
      <c r="AM402" s="3" t="s">
        <v>4351</v>
      </c>
      <c r="AN402" s="3" t="s">
        <v>6924</v>
      </c>
      <c r="AO402" t="s">
        <v>6701</v>
      </c>
      <c r="AP402">
        <v>1.5</v>
      </c>
      <c r="AQ402" t="s">
        <v>6649</v>
      </c>
      <c r="AR402">
        <v>0.47</v>
      </c>
    </row>
    <row r="403" spans="1:44" hidden="1" x14ac:dyDescent="0.3">
      <c r="A403" s="3" t="s">
        <v>4381</v>
      </c>
      <c r="B403" t="s">
        <v>4349</v>
      </c>
      <c r="C403" t="s">
        <v>4350</v>
      </c>
      <c r="D403" t="s">
        <v>4351</v>
      </c>
      <c r="E403" s="3" t="s">
        <v>41</v>
      </c>
      <c r="F403">
        <v>164</v>
      </c>
      <c r="G403">
        <v>164</v>
      </c>
      <c r="H403" t="s">
        <v>41</v>
      </c>
      <c r="I403" t="s">
        <v>42</v>
      </c>
      <c r="J403" t="s">
        <v>41</v>
      </c>
      <c r="K403" t="s">
        <v>42</v>
      </c>
      <c r="S403">
        <v>0.26</v>
      </c>
      <c r="U403">
        <v>2.4</v>
      </c>
      <c r="V403">
        <v>0.41</v>
      </c>
      <c r="W403">
        <f>$U403*$S403</f>
        <v>0.624</v>
      </c>
      <c r="X403">
        <v>0.1</v>
      </c>
      <c r="Y403">
        <f t="shared" si="65"/>
        <v>0.32605044690652013</v>
      </c>
      <c r="Z403" t="s">
        <v>43</v>
      </c>
      <c r="AA403" t="s">
        <v>44</v>
      </c>
      <c r="AB403" t="s">
        <v>44</v>
      </c>
      <c r="AC403" t="s">
        <v>44</v>
      </c>
      <c r="AD403" t="s">
        <v>45</v>
      </c>
      <c r="AE403" t="s">
        <v>45</v>
      </c>
      <c r="AF403" t="s">
        <v>4356</v>
      </c>
      <c r="AG403">
        <v>2015</v>
      </c>
      <c r="AH403" t="s">
        <v>253</v>
      </c>
      <c r="AI403" s="2">
        <f>$U403+$W403</f>
        <v>3.024</v>
      </c>
      <c r="AJ403" s="2">
        <f>$AI403*$Y403</f>
        <v>0.98597655144531693</v>
      </c>
      <c r="AK403" s="3" t="s">
        <v>6646</v>
      </c>
      <c r="AL403" s="3" t="s">
        <v>6668</v>
      </c>
      <c r="AM403" s="3" t="s">
        <v>6647</v>
      </c>
      <c r="AN403" s="3" t="s">
        <v>6711</v>
      </c>
      <c r="AO403" s="3" t="s">
        <v>44</v>
      </c>
      <c r="AP403" s="3" t="s">
        <v>44</v>
      </c>
      <c r="AQ403" t="s">
        <v>6649</v>
      </c>
      <c r="AR403" s="3" t="s">
        <v>44</v>
      </c>
    </row>
    <row r="404" spans="1:44" hidden="1" x14ac:dyDescent="0.3">
      <c r="A404" s="3" t="s">
        <v>4382</v>
      </c>
      <c r="B404" t="s">
        <v>4349</v>
      </c>
      <c r="C404" t="s">
        <v>4350</v>
      </c>
      <c r="D404" t="s">
        <v>4351</v>
      </c>
      <c r="E404" s="3" t="s">
        <v>4383</v>
      </c>
      <c r="F404">
        <v>165</v>
      </c>
      <c r="G404">
        <v>165</v>
      </c>
      <c r="H404" t="s">
        <v>4384</v>
      </c>
      <c r="I404" t="s">
        <v>4385</v>
      </c>
      <c r="J404" t="s">
        <v>80</v>
      </c>
      <c r="K404" t="s">
        <v>4385</v>
      </c>
      <c r="U404">
        <v>3.03</v>
      </c>
      <c r="V404">
        <v>0.3</v>
      </c>
      <c r="W404">
        <v>0.73</v>
      </c>
      <c r="X404">
        <v>0.1</v>
      </c>
      <c r="Y404">
        <f t="shared" si="65"/>
        <v>0.24253365216184791</v>
      </c>
      <c r="Z404" t="s">
        <v>43</v>
      </c>
      <c r="AA404" t="s">
        <v>44</v>
      </c>
      <c r="AB404" t="s">
        <v>44</v>
      </c>
      <c r="AC404" t="s">
        <v>44</v>
      </c>
      <c r="AD404" t="s">
        <v>45</v>
      </c>
      <c r="AE404" t="s">
        <v>45</v>
      </c>
      <c r="AF404" t="s">
        <v>4356</v>
      </c>
      <c r="AG404">
        <v>2015</v>
      </c>
      <c r="AH404" t="s">
        <v>253</v>
      </c>
      <c r="AI404" s="2">
        <f>$U404+$W404</f>
        <v>3.76</v>
      </c>
      <c r="AJ404" s="2">
        <f>$AI404*$Y404</f>
        <v>0.91192653212854813</v>
      </c>
      <c r="AK404" s="3" t="s">
        <v>6652</v>
      </c>
      <c r="AL404" s="3" t="s">
        <v>6668</v>
      </c>
      <c r="AM404" s="3" t="s">
        <v>6659</v>
      </c>
      <c r="AN404" t="s">
        <v>6684</v>
      </c>
      <c r="AO404" t="s">
        <v>44</v>
      </c>
      <c r="AP404" s="3" t="s">
        <v>44</v>
      </c>
      <c r="AQ404" t="s">
        <v>44</v>
      </c>
      <c r="AR404" t="s">
        <v>44</v>
      </c>
    </row>
    <row r="405" spans="1:44" hidden="1" x14ac:dyDescent="0.3">
      <c r="A405" s="3" t="s">
        <v>4386</v>
      </c>
      <c r="B405" t="s">
        <v>4349</v>
      </c>
      <c r="C405" t="s">
        <v>4350</v>
      </c>
      <c r="D405" t="s">
        <v>4351</v>
      </c>
      <c r="E405" s="3" t="s">
        <v>4387</v>
      </c>
      <c r="F405">
        <v>166</v>
      </c>
      <c r="G405">
        <v>166</v>
      </c>
      <c r="H405" t="s">
        <v>4388</v>
      </c>
      <c r="I405" t="s">
        <v>4389</v>
      </c>
      <c r="J405" t="s">
        <v>80</v>
      </c>
      <c r="K405" t="s">
        <v>4389</v>
      </c>
      <c r="U405">
        <v>3.03</v>
      </c>
      <c r="V405">
        <v>0.3</v>
      </c>
      <c r="W405">
        <v>0.73</v>
      </c>
      <c r="X405">
        <v>0.1</v>
      </c>
      <c r="Y405">
        <f t="shared" si="65"/>
        <v>0.24253365216184791</v>
      </c>
      <c r="Z405" t="s">
        <v>43</v>
      </c>
      <c r="AA405" t="s">
        <v>44</v>
      </c>
      <c r="AB405" t="s">
        <v>44</v>
      </c>
      <c r="AC405" t="s">
        <v>44</v>
      </c>
      <c r="AD405" t="s">
        <v>45</v>
      </c>
      <c r="AE405" t="s">
        <v>45</v>
      </c>
      <c r="AF405" t="s">
        <v>4356</v>
      </c>
      <c r="AG405">
        <v>2015</v>
      </c>
      <c r="AH405" t="s">
        <v>253</v>
      </c>
      <c r="AI405" s="2">
        <f>$U405+$W405</f>
        <v>3.76</v>
      </c>
      <c r="AJ405" s="2">
        <f>$AI405*$Y405</f>
        <v>0.91192653212854813</v>
      </c>
      <c r="AK405" s="3" t="s">
        <v>6652</v>
      </c>
      <c r="AL405" s="3" t="s">
        <v>6668</v>
      </c>
      <c r="AM405" s="3" t="s">
        <v>6659</v>
      </c>
      <c r="AN405" t="s">
        <v>6684</v>
      </c>
      <c r="AO405" t="s">
        <v>44</v>
      </c>
      <c r="AP405" s="3" t="s">
        <v>44</v>
      </c>
      <c r="AQ405" t="s">
        <v>44</v>
      </c>
      <c r="AR405" t="s">
        <v>44</v>
      </c>
    </row>
    <row r="406" spans="1:44" hidden="1" x14ac:dyDescent="0.3">
      <c r="A406" s="3" t="s">
        <v>4390</v>
      </c>
      <c r="B406" t="s">
        <v>4349</v>
      </c>
      <c r="C406" t="s">
        <v>4350</v>
      </c>
      <c r="D406" t="s">
        <v>4351</v>
      </c>
      <c r="E406" s="3" t="s">
        <v>4391</v>
      </c>
      <c r="F406">
        <v>36</v>
      </c>
      <c r="G406">
        <v>36</v>
      </c>
      <c r="H406" t="s">
        <v>4391</v>
      </c>
      <c r="I406" t="s">
        <v>4392</v>
      </c>
      <c r="J406" t="s">
        <v>58</v>
      </c>
      <c r="K406" t="s">
        <v>4392</v>
      </c>
      <c r="S406">
        <v>0.26</v>
      </c>
      <c r="T406">
        <v>0.47</v>
      </c>
      <c r="U406">
        <f>2.6*(1/(1+S406))*T406</f>
        <v>0.96984126984126973</v>
      </c>
      <c r="V406">
        <v>0.2</v>
      </c>
      <c r="W406">
        <f>U406*S406</f>
        <v>0.25215873015873014</v>
      </c>
      <c r="X406">
        <v>0.1</v>
      </c>
      <c r="Y406">
        <f t="shared" si="65"/>
        <v>0.1600658090914823</v>
      </c>
      <c r="Z406" t="s">
        <v>59</v>
      </c>
      <c r="AA406" t="s">
        <v>134</v>
      </c>
      <c r="AB406" t="s">
        <v>61</v>
      </c>
      <c r="AC406" t="s">
        <v>62</v>
      </c>
      <c r="AD406" t="s">
        <v>45</v>
      </c>
      <c r="AE406" t="s">
        <v>45</v>
      </c>
      <c r="AF406" t="s">
        <v>4356</v>
      </c>
      <c r="AG406">
        <v>2015</v>
      </c>
      <c r="AH406" t="s">
        <v>253</v>
      </c>
      <c r="AI406" s="2">
        <f>U406+W406</f>
        <v>1.222</v>
      </c>
      <c r="AJ406" s="2">
        <f>AI406*Y406</f>
        <v>0.19560041870979136</v>
      </c>
      <c r="AK406" s="7" t="s">
        <v>6941</v>
      </c>
      <c r="AL406" s="3" t="s">
        <v>6688</v>
      </c>
      <c r="AM406" s="3" t="s">
        <v>4351</v>
      </c>
      <c r="AN406" s="3" t="s">
        <v>6923</v>
      </c>
      <c r="AO406" s="3" t="s">
        <v>44</v>
      </c>
      <c r="AP406" s="3" t="s">
        <v>44</v>
      </c>
      <c r="AQ406" s="3" t="s">
        <v>6649</v>
      </c>
      <c r="AR406">
        <v>0.47</v>
      </c>
    </row>
    <row r="407" spans="1:44" hidden="1" x14ac:dyDescent="0.3">
      <c r="A407" s="3" t="s">
        <v>4393</v>
      </c>
      <c r="B407" t="s">
        <v>4349</v>
      </c>
      <c r="C407" t="s">
        <v>4350</v>
      </c>
      <c r="D407" t="s">
        <v>4351</v>
      </c>
      <c r="E407" s="3" t="s">
        <v>141</v>
      </c>
      <c r="F407">
        <v>37</v>
      </c>
      <c r="G407">
        <v>37</v>
      </c>
      <c r="H407" t="s">
        <v>141</v>
      </c>
      <c r="I407" t="s">
        <v>142</v>
      </c>
      <c r="J407" t="s">
        <v>58</v>
      </c>
      <c r="K407" t="s">
        <v>142</v>
      </c>
      <c r="L407">
        <v>5</v>
      </c>
      <c r="M407">
        <v>11</v>
      </c>
      <c r="N407">
        <f>AVERAGE(L407,M407)</f>
        <v>8</v>
      </c>
      <c r="O407">
        <f>((M407-L407)/2)/2</f>
        <v>1.5</v>
      </c>
      <c r="P407">
        <f>O407/N407</f>
        <v>0.1875</v>
      </c>
      <c r="Q407" s="3">
        <v>0.55000000000000004</v>
      </c>
      <c r="R407">
        <v>1.5</v>
      </c>
      <c r="S407">
        <v>0.26</v>
      </c>
      <c r="T407">
        <v>0.47</v>
      </c>
      <c r="U407">
        <f>N407*Q407*R407*T407</f>
        <v>3.1019999999999999</v>
      </c>
      <c r="V407">
        <f>P407</f>
        <v>0.1875</v>
      </c>
      <c r="W407">
        <f>U407*S407</f>
        <v>0.80652000000000001</v>
      </c>
      <c r="X407">
        <v>0.1</v>
      </c>
      <c r="Y407">
        <f t="shared" si="65"/>
        <v>0.15023339950233006</v>
      </c>
      <c r="Z407" t="s">
        <v>59</v>
      </c>
      <c r="AA407" t="s">
        <v>60</v>
      </c>
      <c r="AB407" t="s">
        <v>61</v>
      </c>
      <c r="AC407" t="s">
        <v>62</v>
      </c>
      <c r="AD407" t="s">
        <v>45</v>
      </c>
      <c r="AE407" t="s">
        <v>45</v>
      </c>
      <c r="AF407" t="s">
        <v>4356</v>
      </c>
      <c r="AG407">
        <v>2015</v>
      </c>
      <c r="AH407" t="s">
        <v>253</v>
      </c>
      <c r="AI407" s="2">
        <f>$U407+$W407</f>
        <v>3.9085199999999998</v>
      </c>
      <c r="AJ407" s="2">
        <f>$AI407*$Y407</f>
        <v>0.58719024662284702</v>
      </c>
      <c r="AK407" s="3" t="s">
        <v>6650</v>
      </c>
      <c r="AL407" s="3" t="s">
        <v>6667</v>
      </c>
      <c r="AM407" s="3" t="s">
        <v>4351</v>
      </c>
      <c r="AN407" t="s">
        <v>6877</v>
      </c>
      <c r="AO407" t="s">
        <v>6701</v>
      </c>
      <c r="AP407">
        <v>1.5</v>
      </c>
      <c r="AQ407" t="s">
        <v>6649</v>
      </c>
      <c r="AR407">
        <v>0.47</v>
      </c>
    </row>
    <row r="408" spans="1:44" hidden="1" x14ac:dyDescent="0.3">
      <c r="A408" s="3" t="s">
        <v>4394</v>
      </c>
      <c r="B408" t="s">
        <v>4349</v>
      </c>
      <c r="C408" t="s">
        <v>4350</v>
      </c>
      <c r="D408" t="s">
        <v>4351</v>
      </c>
      <c r="E408" s="3" t="s">
        <v>108</v>
      </c>
      <c r="F408">
        <v>41</v>
      </c>
      <c r="G408">
        <v>41</v>
      </c>
      <c r="H408" t="s">
        <v>108</v>
      </c>
      <c r="I408" t="s">
        <v>109</v>
      </c>
      <c r="J408" t="s">
        <v>58</v>
      </c>
      <c r="K408" t="s">
        <v>109</v>
      </c>
      <c r="L408">
        <v>4</v>
      </c>
      <c r="M408">
        <v>15</v>
      </c>
      <c r="N408">
        <f>AVERAGE(L408,M408)</f>
        <v>9.5</v>
      </c>
      <c r="O408">
        <f>((M408-L408)/2)/2</f>
        <v>2.75</v>
      </c>
      <c r="P408">
        <f>O408/N408</f>
        <v>0.28947368421052633</v>
      </c>
      <c r="Q408">
        <v>0.5</v>
      </c>
      <c r="R408">
        <v>1.2</v>
      </c>
      <c r="S408">
        <v>0.26</v>
      </c>
      <c r="T408">
        <v>0.47</v>
      </c>
      <c r="U408">
        <f>N408*Q408*R408*T408</f>
        <v>2.6789999999999998</v>
      </c>
      <c r="V408">
        <f>P408</f>
        <v>0.28947368421052633</v>
      </c>
      <c r="W408">
        <f>U408*S408</f>
        <v>0.69653999999999994</v>
      </c>
      <c r="X408">
        <v>0.1</v>
      </c>
      <c r="Y408">
        <f t="shared" si="65"/>
        <v>0.23066585325838801</v>
      </c>
      <c r="Z408" t="s">
        <v>59</v>
      </c>
      <c r="AA408" t="s">
        <v>68</v>
      </c>
      <c r="AB408" t="s">
        <v>101</v>
      </c>
      <c r="AC408" t="s">
        <v>102</v>
      </c>
      <c r="AD408" t="s">
        <v>45</v>
      </c>
      <c r="AE408" t="s">
        <v>45</v>
      </c>
      <c r="AF408" t="s">
        <v>4356</v>
      </c>
      <c r="AG408">
        <v>2015</v>
      </c>
      <c r="AH408" t="s">
        <v>253</v>
      </c>
      <c r="AI408" s="2">
        <f>U408+W408</f>
        <v>3.37554</v>
      </c>
      <c r="AJ408" s="2">
        <f>AI408*Y408</f>
        <v>0.77862181430781907</v>
      </c>
      <c r="AK408" s="3" t="s">
        <v>6650</v>
      </c>
      <c r="AL408" s="3" t="s">
        <v>6667</v>
      </c>
      <c r="AM408" s="3" t="s">
        <v>6675</v>
      </c>
      <c r="AN408" s="3" t="s">
        <v>6922</v>
      </c>
      <c r="AO408" s="3" t="s">
        <v>6701</v>
      </c>
      <c r="AP408">
        <v>1.2</v>
      </c>
      <c r="AQ408" t="s">
        <v>6649</v>
      </c>
      <c r="AR408">
        <v>0.47</v>
      </c>
    </row>
    <row r="409" spans="1:44" hidden="1" x14ac:dyDescent="0.3">
      <c r="A409" s="3" t="s">
        <v>4395</v>
      </c>
      <c r="B409" t="s">
        <v>4349</v>
      </c>
      <c r="C409" t="s">
        <v>4350</v>
      </c>
      <c r="D409" t="s">
        <v>4351</v>
      </c>
      <c r="E409" s="3" t="s">
        <v>4378</v>
      </c>
      <c r="F409">
        <v>59</v>
      </c>
      <c r="G409">
        <v>59</v>
      </c>
      <c r="H409" t="s">
        <v>4378</v>
      </c>
      <c r="I409" t="s">
        <v>4379</v>
      </c>
      <c r="J409" t="s">
        <v>58</v>
      </c>
      <c r="K409" t="s">
        <v>4379</v>
      </c>
      <c r="L409">
        <v>5</v>
      </c>
      <c r="M409">
        <v>11</v>
      </c>
      <c r="N409">
        <f>AVERAGE(L409,M409)</f>
        <v>8</v>
      </c>
      <c r="O409">
        <f>((M409-L409)/2)/2</f>
        <v>1.5</v>
      </c>
      <c r="P409">
        <f>O409/N409</f>
        <v>0.1875</v>
      </c>
      <c r="Q409" s="3">
        <v>0.55000000000000004</v>
      </c>
      <c r="R409">
        <v>1.5</v>
      </c>
      <c r="S409">
        <v>0.26</v>
      </c>
      <c r="T409">
        <v>0.47</v>
      </c>
      <c r="U409">
        <f>N409*Q409*R409*T409</f>
        <v>3.1019999999999999</v>
      </c>
      <c r="V409">
        <f>P409</f>
        <v>0.1875</v>
      </c>
      <c r="W409">
        <f>U409*S409</f>
        <v>0.80652000000000001</v>
      </c>
      <c r="X409">
        <v>0.1</v>
      </c>
      <c r="Y409">
        <f t="shared" si="65"/>
        <v>0.15023339950233006</v>
      </c>
      <c r="Z409" t="s">
        <v>59</v>
      </c>
      <c r="AA409" t="s">
        <v>4380</v>
      </c>
      <c r="AB409" t="s">
        <v>61</v>
      </c>
      <c r="AC409" t="s">
        <v>62</v>
      </c>
      <c r="AD409" t="s">
        <v>45</v>
      </c>
      <c r="AE409" t="s">
        <v>45</v>
      </c>
      <c r="AF409" t="s">
        <v>4356</v>
      </c>
      <c r="AG409">
        <v>2015</v>
      </c>
      <c r="AH409" t="s">
        <v>253</v>
      </c>
      <c r="AI409" s="2">
        <f>U409+W409</f>
        <v>3.9085199999999998</v>
      </c>
      <c r="AJ409" s="2">
        <f>AI409*Y409</f>
        <v>0.58719024662284702</v>
      </c>
      <c r="AK409" s="3" t="s">
        <v>6650</v>
      </c>
      <c r="AL409" s="3" t="s">
        <v>6667</v>
      </c>
      <c r="AM409" s="3" t="s">
        <v>4351</v>
      </c>
      <c r="AN409" s="3" t="s">
        <v>6924</v>
      </c>
      <c r="AO409" t="s">
        <v>6701</v>
      </c>
      <c r="AP409">
        <v>1.5</v>
      </c>
      <c r="AQ409" t="s">
        <v>6649</v>
      </c>
      <c r="AR409">
        <v>0.47</v>
      </c>
    </row>
    <row r="410" spans="1:44" hidden="1" x14ac:dyDescent="0.3">
      <c r="A410" s="3" t="s">
        <v>4396</v>
      </c>
      <c r="B410" t="s">
        <v>4349</v>
      </c>
      <c r="C410" t="s">
        <v>4350</v>
      </c>
      <c r="D410" t="s">
        <v>4351</v>
      </c>
      <c r="E410" s="3" t="s">
        <v>49</v>
      </c>
      <c r="F410">
        <v>7215</v>
      </c>
      <c r="G410">
        <v>7215</v>
      </c>
      <c r="H410" t="s">
        <v>45</v>
      </c>
      <c r="I410" t="s">
        <v>45</v>
      </c>
      <c r="J410" t="s">
        <v>45</v>
      </c>
      <c r="K410" t="s">
        <v>45</v>
      </c>
      <c r="U410">
        <v>3.03</v>
      </c>
      <c r="V410">
        <v>0.3</v>
      </c>
      <c r="W410">
        <v>0.73</v>
      </c>
      <c r="X410">
        <v>0.1</v>
      </c>
      <c r="Y410">
        <f t="shared" si="65"/>
        <v>0.24253365216184791</v>
      </c>
      <c r="Z410" t="s">
        <v>43</v>
      </c>
      <c r="AA410" t="s">
        <v>44</v>
      </c>
      <c r="AB410" t="s">
        <v>44</v>
      </c>
      <c r="AC410" t="s">
        <v>44</v>
      </c>
      <c r="AD410" t="s">
        <v>45</v>
      </c>
      <c r="AE410" t="s">
        <v>45</v>
      </c>
      <c r="AF410" t="s">
        <v>50</v>
      </c>
      <c r="AG410" t="s">
        <v>51</v>
      </c>
      <c r="AH410" t="s">
        <v>52</v>
      </c>
      <c r="AI410" s="2">
        <f>$U410+$W410</f>
        <v>3.76</v>
      </c>
      <c r="AJ410" s="2">
        <f>$AI410*$Y410</f>
        <v>0.91192653212854813</v>
      </c>
      <c r="AK410" s="3" t="s">
        <v>6652</v>
      </c>
      <c r="AL410" s="3" t="s">
        <v>6668</v>
      </c>
      <c r="AM410" s="3" t="s">
        <v>6659</v>
      </c>
      <c r="AN410" t="s">
        <v>6684</v>
      </c>
      <c r="AO410" t="s">
        <v>44</v>
      </c>
      <c r="AP410" s="3" t="s">
        <v>44</v>
      </c>
      <c r="AQ410" t="s">
        <v>44</v>
      </c>
      <c r="AR410" t="s">
        <v>44</v>
      </c>
    </row>
    <row r="411" spans="1:44" hidden="1" x14ac:dyDescent="0.3">
      <c r="A411" s="3" t="s">
        <v>4397</v>
      </c>
      <c r="B411" t="s">
        <v>4349</v>
      </c>
      <c r="C411" t="s">
        <v>4350</v>
      </c>
      <c r="D411" t="s">
        <v>4351</v>
      </c>
      <c r="E411" s="3" t="s">
        <v>4391</v>
      </c>
      <c r="F411">
        <v>91</v>
      </c>
      <c r="G411">
        <v>91</v>
      </c>
      <c r="H411" t="s">
        <v>4391</v>
      </c>
      <c r="I411" t="s">
        <v>4392</v>
      </c>
      <c r="J411" t="s">
        <v>58</v>
      </c>
      <c r="K411" t="s">
        <v>4392</v>
      </c>
      <c r="S411">
        <v>0.26</v>
      </c>
      <c r="T411">
        <v>0.47</v>
      </c>
      <c r="U411">
        <f>2.6*(1/(1+S411))*T411</f>
        <v>0.96984126984126973</v>
      </c>
      <c r="V411">
        <v>0.2</v>
      </c>
      <c r="W411">
        <f>U411*S411</f>
        <v>0.25215873015873014</v>
      </c>
      <c r="X411">
        <v>0.1</v>
      </c>
      <c r="Y411">
        <f t="shared" si="65"/>
        <v>0.1600658090914823</v>
      </c>
      <c r="Z411" t="s">
        <v>59</v>
      </c>
      <c r="AA411" t="s">
        <v>134</v>
      </c>
      <c r="AB411" t="s">
        <v>61</v>
      </c>
      <c r="AC411" t="s">
        <v>62</v>
      </c>
      <c r="AD411" t="s">
        <v>45</v>
      </c>
      <c r="AE411" t="s">
        <v>45</v>
      </c>
      <c r="AF411" t="s">
        <v>4356</v>
      </c>
      <c r="AG411">
        <v>2015</v>
      </c>
      <c r="AH411" t="s">
        <v>253</v>
      </c>
      <c r="AI411" s="2">
        <f>U411+W411</f>
        <v>1.222</v>
      </c>
      <c r="AJ411" s="2">
        <f>AI411*Y411</f>
        <v>0.19560041870979136</v>
      </c>
      <c r="AK411" s="7" t="s">
        <v>6941</v>
      </c>
      <c r="AL411" s="3" t="s">
        <v>6688</v>
      </c>
      <c r="AM411" s="3" t="s">
        <v>4351</v>
      </c>
      <c r="AN411" s="3" t="s">
        <v>6923</v>
      </c>
      <c r="AO411" s="3" t="s">
        <v>44</v>
      </c>
      <c r="AP411" s="3" t="s">
        <v>44</v>
      </c>
      <c r="AQ411" s="3" t="s">
        <v>6649</v>
      </c>
      <c r="AR411">
        <v>0.47</v>
      </c>
    </row>
    <row r="412" spans="1:44" hidden="1" x14ac:dyDescent="0.3">
      <c r="A412" s="3" t="s">
        <v>4398</v>
      </c>
      <c r="B412" t="s">
        <v>4349</v>
      </c>
      <c r="C412" t="s">
        <v>4350</v>
      </c>
      <c r="D412" t="s">
        <v>4351</v>
      </c>
      <c r="E412" s="3" t="s">
        <v>141</v>
      </c>
      <c r="F412">
        <v>92</v>
      </c>
      <c r="G412">
        <v>92</v>
      </c>
      <c r="H412" t="s">
        <v>141</v>
      </c>
      <c r="I412" t="s">
        <v>142</v>
      </c>
      <c r="J412" t="s">
        <v>58</v>
      </c>
      <c r="K412" t="s">
        <v>142</v>
      </c>
      <c r="L412">
        <v>5</v>
      </c>
      <c r="M412">
        <v>11</v>
      </c>
      <c r="N412">
        <f>AVERAGE(L412,M412)</f>
        <v>8</v>
      </c>
      <c r="O412">
        <f>((M412-L412)/2)/2</f>
        <v>1.5</v>
      </c>
      <c r="P412">
        <f>O412/N412</f>
        <v>0.1875</v>
      </c>
      <c r="Q412" s="3">
        <v>0.55000000000000004</v>
      </c>
      <c r="R412">
        <v>1.5</v>
      </c>
      <c r="S412">
        <v>0.26</v>
      </c>
      <c r="T412">
        <v>0.47</v>
      </c>
      <c r="U412">
        <f>N412*Q412*R412*T412</f>
        <v>3.1019999999999999</v>
      </c>
      <c r="V412">
        <f>P412</f>
        <v>0.1875</v>
      </c>
      <c r="W412">
        <f>U412*S412</f>
        <v>0.80652000000000001</v>
      </c>
      <c r="X412">
        <v>0.1</v>
      </c>
      <c r="Y412">
        <f t="shared" si="65"/>
        <v>0.15023339950233006</v>
      </c>
      <c r="Z412" t="s">
        <v>59</v>
      </c>
      <c r="AA412" t="s">
        <v>60</v>
      </c>
      <c r="AB412" t="s">
        <v>61</v>
      </c>
      <c r="AC412" t="s">
        <v>62</v>
      </c>
      <c r="AD412" t="s">
        <v>45</v>
      </c>
      <c r="AE412" t="s">
        <v>45</v>
      </c>
      <c r="AF412" t="s">
        <v>4356</v>
      </c>
      <c r="AG412">
        <v>2015</v>
      </c>
      <c r="AH412" t="s">
        <v>253</v>
      </c>
      <c r="AI412" s="2">
        <f>$U412+$W412</f>
        <v>3.9085199999999998</v>
      </c>
      <c r="AJ412" s="2">
        <f>$AI412*$Y412</f>
        <v>0.58719024662284702</v>
      </c>
      <c r="AK412" s="3" t="s">
        <v>6651</v>
      </c>
      <c r="AL412" s="3" t="s">
        <v>6667</v>
      </c>
      <c r="AM412" s="3" t="s">
        <v>4351</v>
      </c>
      <c r="AN412" t="s">
        <v>6926</v>
      </c>
      <c r="AO412" t="s">
        <v>6701</v>
      </c>
      <c r="AP412">
        <v>1.5</v>
      </c>
      <c r="AQ412" t="s">
        <v>6649</v>
      </c>
      <c r="AR412">
        <v>0.47</v>
      </c>
    </row>
    <row r="413" spans="1:44" hidden="1" x14ac:dyDescent="0.3">
      <c r="A413" s="3" t="s">
        <v>4399</v>
      </c>
      <c r="B413" t="s">
        <v>4349</v>
      </c>
      <c r="C413" t="s">
        <v>4350</v>
      </c>
      <c r="D413" t="s">
        <v>4351</v>
      </c>
      <c r="E413" s="3" t="s">
        <v>185</v>
      </c>
      <c r="F413">
        <v>93</v>
      </c>
      <c r="G413">
        <v>93</v>
      </c>
      <c r="H413" t="s">
        <v>185</v>
      </c>
      <c r="I413" t="s">
        <v>161</v>
      </c>
      <c r="J413" t="s">
        <v>58</v>
      </c>
      <c r="K413" t="s">
        <v>161</v>
      </c>
      <c r="L413">
        <v>8</v>
      </c>
      <c r="M413">
        <v>21</v>
      </c>
      <c r="N413">
        <f>AVERAGE(L413,M413)</f>
        <v>14.5</v>
      </c>
      <c r="O413">
        <f>((M413-L413)/2)/2</f>
        <v>3.25</v>
      </c>
      <c r="P413">
        <f>O413/N413</f>
        <v>0.22413793103448276</v>
      </c>
      <c r="Q413">
        <v>0.54100000000000004</v>
      </c>
      <c r="R413">
        <v>1.5</v>
      </c>
      <c r="S413">
        <v>0.26</v>
      </c>
      <c r="T413">
        <v>0.47</v>
      </c>
      <c r="U413">
        <f>N413*Q413*R413*T413</f>
        <v>5.5303725000000004</v>
      </c>
      <c r="V413">
        <f>P413</f>
        <v>0.22413793103448276</v>
      </c>
      <c r="W413">
        <f>U413*S413</f>
        <v>1.4378968500000002</v>
      </c>
      <c r="X413">
        <v>0.1</v>
      </c>
      <c r="Y413">
        <f t="shared" si="65"/>
        <v>0.17908007299101064</v>
      </c>
      <c r="Z413" t="s">
        <v>59</v>
      </c>
      <c r="AA413" t="s">
        <v>68</v>
      </c>
      <c r="AB413" t="s">
        <v>61</v>
      </c>
      <c r="AC413" t="s">
        <v>62</v>
      </c>
      <c r="AD413" t="s">
        <v>45</v>
      </c>
      <c r="AE413" t="s">
        <v>45</v>
      </c>
      <c r="AF413" t="s">
        <v>4356</v>
      </c>
      <c r="AG413">
        <v>2015</v>
      </c>
      <c r="AH413" t="s">
        <v>253</v>
      </c>
      <c r="AI413" s="2">
        <f>U413+W413</f>
        <v>6.9682693500000008</v>
      </c>
      <c r="AJ413" s="2">
        <f>AI413*Y413</f>
        <v>1.2478781838190225</v>
      </c>
      <c r="AK413" s="3" t="s">
        <v>6650</v>
      </c>
      <c r="AL413" s="3" t="s">
        <v>6667</v>
      </c>
      <c r="AM413" s="3" t="s">
        <v>4351</v>
      </c>
      <c r="AN413" s="3" t="s">
        <v>6919</v>
      </c>
      <c r="AO413">
        <v>0.54100000000000004</v>
      </c>
      <c r="AP413">
        <v>1.5</v>
      </c>
      <c r="AQ413" t="s">
        <v>6649</v>
      </c>
      <c r="AR413">
        <v>0.47</v>
      </c>
    </row>
    <row r="414" spans="1:44" hidden="1" x14ac:dyDescent="0.3">
      <c r="A414" s="3" t="s">
        <v>4400</v>
      </c>
      <c r="B414" t="s">
        <v>4349</v>
      </c>
      <c r="C414" t="s">
        <v>4350</v>
      </c>
      <c r="D414" t="s">
        <v>4351</v>
      </c>
      <c r="E414" s="3" t="s">
        <v>56</v>
      </c>
      <c r="F414">
        <v>94</v>
      </c>
      <c r="G414">
        <v>94</v>
      </c>
      <c r="H414" t="s">
        <v>56</v>
      </c>
      <c r="I414" t="s">
        <v>57</v>
      </c>
      <c r="J414" t="s">
        <v>58</v>
      </c>
      <c r="K414" t="s">
        <v>57</v>
      </c>
      <c r="L414">
        <v>18</v>
      </c>
      <c r="M414">
        <v>20</v>
      </c>
      <c r="N414">
        <f>AVERAGE(L414,M414)</f>
        <v>19</v>
      </c>
      <c r="O414">
        <f>((M414-L414)/2)/2</f>
        <v>0.5</v>
      </c>
      <c r="P414">
        <f>O414/N414</f>
        <v>2.6315789473684209E-2</v>
      </c>
      <c r="Q414">
        <v>0.59499999999999997</v>
      </c>
      <c r="R414">
        <v>1.5</v>
      </c>
      <c r="S414">
        <v>0.26</v>
      </c>
      <c r="T414">
        <v>0.47</v>
      </c>
      <c r="U414">
        <f>N414*Q414*R414*T414</f>
        <v>7.9700249999999997</v>
      </c>
      <c r="V414">
        <f>P414</f>
        <v>2.6315789473684209E-2</v>
      </c>
      <c r="W414">
        <f>U414*S414</f>
        <v>2.0722065000000001</v>
      </c>
      <c r="X414">
        <v>0.1</v>
      </c>
      <c r="Y414">
        <f t="shared" si="65"/>
        <v>2.9359939228628108E-2</v>
      </c>
      <c r="Z414" t="s">
        <v>59</v>
      </c>
      <c r="AA414" t="s">
        <v>60</v>
      </c>
      <c r="AB414" t="s">
        <v>61</v>
      </c>
      <c r="AC414" t="s">
        <v>62</v>
      </c>
      <c r="AD414" t="s">
        <v>45</v>
      </c>
      <c r="AE414" t="s">
        <v>45</v>
      </c>
      <c r="AF414" t="s">
        <v>4356</v>
      </c>
      <c r="AG414">
        <v>2015</v>
      </c>
      <c r="AH414" t="s">
        <v>253</v>
      </c>
      <c r="AI414" s="2">
        <f>U414+W414</f>
        <v>10.0422315</v>
      </c>
      <c r="AJ414" s="2">
        <f>AI414*Y414</f>
        <v>0.29483930655981488</v>
      </c>
      <c r="AK414" s="3" t="s">
        <v>6650</v>
      </c>
      <c r="AL414" s="3" t="s">
        <v>6667</v>
      </c>
      <c r="AM414" s="3" t="s">
        <v>4351</v>
      </c>
      <c r="AN414" s="3" t="s">
        <v>6921</v>
      </c>
      <c r="AO414" t="s">
        <v>6920</v>
      </c>
      <c r="AP414">
        <v>1.5</v>
      </c>
      <c r="AQ414" t="s">
        <v>6649</v>
      </c>
      <c r="AR414">
        <v>0.47</v>
      </c>
    </row>
    <row r="415" spans="1:44" hidden="1" x14ac:dyDescent="0.3">
      <c r="A415" s="3" t="s">
        <v>4401</v>
      </c>
      <c r="B415" t="s">
        <v>4349</v>
      </c>
      <c r="C415" t="s">
        <v>4350</v>
      </c>
      <c r="D415" t="s">
        <v>4351</v>
      </c>
      <c r="E415" s="3" t="s">
        <v>108</v>
      </c>
      <c r="F415">
        <v>95</v>
      </c>
      <c r="G415">
        <v>95</v>
      </c>
      <c r="H415" t="s">
        <v>108</v>
      </c>
      <c r="I415" t="s">
        <v>109</v>
      </c>
      <c r="J415" t="s">
        <v>58</v>
      </c>
      <c r="K415" t="s">
        <v>109</v>
      </c>
      <c r="L415">
        <v>4</v>
      </c>
      <c r="M415">
        <v>15</v>
      </c>
      <c r="N415">
        <f>AVERAGE(L415,M415)</f>
        <v>9.5</v>
      </c>
      <c r="O415">
        <f>((M415-L415)/2)/2</f>
        <v>2.75</v>
      </c>
      <c r="P415">
        <f>O415/N415</f>
        <v>0.28947368421052633</v>
      </c>
      <c r="Q415">
        <v>0.5</v>
      </c>
      <c r="R415">
        <v>1.2</v>
      </c>
      <c r="S415">
        <v>0.26</v>
      </c>
      <c r="T415">
        <v>0.47</v>
      </c>
      <c r="U415">
        <f>N415*Q415*R415*T415</f>
        <v>2.6789999999999998</v>
      </c>
      <c r="V415">
        <f>P415</f>
        <v>0.28947368421052633</v>
      </c>
      <c r="W415">
        <f>U415*S415</f>
        <v>0.69653999999999994</v>
      </c>
      <c r="X415">
        <v>0.1</v>
      </c>
      <c r="Y415">
        <f t="shared" si="65"/>
        <v>0.23066585325838801</v>
      </c>
      <c r="Z415" t="s">
        <v>59</v>
      </c>
      <c r="AA415" t="s">
        <v>68</v>
      </c>
      <c r="AB415" t="s">
        <v>101</v>
      </c>
      <c r="AC415" t="s">
        <v>102</v>
      </c>
      <c r="AD415" t="s">
        <v>45</v>
      </c>
      <c r="AE415" t="s">
        <v>45</v>
      </c>
      <c r="AF415" t="s">
        <v>4356</v>
      </c>
      <c r="AG415">
        <v>2015</v>
      </c>
      <c r="AH415" t="s">
        <v>253</v>
      </c>
      <c r="AI415" s="2">
        <f>U415+W415</f>
        <v>3.37554</v>
      </c>
      <c r="AJ415" s="2">
        <f>AI415*Y415</f>
        <v>0.77862181430781907</v>
      </c>
      <c r="AK415" s="3" t="s">
        <v>6650</v>
      </c>
      <c r="AL415" s="3" t="s">
        <v>6667</v>
      </c>
      <c r="AM415" s="3" t="s">
        <v>6675</v>
      </c>
      <c r="AN415" s="3" t="s">
        <v>6922</v>
      </c>
      <c r="AO415" s="3" t="s">
        <v>6701</v>
      </c>
      <c r="AP415">
        <v>1.2</v>
      </c>
      <c r="AQ415" t="s">
        <v>6649</v>
      </c>
      <c r="AR415">
        <v>0.47</v>
      </c>
    </row>
    <row r="416" spans="1:44" hidden="1" x14ac:dyDescent="0.3">
      <c r="A416" s="3" t="s">
        <v>4402</v>
      </c>
      <c r="B416" t="s">
        <v>4349</v>
      </c>
      <c r="C416" t="s">
        <v>4350</v>
      </c>
      <c r="D416" t="s">
        <v>4351</v>
      </c>
      <c r="E416" s="3" t="s">
        <v>4403</v>
      </c>
      <c r="F416">
        <v>96</v>
      </c>
      <c r="G416">
        <v>96</v>
      </c>
      <c r="H416" t="s">
        <v>4404</v>
      </c>
      <c r="I416" t="s">
        <v>2953</v>
      </c>
      <c r="J416" t="s">
        <v>58</v>
      </c>
      <c r="K416" t="s">
        <v>2953</v>
      </c>
      <c r="Z416" t="s">
        <v>59</v>
      </c>
      <c r="AA416" t="s">
        <v>68</v>
      </c>
      <c r="AB416" t="s">
        <v>61</v>
      </c>
      <c r="AC416" t="s">
        <v>62</v>
      </c>
      <c r="AD416" t="s">
        <v>45</v>
      </c>
      <c r="AE416" t="s">
        <v>45</v>
      </c>
      <c r="AF416" t="s">
        <v>4356</v>
      </c>
      <c r="AG416">
        <v>2015</v>
      </c>
      <c r="AH416" t="s">
        <v>253</v>
      </c>
      <c r="AI416" s="5">
        <v>8.1977981624999998</v>
      </c>
      <c r="AJ416" s="5">
        <v>2.1161033325727301</v>
      </c>
      <c r="AK416" s="3" t="s">
        <v>6651</v>
      </c>
      <c r="AL416" s="3" t="s">
        <v>6667</v>
      </c>
      <c r="AN416" s="3" t="s">
        <v>6689</v>
      </c>
    </row>
    <row r="417" spans="1:44" hidden="1" x14ac:dyDescent="0.3">
      <c r="A417" s="3" t="s">
        <v>4405</v>
      </c>
      <c r="B417" t="s">
        <v>4349</v>
      </c>
      <c r="C417" t="s">
        <v>4350</v>
      </c>
      <c r="D417" t="s">
        <v>4351</v>
      </c>
      <c r="E417" s="3" t="s">
        <v>4406</v>
      </c>
      <c r="F417">
        <v>97</v>
      </c>
      <c r="G417">
        <v>97</v>
      </c>
      <c r="H417" t="s">
        <v>285</v>
      </c>
      <c r="I417" t="s">
        <v>286</v>
      </c>
      <c r="J417" t="s">
        <v>80</v>
      </c>
      <c r="K417" t="s">
        <v>286</v>
      </c>
      <c r="U417">
        <v>3.03</v>
      </c>
      <c r="V417">
        <v>0.3</v>
      </c>
      <c r="W417">
        <v>0.73</v>
      </c>
      <c r="X417">
        <v>0.1</v>
      </c>
      <c r="Y417">
        <f>(SQRT((($U417*$V417)^2)+(($W417*$X417)^2)))/($U417+$W417)</f>
        <v>0.24253365216184791</v>
      </c>
      <c r="Z417" t="s">
        <v>43</v>
      </c>
      <c r="AA417" t="s">
        <v>44</v>
      </c>
      <c r="AB417" t="s">
        <v>44</v>
      </c>
      <c r="AC417" t="s">
        <v>44</v>
      </c>
      <c r="AD417" t="s">
        <v>45</v>
      </c>
      <c r="AE417" t="s">
        <v>45</v>
      </c>
      <c r="AF417" t="s">
        <v>4356</v>
      </c>
      <c r="AG417">
        <v>2015</v>
      </c>
      <c r="AH417" t="s">
        <v>253</v>
      </c>
      <c r="AI417" s="2">
        <f>$U417+$W417</f>
        <v>3.76</v>
      </c>
      <c r="AJ417" s="2">
        <f>$AI417*$Y417</f>
        <v>0.91192653212854813</v>
      </c>
      <c r="AK417" s="3" t="s">
        <v>6652</v>
      </c>
      <c r="AL417" s="3" t="s">
        <v>6668</v>
      </c>
      <c r="AM417" s="3" t="s">
        <v>6659</v>
      </c>
      <c r="AN417" t="s">
        <v>6684</v>
      </c>
      <c r="AO417" t="s">
        <v>44</v>
      </c>
      <c r="AP417" s="3" t="s">
        <v>44</v>
      </c>
      <c r="AQ417" t="s">
        <v>44</v>
      </c>
      <c r="AR417" t="s">
        <v>44</v>
      </c>
    </row>
    <row r="418" spans="1:44" hidden="1" x14ac:dyDescent="0.3">
      <c r="A418" s="3" t="s">
        <v>4407</v>
      </c>
      <c r="B418" t="s">
        <v>4349</v>
      </c>
      <c r="C418" t="s">
        <v>4350</v>
      </c>
      <c r="D418" t="s">
        <v>4351</v>
      </c>
      <c r="E418" s="3" t="s">
        <v>4378</v>
      </c>
      <c r="F418">
        <v>98</v>
      </c>
      <c r="G418">
        <v>98</v>
      </c>
      <c r="H418" t="s">
        <v>4378</v>
      </c>
      <c r="I418" t="s">
        <v>4379</v>
      </c>
      <c r="J418" t="s">
        <v>58</v>
      </c>
      <c r="K418" t="s">
        <v>4379</v>
      </c>
      <c r="L418">
        <v>5</v>
      </c>
      <c r="M418">
        <v>11</v>
      </c>
      <c r="N418">
        <f>AVERAGE(L418,M418)</f>
        <v>8</v>
      </c>
      <c r="O418">
        <f>((M418-L418)/2)/2</f>
        <v>1.5</v>
      </c>
      <c r="P418">
        <f>O418/N418</f>
        <v>0.1875</v>
      </c>
      <c r="Q418" s="3">
        <v>0.55000000000000004</v>
      </c>
      <c r="R418">
        <v>1.5</v>
      </c>
      <c r="S418">
        <v>0.26</v>
      </c>
      <c r="T418">
        <v>0.47</v>
      </c>
      <c r="U418">
        <f>N418*Q418*R418*T418</f>
        <v>3.1019999999999999</v>
      </c>
      <c r="V418">
        <f>P418</f>
        <v>0.1875</v>
      </c>
      <c r="W418">
        <f>U418*S418</f>
        <v>0.80652000000000001</v>
      </c>
      <c r="X418">
        <v>0.1</v>
      </c>
      <c r="Y418">
        <f>(SQRT((($U418*$V418)^2)+(($W418*$X418)^2)))/($U418+$W418)</f>
        <v>0.15023339950233006</v>
      </c>
      <c r="Z418" t="s">
        <v>59</v>
      </c>
      <c r="AA418" t="s">
        <v>4380</v>
      </c>
      <c r="AB418" t="s">
        <v>61</v>
      </c>
      <c r="AC418" t="s">
        <v>62</v>
      </c>
      <c r="AD418" t="s">
        <v>45</v>
      </c>
      <c r="AE418" t="s">
        <v>45</v>
      </c>
      <c r="AF418" t="s">
        <v>4356</v>
      </c>
      <c r="AG418">
        <v>2015</v>
      </c>
      <c r="AH418" t="s">
        <v>253</v>
      </c>
      <c r="AI418" s="2">
        <f>U418+W418</f>
        <v>3.9085199999999998</v>
      </c>
      <c r="AJ418" s="2">
        <f>AI418*Y418</f>
        <v>0.58719024662284702</v>
      </c>
      <c r="AK418" s="3" t="s">
        <v>6650</v>
      </c>
      <c r="AL418" s="3" t="s">
        <v>6667</v>
      </c>
      <c r="AM418" s="3" t="s">
        <v>4351</v>
      </c>
      <c r="AN418" s="3" t="s">
        <v>6924</v>
      </c>
      <c r="AO418" t="s">
        <v>6701</v>
      </c>
      <c r="AP418">
        <v>1.5</v>
      </c>
      <c r="AQ418" t="s">
        <v>6649</v>
      </c>
      <c r="AR418">
        <v>0.47</v>
      </c>
    </row>
    <row r="419" spans="1:44" hidden="1" x14ac:dyDescent="0.3">
      <c r="A419" s="3" t="s">
        <v>4408</v>
      </c>
      <c r="B419" t="s">
        <v>4349</v>
      </c>
      <c r="C419" t="s">
        <v>4350</v>
      </c>
      <c r="D419" t="s">
        <v>4351</v>
      </c>
      <c r="E419" s="3" t="s">
        <v>4409</v>
      </c>
      <c r="F419">
        <v>99</v>
      </c>
      <c r="G419">
        <v>99</v>
      </c>
      <c r="H419" t="s">
        <v>41</v>
      </c>
      <c r="I419" t="s">
        <v>42</v>
      </c>
      <c r="J419" t="s">
        <v>41</v>
      </c>
      <c r="K419" t="s">
        <v>42</v>
      </c>
      <c r="S419">
        <v>0.26</v>
      </c>
      <c r="U419">
        <v>2.4</v>
      </c>
      <c r="V419">
        <v>0.41</v>
      </c>
      <c r="W419">
        <f>$U419*$S419</f>
        <v>0.624</v>
      </c>
      <c r="X419">
        <v>0.1</v>
      </c>
      <c r="Y419">
        <f>(SQRT((($U419*$V419)^2)+(($W419*$X419)^2)))/($U419+$W419)</f>
        <v>0.32605044690652013</v>
      </c>
      <c r="Z419" t="s">
        <v>43</v>
      </c>
      <c r="AA419" t="s">
        <v>44</v>
      </c>
      <c r="AB419" t="s">
        <v>44</v>
      </c>
      <c r="AC419" t="s">
        <v>44</v>
      </c>
      <c r="AD419" t="s">
        <v>45</v>
      </c>
      <c r="AE419" t="s">
        <v>45</v>
      </c>
      <c r="AF419" t="s">
        <v>4356</v>
      </c>
      <c r="AG419">
        <v>2015</v>
      </c>
      <c r="AH419" t="s">
        <v>253</v>
      </c>
      <c r="AI419" s="2">
        <f>$U419+$W419</f>
        <v>3.024</v>
      </c>
      <c r="AJ419" s="2">
        <f>$AI419*$Y419</f>
        <v>0.98597655144531693</v>
      </c>
      <c r="AK419" s="3" t="s">
        <v>6646</v>
      </c>
      <c r="AL419" s="3" t="s">
        <v>6668</v>
      </c>
      <c r="AM419" s="3" t="s">
        <v>6647</v>
      </c>
      <c r="AN419" s="3" t="s">
        <v>6711</v>
      </c>
      <c r="AO419" s="3" t="s">
        <v>44</v>
      </c>
      <c r="AP419" s="3" t="s">
        <v>44</v>
      </c>
      <c r="AQ419" t="s">
        <v>6649</v>
      </c>
      <c r="AR419" s="3" t="s">
        <v>44</v>
      </c>
    </row>
    <row r="420" spans="1:44" s="3" customFormat="1" hidden="1" x14ac:dyDescent="0.3">
      <c r="A420" s="3" t="s">
        <v>4410</v>
      </c>
      <c r="B420" s="3" t="s">
        <v>4411</v>
      </c>
      <c r="C420" s="3" t="s">
        <v>4412</v>
      </c>
      <c r="D420" s="3" t="s">
        <v>4413</v>
      </c>
      <c r="E420" s="3" t="s">
        <v>198</v>
      </c>
      <c r="F420" s="3">
        <v>31</v>
      </c>
      <c r="G420" s="3">
        <v>31</v>
      </c>
      <c r="H420" s="3" t="s">
        <v>45</v>
      </c>
      <c r="I420" s="3" t="s">
        <v>45</v>
      </c>
      <c r="J420" s="3" t="s">
        <v>45</v>
      </c>
      <c r="K420" s="3" t="s">
        <v>45</v>
      </c>
      <c r="Z420" s="3" t="s">
        <v>59</v>
      </c>
      <c r="AA420" s="3" t="s">
        <v>44</v>
      </c>
      <c r="AB420" s="3" t="s">
        <v>44</v>
      </c>
      <c r="AC420" s="3" t="s">
        <v>44</v>
      </c>
      <c r="AD420" t="s">
        <v>45</v>
      </c>
      <c r="AE420" t="s">
        <v>45</v>
      </c>
      <c r="AF420" t="s">
        <v>199</v>
      </c>
      <c r="AG420">
        <v>2015</v>
      </c>
      <c r="AH420" t="s">
        <v>47</v>
      </c>
      <c r="AI420" s="5">
        <v>3.6607223699999998</v>
      </c>
      <c r="AJ420" s="5">
        <v>0.914687232814694</v>
      </c>
      <c r="AK420" s="3" t="s">
        <v>6650</v>
      </c>
      <c r="AL420" s="3" t="s">
        <v>6827</v>
      </c>
      <c r="AM420" s="3" t="s">
        <v>4413</v>
      </c>
      <c r="AN420" s="3" t="s">
        <v>6927</v>
      </c>
      <c r="AO420" s="3" t="s">
        <v>44</v>
      </c>
      <c r="AP420" s="3" t="s">
        <v>44</v>
      </c>
      <c r="AQ420" t="s">
        <v>44</v>
      </c>
      <c r="AR420" s="3" t="s">
        <v>44</v>
      </c>
    </row>
    <row r="421" spans="1:44" s="3" customFormat="1" hidden="1" x14ac:dyDescent="0.3">
      <c r="A421" s="3" t="s">
        <v>4414</v>
      </c>
      <c r="B421" s="3" t="s">
        <v>4411</v>
      </c>
      <c r="C421" s="3" t="s">
        <v>4412</v>
      </c>
      <c r="D421" s="3" t="s">
        <v>4413</v>
      </c>
      <c r="E421" s="3" t="s">
        <v>219</v>
      </c>
      <c r="F421" s="3">
        <v>32</v>
      </c>
      <c r="G421" s="3">
        <v>32</v>
      </c>
      <c r="H421" s="3" t="s">
        <v>45</v>
      </c>
      <c r="I421" s="3" t="s">
        <v>45</v>
      </c>
      <c r="J421" s="3" t="s">
        <v>58</v>
      </c>
      <c r="K421" s="3" t="s">
        <v>45</v>
      </c>
      <c r="Z421" s="3" t="s">
        <v>59</v>
      </c>
      <c r="AA421" s="3" t="s">
        <v>44</v>
      </c>
      <c r="AB421" s="3" t="s">
        <v>44</v>
      </c>
      <c r="AC421" s="3" t="s">
        <v>44</v>
      </c>
      <c r="AD421" t="s">
        <v>45</v>
      </c>
      <c r="AE421" t="s">
        <v>45</v>
      </c>
      <c r="AF421" t="s">
        <v>199</v>
      </c>
      <c r="AG421">
        <v>2015</v>
      </c>
      <c r="AH421" t="s">
        <v>47</v>
      </c>
      <c r="AI421" s="5">
        <v>3.6607223699999998</v>
      </c>
      <c r="AJ421" s="5">
        <v>0.914687232814694</v>
      </c>
      <c r="AK421" s="3" t="s">
        <v>6650</v>
      </c>
      <c r="AL421" s="3" t="s">
        <v>6827</v>
      </c>
      <c r="AM421" s="3" t="s">
        <v>4413</v>
      </c>
      <c r="AN421" s="3" t="s">
        <v>6927</v>
      </c>
      <c r="AO421" s="3" t="s">
        <v>44</v>
      </c>
      <c r="AP421" s="3" t="s">
        <v>44</v>
      </c>
      <c r="AQ421" t="s">
        <v>44</v>
      </c>
      <c r="AR421" s="3" t="s">
        <v>44</v>
      </c>
    </row>
    <row r="422" spans="1:44" hidden="1" x14ac:dyDescent="0.3">
      <c r="A422" t="s">
        <v>4415</v>
      </c>
      <c r="B422" t="s">
        <v>4411</v>
      </c>
      <c r="C422" t="s">
        <v>4412</v>
      </c>
      <c r="D422" t="s">
        <v>4413</v>
      </c>
      <c r="E422" t="s">
        <v>49</v>
      </c>
      <c r="F422">
        <v>7215</v>
      </c>
      <c r="G422">
        <v>7215</v>
      </c>
      <c r="H422" t="s">
        <v>45</v>
      </c>
      <c r="I422" t="s">
        <v>45</v>
      </c>
      <c r="J422" t="s">
        <v>45</v>
      </c>
      <c r="K422" t="s">
        <v>45</v>
      </c>
      <c r="S422">
        <v>0.26</v>
      </c>
      <c r="U422">
        <v>0.43</v>
      </c>
      <c r="V422">
        <v>0.46</v>
      </c>
      <c r="W422">
        <f>$U422*$S422</f>
        <v>0.1118</v>
      </c>
      <c r="X422">
        <v>0.1</v>
      </c>
      <c r="Y422">
        <f t="shared" ref="Y422:Y427" si="66">(SQRT((($U422*$V422)^2)+(($W422*$X422)^2)))/($U422+$W422)</f>
        <v>0.36566206086544145</v>
      </c>
      <c r="Z422" t="s">
        <v>43</v>
      </c>
      <c r="AA422" t="s">
        <v>44</v>
      </c>
      <c r="AB422" t="s">
        <v>44</v>
      </c>
      <c r="AC422" t="s">
        <v>44</v>
      </c>
      <c r="AD422" t="s">
        <v>45</v>
      </c>
      <c r="AE422" t="s">
        <v>45</v>
      </c>
      <c r="AF422" t="s">
        <v>50</v>
      </c>
      <c r="AG422" t="s">
        <v>51</v>
      </c>
      <c r="AH422" t="s">
        <v>52</v>
      </c>
      <c r="AI422" s="2">
        <f t="shared" ref="AI422:AI427" si="67">$U422+$W422</f>
        <v>0.54179999999999995</v>
      </c>
      <c r="AJ422" s="2">
        <f t="shared" ref="AJ422:AJ427" si="68">$AI422*$Y422</f>
        <v>0.19811570457689617</v>
      </c>
      <c r="AK422" s="3" t="s">
        <v>6646</v>
      </c>
      <c r="AL422" s="3" t="s">
        <v>6668</v>
      </c>
      <c r="AM422" s="3" t="s">
        <v>6661</v>
      </c>
      <c r="AN422" t="s">
        <v>6662</v>
      </c>
      <c r="AO422" t="s">
        <v>44</v>
      </c>
      <c r="AP422" s="3" t="s">
        <v>44</v>
      </c>
      <c r="AQ422" t="s">
        <v>6649</v>
      </c>
      <c r="AR422" t="s">
        <v>44</v>
      </c>
    </row>
    <row r="423" spans="1:44" s="3" customFormat="1" hidden="1" x14ac:dyDescent="0.3">
      <c r="A423" s="3" t="s">
        <v>4416</v>
      </c>
      <c r="B423" s="3" t="s">
        <v>4417</v>
      </c>
      <c r="C423" s="3" t="s">
        <v>4418</v>
      </c>
      <c r="D423" s="3" t="s">
        <v>4419</v>
      </c>
      <c r="E423" s="3" t="s">
        <v>198</v>
      </c>
      <c r="F423" s="3">
        <v>31</v>
      </c>
      <c r="G423" s="3">
        <v>31</v>
      </c>
      <c r="H423" s="3" t="s">
        <v>45</v>
      </c>
      <c r="I423" s="3" t="s">
        <v>45</v>
      </c>
      <c r="J423" s="3" t="s">
        <v>45</v>
      </c>
      <c r="K423" s="3" t="s">
        <v>45</v>
      </c>
      <c r="L423" s="3">
        <v>4</v>
      </c>
      <c r="M423" s="3">
        <v>15</v>
      </c>
      <c r="N423" s="3">
        <f>AVERAGE(M423,L423)</f>
        <v>9.5</v>
      </c>
      <c r="O423" s="3">
        <f>((M423-L423)/2)/2</f>
        <v>2.75</v>
      </c>
      <c r="P423" s="3">
        <f>O423/N423</f>
        <v>0.28947368421052633</v>
      </c>
      <c r="Q423" s="3">
        <v>0.4</v>
      </c>
      <c r="R423" s="3">
        <v>1.05</v>
      </c>
      <c r="S423" s="3">
        <v>0.26</v>
      </c>
      <c r="T423" s="3">
        <v>0.47</v>
      </c>
      <c r="U423" s="3">
        <f>N423*Q423*R423*T423</f>
        <v>1.8753000000000002</v>
      </c>
      <c r="V423" s="3">
        <f>P423</f>
        <v>0.28947368421052633</v>
      </c>
      <c r="W423" s="3">
        <f>U423*S423</f>
        <v>0.48757800000000007</v>
      </c>
      <c r="X423" s="3">
        <v>0.1</v>
      </c>
      <c r="Y423" s="3">
        <f t="shared" si="66"/>
        <v>0.23066585325838804</v>
      </c>
      <c r="Z423" s="3" t="s">
        <v>59</v>
      </c>
      <c r="AA423" s="3" t="s">
        <v>44</v>
      </c>
      <c r="AB423" s="3" t="s">
        <v>44</v>
      </c>
      <c r="AC423" s="3" t="s">
        <v>44</v>
      </c>
      <c r="AD423" t="s">
        <v>45</v>
      </c>
      <c r="AE423" t="s">
        <v>45</v>
      </c>
      <c r="AF423" t="s">
        <v>199</v>
      </c>
      <c r="AG423">
        <v>2015</v>
      </c>
      <c r="AH423" t="s">
        <v>47</v>
      </c>
      <c r="AI423" s="2">
        <f t="shared" si="67"/>
        <v>2.3628780000000003</v>
      </c>
      <c r="AJ423" s="2">
        <f t="shared" si="68"/>
        <v>0.54503527001547347</v>
      </c>
      <c r="AK423" s="3" t="s">
        <v>6651</v>
      </c>
      <c r="AL423" s="3" t="s">
        <v>6667</v>
      </c>
      <c r="AM423" s="3" t="s">
        <v>6675</v>
      </c>
      <c r="AN423" s="3" t="s">
        <v>6787</v>
      </c>
      <c r="AO423" s="3" t="s">
        <v>6770</v>
      </c>
      <c r="AP423" s="3">
        <v>1.05</v>
      </c>
      <c r="AQ423" t="s">
        <v>6649</v>
      </c>
      <c r="AR423" s="3">
        <v>0.47</v>
      </c>
    </row>
    <row r="424" spans="1:44" hidden="1" x14ac:dyDescent="0.3">
      <c r="A424" t="s">
        <v>4420</v>
      </c>
      <c r="B424" t="s">
        <v>4417</v>
      </c>
      <c r="C424" t="s">
        <v>4418</v>
      </c>
      <c r="D424" t="s">
        <v>4419</v>
      </c>
      <c r="E424" t="s">
        <v>49</v>
      </c>
      <c r="F424">
        <v>7215</v>
      </c>
      <c r="G424">
        <v>7215</v>
      </c>
      <c r="H424" t="s">
        <v>45</v>
      </c>
      <c r="I424" t="s">
        <v>45</v>
      </c>
      <c r="J424" t="s">
        <v>45</v>
      </c>
      <c r="K424" t="s">
        <v>45</v>
      </c>
      <c r="S424">
        <v>0.26</v>
      </c>
      <c r="U424">
        <v>0.43</v>
      </c>
      <c r="V424">
        <v>0.46</v>
      </c>
      <c r="W424">
        <f>$U424*$S424</f>
        <v>0.1118</v>
      </c>
      <c r="X424">
        <v>0.1</v>
      </c>
      <c r="Y424">
        <f t="shared" si="66"/>
        <v>0.36566206086544145</v>
      </c>
      <c r="Z424" t="s">
        <v>43</v>
      </c>
      <c r="AA424" t="s">
        <v>44</v>
      </c>
      <c r="AB424" t="s">
        <v>44</v>
      </c>
      <c r="AC424" t="s">
        <v>44</v>
      </c>
      <c r="AD424" t="s">
        <v>45</v>
      </c>
      <c r="AE424" t="s">
        <v>45</v>
      </c>
      <c r="AF424" t="s">
        <v>50</v>
      </c>
      <c r="AG424" t="s">
        <v>51</v>
      </c>
      <c r="AH424" t="s">
        <v>52</v>
      </c>
      <c r="AI424" s="2">
        <f t="shared" si="67"/>
        <v>0.54179999999999995</v>
      </c>
      <c r="AJ424" s="2">
        <f t="shared" si="68"/>
        <v>0.19811570457689617</v>
      </c>
      <c r="AK424" s="3" t="s">
        <v>6646</v>
      </c>
      <c r="AL424" s="3" t="s">
        <v>6668</v>
      </c>
      <c r="AM424" s="3" t="s">
        <v>6661</v>
      </c>
      <c r="AN424" t="s">
        <v>6662</v>
      </c>
      <c r="AO424" t="s">
        <v>44</v>
      </c>
      <c r="AP424" s="3" t="s">
        <v>44</v>
      </c>
      <c r="AQ424" t="s">
        <v>6649</v>
      </c>
      <c r="AR424" t="s">
        <v>44</v>
      </c>
    </row>
    <row r="425" spans="1:44" s="3" customFormat="1" hidden="1" x14ac:dyDescent="0.3">
      <c r="A425" s="3" t="s">
        <v>4421</v>
      </c>
      <c r="B425" s="3" t="s">
        <v>4422</v>
      </c>
      <c r="C425" s="3" t="s">
        <v>4423</v>
      </c>
      <c r="D425" s="3" t="s">
        <v>4424</v>
      </c>
      <c r="E425" s="3" t="s">
        <v>198</v>
      </c>
      <c r="F425" s="3">
        <v>31</v>
      </c>
      <c r="G425" s="3">
        <v>31</v>
      </c>
      <c r="H425" s="3" t="s">
        <v>45</v>
      </c>
      <c r="I425" s="3" t="s">
        <v>45</v>
      </c>
      <c r="J425" s="3" t="s">
        <v>45</v>
      </c>
      <c r="K425" s="3" t="s">
        <v>45</v>
      </c>
      <c r="L425" s="3">
        <v>4</v>
      </c>
      <c r="M425" s="3">
        <v>15</v>
      </c>
      <c r="N425" s="3">
        <f>AVERAGE(M425,L425)</f>
        <v>9.5</v>
      </c>
      <c r="O425" s="3">
        <f>((M425-L425)/2)/2</f>
        <v>2.75</v>
      </c>
      <c r="P425" s="3">
        <f>O425/N425</f>
        <v>0.28947368421052633</v>
      </c>
      <c r="Q425" s="3">
        <v>0.4</v>
      </c>
      <c r="R425" s="3">
        <v>1.05</v>
      </c>
      <c r="S425" s="3">
        <v>0.26</v>
      </c>
      <c r="T425" s="3">
        <v>0.47</v>
      </c>
      <c r="U425" s="3">
        <f>N425*Q425*R425*T425</f>
        <v>1.8753000000000002</v>
      </c>
      <c r="V425" s="3">
        <f>P425</f>
        <v>0.28947368421052633</v>
      </c>
      <c r="W425" s="3">
        <f>U425*S425</f>
        <v>0.48757800000000007</v>
      </c>
      <c r="X425" s="3">
        <v>0.1</v>
      </c>
      <c r="Y425" s="3">
        <f t="shared" si="66"/>
        <v>0.23066585325838804</v>
      </c>
      <c r="Z425" s="3" t="s">
        <v>59</v>
      </c>
      <c r="AA425" s="3" t="s">
        <v>44</v>
      </c>
      <c r="AB425" s="3" t="s">
        <v>44</v>
      </c>
      <c r="AC425" s="3" t="s">
        <v>44</v>
      </c>
      <c r="AD425" t="s">
        <v>45</v>
      </c>
      <c r="AE425" t="s">
        <v>45</v>
      </c>
      <c r="AF425" t="s">
        <v>199</v>
      </c>
      <c r="AG425">
        <v>2015</v>
      </c>
      <c r="AH425" t="s">
        <v>47</v>
      </c>
      <c r="AI425" s="2">
        <f t="shared" si="67"/>
        <v>2.3628780000000003</v>
      </c>
      <c r="AJ425" s="2">
        <f t="shared" si="68"/>
        <v>0.54503527001547347</v>
      </c>
      <c r="AK425" s="3" t="s">
        <v>6651</v>
      </c>
      <c r="AL425" s="3" t="s">
        <v>6667</v>
      </c>
      <c r="AM425" s="3" t="s">
        <v>6675</v>
      </c>
      <c r="AN425" s="3" t="s">
        <v>6787</v>
      </c>
      <c r="AO425" s="3" t="s">
        <v>6770</v>
      </c>
      <c r="AP425" s="3">
        <v>1.05</v>
      </c>
      <c r="AQ425" t="s">
        <v>6649</v>
      </c>
      <c r="AR425" s="3">
        <v>0.47</v>
      </c>
    </row>
    <row r="426" spans="1:44" s="3" customFormat="1" hidden="1" x14ac:dyDescent="0.3">
      <c r="A426" s="3" t="s">
        <v>4425</v>
      </c>
      <c r="B426" s="3" t="s">
        <v>4422</v>
      </c>
      <c r="C426" s="3" t="s">
        <v>4423</v>
      </c>
      <c r="D426" s="3" t="s">
        <v>4424</v>
      </c>
      <c r="E426" s="3" t="s">
        <v>219</v>
      </c>
      <c r="F426" s="3">
        <v>32</v>
      </c>
      <c r="G426" s="3">
        <v>32</v>
      </c>
      <c r="H426" s="3" t="s">
        <v>45</v>
      </c>
      <c r="I426" s="3" t="s">
        <v>45</v>
      </c>
      <c r="J426" s="3" t="s">
        <v>58</v>
      </c>
      <c r="K426" s="3" t="s">
        <v>45</v>
      </c>
      <c r="L426" s="3">
        <v>4</v>
      </c>
      <c r="M426" s="3">
        <v>15</v>
      </c>
      <c r="N426" s="3">
        <f>AVERAGE(M426,L426)</f>
        <v>9.5</v>
      </c>
      <c r="O426" s="3">
        <f>((M426-L426)/2)/2</f>
        <v>2.75</v>
      </c>
      <c r="P426" s="3">
        <f>O426/N426</f>
        <v>0.28947368421052633</v>
      </c>
      <c r="Q426" s="3">
        <v>0.4</v>
      </c>
      <c r="R426" s="3">
        <v>1.05</v>
      </c>
      <c r="S426" s="3">
        <v>0.26</v>
      </c>
      <c r="T426" s="3">
        <v>0.47</v>
      </c>
      <c r="U426" s="3">
        <f>N426*Q426*R426*T426</f>
        <v>1.8753000000000002</v>
      </c>
      <c r="V426" s="3">
        <f>P426</f>
        <v>0.28947368421052633</v>
      </c>
      <c r="W426" s="3">
        <f>U426*S426</f>
        <v>0.48757800000000007</v>
      </c>
      <c r="X426" s="3">
        <v>0.1</v>
      </c>
      <c r="Y426" s="3">
        <f t="shared" si="66"/>
        <v>0.23066585325838804</v>
      </c>
      <c r="Z426" s="3" t="s">
        <v>59</v>
      </c>
      <c r="AA426" s="3" t="s">
        <v>44</v>
      </c>
      <c r="AB426" s="3" t="s">
        <v>44</v>
      </c>
      <c r="AC426" s="3" t="s">
        <v>44</v>
      </c>
      <c r="AD426" t="s">
        <v>45</v>
      </c>
      <c r="AE426" t="s">
        <v>45</v>
      </c>
      <c r="AF426" t="s">
        <v>199</v>
      </c>
      <c r="AG426">
        <v>2015</v>
      </c>
      <c r="AH426" t="s">
        <v>47</v>
      </c>
      <c r="AI426" s="2">
        <f t="shared" si="67"/>
        <v>2.3628780000000003</v>
      </c>
      <c r="AJ426" s="2">
        <f t="shared" si="68"/>
        <v>0.54503527001547347</v>
      </c>
      <c r="AK426" s="3" t="s">
        <v>6651</v>
      </c>
      <c r="AL426" s="3" t="s">
        <v>6667</v>
      </c>
      <c r="AM426" s="3" t="s">
        <v>6675</v>
      </c>
      <c r="AN426" s="3" t="s">
        <v>6787</v>
      </c>
      <c r="AO426" s="3" t="s">
        <v>6770</v>
      </c>
      <c r="AP426" s="3">
        <v>1.05</v>
      </c>
      <c r="AQ426" t="s">
        <v>6649</v>
      </c>
      <c r="AR426" s="3">
        <v>0.47</v>
      </c>
    </row>
    <row r="427" spans="1:44" hidden="1" x14ac:dyDescent="0.3">
      <c r="A427" t="s">
        <v>4426</v>
      </c>
      <c r="B427" t="s">
        <v>4422</v>
      </c>
      <c r="C427" t="s">
        <v>4423</v>
      </c>
      <c r="D427" t="s">
        <v>4424</v>
      </c>
      <c r="E427" t="s">
        <v>49</v>
      </c>
      <c r="F427">
        <v>7215</v>
      </c>
      <c r="G427">
        <v>7215</v>
      </c>
      <c r="H427" t="s">
        <v>45</v>
      </c>
      <c r="I427" t="s">
        <v>45</v>
      </c>
      <c r="J427" t="s">
        <v>45</v>
      </c>
      <c r="K427" t="s">
        <v>45</v>
      </c>
      <c r="S427">
        <v>0.26</v>
      </c>
      <c r="U427">
        <v>0.43</v>
      </c>
      <c r="V427">
        <v>0.46</v>
      </c>
      <c r="W427">
        <f>$U427*$S427</f>
        <v>0.1118</v>
      </c>
      <c r="X427">
        <v>0.1</v>
      </c>
      <c r="Y427">
        <f t="shared" si="66"/>
        <v>0.36566206086544145</v>
      </c>
      <c r="Z427" t="s">
        <v>43</v>
      </c>
      <c r="AA427" t="s">
        <v>44</v>
      </c>
      <c r="AB427" t="s">
        <v>44</v>
      </c>
      <c r="AC427" t="s">
        <v>44</v>
      </c>
      <c r="AD427" t="s">
        <v>45</v>
      </c>
      <c r="AE427" t="s">
        <v>45</v>
      </c>
      <c r="AF427" t="s">
        <v>50</v>
      </c>
      <c r="AG427" t="s">
        <v>51</v>
      </c>
      <c r="AH427" t="s">
        <v>52</v>
      </c>
      <c r="AI427" s="2">
        <f t="shared" si="67"/>
        <v>0.54179999999999995</v>
      </c>
      <c r="AJ427" s="2">
        <f t="shared" si="68"/>
        <v>0.19811570457689617</v>
      </c>
      <c r="AK427" s="3" t="s">
        <v>6646</v>
      </c>
      <c r="AL427" s="3" t="s">
        <v>6668</v>
      </c>
      <c r="AM427" s="3" t="s">
        <v>6661</v>
      </c>
      <c r="AN427" t="s">
        <v>6662</v>
      </c>
      <c r="AO427" t="s">
        <v>44</v>
      </c>
      <c r="AP427" s="3" t="s">
        <v>44</v>
      </c>
      <c r="AQ427" t="s">
        <v>6649</v>
      </c>
      <c r="AR427" t="s">
        <v>44</v>
      </c>
    </row>
    <row r="428" spans="1:44" s="3" customFormat="1" hidden="1" x14ac:dyDescent="0.3">
      <c r="A428" s="3" t="s">
        <v>4427</v>
      </c>
      <c r="B428" s="3" t="s">
        <v>4428</v>
      </c>
      <c r="C428" s="3" t="s">
        <v>4429</v>
      </c>
      <c r="D428" s="3" t="s">
        <v>4430</v>
      </c>
      <c r="E428" s="3" t="s">
        <v>219</v>
      </c>
      <c r="F428" s="3">
        <v>32</v>
      </c>
      <c r="G428" s="3">
        <v>32</v>
      </c>
      <c r="H428" s="3" t="s">
        <v>45</v>
      </c>
      <c r="I428" s="3" t="s">
        <v>45</v>
      </c>
      <c r="J428" s="3" t="s">
        <v>58</v>
      </c>
      <c r="K428" s="3" t="s">
        <v>45</v>
      </c>
      <c r="Z428" s="3" t="s">
        <v>59</v>
      </c>
      <c r="AA428" s="3" t="s">
        <v>44</v>
      </c>
      <c r="AB428" s="3" t="s">
        <v>44</v>
      </c>
      <c r="AC428" s="3" t="s">
        <v>44</v>
      </c>
      <c r="AD428" t="s">
        <v>45</v>
      </c>
      <c r="AE428" t="s">
        <v>45</v>
      </c>
      <c r="AF428" t="s">
        <v>199</v>
      </c>
      <c r="AG428">
        <v>2015</v>
      </c>
      <c r="AH428" t="s">
        <v>47</v>
      </c>
      <c r="AI428" s="5">
        <v>7.8310696999999996</v>
      </c>
      <c r="AJ428" s="5">
        <v>2.4313439625904971</v>
      </c>
      <c r="AK428" s="3" t="s">
        <v>6651</v>
      </c>
      <c r="AL428" s="3" t="s">
        <v>6827</v>
      </c>
      <c r="AM428" s="3" t="s">
        <v>6666</v>
      </c>
      <c r="AN428" s="3" t="s">
        <v>6836</v>
      </c>
    </row>
    <row r="429" spans="1:44" hidden="1" x14ac:dyDescent="0.3">
      <c r="A429" t="s">
        <v>4431</v>
      </c>
      <c r="B429" t="s">
        <v>4428</v>
      </c>
      <c r="C429" t="s">
        <v>4429</v>
      </c>
      <c r="D429" t="s">
        <v>4430</v>
      </c>
      <c r="E429" t="s">
        <v>49</v>
      </c>
      <c r="F429">
        <v>7215</v>
      </c>
      <c r="G429">
        <v>7215</v>
      </c>
      <c r="H429" t="s">
        <v>45</v>
      </c>
      <c r="I429" t="s">
        <v>45</v>
      </c>
      <c r="J429" t="s">
        <v>45</v>
      </c>
      <c r="K429" t="s">
        <v>45</v>
      </c>
      <c r="U429">
        <v>3.25</v>
      </c>
      <c r="V429">
        <v>0.31</v>
      </c>
      <c r="W429">
        <v>0.91</v>
      </c>
      <c r="X429">
        <v>0.1</v>
      </c>
      <c r="Y429">
        <f>(SQRT((($U429*$V429)^2)+(($W429*$X429)^2)))/($U429+$W429)</f>
        <v>0.24317339653270054</v>
      </c>
      <c r="Z429" t="s">
        <v>43</v>
      </c>
      <c r="AA429" t="s">
        <v>44</v>
      </c>
      <c r="AB429" t="s">
        <v>44</v>
      </c>
      <c r="AC429" t="s">
        <v>44</v>
      </c>
      <c r="AD429" t="s">
        <v>45</v>
      </c>
      <c r="AE429" t="s">
        <v>45</v>
      </c>
      <c r="AF429" t="s">
        <v>50</v>
      </c>
      <c r="AG429" t="s">
        <v>51</v>
      </c>
      <c r="AH429" t="s">
        <v>52</v>
      </c>
      <c r="AI429" s="2">
        <f>$U429+$W429</f>
        <v>4.16</v>
      </c>
      <c r="AJ429" s="2">
        <f>$AI429*$Y429</f>
        <v>1.0116013295760342</v>
      </c>
      <c r="AK429" s="3" t="s">
        <v>6652</v>
      </c>
      <c r="AL429" s="3" t="s">
        <v>6668</v>
      </c>
      <c r="AM429" s="3" t="s">
        <v>6725</v>
      </c>
      <c r="AN429" t="s">
        <v>6724</v>
      </c>
      <c r="AO429" t="s">
        <v>44</v>
      </c>
      <c r="AP429" s="3" t="s">
        <v>44</v>
      </c>
      <c r="AQ429" t="s">
        <v>44</v>
      </c>
      <c r="AR429" t="s">
        <v>44</v>
      </c>
    </row>
    <row r="430" spans="1:44" s="3" customFormat="1" hidden="1" x14ac:dyDescent="0.3">
      <c r="A430" s="3" t="s">
        <v>4432</v>
      </c>
      <c r="B430" s="3" t="s">
        <v>4433</v>
      </c>
      <c r="C430" s="3" t="s">
        <v>4434</v>
      </c>
      <c r="D430" s="3" t="s">
        <v>4435</v>
      </c>
      <c r="E430" s="3" t="s">
        <v>198</v>
      </c>
      <c r="F430" s="3">
        <v>31</v>
      </c>
      <c r="G430" s="3">
        <v>31</v>
      </c>
      <c r="H430" s="3" t="s">
        <v>45</v>
      </c>
      <c r="I430" s="3" t="s">
        <v>45</v>
      </c>
      <c r="J430" s="3" t="s">
        <v>45</v>
      </c>
      <c r="K430" s="3" t="s">
        <v>45</v>
      </c>
      <c r="L430" s="3">
        <v>4</v>
      </c>
      <c r="M430" s="3">
        <v>15</v>
      </c>
      <c r="N430" s="3">
        <f>AVERAGE(M430,L430)</f>
        <v>9.5</v>
      </c>
      <c r="O430" s="3">
        <f>((M430-L430)/2)/2</f>
        <v>2.75</v>
      </c>
      <c r="P430" s="3">
        <f>O430/N430</f>
        <v>0.28947368421052633</v>
      </c>
      <c r="Q430" s="3">
        <v>0.4</v>
      </c>
      <c r="R430" s="3">
        <v>1.05</v>
      </c>
      <c r="S430" s="3">
        <v>0.26</v>
      </c>
      <c r="T430" s="3">
        <v>0.47</v>
      </c>
      <c r="U430" s="3">
        <f>N430*Q430*R430*T430</f>
        <v>1.8753000000000002</v>
      </c>
      <c r="V430" s="3">
        <f>P430</f>
        <v>0.28947368421052633</v>
      </c>
      <c r="W430" s="3">
        <f>U430*S430</f>
        <v>0.48757800000000007</v>
      </c>
      <c r="X430" s="3">
        <v>0.1</v>
      </c>
      <c r="Y430" s="3">
        <f>(SQRT((($U430*$V430)^2)+(($W430*$X430)^2)))/($U430+$W430)</f>
        <v>0.23066585325838804</v>
      </c>
      <c r="Z430" s="3" t="s">
        <v>59</v>
      </c>
      <c r="AA430" s="3" t="s">
        <v>44</v>
      </c>
      <c r="AB430" s="3" t="s">
        <v>44</v>
      </c>
      <c r="AC430" s="3" t="s">
        <v>44</v>
      </c>
      <c r="AD430" t="s">
        <v>45</v>
      </c>
      <c r="AE430" t="s">
        <v>45</v>
      </c>
      <c r="AF430" t="s">
        <v>199</v>
      </c>
      <c r="AG430">
        <v>2015</v>
      </c>
      <c r="AH430" t="s">
        <v>47</v>
      </c>
      <c r="AI430" s="2">
        <f>$U430+$W430</f>
        <v>2.3628780000000003</v>
      </c>
      <c r="AJ430" s="2">
        <f>$AI430*$Y430</f>
        <v>0.54503527001547347</v>
      </c>
      <c r="AK430" s="3" t="s">
        <v>6651</v>
      </c>
      <c r="AL430" s="3" t="s">
        <v>6667</v>
      </c>
      <c r="AM430" s="3" t="s">
        <v>6675</v>
      </c>
      <c r="AN430" s="3" t="s">
        <v>6787</v>
      </c>
      <c r="AO430" s="3" t="s">
        <v>6770</v>
      </c>
      <c r="AP430" s="3">
        <v>1.05</v>
      </c>
      <c r="AQ430" t="s">
        <v>6649</v>
      </c>
      <c r="AR430" s="3">
        <v>0.47</v>
      </c>
    </row>
    <row r="431" spans="1:44" s="3" customFormat="1" hidden="1" x14ac:dyDescent="0.3">
      <c r="A431" s="3" t="s">
        <v>4436</v>
      </c>
      <c r="B431" s="3" t="s">
        <v>4433</v>
      </c>
      <c r="C431" s="3" t="s">
        <v>4434</v>
      </c>
      <c r="D431" s="3" t="s">
        <v>4435</v>
      </c>
      <c r="E431" s="3" t="s">
        <v>219</v>
      </c>
      <c r="F431" s="3">
        <v>32</v>
      </c>
      <c r="G431" s="3">
        <v>32</v>
      </c>
      <c r="H431" s="3" t="s">
        <v>45</v>
      </c>
      <c r="I431" s="3" t="s">
        <v>45</v>
      </c>
      <c r="J431" s="3" t="s">
        <v>58</v>
      </c>
      <c r="K431" s="3" t="s">
        <v>45</v>
      </c>
      <c r="L431" s="3">
        <v>4</v>
      </c>
      <c r="M431" s="3">
        <v>15</v>
      </c>
      <c r="N431" s="3">
        <f>AVERAGE(M431,L431)</f>
        <v>9.5</v>
      </c>
      <c r="O431" s="3">
        <f>((M431-L431)/2)/2</f>
        <v>2.75</v>
      </c>
      <c r="P431" s="3">
        <f>O431/N431</f>
        <v>0.28947368421052633</v>
      </c>
      <c r="Q431" s="3">
        <v>0.4</v>
      </c>
      <c r="R431" s="3">
        <v>1.05</v>
      </c>
      <c r="S431" s="3">
        <v>0.26</v>
      </c>
      <c r="T431" s="3">
        <v>0.47</v>
      </c>
      <c r="U431" s="3">
        <f>N431*Q431*R431*T431</f>
        <v>1.8753000000000002</v>
      </c>
      <c r="V431" s="3">
        <f>P431</f>
        <v>0.28947368421052633</v>
      </c>
      <c r="W431" s="3">
        <f>U431*S431</f>
        <v>0.48757800000000007</v>
      </c>
      <c r="X431" s="3">
        <v>0.1</v>
      </c>
      <c r="Y431" s="3">
        <f>(SQRT((($U431*$V431)^2)+(($W431*$X431)^2)))/($U431+$W431)</f>
        <v>0.23066585325838804</v>
      </c>
      <c r="Z431" s="3" t="s">
        <v>59</v>
      </c>
      <c r="AA431" s="3" t="s">
        <v>44</v>
      </c>
      <c r="AB431" s="3" t="s">
        <v>44</v>
      </c>
      <c r="AC431" s="3" t="s">
        <v>44</v>
      </c>
      <c r="AD431" t="s">
        <v>45</v>
      </c>
      <c r="AE431" t="s">
        <v>45</v>
      </c>
      <c r="AF431" t="s">
        <v>199</v>
      </c>
      <c r="AG431">
        <v>2015</v>
      </c>
      <c r="AH431" t="s">
        <v>47</v>
      </c>
      <c r="AI431" s="2">
        <f>$U431+$W431</f>
        <v>2.3628780000000003</v>
      </c>
      <c r="AJ431" s="2">
        <f>$AI431*$Y431</f>
        <v>0.54503527001547347</v>
      </c>
      <c r="AK431" s="3" t="s">
        <v>6651</v>
      </c>
      <c r="AL431" s="3" t="s">
        <v>6667</v>
      </c>
      <c r="AM431" s="3" t="s">
        <v>6675</v>
      </c>
      <c r="AN431" s="3" t="s">
        <v>6787</v>
      </c>
      <c r="AO431" s="3" t="s">
        <v>6770</v>
      </c>
      <c r="AP431" s="3">
        <v>1.05</v>
      </c>
      <c r="AQ431" t="s">
        <v>6649</v>
      </c>
      <c r="AR431" s="3">
        <v>0.47</v>
      </c>
    </row>
    <row r="432" spans="1:44" hidden="1" x14ac:dyDescent="0.3">
      <c r="A432" t="s">
        <v>4437</v>
      </c>
      <c r="B432" t="s">
        <v>4433</v>
      </c>
      <c r="C432" t="s">
        <v>4434</v>
      </c>
      <c r="D432" t="s">
        <v>4435</v>
      </c>
      <c r="E432" t="s">
        <v>49</v>
      </c>
      <c r="F432">
        <v>7215</v>
      </c>
      <c r="G432">
        <v>7215</v>
      </c>
      <c r="H432" t="s">
        <v>45</v>
      </c>
      <c r="I432" t="s">
        <v>45</v>
      </c>
      <c r="J432" t="s">
        <v>45</v>
      </c>
      <c r="K432" t="s">
        <v>45</v>
      </c>
      <c r="S432">
        <v>0.26</v>
      </c>
      <c r="U432">
        <v>0.43</v>
      </c>
      <c r="V432">
        <v>0.46</v>
      </c>
      <c r="W432">
        <f>$U432*$S432</f>
        <v>0.1118</v>
      </c>
      <c r="X432">
        <v>0.1</v>
      </c>
      <c r="Y432">
        <f>(SQRT((($U432*$V432)^2)+(($W432*$X432)^2)))/($U432+$W432)</f>
        <v>0.36566206086544145</v>
      </c>
      <c r="Z432" t="s">
        <v>43</v>
      </c>
      <c r="AA432" t="s">
        <v>44</v>
      </c>
      <c r="AB432" t="s">
        <v>44</v>
      </c>
      <c r="AC432" t="s">
        <v>44</v>
      </c>
      <c r="AD432" t="s">
        <v>45</v>
      </c>
      <c r="AE432" t="s">
        <v>45</v>
      </c>
      <c r="AF432" t="s">
        <v>50</v>
      </c>
      <c r="AG432" t="s">
        <v>51</v>
      </c>
      <c r="AH432" t="s">
        <v>52</v>
      </c>
      <c r="AI432" s="2">
        <f>$U432+$W432</f>
        <v>0.54179999999999995</v>
      </c>
      <c r="AJ432" s="2">
        <f>$AI432*$Y432</f>
        <v>0.19811570457689617</v>
      </c>
      <c r="AK432" s="3" t="s">
        <v>6646</v>
      </c>
      <c r="AL432" s="3" t="s">
        <v>6668</v>
      </c>
      <c r="AM432" s="3" t="s">
        <v>6661</v>
      </c>
      <c r="AN432" t="s">
        <v>6662</v>
      </c>
      <c r="AO432" t="s">
        <v>44</v>
      </c>
      <c r="AP432" s="3" t="s">
        <v>44</v>
      </c>
      <c r="AQ432" t="s">
        <v>6649</v>
      </c>
      <c r="AR432" t="s">
        <v>44</v>
      </c>
    </row>
    <row r="433" spans="1:44" hidden="1" x14ac:dyDescent="0.3">
      <c r="A433" t="s">
        <v>4438</v>
      </c>
      <c r="B433" t="s">
        <v>4439</v>
      </c>
      <c r="C433" t="s">
        <v>4440</v>
      </c>
      <c r="D433" t="s">
        <v>4441</v>
      </c>
      <c r="E433" t="s">
        <v>4442</v>
      </c>
      <c r="F433">
        <v>0</v>
      </c>
      <c r="G433">
        <v>0</v>
      </c>
      <c r="H433" t="s">
        <v>4443</v>
      </c>
      <c r="I433" t="s">
        <v>4442</v>
      </c>
      <c r="J433" t="s">
        <v>58</v>
      </c>
      <c r="K433" t="s">
        <v>4442</v>
      </c>
      <c r="Z433" t="s">
        <v>59</v>
      </c>
      <c r="AA433" t="s">
        <v>68</v>
      </c>
      <c r="AB433" t="s">
        <v>101</v>
      </c>
      <c r="AC433" t="s">
        <v>102</v>
      </c>
      <c r="AD433" t="s">
        <v>45</v>
      </c>
      <c r="AE433" t="s">
        <v>45</v>
      </c>
      <c r="AF433" t="s">
        <v>404</v>
      </c>
      <c r="AG433" t="s">
        <v>405</v>
      </c>
      <c r="AH433" t="s">
        <v>47</v>
      </c>
      <c r="AI433" s="5">
        <v>2.2000000000000002</v>
      </c>
      <c r="AJ433" s="5">
        <v>0.44</v>
      </c>
      <c r="AK433" s="7" t="s">
        <v>6932</v>
      </c>
      <c r="AM433" s="12" t="s">
        <v>4441</v>
      </c>
      <c r="AN433" s="3" t="s">
        <v>6780</v>
      </c>
    </row>
    <row r="434" spans="1:44" hidden="1" x14ac:dyDescent="0.3">
      <c r="A434" t="s">
        <v>4444</v>
      </c>
      <c r="B434" t="s">
        <v>4439</v>
      </c>
      <c r="C434" t="s">
        <v>4440</v>
      </c>
      <c r="D434" t="s">
        <v>4441</v>
      </c>
      <c r="E434" t="s">
        <v>109</v>
      </c>
      <c r="F434">
        <v>10</v>
      </c>
      <c r="G434">
        <v>10</v>
      </c>
      <c r="H434" t="s">
        <v>108</v>
      </c>
      <c r="I434" t="s">
        <v>109</v>
      </c>
      <c r="J434" t="s">
        <v>58</v>
      </c>
      <c r="K434" t="s">
        <v>109</v>
      </c>
      <c r="Z434" t="s">
        <v>59</v>
      </c>
      <c r="AA434" t="s">
        <v>68</v>
      </c>
      <c r="AB434" t="s">
        <v>101</v>
      </c>
      <c r="AC434" t="s">
        <v>102</v>
      </c>
      <c r="AD434" t="s">
        <v>45</v>
      </c>
      <c r="AE434" t="s">
        <v>45</v>
      </c>
      <c r="AF434" t="s">
        <v>404</v>
      </c>
      <c r="AG434" t="s">
        <v>405</v>
      </c>
      <c r="AH434" t="s">
        <v>47</v>
      </c>
      <c r="AI434" s="5">
        <v>2.2000000000000002</v>
      </c>
      <c r="AJ434" s="5">
        <v>0.44</v>
      </c>
      <c r="AK434" s="7" t="s">
        <v>6932</v>
      </c>
      <c r="AM434" s="12" t="s">
        <v>4441</v>
      </c>
      <c r="AN434" s="3" t="s">
        <v>6780</v>
      </c>
    </row>
    <row r="435" spans="1:44" hidden="1" x14ac:dyDescent="0.3">
      <c r="A435" t="s">
        <v>4445</v>
      </c>
      <c r="B435" t="s">
        <v>4439</v>
      </c>
      <c r="C435" t="s">
        <v>4440</v>
      </c>
      <c r="D435" t="s">
        <v>4441</v>
      </c>
      <c r="E435" t="s">
        <v>4446</v>
      </c>
      <c r="F435">
        <v>2</v>
      </c>
      <c r="G435">
        <v>2</v>
      </c>
      <c r="H435" t="s">
        <v>4447</v>
      </c>
      <c r="I435" t="s">
        <v>4446</v>
      </c>
      <c r="J435" t="s">
        <v>832</v>
      </c>
      <c r="K435" t="s">
        <v>4446</v>
      </c>
      <c r="Z435" t="s">
        <v>43</v>
      </c>
      <c r="AA435" t="s">
        <v>68</v>
      </c>
      <c r="AB435" t="s">
        <v>61</v>
      </c>
      <c r="AC435" t="s">
        <v>45</v>
      </c>
      <c r="AD435" t="s">
        <v>45</v>
      </c>
      <c r="AE435" t="s">
        <v>45</v>
      </c>
      <c r="AF435" t="s">
        <v>404</v>
      </c>
      <c r="AG435" t="s">
        <v>405</v>
      </c>
      <c r="AH435" t="s">
        <v>47</v>
      </c>
      <c r="AI435" s="5">
        <v>2.2000000000000002</v>
      </c>
      <c r="AJ435" s="5">
        <v>0.44</v>
      </c>
      <c r="AK435" s="7" t="s">
        <v>6932</v>
      </c>
      <c r="AM435" s="12" t="s">
        <v>4441</v>
      </c>
      <c r="AN435" s="3" t="s">
        <v>6780</v>
      </c>
    </row>
    <row r="436" spans="1:44" hidden="1" x14ac:dyDescent="0.3">
      <c r="A436" t="s">
        <v>4448</v>
      </c>
      <c r="B436" t="s">
        <v>4439</v>
      </c>
      <c r="C436" t="s">
        <v>4440</v>
      </c>
      <c r="D436" t="s">
        <v>4441</v>
      </c>
      <c r="E436" t="s">
        <v>415</v>
      </c>
      <c r="F436">
        <v>4</v>
      </c>
      <c r="G436">
        <v>4</v>
      </c>
      <c r="H436" t="s">
        <v>416</v>
      </c>
      <c r="I436" t="s">
        <v>415</v>
      </c>
      <c r="J436" t="s">
        <v>58</v>
      </c>
      <c r="K436" t="s">
        <v>415</v>
      </c>
      <c r="Z436" t="s">
        <v>59</v>
      </c>
      <c r="AA436" t="s">
        <v>68</v>
      </c>
      <c r="AB436" t="s">
        <v>101</v>
      </c>
      <c r="AC436" t="s">
        <v>102</v>
      </c>
      <c r="AD436" t="s">
        <v>45</v>
      </c>
      <c r="AE436" t="s">
        <v>45</v>
      </c>
      <c r="AF436" t="s">
        <v>404</v>
      </c>
      <c r="AG436" t="s">
        <v>405</v>
      </c>
      <c r="AH436" t="s">
        <v>47</v>
      </c>
      <c r="AI436" s="5">
        <v>2.2000000000000002</v>
      </c>
      <c r="AJ436" s="5">
        <v>0.44</v>
      </c>
      <c r="AK436" s="7" t="s">
        <v>6932</v>
      </c>
      <c r="AM436" s="12" t="s">
        <v>4441</v>
      </c>
      <c r="AN436" s="3" t="s">
        <v>6780</v>
      </c>
    </row>
    <row r="437" spans="1:44" hidden="1" x14ac:dyDescent="0.3">
      <c r="A437" t="s">
        <v>4449</v>
      </c>
      <c r="B437" t="s">
        <v>4439</v>
      </c>
      <c r="C437" t="s">
        <v>4440</v>
      </c>
      <c r="D437" t="s">
        <v>4441</v>
      </c>
      <c r="E437" t="s">
        <v>418</v>
      </c>
      <c r="F437">
        <v>5</v>
      </c>
      <c r="G437">
        <v>5</v>
      </c>
      <c r="H437" t="s">
        <v>419</v>
      </c>
      <c r="I437" t="s">
        <v>418</v>
      </c>
      <c r="J437" t="s">
        <v>58</v>
      </c>
      <c r="K437" t="s">
        <v>418</v>
      </c>
      <c r="Z437" t="s">
        <v>59</v>
      </c>
      <c r="AA437" t="s">
        <v>68</v>
      </c>
      <c r="AB437" t="s">
        <v>101</v>
      </c>
      <c r="AC437" t="s">
        <v>102</v>
      </c>
      <c r="AD437" t="s">
        <v>45</v>
      </c>
      <c r="AE437" t="s">
        <v>45</v>
      </c>
      <c r="AF437" t="s">
        <v>404</v>
      </c>
      <c r="AG437" t="s">
        <v>405</v>
      </c>
      <c r="AH437" t="s">
        <v>47</v>
      </c>
      <c r="AI437" s="5">
        <v>2.2000000000000002</v>
      </c>
      <c r="AJ437" s="5">
        <v>0.44</v>
      </c>
      <c r="AK437" s="7" t="s">
        <v>6932</v>
      </c>
      <c r="AM437" s="12" t="s">
        <v>4441</v>
      </c>
      <c r="AN437" s="3" t="s">
        <v>6780</v>
      </c>
    </row>
    <row r="438" spans="1:44" hidden="1" x14ac:dyDescent="0.3">
      <c r="A438" t="s">
        <v>4450</v>
      </c>
      <c r="B438" t="s">
        <v>4439</v>
      </c>
      <c r="C438" t="s">
        <v>4440</v>
      </c>
      <c r="D438" t="s">
        <v>4441</v>
      </c>
      <c r="E438" t="s">
        <v>161</v>
      </c>
      <c r="F438">
        <v>6</v>
      </c>
      <c r="G438">
        <v>6</v>
      </c>
      <c r="H438" t="s">
        <v>185</v>
      </c>
      <c r="I438" t="s">
        <v>161</v>
      </c>
      <c r="J438" t="s">
        <v>58</v>
      </c>
      <c r="K438" t="s">
        <v>161</v>
      </c>
      <c r="L438">
        <v>8</v>
      </c>
      <c r="M438">
        <v>12</v>
      </c>
      <c r="N438">
        <f>AVERAGE(L438,M438)</f>
        <v>10</v>
      </c>
      <c r="O438">
        <f>((M438-L438)/2)/2</f>
        <v>1</v>
      </c>
      <c r="P438">
        <f>O438/N438</f>
        <v>0.1</v>
      </c>
      <c r="Q438" s="10">
        <v>0.54100000000000004</v>
      </c>
      <c r="R438">
        <v>1.2</v>
      </c>
      <c r="S438">
        <v>0.26</v>
      </c>
      <c r="T438">
        <v>0.47</v>
      </c>
      <c r="U438">
        <f>N438*Q438*R438*T438</f>
        <v>3.05124</v>
      </c>
      <c r="V438">
        <f>P438</f>
        <v>0.1</v>
      </c>
      <c r="W438">
        <f>U438*S438</f>
        <v>0.79332239999999998</v>
      </c>
      <c r="X438">
        <v>0.1</v>
      </c>
      <c r="Y438">
        <f>(SQRT((($U438*$V438)^2)+(($W438*$X438)^2)))/($U438+$W438)</f>
        <v>8.2003754622790415E-2</v>
      </c>
      <c r="Z438" t="s">
        <v>59</v>
      </c>
      <c r="AA438" t="s">
        <v>68</v>
      </c>
      <c r="AB438" t="s">
        <v>61</v>
      </c>
      <c r="AC438" t="s">
        <v>62</v>
      </c>
      <c r="AD438" t="s">
        <v>45</v>
      </c>
      <c r="AE438" t="s">
        <v>45</v>
      </c>
      <c r="AF438" t="s">
        <v>404</v>
      </c>
      <c r="AG438" t="s">
        <v>405</v>
      </c>
      <c r="AH438" t="s">
        <v>47</v>
      </c>
      <c r="AI438" s="2">
        <f>$U438+$W438</f>
        <v>3.8445624</v>
      </c>
      <c r="AJ438" s="2">
        <f>$AI438*$Y438</f>
        <v>0.31526855168160622</v>
      </c>
      <c r="AK438" s="3" t="s">
        <v>6651</v>
      </c>
      <c r="AL438" s="12" t="s">
        <v>6667</v>
      </c>
      <c r="AM438" s="12" t="s">
        <v>403</v>
      </c>
      <c r="AN438" s="3" t="s">
        <v>6781</v>
      </c>
      <c r="AO438" t="s">
        <v>6887</v>
      </c>
      <c r="AP438" s="3">
        <v>1.2</v>
      </c>
      <c r="AQ438" t="s">
        <v>6649</v>
      </c>
      <c r="AR438">
        <v>0.47</v>
      </c>
    </row>
    <row r="439" spans="1:44" hidden="1" x14ac:dyDescent="0.3">
      <c r="A439" t="s">
        <v>4451</v>
      </c>
      <c r="B439" t="s">
        <v>4439</v>
      </c>
      <c r="C439" t="s">
        <v>4440</v>
      </c>
      <c r="D439" t="s">
        <v>4441</v>
      </c>
      <c r="E439" t="s">
        <v>49</v>
      </c>
      <c r="F439">
        <v>7215</v>
      </c>
      <c r="G439">
        <v>7215</v>
      </c>
      <c r="H439" t="s">
        <v>45</v>
      </c>
      <c r="I439" t="s">
        <v>45</v>
      </c>
      <c r="J439" t="s">
        <v>45</v>
      </c>
      <c r="K439" t="s">
        <v>45</v>
      </c>
      <c r="S439">
        <v>0.26</v>
      </c>
      <c r="U439">
        <v>0.43</v>
      </c>
      <c r="V439">
        <v>0.46</v>
      </c>
      <c r="W439">
        <f>$U439*$S439</f>
        <v>0.1118</v>
      </c>
      <c r="X439">
        <v>0.1</v>
      </c>
      <c r="Y439">
        <f>(SQRT((($U439*$V439)^2)+(($W439*$X439)^2)))/($U439+$W439)</f>
        <v>0.36566206086544145</v>
      </c>
      <c r="Z439" t="s">
        <v>43</v>
      </c>
      <c r="AA439" t="s">
        <v>44</v>
      </c>
      <c r="AB439" t="s">
        <v>44</v>
      </c>
      <c r="AC439" t="s">
        <v>44</v>
      </c>
      <c r="AD439" t="s">
        <v>45</v>
      </c>
      <c r="AE439" t="s">
        <v>45</v>
      </c>
      <c r="AF439" t="s">
        <v>50</v>
      </c>
      <c r="AG439" t="s">
        <v>51</v>
      </c>
      <c r="AH439" t="s">
        <v>52</v>
      </c>
      <c r="AI439" s="2">
        <f>$U439+$W439</f>
        <v>0.54179999999999995</v>
      </c>
      <c r="AJ439" s="2">
        <f>$AI439*$Y439</f>
        <v>0.19811570457689617</v>
      </c>
      <c r="AK439" s="3" t="s">
        <v>6646</v>
      </c>
      <c r="AL439" s="3" t="s">
        <v>6668</v>
      </c>
      <c r="AM439" s="3" t="s">
        <v>6661</v>
      </c>
      <c r="AN439" t="s">
        <v>6662</v>
      </c>
      <c r="AO439" t="s">
        <v>44</v>
      </c>
      <c r="AP439" s="3" t="s">
        <v>44</v>
      </c>
      <c r="AQ439" t="s">
        <v>6649</v>
      </c>
      <c r="AR439" t="s">
        <v>44</v>
      </c>
    </row>
    <row r="440" spans="1:44" hidden="1" x14ac:dyDescent="0.3">
      <c r="A440" t="s">
        <v>4452</v>
      </c>
      <c r="B440" t="s">
        <v>4439</v>
      </c>
      <c r="C440" t="s">
        <v>4440</v>
      </c>
      <c r="D440" t="s">
        <v>4441</v>
      </c>
      <c r="E440" t="s">
        <v>426</v>
      </c>
      <c r="F440">
        <v>8</v>
      </c>
      <c r="G440">
        <v>8</v>
      </c>
      <c r="H440" t="s">
        <v>427</v>
      </c>
      <c r="I440" t="s">
        <v>426</v>
      </c>
      <c r="J440" t="s">
        <v>80</v>
      </c>
      <c r="K440" t="s">
        <v>426</v>
      </c>
      <c r="S440">
        <v>0.26</v>
      </c>
      <c r="U440">
        <v>0.43</v>
      </c>
      <c r="V440">
        <v>0.46</v>
      </c>
      <c r="W440">
        <f>$U440*$S440</f>
        <v>0.1118</v>
      </c>
      <c r="X440">
        <v>0.1</v>
      </c>
      <c r="Y440">
        <f>(SQRT((($U440*$V440)^2)+(($W440*$X440)^2)))/($U440+$W440)</f>
        <v>0.36566206086544145</v>
      </c>
      <c r="Z440" t="s">
        <v>43</v>
      </c>
      <c r="AA440" t="s">
        <v>44</v>
      </c>
      <c r="AB440" t="s">
        <v>44</v>
      </c>
      <c r="AC440" t="s">
        <v>44</v>
      </c>
      <c r="AD440" t="s">
        <v>45</v>
      </c>
      <c r="AE440" t="s">
        <v>45</v>
      </c>
      <c r="AF440" t="s">
        <v>404</v>
      </c>
      <c r="AG440" t="s">
        <v>405</v>
      </c>
      <c r="AH440" t="s">
        <v>47</v>
      </c>
      <c r="AI440" s="2">
        <f>$U440+$W440</f>
        <v>0.54179999999999995</v>
      </c>
      <c r="AJ440" s="2">
        <f>$AI440*$Y440</f>
        <v>0.19811570457689617</v>
      </c>
      <c r="AK440" s="3" t="s">
        <v>6646</v>
      </c>
      <c r="AL440" s="3" t="s">
        <v>6668</v>
      </c>
      <c r="AM440" s="3" t="s">
        <v>6661</v>
      </c>
      <c r="AN440" t="s">
        <v>6662</v>
      </c>
      <c r="AO440" t="s">
        <v>44</v>
      </c>
      <c r="AP440" s="3" t="s">
        <v>44</v>
      </c>
      <c r="AQ440" t="s">
        <v>6649</v>
      </c>
      <c r="AR440" t="s">
        <v>44</v>
      </c>
    </row>
    <row r="441" spans="1:44" hidden="1" x14ac:dyDescent="0.3">
      <c r="A441" t="s">
        <v>4453</v>
      </c>
      <c r="B441" t="s">
        <v>4439</v>
      </c>
      <c r="C441" t="s">
        <v>4440</v>
      </c>
      <c r="D441" t="s">
        <v>4441</v>
      </c>
      <c r="E441" t="s">
        <v>4454</v>
      </c>
      <c r="F441">
        <v>9</v>
      </c>
      <c r="G441">
        <v>9</v>
      </c>
      <c r="H441" t="s">
        <v>4455</v>
      </c>
      <c r="I441" t="s">
        <v>4454</v>
      </c>
      <c r="J441" t="s">
        <v>58</v>
      </c>
      <c r="K441" t="s">
        <v>4454</v>
      </c>
      <c r="Z441" t="s">
        <v>59</v>
      </c>
      <c r="AA441" t="s">
        <v>68</v>
      </c>
      <c r="AB441" t="s">
        <v>101</v>
      </c>
      <c r="AC441" t="s">
        <v>102</v>
      </c>
      <c r="AD441" t="s">
        <v>45</v>
      </c>
      <c r="AE441" t="s">
        <v>45</v>
      </c>
      <c r="AF441" t="s">
        <v>404</v>
      </c>
      <c r="AG441" t="s">
        <v>405</v>
      </c>
      <c r="AH441" t="s">
        <v>47</v>
      </c>
      <c r="AI441" s="5">
        <v>2.2000000000000002</v>
      </c>
      <c r="AJ441" s="5">
        <v>0.44</v>
      </c>
      <c r="AK441" s="7" t="s">
        <v>6932</v>
      </c>
      <c r="AM441" s="12" t="s">
        <v>4441</v>
      </c>
      <c r="AN441" s="3" t="s">
        <v>6780</v>
      </c>
    </row>
    <row r="442" spans="1:44" s="3" customFormat="1" hidden="1" x14ac:dyDescent="0.3">
      <c r="A442" s="3" t="s">
        <v>4456</v>
      </c>
      <c r="B442" s="3" t="s">
        <v>4457</v>
      </c>
      <c r="C442" s="3" t="s">
        <v>4458</v>
      </c>
      <c r="D442" s="3" t="s">
        <v>4459</v>
      </c>
      <c r="E442" s="3" t="s">
        <v>198</v>
      </c>
      <c r="F442" s="3">
        <v>31</v>
      </c>
      <c r="G442" s="3">
        <v>31</v>
      </c>
      <c r="H442" s="3" t="s">
        <v>45</v>
      </c>
      <c r="I442" s="3" t="s">
        <v>45</v>
      </c>
      <c r="J442" s="3" t="s">
        <v>45</v>
      </c>
      <c r="K442" s="3" t="s">
        <v>45</v>
      </c>
      <c r="L442" s="3">
        <v>4</v>
      </c>
      <c r="M442" s="3">
        <v>15</v>
      </c>
      <c r="N442" s="3">
        <f>AVERAGE(M442,L442)</f>
        <v>9.5</v>
      </c>
      <c r="O442" s="3">
        <f>((M442-L442)/2)/2</f>
        <v>2.75</v>
      </c>
      <c r="P442" s="3">
        <f>O442/N442</f>
        <v>0.28947368421052633</v>
      </c>
      <c r="Q442" s="3">
        <v>0.4</v>
      </c>
      <c r="R442" s="3">
        <v>1.05</v>
      </c>
      <c r="S442" s="3">
        <v>0.26</v>
      </c>
      <c r="T442" s="3">
        <v>0.47</v>
      </c>
      <c r="U442" s="3">
        <f>N442*Q442*R442*T442</f>
        <v>1.8753000000000002</v>
      </c>
      <c r="V442" s="3">
        <f>P442</f>
        <v>0.28947368421052633</v>
      </c>
      <c r="W442" s="3">
        <f>U442*S442</f>
        <v>0.48757800000000007</v>
      </c>
      <c r="X442" s="3">
        <v>0.1</v>
      </c>
      <c r="Y442" s="3">
        <f>(SQRT((($U442*$V442)^2)+(($W442*$X442)^2)))/($U442+$W442)</f>
        <v>0.23066585325838804</v>
      </c>
      <c r="Z442" s="3" t="s">
        <v>59</v>
      </c>
      <c r="AA442" s="3" t="s">
        <v>44</v>
      </c>
      <c r="AB442" s="3" t="s">
        <v>44</v>
      </c>
      <c r="AC442" s="3" t="s">
        <v>44</v>
      </c>
      <c r="AD442" t="s">
        <v>45</v>
      </c>
      <c r="AE442" t="s">
        <v>45</v>
      </c>
      <c r="AF442" t="s">
        <v>199</v>
      </c>
      <c r="AG442">
        <v>2015</v>
      </c>
      <c r="AH442" t="s">
        <v>47</v>
      </c>
      <c r="AI442" s="2">
        <f>$U442+$W442</f>
        <v>2.3628780000000003</v>
      </c>
      <c r="AJ442" s="2">
        <f>$AI442*$Y442</f>
        <v>0.54503527001547347</v>
      </c>
      <c r="AK442" s="3" t="s">
        <v>6651</v>
      </c>
      <c r="AL442" s="3" t="s">
        <v>6667</v>
      </c>
      <c r="AM442" s="3" t="s">
        <v>6675</v>
      </c>
      <c r="AN442" s="3" t="s">
        <v>6787</v>
      </c>
      <c r="AO442" s="3" t="s">
        <v>6770</v>
      </c>
      <c r="AP442" s="3">
        <v>1.05</v>
      </c>
      <c r="AQ442" t="s">
        <v>6649</v>
      </c>
      <c r="AR442" s="3">
        <v>0.47</v>
      </c>
    </row>
    <row r="443" spans="1:44" hidden="1" x14ac:dyDescent="0.3">
      <c r="A443" t="s">
        <v>4460</v>
      </c>
      <c r="B443" t="s">
        <v>4457</v>
      </c>
      <c r="C443" t="s">
        <v>4458</v>
      </c>
      <c r="D443" t="s">
        <v>4459</v>
      </c>
      <c r="E443" t="s">
        <v>49</v>
      </c>
      <c r="F443">
        <v>7215</v>
      </c>
      <c r="G443">
        <v>7215</v>
      </c>
      <c r="H443" t="s">
        <v>45</v>
      </c>
      <c r="I443" t="s">
        <v>45</v>
      </c>
      <c r="J443" t="s">
        <v>45</v>
      </c>
      <c r="K443" t="s">
        <v>45</v>
      </c>
      <c r="S443">
        <v>0.26</v>
      </c>
      <c r="U443">
        <v>0.43</v>
      </c>
      <c r="V443">
        <v>0.46</v>
      </c>
      <c r="W443">
        <f>$U443*$S443</f>
        <v>0.1118</v>
      </c>
      <c r="X443">
        <v>0.1</v>
      </c>
      <c r="Y443">
        <f>(SQRT((($U443*$V443)^2)+(($W443*$X443)^2)))/($U443+$W443)</f>
        <v>0.36566206086544145</v>
      </c>
      <c r="Z443" t="s">
        <v>43</v>
      </c>
      <c r="AA443" t="s">
        <v>44</v>
      </c>
      <c r="AB443" t="s">
        <v>44</v>
      </c>
      <c r="AC443" t="s">
        <v>44</v>
      </c>
      <c r="AD443" t="s">
        <v>45</v>
      </c>
      <c r="AE443" t="s">
        <v>45</v>
      </c>
      <c r="AF443" t="s">
        <v>50</v>
      </c>
      <c r="AG443" t="s">
        <v>51</v>
      </c>
      <c r="AH443" t="s">
        <v>52</v>
      </c>
      <c r="AI443" s="2">
        <f>$U443+$W443</f>
        <v>0.54179999999999995</v>
      </c>
      <c r="AJ443" s="2">
        <f>$AI443*$Y443</f>
        <v>0.19811570457689617</v>
      </c>
      <c r="AK443" s="3" t="s">
        <v>6646</v>
      </c>
      <c r="AL443" s="3" t="s">
        <v>6668</v>
      </c>
      <c r="AM443" s="3" t="s">
        <v>6661</v>
      </c>
      <c r="AN443" t="s">
        <v>6662</v>
      </c>
      <c r="AO443" t="s">
        <v>44</v>
      </c>
      <c r="AP443" s="3" t="s">
        <v>44</v>
      </c>
      <c r="AQ443" t="s">
        <v>6649</v>
      </c>
      <c r="AR443" t="s">
        <v>44</v>
      </c>
    </row>
    <row r="444" spans="1:44" hidden="1" x14ac:dyDescent="0.3">
      <c r="A444" t="s">
        <v>4461</v>
      </c>
      <c r="B444" t="s">
        <v>4462</v>
      </c>
      <c r="C444" t="s">
        <v>4463</v>
      </c>
      <c r="D444" t="s">
        <v>4464</v>
      </c>
      <c r="E444" t="s">
        <v>4465</v>
      </c>
      <c r="F444">
        <v>1</v>
      </c>
      <c r="G444">
        <v>1</v>
      </c>
      <c r="H444" t="s">
        <v>45</v>
      </c>
      <c r="I444" t="s">
        <v>45</v>
      </c>
      <c r="J444" t="s">
        <v>45</v>
      </c>
      <c r="K444" t="s">
        <v>45</v>
      </c>
      <c r="Z444" t="s">
        <v>59</v>
      </c>
      <c r="AA444" t="s">
        <v>45</v>
      </c>
      <c r="AB444" t="s">
        <v>45</v>
      </c>
      <c r="AC444" t="s">
        <v>45</v>
      </c>
      <c r="AD444" t="s">
        <v>45</v>
      </c>
      <c r="AE444" t="s">
        <v>45</v>
      </c>
      <c r="AF444" t="s">
        <v>4466</v>
      </c>
      <c r="AG444">
        <v>2010</v>
      </c>
      <c r="AH444" t="s">
        <v>47</v>
      </c>
      <c r="AI444" s="5">
        <v>7.7903650000000004</v>
      </c>
      <c r="AJ444" s="5">
        <v>1.4010267999999999</v>
      </c>
      <c r="AK444" s="3" t="s">
        <v>6651</v>
      </c>
      <c r="AL444" s="3" t="s">
        <v>6667</v>
      </c>
      <c r="AM444" s="3" t="s">
        <v>6665</v>
      </c>
      <c r="AN444" s="3" t="s">
        <v>6849</v>
      </c>
      <c r="AO444" s="3" t="s">
        <v>44</v>
      </c>
      <c r="AP444" s="3" t="s">
        <v>44</v>
      </c>
      <c r="AQ444" s="3" t="s">
        <v>44</v>
      </c>
      <c r="AR444" s="3" t="s">
        <v>44</v>
      </c>
    </row>
    <row r="445" spans="1:44" hidden="1" x14ac:dyDescent="0.3">
      <c r="A445" t="s">
        <v>4467</v>
      </c>
      <c r="B445" t="s">
        <v>4462</v>
      </c>
      <c r="C445" t="s">
        <v>4463</v>
      </c>
      <c r="D445" t="s">
        <v>4464</v>
      </c>
      <c r="E445" t="s">
        <v>49</v>
      </c>
      <c r="F445">
        <v>7215</v>
      </c>
      <c r="G445">
        <v>7215</v>
      </c>
      <c r="H445" t="s">
        <v>45</v>
      </c>
      <c r="I445" t="s">
        <v>45</v>
      </c>
      <c r="J445" t="s">
        <v>45</v>
      </c>
      <c r="K445" t="s">
        <v>45</v>
      </c>
      <c r="U445">
        <v>1.63</v>
      </c>
      <c r="V445">
        <v>0.26</v>
      </c>
      <c r="W445">
        <v>0.46</v>
      </c>
      <c r="X445">
        <v>0.1</v>
      </c>
      <c r="Y445">
        <f t="shared" ref="Y445:Y457" si="69">(SQRT((($U445*$V445)^2)+(($W445*$X445)^2)))/($U445+$W445)</f>
        <v>0.20396610081085642</v>
      </c>
      <c r="Z445" t="s">
        <v>43</v>
      </c>
      <c r="AA445" t="s">
        <v>44</v>
      </c>
      <c r="AB445" t="s">
        <v>44</v>
      </c>
      <c r="AC445" t="s">
        <v>44</v>
      </c>
      <c r="AD445" t="s">
        <v>45</v>
      </c>
      <c r="AE445" t="s">
        <v>45</v>
      </c>
      <c r="AF445" t="s">
        <v>50</v>
      </c>
      <c r="AG445" t="s">
        <v>51</v>
      </c>
      <c r="AH445" t="s">
        <v>52</v>
      </c>
      <c r="AI445" s="2">
        <f t="shared" ref="AI445:AI457" si="70">$U445+$W445</f>
        <v>2.09</v>
      </c>
      <c r="AJ445" s="2">
        <f t="shared" ref="AJ445:AJ457" si="71">$AI445*$Y445</f>
        <v>0.42628915069468987</v>
      </c>
      <c r="AK445" s="3" t="s">
        <v>6652</v>
      </c>
      <c r="AL445" s="3" t="s">
        <v>6668</v>
      </c>
      <c r="AM445" s="3" t="s">
        <v>6671</v>
      </c>
      <c r="AN445" t="s">
        <v>6672</v>
      </c>
      <c r="AO445" t="s">
        <v>44</v>
      </c>
      <c r="AP445" s="3" t="s">
        <v>44</v>
      </c>
      <c r="AQ445" t="s">
        <v>44</v>
      </c>
      <c r="AR445" t="s">
        <v>44</v>
      </c>
    </row>
    <row r="446" spans="1:44" s="3" customFormat="1" hidden="1" x14ac:dyDescent="0.3">
      <c r="A446" s="3" t="s">
        <v>4468</v>
      </c>
      <c r="B446" s="3" t="s">
        <v>4469</v>
      </c>
      <c r="C446" s="3" t="s">
        <v>4470</v>
      </c>
      <c r="D446" s="3" t="s">
        <v>4471</v>
      </c>
      <c r="E446" s="3" t="s">
        <v>198</v>
      </c>
      <c r="F446" s="3">
        <v>31</v>
      </c>
      <c r="G446" s="3">
        <v>31</v>
      </c>
      <c r="H446" s="3" t="s">
        <v>45</v>
      </c>
      <c r="I446" s="3" t="s">
        <v>45</v>
      </c>
      <c r="J446" s="3" t="s">
        <v>45</v>
      </c>
      <c r="K446" s="3" t="s">
        <v>45</v>
      </c>
      <c r="L446" s="3">
        <v>4</v>
      </c>
      <c r="M446" s="3">
        <v>15</v>
      </c>
      <c r="N446" s="3">
        <f>AVERAGE(M446,L446)</f>
        <v>9.5</v>
      </c>
      <c r="O446" s="3">
        <f>((M446-L446)/2)/2</f>
        <v>2.75</v>
      </c>
      <c r="P446" s="3">
        <f>O446/N446</f>
        <v>0.28947368421052633</v>
      </c>
      <c r="Q446" s="3">
        <v>0.4</v>
      </c>
      <c r="R446" s="3">
        <v>1.05</v>
      </c>
      <c r="S446" s="3">
        <v>0.26</v>
      </c>
      <c r="T446" s="3">
        <v>0.47</v>
      </c>
      <c r="U446" s="3">
        <f>N446*Q446*R446*T446</f>
        <v>1.8753000000000002</v>
      </c>
      <c r="V446" s="3">
        <f>P446</f>
        <v>0.28947368421052633</v>
      </c>
      <c r="W446" s="3">
        <f>U446*S446</f>
        <v>0.48757800000000007</v>
      </c>
      <c r="X446" s="3">
        <v>0.1</v>
      </c>
      <c r="Y446" s="3">
        <f t="shared" si="69"/>
        <v>0.23066585325838804</v>
      </c>
      <c r="Z446" s="3" t="s">
        <v>59</v>
      </c>
      <c r="AA446" s="3" t="s">
        <v>44</v>
      </c>
      <c r="AB446" s="3" t="s">
        <v>44</v>
      </c>
      <c r="AC446" s="3" t="s">
        <v>44</v>
      </c>
      <c r="AD446" t="s">
        <v>45</v>
      </c>
      <c r="AE446" t="s">
        <v>45</v>
      </c>
      <c r="AF446" t="s">
        <v>199</v>
      </c>
      <c r="AG446">
        <v>2015</v>
      </c>
      <c r="AH446" t="s">
        <v>47</v>
      </c>
      <c r="AI446" s="2">
        <f t="shared" si="70"/>
        <v>2.3628780000000003</v>
      </c>
      <c r="AJ446" s="2">
        <f t="shared" si="71"/>
        <v>0.54503527001547347</v>
      </c>
      <c r="AK446" s="3" t="s">
        <v>6651</v>
      </c>
      <c r="AL446" s="3" t="s">
        <v>6667</v>
      </c>
      <c r="AM446" s="3" t="s">
        <v>6675</v>
      </c>
      <c r="AN446" s="3" t="s">
        <v>6787</v>
      </c>
      <c r="AO446" s="3" t="s">
        <v>6770</v>
      </c>
      <c r="AP446" s="3">
        <v>1.05</v>
      </c>
      <c r="AQ446" t="s">
        <v>6649</v>
      </c>
      <c r="AR446" s="3">
        <v>0.47</v>
      </c>
    </row>
    <row r="447" spans="1:44" hidden="1" x14ac:dyDescent="0.3">
      <c r="A447" t="s">
        <v>4472</v>
      </c>
      <c r="B447" t="s">
        <v>4469</v>
      </c>
      <c r="C447" t="s">
        <v>4470</v>
      </c>
      <c r="D447" t="s">
        <v>4471</v>
      </c>
      <c r="E447" t="s">
        <v>49</v>
      </c>
      <c r="F447">
        <v>7215</v>
      </c>
      <c r="G447">
        <v>7215</v>
      </c>
      <c r="H447" t="s">
        <v>45</v>
      </c>
      <c r="I447" t="s">
        <v>45</v>
      </c>
      <c r="J447" t="s">
        <v>45</v>
      </c>
      <c r="K447" t="s">
        <v>45</v>
      </c>
      <c r="S447">
        <v>0.26</v>
      </c>
      <c r="U447">
        <v>0.43</v>
      </c>
      <c r="V447">
        <v>0.46</v>
      </c>
      <c r="W447">
        <f t="shared" ref="W447:W454" si="72">$U447*$S447</f>
        <v>0.1118</v>
      </c>
      <c r="X447">
        <v>0.1</v>
      </c>
      <c r="Y447">
        <f t="shared" si="69"/>
        <v>0.36566206086544145</v>
      </c>
      <c r="Z447" t="s">
        <v>43</v>
      </c>
      <c r="AA447" t="s">
        <v>44</v>
      </c>
      <c r="AB447" t="s">
        <v>44</v>
      </c>
      <c r="AC447" t="s">
        <v>44</v>
      </c>
      <c r="AD447" t="s">
        <v>45</v>
      </c>
      <c r="AE447" t="s">
        <v>45</v>
      </c>
      <c r="AF447" t="s">
        <v>50</v>
      </c>
      <c r="AG447" t="s">
        <v>51</v>
      </c>
      <c r="AH447" t="s">
        <v>52</v>
      </c>
      <c r="AI447" s="2">
        <f t="shared" si="70"/>
        <v>0.54179999999999995</v>
      </c>
      <c r="AJ447" s="2">
        <f t="shared" si="71"/>
        <v>0.19811570457689617</v>
      </c>
      <c r="AK447" s="3" t="s">
        <v>6646</v>
      </c>
      <c r="AL447" s="3" t="s">
        <v>6668</v>
      </c>
      <c r="AM447" s="3" t="s">
        <v>6661</v>
      </c>
      <c r="AN447" t="s">
        <v>6662</v>
      </c>
      <c r="AO447" t="s">
        <v>44</v>
      </c>
      <c r="AP447" s="3" t="s">
        <v>44</v>
      </c>
      <c r="AQ447" t="s">
        <v>6649</v>
      </c>
      <c r="AR447" t="s">
        <v>44</v>
      </c>
    </row>
    <row r="448" spans="1:44" hidden="1" x14ac:dyDescent="0.3">
      <c r="A448" t="s">
        <v>4473</v>
      </c>
      <c r="B448" t="s">
        <v>4474</v>
      </c>
      <c r="C448" t="s">
        <v>4475</v>
      </c>
      <c r="D448" t="s">
        <v>4476</v>
      </c>
      <c r="E448" t="s">
        <v>40</v>
      </c>
      <c r="F448">
        <v>1</v>
      </c>
      <c r="G448">
        <v>1</v>
      </c>
      <c r="H448" t="s">
        <v>41</v>
      </c>
      <c r="I448" t="s">
        <v>42</v>
      </c>
      <c r="J448" t="s">
        <v>41</v>
      </c>
      <c r="K448" t="s">
        <v>42</v>
      </c>
      <c r="S448">
        <v>0.26</v>
      </c>
      <c r="U448">
        <v>2.4</v>
      </c>
      <c r="V448">
        <v>0.41</v>
      </c>
      <c r="W448">
        <f t="shared" si="72"/>
        <v>0.624</v>
      </c>
      <c r="X448">
        <v>0.1</v>
      </c>
      <c r="Y448">
        <f t="shared" si="69"/>
        <v>0.32605044690652013</v>
      </c>
      <c r="Z448" t="s">
        <v>43</v>
      </c>
      <c r="AA448" t="s">
        <v>44</v>
      </c>
      <c r="AB448" t="s">
        <v>44</v>
      </c>
      <c r="AC448" t="s">
        <v>44</v>
      </c>
      <c r="AD448" t="s">
        <v>45</v>
      </c>
      <c r="AE448" t="s">
        <v>45</v>
      </c>
      <c r="AF448" t="s">
        <v>46</v>
      </c>
      <c r="AG448">
        <v>2019</v>
      </c>
      <c r="AH448" t="s">
        <v>47</v>
      </c>
      <c r="AI448" s="2">
        <f t="shared" si="70"/>
        <v>3.024</v>
      </c>
      <c r="AJ448" s="2">
        <f t="shared" si="71"/>
        <v>0.98597655144531693</v>
      </c>
      <c r="AK448" s="3" t="s">
        <v>6646</v>
      </c>
      <c r="AL448" s="3" t="s">
        <v>6668</v>
      </c>
      <c r="AM448" s="3" t="s">
        <v>6647</v>
      </c>
      <c r="AN448" s="3" t="s">
        <v>6711</v>
      </c>
      <c r="AO448" s="3" t="s">
        <v>44</v>
      </c>
      <c r="AP448" s="3" t="s">
        <v>44</v>
      </c>
      <c r="AQ448" t="s">
        <v>6649</v>
      </c>
      <c r="AR448" s="3" t="s">
        <v>44</v>
      </c>
    </row>
    <row r="449" spans="1:44" hidden="1" x14ac:dyDescent="0.3">
      <c r="A449" t="s">
        <v>4477</v>
      </c>
      <c r="B449" t="s">
        <v>4474</v>
      </c>
      <c r="C449" t="s">
        <v>4475</v>
      </c>
      <c r="D449" t="s">
        <v>4476</v>
      </c>
      <c r="E449" t="s">
        <v>315</v>
      </c>
      <c r="F449">
        <v>1</v>
      </c>
      <c r="G449">
        <v>10</v>
      </c>
      <c r="H449" t="s">
        <v>315</v>
      </c>
      <c r="I449" t="s">
        <v>316</v>
      </c>
      <c r="J449" t="s">
        <v>315</v>
      </c>
      <c r="K449" t="s">
        <v>316</v>
      </c>
      <c r="S449">
        <v>0.26</v>
      </c>
      <c r="U449">
        <v>3</v>
      </c>
      <c r="V449">
        <v>0.13</v>
      </c>
      <c r="W449">
        <f t="shared" si="72"/>
        <v>0.78</v>
      </c>
      <c r="X449">
        <v>0.1</v>
      </c>
      <c r="Y449">
        <f t="shared" si="69"/>
        <v>0.10521786297889874</v>
      </c>
      <c r="Z449" t="s">
        <v>43</v>
      </c>
      <c r="AA449" t="s">
        <v>44</v>
      </c>
      <c r="AB449" t="s">
        <v>44</v>
      </c>
      <c r="AC449" t="s">
        <v>44</v>
      </c>
      <c r="AD449" t="s">
        <v>45</v>
      </c>
      <c r="AE449" t="s">
        <v>45</v>
      </c>
      <c r="AF449" t="s">
        <v>4478</v>
      </c>
      <c r="AG449" t="s">
        <v>4479</v>
      </c>
      <c r="AH449" t="s">
        <v>4480</v>
      </c>
      <c r="AI449" s="2">
        <f t="shared" si="70"/>
        <v>3.7800000000000002</v>
      </c>
      <c r="AJ449" s="2">
        <f t="shared" si="71"/>
        <v>0.39772352206023726</v>
      </c>
      <c r="AK449" s="3" t="s">
        <v>6646</v>
      </c>
      <c r="AL449" s="3" t="s">
        <v>6668</v>
      </c>
      <c r="AM449" s="3" t="s">
        <v>6647</v>
      </c>
      <c r="AN449" t="s">
        <v>6712</v>
      </c>
      <c r="AO449" t="s">
        <v>44</v>
      </c>
      <c r="AP449" s="3" t="s">
        <v>44</v>
      </c>
      <c r="AQ449" t="s">
        <v>6649</v>
      </c>
      <c r="AR449" t="s">
        <v>44</v>
      </c>
    </row>
    <row r="450" spans="1:44" hidden="1" x14ac:dyDescent="0.3">
      <c r="A450" t="s">
        <v>4481</v>
      </c>
      <c r="B450" t="s">
        <v>4474</v>
      </c>
      <c r="C450" t="s">
        <v>4475</v>
      </c>
      <c r="D450" t="s">
        <v>4476</v>
      </c>
      <c r="E450" t="s">
        <v>314</v>
      </c>
      <c r="F450">
        <v>29</v>
      </c>
      <c r="G450">
        <v>29</v>
      </c>
      <c r="H450" t="s">
        <v>315</v>
      </c>
      <c r="I450" t="s">
        <v>316</v>
      </c>
      <c r="J450" t="s">
        <v>315</v>
      </c>
      <c r="K450" t="s">
        <v>316</v>
      </c>
      <c r="S450">
        <v>0.26</v>
      </c>
      <c r="U450">
        <v>3</v>
      </c>
      <c r="V450">
        <v>0.13</v>
      </c>
      <c r="W450">
        <f t="shared" si="72"/>
        <v>0.78</v>
      </c>
      <c r="X450">
        <v>0.1</v>
      </c>
      <c r="Y450">
        <f t="shared" si="69"/>
        <v>0.10521786297889874</v>
      </c>
      <c r="Z450" t="s">
        <v>43</v>
      </c>
      <c r="AA450" t="s">
        <v>44</v>
      </c>
      <c r="AB450" t="s">
        <v>44</v>
      </c>
      <c r="AC450" t="s">
        <v>44</v>
      </c>
      <c r="AD450" t="s">
        <v>273</v>
      </c>
      <c r="AE450" t="s">
        <v>45</v>
      </c>
      <c r="AF450" t="s">
        <v>274</v>
      </c>
      <c r="AG450" t="s">
        <v>275</v>
      </c>
      <c r="AH450" t="s">
        <v>253</v>
      </c>
      <c r="AI450" s="2">
        <f t="shared" si="70"/>
        <v>3.7800000000000002</v>
      </c>
      <c r="AJ450" s="2">
        <f t="shared" si="71"/>
        <v>0.39772352206023726</v>
      </c>
      <c r="AK450" s="3" t="s">
        <v>6646</v>
      </c>
      <c r="AL450" s="3" t="s">
        <v>6668</v>
      </c>
      <c r="AM450" s="3" t="s">
        <v>6647</v>
      </c>
      <c r="AN450" t="s">
        <v>6712</v>
      </c>
      <c r="AO450" t="s">
        <v>44</v>
      </c>
      <c r="AP450" s="3" t="s">
        <v>44</v>
      </c>
      <c r="AQ450" t="s">
        <v>6649</v>
      </c>
      <c r="AR450" t="s">
        <v>44</v>
      </c>
    </row>
    <row r="451" spans="1:44" hidden="1" x14ac:dyDescent="0.3">
      <c r="A451" t="s">
        <v>4482</v>
      </c>
      <c r="B451" t="s">
        <v>4474</v>
      </c>
      <c r="C451" t="s">
        <v>4475</v>
      </c>
      <c r="D451" t="s">
        <v>4476</v>
      </c>
      <c r="E451" t="s">
        <v>318</v>
      </c>
      <c r="F451">
        <v>38</v>
      </c>
      <c r="G451">
        <v>38</v>
      </c>
      <c r="H451" t="s">
        <v>41</v>
      </c>
      <c r="I451" t="s">
        <v>42</v>
      </c>
      <c r="J451" t="s">
        <v>41</v>
      </c>
      <c r="K451" t="s">
        <v>42</v>
      </c>
      <c r="S451">
        <v>0.26</v>
      </c>
      <c r="U451">
        <v>2.4</v>
      </c>
      <c r="V451">
        <v>0.41</v>
      </c>
      <c r="W451">
        <f t="shared" si="72"/>
        <v>0.624</v>
      </c>
      <c r="X451">
        <v>0.1</v>
      </c>
      <c r="Y451">
        <f t="shared" si="69"/>
        <v>0.32605044690652013</v>
      </c>
      <c r="Z451" t="s">
        <v>43</v>
      </c>
      <c r="AA451" t="s">
        <v>44</v>
      </c>
      <c r="AB451" t="s">
        <v>44</v>
      </c>
      <c r="AC451" t="s">
        <v>44</v>
      </c>
      <c r="AD451" t="s">
        <v>273</v>
      </c>
      <c r="AE451" t="s">
        <v>45</v>
      </c>
      <c r="AF451" t="s">
        <v>274</v>
      </c>
      <c r="AG451" t="s">
        <v>275</v>
      </c>
      <c r="AH451" t="s">
        <v>253</v>
      </c>
      <c r="AI451" s="2">
        <f t="shared" si="70"/>
        <v>3.024</v>
      </c>
      <c r="AJ451" s="2">
        <f t="shared" si="71"/>
        <v>0.98597655144531693</v>
      </c>
      <c r="AK451" s="3" t="s">
        <v>6646</v>
      </c>
      <c r="AL451" s="3" t="s">
        <v>6668</v>
      </c>
      <c r="AM451" s="3" t="s">
        <v>6647</v>
      </c>
      <c r="AN451" s="3" t="s">
        <v>6711</v>
      </c>
      <c r="AO451" s="3" t="s">
        <v>44</v>
      </c>
      <c r="AP451" s="3" t="s">
        <v>44</v>
      </c>
      <c r="AQ451" t="s">
        <v>6649</v>
      </c>
      <c r="AR451" s="3" t="s">
        <v>44</v>
      </c>
    </row>
    <row r="452" spans="1:44" hidden="1" x14ac:dyDescent="0.3">
      <c r="A452" t="s">
        <v>4488</v>
      </c>
      <c r="B452" t="s">
        <v>4474</v>
      </c>
      <c r="C452" t="s">
        <v>4475</v>
      </c>
      <c r="D452" t="s">
        <v>4476</v>
      </c>
      <c r="E452" t="s">
        <v>322</v>
      </c>
      <c r="F452">
        <v>5</v>
      </c>
      <c r="G452">
        <v>5</v>
      </c>
      <c r="H452" t="s">
        <v>45</v>
      </c>
      <c r="I452" t="s">
        <v>45</v>
      </c>
      <c r="J452" t="s">
        <v>45</v>
      </c>
      <c r="K452" t="s">
        <v>45</v>
      </c>
      <c r="S452">
        <v>0.26</v>
      </c>
      <c r="U452">
        <v>3</v>
      </c>
      <c r="V452">
        <v>0.13</v>
      </c>
      <c r="W452">
        <f t="shared" si="72"/>
        <v>0.78</v>
      </c>
      <c r="X452">
        <v>0.1</v>
      </c>
      <c r="Y452">
        <f t="shared" si="69"/>
        <v>0.10521786297889874</v>
      </c>
      <c r="Z452" t="s">
        <v>59</v>
      </c>
      <c r="AA452" t="s">
        <v>45</v>
      </c>
      <c r="AB452" t="s">
        <v>45</v>
      </c>
      <c r="AC452" t="s">
        <v>45</v>
      </c>
      <c r="AD452" t="s">
        <v>323</v>
      </c>
      <c r="AE452" t="s">
        <v>45</v>
      </c>
      <c r="AF452" t="s">
        <v>274</v>
      </c>
      <c r="AG452" t="s">
        <v>275</v>
      </c>
      <c r="AH452" t="s">
        <v>253</v>
      </c>
      <c r="AI452" s="2">
        <f t="shared" si="70"/>
        <v>3.7800000000000002</v>
      </c>
      <c r="AJ452" s="2">
        <f t="shared" si="71"/>
        <v>0.39772352206023726</v>
      </c>
      <c r="AK452" s="3" t="s">
        <v>6646</v>
      </c>
      <c r="AL452" s="3" t="s">
        <v>6668</v>
      </c>
      <c r="AM452" s="3" t="s">
        <v>6647</v>
      </c>
      <c r="AN452" t="s">
        <v>6712</v>
      </c>
      <c r="AO452" t="s">
        <v>44</v>
      </c>
      <c r="AP452" s="3" t="s">
        <v>44</v>
      </c>
      <c r="AQ452" t="s">
        <v>6649</v>
      </c>
      <c r="AR452" t="s">
        <v>44</v>
      </c>
    </row>
    <row r="453" spans="1:44" hidden="1" x14ac:dyDescent="0.3">
      <c r="A453" t="s">
        <v>4489</v>
      </c>
      <c r="B453" t="s">
        <v>4474</v>
      </c>
      <c r="C453" t="s">
        <v>4475</v>
      </c>
      <c r="D453" t="s">
        <v>4476</v>
      </c>
      <c r="E453" t="s">
        <v>325</v>
      </c>
      <c r="F453">
        <v>51</v>
      </c>
      <c r="G453">
        <v>51</v>
      </c>
      <c r="H453" t="s">
        <v>45</v>
      </c>
      <c r="I453" t="s">
        <v>45</v>
      </c>
      <c r="J453" t="s">
        <v>45</v>
      </c>
      <c r="K453" t="s">
        <v>45</v>
      </c>
      <c r="S453">
        <v>0.26</v>
      </c>
      <c r="U453">
        <v>3</v>
      </c>
      <c r="V453">
        <v>0.13</v>
      </c>
      <c r="W453">
        <f t="shared" si="72"/>
        <v>0.78</v>
      </c>
      <c r="X453">
        <v>0.1</v>
      </c>
      <c r="Y453">
        <f t="shared" si="69"/>
        <v>0.10521786297889874</v>
      </c>
      <c r="Z453" t="s">
        <v>59</v>
      </c>
      <c r="AA453" t="s">
        <v>45</v>
      </c>
      <c r="AB453" t="s">
        <v>45</v>
      </c>
      <c r="AC453" t="s">
        <v>45</v>
      </c>
      <c r="AD453" t="s">
        <v>273</v>
      </c>
      <c r="AE453" t="s">
        <v>45</v>
      </c>
      <c r="AF453" t="s">
        <v>274</v>
      </c>
      <c r="AG453" t="s">
        <v>275</v>
      </c>
      <c r="AH453" t="s">
        <v>253</v>
      </c>
      <c r="AI453" s="2">
        <f t="shared" si="70"/>
        <v>3.7800000000000002</v>
      </c>
      <c r="AJ453" s="2">
        <f t="shared" si="71"/>
        <v>0.39772352206023726</v>
      </c>
      <c r="AK453" s="3" t="s">
        <v>6646</v>
      </c>
      <c r="AL453" s="3" t="s">
        <v>6668</v>
      </c>
      <c r="AM453" s="3" t="s">
        <v>6647</v>
      </c>
      <c r="AN453" t="s">
        <v>6712</v>
      </c>
      <c r="AO453" t="s">
        <v>44</v>
      </c>
      <c r="AP453" s="3" t="s">
        <v>44</v>
      </c>
      <c r="AQ453" t="s">
        <v>6649</v>
      </c>
      <c r="AR453" t="s">
        <v>44</v>
      </c>
    </row>
    <row r="454" spans="1:44" hidden="1" x14ac:dyDescent="0.3">
      <c r="A454" t="s">
        <v>4490</v>
      </c>
      <c r="B454" t="s">
        <v>4474</v>
      </c>
      <c r="C454" t="s">
        <v>4475</v>
      </c>
      <c r="D454" t="s">
        <v>4476</v>
      </c>
      <c r="E454" t="s">
        <v>4491</v>
      </c>
      <c r="F454">
        <v>5</v>
      </c>
      <c r="G454">
        <v>6</v>
      </c>
      <c r="H454" t="s">
        <v>45</v>
      </c>
      <c r="I454" t="s">
        <v>45</v>
      </c>
      <c r="J454" t="s">
        <v>806</v>
      </c>
      <c r="K454" t="s">
        <v>45</v>
      </c>
      <c r="S454">
        <v>0.26</v>
      </c>
      <c r="U454">
        <v>3</v>
      </c>
      <c r="V454">
        <v>0.13</v>
      </c>
      <c r="W454">
        <f t="shared" si="72"/>
        <v>0.78</v>
      </c>
      <c r="X454">
        <v>0.1</v>
      </c>
      <c r="Y454">
        <f t="shared" si="69"/>
        <v>0.10521786297889874</v>
      </c>
      <c r="Z454" t="s">
        <v>43</v>
      </c>
      <c r="AA454" t="s">
        <v>44</v>
      </c>
      <c r="AB454" t="s">
        <v>44</v>
      </c>
      <c r="AC454" t="s">
        <v>44</v>
      </c>
      <c r="AD454" t="s">
        <v>4486</v>
      </c>
      <c r="AE454" t="s">
        <v>45</v>
      </c>
      <c r="AF454" t="s">
        <v>4487</v>
      </c>
      <c r="AG454">
        <v>2015</v>
      </c>
      <c r="AH454" t="s">
        <v>47</v>
      </c>
      <c r="AI454" s="2">
        <f t="shared" si="70"/>
        <v>3.7800000000000002</v>
      </c>
      <c r="AJ454" s="2">
        <f t="shared" si="71"/>
        <v>0.39772352206023726</v>
      </c>
      <c r="AK454" s="3" t="s">
        <v>6646</v>
      </c>
      <c r="AL454" s="3" t="s">
        <v>6668</v>
      </c>
      <c r="AM454" s="3" t="s">
        <v>6647</v>
      </c>
      <c r="AN454" t="s">
        <v>6712</v>
      </c>
      <c r="AO454" t="s">
        <v>44</v>
      </c>
      <c r="AP454" s="3" t="s">
        <v>44</v>
      </c>
      <c r="AQ454" t="s">
        <v>6649</v>
      </c>
      <c r="AR454" t="s">
        <v>44</v>
      </c>
    </row>
    <row r="455" spans="1:44" hidden="1" x14ac:dyDescent="0.3">
      <c r="A455" t="s">
        <v>4492</v>
      </c>
      <c r="B455" t="s">
        <v>4474</v>
      </c>
      <c r="C455" t="s">
        <v>4475</v>
      </c>
      <c r="D455" t="s">
        <v>4476</v>
      </c>
      <c r="E455" t="s">
        <v>49</v>
      </c>
      <c r="F455">
        <v>7215</v>
      </c>
      <c r="G455">
        <v>7215</v>
      </c>
      <c r="H455" t="s">
        <v>45</v>
      </c>
      <c r="I455" t="s">
        <v>45</v>
      </c>
      <c r="J455" t="s">
        <v>45</v>
      </c>
      <c r="K455" t="s">
        <v>45</v>
      </c>
      <c r="U455">
        <v>4.83</v>
      </c>
      <c r="V455">
        <v>0.5</v>
      </c>
      <c r="W455">
        <v>1.1599999999999999</v>
      </c>
      <c r="X455">
        <v>0.1</v>
      </c>
      <c r="Y455">
        <f t="shared" si="69"/>
        <v>0.40363678067942466</v>
      </c>
      <c r="Z455" t="s">
        <v>43</v>
      </c>
      <c r="AA455" t="s">
        <v>44</v>
      </c>
      <c r="AB455" t="s">
        <v>44</v>
      </c>
      <c r="AC455" t="s">
        <v>44</v>
      </c>
      <c r="AD455" t="s">
        <v>45</v>
      </c>
      <c r="AE455" t="s">
        <v>45</v>
      </c>
      <c r="AF455" t="s">
        <v>50</v>
      </c>
      <c r="AG455" t="s">
        <v>51</v>
      </c>
      <c r="AH455" t="s">
        <v>52</v>
      </c>
      <c r="AI455" s="2">
        <f t="shared" si="70"/>
        <v>5.99</v>
      </c>
      <c r="AJ455" s="2">
        <f t="shared" si="71"/>
        <v>2.4177843162697537</v>
      </c>
      <c r="AK455" s="3" t="s">
        <v>6652</v>
      </c>
      <c r="AL455" s="3" t="s">
        <v>6668</v>
      </c>
      <c r="AM455" s="3" t="s">
        <v>6656</v>
      </c>
      <c r="AN455" t="s">
        <v>6673</v>
      </c>
      <c r="AO455" t="s">
        <v>44</v>
      </c>
      <c r="AP455" s="3" t="s">
        <v>44</v>
      </c>
      <c r="AQ455" t="s">
        <v>44</v>
      </c>
      <c r="AR455" t="s">
        <v>44</v>
      </c>
    </row>
    <row r="456" spans="1:44" hidden="1" x14ac:dyDescent="0.3">
      <c r="A456" t="s">
        <v>4493</v>
      </c>
      <c r="B456" t="s">
        <v>4474</v>
      </c>
      <c r="C456" t="s">
        <v>4475</v>
      </c>
      <c r="D456" t="s">
        <v>4476</v>
      </c>
      <c r="E456" t="s">
        <v>341</v>
      </c>
      <c r="F456">
        <v>9</v>
      </c>
      <c r="G456">
        <v>9</v>
      </c>
      <c r="H456" t="s">
        <v>56</v>
      </c>
      <c r="I456" t="s">
        <v>57</v>
      </c>
      <c r="J456" t="s">
        <v>58</v>
      </c>
      <c r="K456" t="s">
        <v>57</v>
      </c>
      <c r="L456">
        <v>19</v>
      </c>
      <c r="M456">
        <v>40</v>
      </c>
      <c r="N456">
        <f>AVERAGE(L456,M456)</f>
        <v>29.5</v>
      </c>
      <c r="O456">
        <f>(($M456-$L456)/2)/2</f>
        <v>5.25</v>
      </c>
      <c r="P456">
        <f>$O456/$N456</f>
        <v>0.17796610169491525</v>
      </c>
      <c r="Q456">
        <v>0.54</v>
      </c>
      <c r="R456">
        <v>1.5</v>
      </c>
      <c r="S456">
        <v>0.26</v>
      </c>
      <c r="T456">
        <v>0.47</v>
      </c>
      <c r="U456">
        <f>N456*Q456*R456*T456</f>
        <v>11.230650000000001</v>
      </c>
      <c r="V456">
        <f>P456</f>
        <v>0.17796610169491525</v>
      </c>
      <c r="W456">
        <f>U456*S456</f>
        <v>2.9199690000000005</v>
      </c>
      <c r="X456">
        <v>0.1</v>
      </c>
      <c r="Y456">
        <f t="shared" si="69"/>
        <v>0.14274231132704213</v>
      </c>
      <c r="Z456" t="s">
        <v>59</v>
      </c>
      <c r="AA456" t="s">
        <v>60</v>
      </c>
      <c r="AB456" t="s">
        <v>61</v>
      </c>
      <c r="AC456" t="s">
        <v>62</v>
      </c>
      <c r="AD456" t="s">
        <v>273</v>
      </c>
      <c r="AE456" t="s">
        <v>45</v>
      </c>
      <c r="AF456" t="s">
        <v>274</v>
      </c>
      <c r="AG456" t="s">
        <v>275</v>
      </c>
      <c r="AH456" t="s">
        <v>253</v>
      </c>
      <c r="AI456" s="2">
        <f t="shared" si="70"/>
        <v>14.150619000000001</v>
      </c>
      <c r="AJ456" s="2">
        <f t="shared" si="71"/>
        <v>2.0198920627683576</v>
      </c>
      <c r="AK456" s="3" t="s">
        <v>6651</v>
      </c>
      <c r="AL456" s="3" t="s">
        <v>6667</v>
      </c>
      <c r="AM456" s="3" t="s">
        <v>6677</v>
      </c>
      <c r="AN456" s="3" t="s">
        <v>6882</v>
      </c>
      <c r="AO456" s="3" t="s">
        <v>6832</v>
      </c>
      <c r="AP456">
        <v>1.5</v>
      </c>
      <c r="AQ456" t="s">
        <v>6649</v>
      </c>
      <c r="AR456">
        <v>0.47</v>
      </c>
    </row>
    <row r="457" spans="1:44" hidden="1" x14ac:dyDescent="0.3">
      <c r="A457" t="s">
        <v>4494</v>
      </c>
      <c r="B457" t="s">
        <v>4474</v>
      </c>
      <c r="C457" t="s">
        <v>4475</v>
      </c>
      <c r="D457" t="s">
        <v>4476</v>
      </c>
      <c r="E457" t="s">
        <v>343</v>
      </c>
      <c r="F457">
        <v>90</v>
      </c>
      <c r="G457">
        <v>90</v>
      </c>
      <c r="H457" t="s">
        <v>315</v>
      </c>
      <c r="I457" t="s">
        <v>316</v>
      </c>
      <c r="J457" t="s">
        <v>315</v>
      </c>
      <c r="K457" t="s">
        <v>316</v>
      </c>
      <c r="S457">
        <v>0.26</v>
      </c>
      <c r="U457">
        <v>3</v>
      </c>
      <c r="V457">
        <v>0.13</v>
      </c>
      <c r="W457">
        <f>$U457*$S457</f>
        <v>0.78</v>
      </c>
      <c r="X457">
        <v>0.1</v>
      </c>
      <c r="Y457">
        <f t="shared" si="69"/>
        <v>0.10521786297889874</v>
      </c>
      <c r="Z457" t="s">
        <v>43</v>
      </c>
      <c r="AA457" t="s">
        <v>44</v>
      </c>
      <c r="AB457" t="s">
        <v>44</v>
      </c>
      <c r="AC457" t="s">
        <v>44</v>
      </c>
      <c r="AD457" t="s">
        <v>279</v>
      </c>
      <c r="AE457" t="s">
        <v>45</v>
      </c>
      <c r="AF457" t="s">
        <v>274</v>
      </c>
      <c r="AG457" t="s">
        <v>275</v>
      </c>
      <c r="AH457" t="s">
        <v>253</v>
      </c>
      <c r="AI457" s="2">
        <f t="shared" si="70"/>
        <v>3.7800000000000002</v>
      </c>
      <c r="AJ457" s="2">
        <f t="shared" si="71"/>
        <v>0.39772352206023726</v>
      </c>
      <c r="AK457" s="3" t="s">
        <v>6646</v>
      </c>
      <c r="AL457" s="3" t="s">
        <v>6668</v>
      </c>
      <c r="AM457" s="3" t="s">
        <v>6647</v>
      </c>
      <c r="AN457" t="s">
        <v>6712</v>
      </c>
      <c r="AO457" t="s">
        <v>44</v>
      </c>
      <c r="AP457" s="3" t="s">
        <v>44</v>
      </c>
      <c r="AQ457" t="s">
        <v>6649</v>
      </c>
      <c r="AR457" t="s">
        <v>44</v>
      </c>
    </row>
    <row r="458" spans="1:44" hidden="1" x14ac:dyDescent="0.3">
      <c r="A458" t="s">
        <v>4496</v>
      </c>
      <c r="B458" t="s">
        <v>4497</v>
      </c>
      <c r="C458" t="s">
        <v>4498</v>
      </c>
      <c r="D458" t="s">
        <v>4499</v>
      </c>
      <c r="E458" t="s">
        <v>198</v>
      </c>
      <c r="F458">
        <v>1</v>
      </c>
      <c r="G458">
        <v>1</v>
      </c>
      <c r="H458" t="s">
        <v>45</v>
      </c>
      <c r="I458" t="s">
        <v>45</v>
      </c>
      <c r="J458" t="s">
        <v>45</v>
      </c>
      <c r="K458" t="s">
        <v>45</v>
      </c>
      <c r="Z458" t="s">
        <v>59</v>
      </c>
      <c r="AA458" t="s">
        <v>44</v>
      </c>
      <c r="AB458" t="s">
        <v>44</v>
      </c>
      <c r="AC458" t="s">
        <v>44</v>
      </c>
      <c r="AD458" t="s">
        <v>45</v>
      </c>
      <c r="AE458" t="s">
        <v>45</v>
      </c>
      <c r="AF458" t="s">
        <v>4500</v>
      </c>
      <c r="AG458" t="s">
        <v>51</v>
      </c>
      <c r="AH458" t="s">
        <v>208</v>
      </c>
      <c r="AI458" s="5">
        <v>2.2599999999999998</v>
      </c>
      <c r="AJ458" s="5">
        <v>0.45200000000000001</v>
      </c>
      <c r="AK458" s="7" t="s">
        <v>6936</v>
      </c>
      <c r="AL458" s="3" t="s">
        <v>6688</v>
      </c>
      <c r="AM458" s="3" t="s">
        <v>6792</v>
      </c>
      <c r="AN458" s="3" t="s">
        <v>6793</v>
      </c>
    </row>
    <row r="459" spans="1:44" hidden="1" x14ac:dyDescent="0.3">
      <c r="A459" t="s">
        <v>4501</v>
      </c>
      <c r="B459" t="s">
        <v>4497</v>
      </c>
      <c r="C459" t="s">
        <v>4498</v>
      </c>
      <c r="D459" t="s">
        <v>4499</v>
      </c>
      <c r="E459" t="s">
        <v>4502</v>
      </c>
      <c r="F459">
        <v>10</v>
      </c>
      <c r="G459">
        <v>110</v>
      </c>
      <c r="H459" t="s">
        <v>45</v>
      </c>
      <c r="I459" t="s">
        <v>45</v>
      </c>
      <c r="J459" t="s">
        <v>45</v>
      </c>
      <c r="K459" t="s">
        <v>45</v>
      </c>
      <c r="Z459" t="s">
        <v>59</v>
      </c>
      <c r="AA459" t="s">
        <v>68</v>
      </c>
      <c r="AB459" t="s">
        <v>101</v>
      </c>
      <c r="AC459" t="s">
        <v>45</v>
      </c>
      <c r="AD459" t="s">
        <v>45</v>
      </c>
      <c r="AE459" t="s">
        <v>45</v>
      </c>
      <c r="AF459" t="s">
        <v>4503</v>
      </c>
      <c r="AG459" t="s">
        <v>51</v>
      </c>
      <c r="AH459" t="s">
        <v>208</v>
      </c>
      <c r="AI459" s="5">
        <v>2.2599999999999998</v>
      </c>
      <c r="AJ459" s="5">
        <v>0.45200000000000001</v>
      </c>
      <c r="AK459" s="7" t="s">
        <v>6936</v>
      </c>
      <c r="AL459" s="3" t="s">
        <v>6688</v>
      </c>
      <c r="AM459" s="3" t="s">
        <v>6792</v>
      </c>
      <c r="AN459" s="3" t="s">
        <v>6793</v>
      </c>
    </row>
    <row r="460" spans="1:44" hidden="1" x14ac:dyDescent="0.3">
      <c r="A460" t="s">
        <v>4504</v>
      </c>
      <c r="B460" t="s">
        <v>4497</v>
      </c>
      <c r="C460" t="s">
        <v>4498</v>
      </c>
      <c r="D460" t="s">
        <v>4499</v>
      </c>
      <c r="E460" t="s">
        <v>4505</v>
      </c>
      <c r="F460">
        <v>11</v>
      </c>
      <c r="G460">
        <v>111</v>
      </c>
      <c r="H460" t="s">
        <v>4506</v>
      </c>
      <c r="I460" t="s">
        <v>4507</v>
      </c>
      <c r="J460" t="s">
        <v>58</v>
      </c>
      <c r="K460" t="s">
        <v>4507</v>
      </c>
      <c r="Z460" t="s">
        <v>59</v>
      </c>
      <c r="AA460" t="s">
        <v>68</v>
      </c>
      <c r="AB460" t="s">
        <v>101</v>
      </c>
      <c r="AC460" t="s">
        <v>102</v>
      </c>
      <c r="AD460" t="s">
        <v>45</v>
      </c>
      <c r="AE460" t="s">
        <v>45</v>
      </c>
      <c r="AF460" t="s">
        <v>4503</v>
      </c>
      <c r="AG460" t="s">
        <v>51</v>
      </c>
      <c r="AH460" t="s">
        <v>208</v>
      </c>
      <c r="AI460" s="5">
        <v>2.0099999999999998</v>
      </c>
      <c r="AJ460" s="5">
        <v>0.40200000000000002</v>
      </c>
      <c r="AK460" s="7" t="s">
        <v>6936</v>
      </c>
      <c r="AL460" s="3" t="s">
        <v>6688</v>
      </c>
      <c r="AM460" s="3" t="s">
        <v>6792</v>
      </c>
      <c r="AN460" s="3" t="s">
        <v>6793</v>
      </c>
    </row>
    <row r="461" spans="1:44" hidden="1" x14ac:dyDescent="0.3">
      <c r="A461" t="s">
        <v>4508</v>
      </c>
      <c r="B461" t="s">
        <v>4497</v>
      </c>
      <c r="C461" t="s">
        <v>4498</v>
      </c>
      <c r="D461" t="s">
        <v>4499</v>
      </c>
      <c r="E461" t="s">
        <v>4509</v>
      </c>
      <c r="F461">
        <v>12</v>
      </c>
      <c r="G461">
        <v>112</v>
      </c>
      <c r="H461" t="s">
        <v>4510</v>
      </c>
      <c r="I461" t="s">
        <v>4511</v>
      </c>
      <c r="J461" t="s">
        <v>58</v>
      </c>
      <c r="K461" t="s">
        <v>4511</v>
      </c>
      <c r="Z461" t="s">
        <v>59</v>
      </c>
      <c r="AA461" t="s">
        <v>68</v>
      </c>
      <c r="AB461" t="s">
        <v>101</v>
      </c>
      <c r="AC461" t="s">
        <v>102</v>
      </c>
      <c r="AD461" t="s">
        <v>45</v>
      </c>
      <c r="AE461" t="s">
        <v>45</v>
      </c>
      <c r="AF461" t="s">
        <v>4503</v>
      </c>
      <c r="AG461" t="s">
        <v>51</v>
      </c>
      <c r="AH461" t="s">
        <v>208</v>
      </c>
      <c r="AI461" s="5">
        <v>2.2599999999999998</v>
      </c>
      <c r="AJ461" s="5">
        <v>0.45200000000000001</v>
      </c>
      <c r="AK461" s="7" t="s">
        <v>6936</v>
      </c>
      <c r="AL461" s="3" t="s">
        <v>6688</v>
      </c>
      <c r="AM461" s="3" t="s">
        <v>6792</v>
      </c>
      <c r="AN461" s="3" t="s">
        <v>6793</v>
      </c>
    </row>
    <row r="462" spans="1:44" hidden="1" x14ac:dyDescent="0.3">
      <c r="A462" t="s">
        <v>4512</v>
      </c>
      <c r="B462" t="s">
        <v>4497</v>
      </c>
      <c r="C462" t="s">
        <v>4498</v>
      </c>
      <c r="D462" t="s">
        <v>4499</v>
      </c>
      <c r="E462" t="s">
        <v>423</v>
      </c>
      <c r="F462">
        <v>13</v>
      </c>
      <c r="G462">
        <v>113</v>
      </c>
      <c r="H462" t="s">
        <v>423</v>
      </c>
      <c r="I462" t="s">
        <v>422</v>
      </c>
      <c r="J462" t="s">
        <v>58</v>
      </c>
      <c r="K462" t="s">
        <v>422</v>
      </c>
      <c r="Z462" t="s">
        <v>59</v>
      </c>
      <c r="AA462" t="s">
        <v>60</v>
      </c>
      <c r="AB462" t="s">
        <v>101</v>
      </c>
      <c r="AC462" t="s">
        <v>102</v>
      </c>
      <c r="AD462" t="s">
        <v>45</v>
      </c>
      <c r="AE462" t="s">
        <v>45</v>
      </c>
      <c r="AF462" t="s">
        <v>4503</v>
      </c>
      <c r="AG462" t="s">
        <v>51</v>
      </c>
      <c r="AH462" t="s">
        <v>208</v>
      </c>
      <c r="AI462" s="5">
        <v>2.2599999999999998</v>
      </c>
      <c r="AJ462" s="5">
        <v>0.45200000000000001</v>
      </c>
      <c r="AK462" s="7" t="s">
        <v>6936</v>
      </c>
      <c r="AL462" s="3" t="s">
        <v>6688</v>
      </c>
      <c r="AM462" s="3" t="s">
        <v>6792</v>
      </c>
      <c r="AN462" s="3" t="s">
        <v>6793</v>
      </c>
    </row>
    <row r="463" spans="1:44" hidden="1" x14ac:dyDescent="0.3">
      <c r="A463" t="s">
        <v>4513</v>
      </c>
      <c r="B463" t="s">
        <v>4497</v>
      </c>
      <c r="C463" t="s">
        <v>4498</v>
      </c>
      <c r="D463" t="s">
        <v>4499</v>
      </c>
      <c r="E463" t="s">
        <v>4514</v>
      </c>
      <c r="F463">
        <v>14</v>
      </c>
      <c r="G463">
        <v>114</v>
      </c>
      <c r="H463" t="s">
        <v>4515</v>
      </c>
      <c r="I463" t="s">
        <v>4516</v>
      </c>
      <c r="J463" t="s">
        <v>58</v>
      </c>
      <c r="K463" t="s">
        <v>4516</v>
      </c>
      <c r="Z463" t="s">
        <v>59</v>
      </c>
      <c r="AA463" t="s">
        <v>68</v>
      </c>
      <c r="AB463" t="s">
        <v>101</v>
      </c>
      <c r="AC463" t="s">
        <v>102</v>
      </c>
      <c r="AD463" t="s">
        <v>45</v>
      </c>
      <c r="AE463" t="s">
        <v>45</v>
      </c>
      <c r="AF463" t="s">
        <v>4503</v>
      </c>
      <c r="AG463" t="s">
        <v>51</v>
      </c>
      <c r="AH463" t="s">
        <v>208</v>
      </c>
      <c r="AI463" s="5">
        <v>2.2599999999999998</v>
      </c>
      <c r="AJ463" s="5">
        <v>0.45200000000000001</v>
      </c>
      <c r="AK463" s="7" t="s">
        <v>6936</v>
      </c>
      <c r="AL463" s="3" t="s">
        <v>6688</v>
      </c>
      <c r="AM463" s="3" t="s">
        <v>6792</v>
      </c>
      <c r="AN463" s="3" t="s">
        <v>6793</v>
      </c>
    </row>
    <row r="464" spans="1:44" hidden="1" x14ac:dyDescent="0.3">
      <c r="A464" t="s">
        <v>4517</v>
      </c>
      <c r="B464" t="s">
        <v>4497</v>
      </c>
      <c r="C464" t="s">
        <v>4498</v>
      </c>
      <c r="D464" t="s">
        <v>4499</v>
      </c>
      <c r="E464" t="s">
        <v>4518</v>
      </c>
      <c r="F464">
        <v>15</v>
      </c>
      <c r="G464">
        <v>115</v>
      </c>
      <c r="H464" t="s">
        <v>4519</v>
      </c>
      <c r="I464" t="s">
        <v>4520</v>
      </c>
      <c r="J464" t="s">
        <v>58</v>
      </c>
      <c r="K464" t="s">
        <v>4520</v>
      </c>
      <c r="Z464" t="s">
        <v>59</v>
      </c>
      <c r="AA464" t="s">
        <v>68</v>
      </c>
      <c r="AB464" t="s">
        <v>101</v>
      </c>
      <c r="AC464" t="s">
        <v>102</v>
      </c>
      <c r="AD464" t="s">
        <v>45</v>
      </c>
      <c r="AE464" t="s">
        <v>45</v>
      </c>
      <c r="AF464" t="s">
        <v>4503</v>
      </c>
      <c r="AG464" t="s">
        <v>51</v>
      </c>
      <c r="AH464" t="s">
        <v>208</v>
      </c>
      <c r="AI464" s="5">
        <v>2.2599999999999998</v>
      </c>
      <c r="AJ464" s="5">
        <v>0.45200000000000001</v>
      </c>
      <c r="AK464" s="7" t="s">
        <v>6936</v>
      </c>
      <c r="AL464" s="3" t="s">
        <v>6688</v>
      </c>
      <c r="AM464" s="3" t="s">
        <v>6792</v>
      </c>
      <c r="AN464" s="3" t="s">
        <v>6793</v>
      </c>
    </row>
    <row r="465" spans="1:40" hidden="1" x14ac:dyDescent="0.3">
      <c r="A465" t="s">
        <v>4521</v>
      </c>
      <c r="B465" t="s">
        <v>4497</v>
      </c>
      <c r="C465" t="s">
        <v>4498</v>
      </c>
      <c r="D465" t="s">
        <v>4499</v>
      </c>
      <c r="E465" t="s">
        <v>4522</v>
      </c>
      <c r="F465">
        <v>16</v>
      </c>
      <c r="G465">
        <v>116</v>
      </c>
      <c r="H465" t="s">
        <v>4443</v>
      </c>
      <c r="I465" t="s">
        <v>4442</v>
      </c>
      <c r="J465" t="s">
        <v>58</v>
      </c>
      <c r="K465" t="s">
        <v>4442</v>
      </c>
      <c r="Z465" t="s">
        <v>59</v>
      </c>
      <c r="AA465" t="s">
        <v>68</v>
      </c>
      <c r="AB465" t="s">
        <v>101</v>
      </c>
      <c r="AC465" t="s">
        <v>102</v>
      </c>
      <c r="AD465" t="s">
        <v>45</v>
      </c>
      <c r="AE465" t="s">
        <v>45</v>
      </c>
      <c r="AF465" t="s">
        <v>4503</v>
      </c>
      <c r="AG465" t="s">
        <v>51</v>
      </c>
      <c r="AH465" t="s">
        <v>208</v>
      </c>
      <c r="AI465" s="5">
        <v>2.2599999999999998</v>
      </c>
      <c r="AJ465" s="5">
        <v>0.45200000000000001</v>
      </c>
      <c r="AK465" s="7" t="s">
        <v>6936</v>
      </c>
      <c r="AL465" s="3" t="s">
        <v>6688</v>
      </c>
      <c r="AM465" s="3" t="s">
        <v>6792</v>
      </c>
      <c r="AN465" s="3" t="s">
        <v>6793</v>
      </c>
    </row>
    <row r="466" spans="1:40" hidden="1" x14ac:dyDescent="0.3">
      <c r="A466" t="s">
        <v>4523</v>
      </c>
      <c r="B466" t="s">
        <v>4497</v>
      </c>
      <c r="C466" t="s">
        <v>4498</v>
      </c>
      <c r="D466" t="s">
        <v>4499</v>
      </c>
      <c r="E466" t="s">
        <v>182</v>
      </c>
      <c r="F466">
        <v>17</v>
      </c>
      <c r="G466">
        <v>117</v>
      </c>
      <c r="H466" t="s">
        <v>182</v>
      </c>
      <c r="I466" t="s">
        <v>45</v>
      </c>
      <c r="J466" t="s">
        <v>58</v>
      </c>
      <c r="K466" t="s">
        <v>45</v>
      </c>
      <c r="Z466" t="s">
        <v>59</v>
      </c>
      <c r="AA466" t="s">
        <v>68</v>
      </c>
      <c r="AB466" t="s">
        <v>101</v>
      </c>
      <c r="AC466" t="s">
        <v>102</v>
      </c>
      <c r="AD466" t="s">
        <v>45</v>
      </c>
      <c r="AE466" t="s">
        <v>45</v>
      </c>
      <c r="AF466" t="s">
        <v>4503</v>
      </c>
      <c r="AG466" t="s">
        <v>51</v>
      </c>
      <c r="AH466" t="s">
        <v>208</v>
      </c>
      <c r="AI466" s="5">
        <v>2.2599999999999998</v>
      </c>
      <c r="AJ466" s="5">
        <v>0.45200000000000001</v>
      </c>
      <c r="AK466" s="7" t="s">
        <v>6936</v>
      </c>
      <c r="AL466" s="3" t="s">
        <v>6688</v>
      </c>
      <c r="AM466" s="3" t="s">
        <v>6792</v>
      </c>
      <c r="AN466" s="3" t="s">
        <v>6793</v>
      </c>
    </row>
    <row r="467" spans="1:40" hidden="1" x14ac:dyDescent="0.3">
      <c r="A467" t="s">
        <v>4524</v>
      </c>
      <c r="B467" t="s">
        <v>4497</v>
      </c>
      <c r="C467" t="s">
        <v>4498</v>
      </c>
      <c r="D467" t="s">
        <v>4499</v>
      </c>
      <c r="E467" t="s">
        <v>4525</v>
      </c>
      <c r="F467">
        <v>18</v>
      </c>
      <c r="G467">
        <v>118</v>
      </c>
      <c r="H467" t="s">
        <v>4525</v>
      </c>
      <c r="I467" t="s">
        <v>4526</v>
      </c>
      <c r="J467" t="s">
        <v>58</v>
      </c>
      <c r="K467" t="s">
        <v>4526</v>
      </c>
      <c r="Z467" t="s">
        <v>59</v>
      </c>
      <c r="AA467" t="s">
        <v>68</v>
      </c>
      <c r="AB467" t="s">
        <v>101</v>
      </c>
      <c r="AC467" t="s">
        <v>102</v>
      </c>
      <c r="AD467" t="s">
        <v>45</v>
      </c>
      <c r="AE467" t="s">
        <v>45</v>
      </c>
      <c r="AF467" t="s">
        <v>4503</v>
      </c>
      <c r="AG467" t="s">
        <v>51</v>
      </c>
      <c r="AH467" t="s">
        <v>208</v>
      </c>
      <c r="AI467" s="5">
        <v>2.2599999999999998</v>
      </c>
      <c r="AJ467" s="5">
        <v>0.45200000000000001</v>
      </c>
      <c r="AK467" s="7" t="s">
        <v>6936</v>
      </c>
      <c r="AL467" s="3" t="s">
        <v>6688</v>
      </c>
      <c r="AM467" s="3" t="s">
        <v>6792</v>
      </c>
      <c r="AN467" s="3" t="s">
        <v>6793</v>
      </c>
    </row>
    <row r="468" spans="1:40" hidden="1" x14ac:dyDescent="0.3">
      <c r="A468" t="s">
        <v>4527</v>
      </c>
      <c r="B468" t="s">
        <v>4497</v>
      </c>
      <c r="C468" t="s">
        <v>4498</v>
      </c>
      <c r="D468" t="s">
        <v>4499</v>
      </c>
      <c r="E468" t="s">
        <v>4528</v>
      </c>
      <c r="F468">
        <v>19</v>
      </c>
      <c r="G468">
        <v>119</v>
      </c>
      <c r="H468" t="s">
        <v>4529</v>
      </c>
      <c r="I468" t="s">
        <v>4530</v>
      </c>
      <c r="J468" t="s">
        <v>58</v>
      </c>
      <c r="K468" t="s">
        <v>4530</v>
      </c>
      <c r="Z468" t="s">
        <v>59</v>
      </c>
      <c r="AA468" t="s">
        <v>68</v>
      </c>
      <c r="AB468" t="s">
        <v>101</v>
      </c>
      <c r="AC468" t="s">
        <v>102</v>
      </c>
      <c r="AD468" t="s">
        <v>45</v>
      </c>
      <c r="AE468" t="s">
        <v>45</v>
      </c>
      <c r="AF468" t="s">
        <v>4503</v>
      </c>
      <c r="AG468" t="s">
        <v>51</v>
      </c>
      <c r="AH468" t="s">
        <v>208</v>
      </c>
      <c r="AI468" s="5">
        <v>2.2599999999999998</v>
      </c>
      <c r="AJ468" s="5">
        <v>0.45200000000000001</v>
      </c>
      <c r="AK468" s="7" t="s">
        <v>6936</v>
      </c>
      <c r="AL468" s="3" t="s">
        <v>6688</v>
      </c>
      <c r="AM468" s="3" t="s">
        <v>6792</v>
      </c>
      <c r="AN468" s="3" t="s">
        <v>6793</v>
      </c>
    </row>
    <row r="469" spans="1:40" hidden="1" x14ac:dyDescent="0.3">
      <c r="A469" t="s">
        <v>4531</v>
      </c>
      <c r="B469" t="s">
        <v>4497</v>
      </c>
      <c r="C469" t="s">
        <v>4498</v>
      </c>
      <c r="D469" t="s">
        <v>4499</v>
      </c>
      <c r="E469" t="s">
        <v>4532</v>
      </c>
      <c r="F469">
        <v>21</v>
      </c>
      <c r="G469">
        <v>121</v>
      </c>
      <c r="H469" t="s">
        <v>4532</v>
      </c>
      <c r="I469" t="s">
        <v>4533</v>
      </c>
      <c r="J469" t="s">
        <v>80</v>
      </c>
      <c r="K469" t="s">
        <v>4533</v>
      </c>
      <c r="Z469" t="s">
        <v>43</v>
      </c>
      <c r="AA469" t="s">
        <v>44</v>
      </c>
      <c r="AB469" t="s">
        <v>44</v>
      </c>
      <c r="AC469" t="s">
        <v>44</v>
      </c>
      <c r="AD469" t="s">
        <v>45</v>
      </c>
      <c r="AE469" t="s">
        <v>45</v>
      </c>
      <c r="AF469" t="s">
        <v>4503</v>
      </c>
      <c r="AG469" t="s">
        <v>51</v>
      </c>
      <c r="AH469" t="s">
        <v>208</v>
      </c>
      <c r="AI469" s="5">
        <v>2.2599999999999998</v>
      </c>
      <c r="AJ469" s="5">
        <v>0.45200000000000001</v>
      </c>
      <c r="AK469" s="7" t="s">
        <v>6936</v>
      </c>
      <c r="AL469" s="3" t="s">
        <v>6688</v>
      </c>
      <c r="AM469" s="3" t="s">
        <v>6792</v>
      </c>
      <c r="AN469" s="3" t="s">
        <v>6793</v>
      </c>
    </row>
    <row r="470" spans="1:40" hidden="1" x14ac:dyDescent="0.3">
      <c r="A470" t="s">
        <v>4534</v>
      </c>
      <c r="B470" t="s">
        <v>4497</v>
      </c>
      <c r="C470" t="s">
        <v>4498</v>
      </c>
      <c r="D470" t="s">
        <v>4499</v>
      </c>
      <c r="E470" t="s">
        <v>4535</v>
      </c>
      <c r="F470">
        <v>30</v>
      </c>
      <c r="G470">
        <v>130</v>
      </c>
      <c r="H470" t="s">
        <v>45</v>
      </c>
      <c r="I470" t="s">
        <v>45</v>
      </c>
      <c r="J470" t="s">
        <v>58</v>
      </c>
      <c r="K470" t="s">
        <v>45</v>
      </c>
      <c r="Z470" t="s">
        <v>59</v>
      </c>
      <c r="AA470" t="s">
        <v>60</v>
      </c>
      <c r="AB470" t="s">
        <v>61</v>
      </c>
      <c r="AC470" t="s">
        <v>45</v>
      </c>
      <c r="AD470" t="s">
        <v>45</v>
      </c>
      <c r="AE470" t="s">
        <v>45</v>
      </c>
      <c r="AF470" t="s">
        <v>4503</v>
      </c>
      <c r="AG470" t="s">
        <v>51</v>
      </c>
      <c r="AH470" t="s">
        <v>208</v>
      </c>
      <c r="AI470" s="5">
        <v>2.2599999999999998</v>
      </c>
      <c r="AJ470" s="5">
        <v>0.45200000000000001</v>
      </c>
      <c r="AK470" s="7" t="s">
        <v>6936</v>
      </c>
      <c r="AL470" s="3" t="s">
        <v>6688</v>
      </c>
      <c r="AM470" s="3" t="s">
        <v>6792</v>
      </c>
      <c r="AN470" s="3" t="s">
        <v>6793</v>
      </c>
    </row>
    <row r="471" spans="1:40" hidden="1" x14ac:dyDescent="0.3">
      <c r="A471" t="s">
        <v>4536</v>
      </c>
      <c r="B471" t="s">
        <v>4497</v>
      </c>
      <c r="C471" t="s">
        <v>4498</v>
      </c>
      <c r="D471" t="s">
        <v>4499</v>
      </c>
      <c r="E471" t="s">
        <v>4537</v>
      </c>
      <c r="F471">
        <v>31</v>
      </c>
      <c r="G471">
        <v>131</v>
      </c>
      <c r="H471" t="s">
        <v>4538</v>
      </c>
      <c r="I471" t="s">
        <v>4539</v>
      </c>
      <c r="J471" t="s">
        <v>58</v>
      </c>
      <c r="K471" t="s">
        <v>4539</v>
      </c>
      <c r="Z471" t="s">
        <v>59</v>
      </c>
      <c r="AA471" t="s">
        <v>60</v>
      </c>
      <c r="AB471" t="s">
        <v>61</v>
      </c>
      <c r="AC471" t="s">
        <v>62</v>
      </c>
      <c r="AD471" t="s">
        <v>45</v>
      </c>
      <c r="AE471" t="s">
        <v>45</v>
      </c>
      <c r="AF471" t="s">
        <v>4503</v>
      </c>
      <c r="AG471" t="s">
        <v>51</v>
      </c>
      <c r="AH471" t="s">
        <v>208</v>
      </c>
      <c r="AI471" s="5">
        <v>2.2599999999999998</v>
      </c>
      <c r="AJ471" s="5">
        <v>0.45200000000000001</v>
      </c>
      <c r="AK471" s="7" t="s">
        <v>6936</v>
      </c>
      <c r="AL471" s="3" t="s">
        <v>6688</v>
      </c>
      <c r="AM471" s="3" t="s">
        <v>6792</v>
      </c>
      <c r="AN471" s="3" t="s">
        <v>6793</v>
      </c>
    </row>
    <row r="472" spans="1:40" hidden="1" x14ac:dyDescent="0.3">
      <c r="A472" t="s">
        <v>4540</v>
      </c>
      <c r="B472" t="s">
        <v>4497</v>
      </c>
      <c r="C472" t="s">
        <v>4498</v>
      </c>
      <c r="D472" t="s">
        <v>4499</v>
      </c>
      <c r="E472" t="s">
        <v>4541</v>
      </c>
      <c r="F472">
        <v>33</v>
      </c>
      <c r="G472">
        <v>133</v>
      </c>
      <c r="H472" t="s">
        <v>4542</v>
      </c>
      <c r="I472" t="s">
        <v>4543</v>
      </c>
      <c r="J472" t="s">
        <v>832</v>
      </c>
      <c r="K472" t="s">
        <v>4543</v>
      </c>
      <c r="Z472" t="s">
        <v>43</v>
      </c>
      <c r="AA472" t="s">
        <v>60</v>
      </c>
      <c r="AB472" t="s">
        <v>61</v>
      </c>
      <c r="AC472" t="s">
        <v>45</v>
      </c>
      <c r="AD472" t="s">
        <v>45</v>
      </c>
      <c r="AE472" t="s">
        <v>45</v>
      </c>
      <c r="AF472" t="s">
        <v>4503</v>
      </c>
      <c r="AG472" t="s">
        <v>51</v>
      </c>
      <c r="AH472" t="s">
        <v>208</v>
      </c>
      <c r="AI472" s="5">
        <v>2.2599999999999998</v>
      </c>
      <c r="AJ472" s="5">
        <v>0.45200000000000001</v>
      </c>
      <c r="AK472" s="7" t="s">
        <v>6936</v>
      </c>
      <c r="AL472" s="3" t="s">
        <v>6688</v>
      </c>
      <c r="AM472" s="3" t="s">
        <v>6792</v>
      </c>
      <c r="AN472" s="3" t="s">
        <v>6793</v>
      </c>
    </row>
    <row r="473" spans="1:40" hidden="1" x14ac:dyDescent="0.3">
      <c r="A473" t="s">
        <v>4544</v>
      </c>
      <c r="B473" t="s">
        <v>4497</v>
      </c>
      <c r="C473" t="s">
        <v>4498</v>
      </c>
      <c r="D473" t="s">
        <v>4499</v>
      </c>
      <c r="E473" t="s">
        <v>4545</v>
      </c>
      <c r="F473">
        <v>34</v>
      </c>
      <c r="G473">
        <v>134</v>
      </c>
      <c r="H473" t="s">
        <v>2956</v>
      </c>
      <c r="I473" t="s">
        <v>1453</v>
      </c>
      <c r="J473" t="s">
        <v>58</v>
      </c>
      <c r="K473" t="s">
        <v>1453</v>
      </c>
      <c r="Z473" t="s">
        <v>59</v>
      </c>
      <c r="AA473" t="s">
        <v>45</v>
      </c>
      <c r="AB473" t="s">
        <v>61</v>
      </c>
      <c r="AC473" t="s">
        <v>62</v>
      </c>
      <c r="AD473" t="s">
        <v>45</v>
      </c>
      <c r="AE473" t="s">
        <v>45</v>
      </c>
      <c r="AF473" t="s">
        <v>4503</v>
      </c>
      <c r="AG473" t="s">
        <v>51</v>
      </c>
      <c r="AH473" t="s">
        <v>208</v>
      </c>
      <c r="AI473" s="5">
        <v>2.2599999999999998</v>
      </c>
      <c r="AJ473" s="5">
        <v>0.45200000000000001</v>
      </c>
      <c r="AK473" s="7" t="s">
        <v>6936</v>
      </c>
      <c r="AL473" s="3" t="s">
        <v>6688</v>
      </c>
      <c r="AM473" s="3" t="s">
        <v>6792</v>
      </c>
      <c r="AN473" s="3" t="s">
        <v>6793</v>
      </c>
    </row>
    <row r="474" spans="1:40" hidden="1" x14ac:dyDescent="0.3">
      <c r="A474" t="s">
        <v>4546</v>
      </c>
      <c r="B474" t="s">
        <v>4497</v>
      </c>
      <c r="C474" t="s">
        <v>4498</v>
      </c>
      <c r="D474" t="s">
        <v>4499</v>
      </c>
      <c r="E474" t="s">
        <v>4547</v>
      </c>
      <c r="F474">
        <v>35</v>
      </c>
      <c r="G474">
        <v>135</v>
      </c>
      <c r="H474" t="s">
        <v>566</v>
      </c>
      <c r="I474" t="s">
        <v>1998</v>
      </c>
      <c r="J474" t="s">
        <v>58</v>
      </c>
      <c r="K474" t="s">
        <v>1998</v>
      </c>
      <c r="Z474" t="s">
        <v>59</v>
      </c>
      <c r="AA474" t="s">
        <v>60</v>
      </c>
      <c r="AB474" t="s">
        <v>61</v>
      </c>
      <c r="AC474" t="s">
        <v>62</v>
      </c>
      <c r="AD474" t="s">
        <v>45</v>
      </c>
      <c r="AE474" t="s">
        <v>45</v>
      </c>
      <c r="AF474" t="s">
        <v>4503</v>
      </c>
      <c r="AG474" t="s">
        <v>51</v>
      </c>
      <c r="AH474" t="s">
        <v>208</v>
      </c>
      <c r="AI474" s="5">
        <v>2.2599999999999998</v>
      </c>
      <c r="AJ474" s="5">
        <v>0.45200000000000001</v>
      </c>
      <c r="AK474" s="7" t="s">
        <v>6936</v>
      </c>
      <c r="AL474" s="3" t="s">
        <v>6688</v>
      </c>
      <c r="AM474" s="3" t="s">
        <v>6792</v>
      </c>
      <c r="AN474" s="3" t="s">
        <v>6793</v>
      </c>
    </row>
    <row r="475" spans="1:40" hidden="1" x14ac:dyDescent="0.3">
      <c r="A475" t="s">
        <v>4548</v>
      </c>
      <c r="B475" t="s">
        <v>4497</v>
      </c>
      <c r="C475" t="s">
        <v>4498</v>
      </c>
      <c r="D475" t="s">
        <v>4499</v>
      </c>
      <c r="E475" t="s">
        <v>4549</v>
      </c>
      <c r="F475">
        <v>36</v>
      </c>
      <c r="G475">
        <v>136</v>
      </c>
      <c r="H475" t="s">
        <v>4550</v>
      </c>
      <c r="I475" t="s">
        <v>4551</v>
      </c>
      <c r="J475" t="s">
        <v>58</v>
      </c>
      <c r="K475" t="s">
        <v>4551</v>
      </c>
      <c r="Z475" t="s">
        <v>59</v>
      </c>
      <c r="AA475" t="s">
        <v>60</v>
      </c>
      <c r="AB475" t="s">
        <v>61</v>
      </c>
      <c r="AC475" t="s">
        <v>62</v>
      </c>
      <c r="AD475" t="s">
        <v>45</v>
      </c>
      <c r="AE475" t="s">
        <v>45</v>
      </c>
      <c r="AF475" t="s">
        <v>4503</v>
      </c>
      <c r="AG475" t="s">
        <v>51</v>
      </c>
      <c r="AH475" t="s">
        <v>208</v>
      </c>
      <c r="AI475" s="5">
        <v>2.2599999999999998</v>
      </c>
      <c r="AJ475" s="5">
        <v>0.45200000000000001</v>
      </c>
      <c r="AK475" s="7" t="s">
        <v>6936</v>
      </c>
      <c r="AL475" s="3" t="s">
        <v>6688</v>
      </c>
      <c r="AM475" s="3" t="s">
        <v>6792</v>
      </c>
      <c r="AN475" s="3" t="s">
        <v>6793</v>
      </c>
    </row>
    <row r="476" spans="1:40" hidden="1" x14ac:dyDescent="0.3">
      <c r="A476" t="s">
        <v>4552</v>
      </c>
      <c r="B476" t="s">
        <v>4497</v>
      </c>
      <c r="C476" t="s">
        <v>4498</v>
      </c>
      <c r="D476" t="s">
        <v>4499</v>
      </c>
      <c r="E476" t="s">
        <v>4553</v>
      </c>
      <c r="F476">
        <v>37</v>
      </c>
      <c r="G476">
        <v>137</v>
      </c>
      <c r="H476" t="s">
        <v>4554</v>
      </c>
      <c r="I476" t="s">
        <v>4555</v>
      </c>
      <c r="J476" t="s">
        <v>58</v>
      </c>
      <c r="K476" t="s">
        <v>4555</v>
      </c>
      <c r="Z476" t="s">
        <v>59</v>
      </c>
      <c r="AA476" t="s">
        <v>60</v>
      </c>
      <c r="AB476" t="s">
        <v>61</v>
      </c>
      <c r="AC476" t="s">
        <v>45</v>
      </c>
      <c r="AD476" t="s">
        <v>45</v>
      </c>
      <c r="AE476" t="s">
        <v>45</v>
      </c>
      <c r="AF476" t="s">
        <v>4503</v>
      </c>
      <c r="AG476" t="s">
        <v>51</v>
      </c>
      <c r="AH476" t="s">
        <v>208</v>
      </c>
      <c r="AI476" s="5">
        <v>2.2599999999999998</v>
      </c>
      <c r="AJ476" s="5">
        <v>0.45200000000000001</v>
      </c>
      <c r="AK476" s="7" t="s">
        <v>6936</v>
      </c>
      <c r="AL476" s="3" t="s">
        <v>6688</v>
      </c>
      <c r="AM476" s="3" t="s">
        <v>6792</v>
      </c>
      <c r="AN476" s="3" t="s">
        <v>6793</v>
      </c>
    </row>
    <row r="477" spans="1:40" hidden="1" x14ac:dyDescent="0.3">
      <c r="A477" t="s">
        <v>4556</v>
      </c>
      <c r="B477" t="s">
        <v>4497</v>
      </c>
      <c r="C477" t="s">
        <v>4498</v>
      </c>
      <c r="D477" t="s">
        <v>4499</v>
      </c>
      <c r="E477" t="s">
        <v>4557</v>
      </c>
      <c r="F477">
        <v>39</v>
      </c>
      <c r="G477">
        <v>139</v>
      </c>
      <c r="H477" t="s">
        <v>4558</v>
      </c>
      <c r="I477" t="s">
        <v>4559</v>
      </c>
      <c r="J477" t="s">
        <v>80</v>
      </c>
      <c r="K477" t="s">
        <v>4559</v>
      </c>
      <c r="Z477" t="s">
        <v>43</v>
      </c>
      <c r="AA477" t="s">
        <v>44</v>
      </c>
      <c r="AB477" t="s">
        <v>44</v>
      </c>
      <c r="AC477" t="s">
        <v>44</v>
      </c>
      <c r="AD477" t="s">
        <v>45</v>
      </c>
      <c r="AE477" t="s">
        <v>45</v>
      </c>
      <c r="AF477" t="s">
        <v>4503</v>
      </c>
      <c r="AG477" t="s">
        <v>51</v>
      </c>
      <c r="AH477" t="s">
        <v>208</v>
      </c>
      <c r="AI477" s="5">
        <v>2.2599999999999998</v>
      </c>
      <c r="AJ477" s="5">
        <v>0.45200000000000001</v>
      </c>
      <c r="AK477" s="7" t="s">
        <v>6936</v>
      </c>
      <c r="AL477" s="3" t="s">
        <v>6688</v>
      </c>
      <c r="AM477" s="3" t="s">
        <v>6792</v>
      </c>
      <c r="AN477" s="3" t="s">
        <v>6793</v>
      </c>
    </row>
    <row r="478" spans="1:40" hidden="1" x14ac:dyDescent="0.3">
      <c r="A478" t="s">
        <v>4560</v>
      </c>
      <c r="B478" t="s">
        <v>4497</v>
      </c>
      <c r="C478" t="s">
        <v>4498</v>
      </c>
      <c r="D478" t="s">
        <v>4499</v>
      </c>
      <c r="E478" t="s">
        <v>4561</v>
      </c>
      <c r="F478">
        <v>40</v>
      </c>
      <c r="G478">
        <v>140</v>
      </c>
      <c r="H478" t="s">
        <v>4562</v>
      </c>
      <c r="I478" t="s">
        <v>4563</v>
      </c>
      <c r="J478" t="s">
        <v>58</v>
      </c>
      <c r="K478" t="s">
        <v>4563</v>
      </c>
      <c r="Z478" t="s">
        <v>59</v>
      </c>
      <c r="AA478" t="s">
        <v>60</v>
      </c>
      <c r="AB478" t="s">
        <v>61</v>
      </c>
      <c r="AC478" t="s">
        <v>62</v>
      </c>
      <c r="AD478" t="s">
        <v>45</v>
      </c>
      <c r="AE478" t="s">
        <v>45</v>
      </c>
      <c r="AF478" t="s">
        <v>4503</v>
      </c>
      <c r="AG478" t="s">
        <v>51</v>
      </c>
      <c r="AH478" t="s">
        <v>208</v>
      </c>
      <c r="AI478" s="5">
        <v>2.2599999999999998</v>
      </c>
      <c r="AJ478" s="5">
        <v>0.45200000000000001</v>
      </c>
      <c r="AK478" s="7" t="s">
        <v>6936</v>
      </c>
      <c r="AL478" s="3" t="s">
        <v>6688</v>
      </c>
      <c r="AM478" s="3" t="s">
        <v>6792</v>
      </c>
      <c r="AN478" s="3" t="s">
        <v>6793</v>
      </c>
    </row>
    <row r="479" spans="1:40" hidden="1" x14ac:dyDescent="0.3">
      <c r="A479" t="s">
        <v>4564</v>
      </c>
      <c r="B479" t="s">
        <v>4497</v>
      </c>
      <c r="C479" t="s">
        <v>4498</v>
      </c>
      <c r="D479" t="s">
        <v>4499</v>
      </c>
      <c r="E479" t="s">
        <v>4565</v>
      </c>
      <c r="F479">
        <v>41</v>
      </c>
      <c r="G479">
        <v>141</v>
      </c>
      <c r="H479" t="s">
        <v>4566</v>
      </c>
      <c r="I479" t="s">
        <v>4567</v>
      </c>
      <c r="J479" t="s">
        <v>58</v>
      </c>
      <c r="K479" t="s">
        <v>4567</v>
      </c>
      <c r="Z479" t="s">
        <v>59</v>
      </c>
      <c r="AA479" t="s">
        <v>60</v>
      </c>
      <c r="AB479" t="s">
        <v>61</v>
      </c>
      <c r="AC479" t="s">
        <v>62</v>
      </c>
      <c r="AD479" t="s">
        <v>45</v>
      </c>
      <c r="AE479" t="s">
        <v>45</v>
      </c>
      <c r="AF479" t="s">
        <v>4503</v>
      </c>
      <c r="AG479" t="s">
        <v>51</v>
      </c>
      <c r="AH479" t="s">
        <v>208</v>
      </c>
      <c r="AI479" s="5">
        <v>2.2599999999999998</v>
      </c>
      <c r="AJ479" s="5">
        <v>0.45200000000000001</v>
      </c>
      <c r="AK479" s="7" t="s">
        <v>6936</v>
      </c>
      <c r="AL479" s="3" t="s">
        <v>6688</v>
      </c>
      <c r="AM479" s="3" t="s">
        <v>6792</v>
      </c>
      <c r="AN479" s="3" t="s">
        <v>6793</v>
      </c>
    </row>
    <row r="480" spans="1:40" hidden="1" x14ac:dyDescent="0.3">
      <c r="A480" t="s">
        <v>4578</v>
      </c>
      <c r="B480" t="s">
        <v>4497</v>
      </c>
      <c r="C480" t="s">
        <v>4498</v>
      </c>
      <c r="D480" t="s">
        <v>4499</v>
      </c>
      <c r="E480" t="s">
        <v>112</v>
      </c>
      <c r="F480">
        <v>45</v>
      </c>
      <c r="G480">
        <v>145</v>
      </c>
      <c r="H480" t="s">
        <v>112</v>
      </c>
      <c r="I480" t="s">
        <v>113</v>
      </c>
      <c r="J480" t="s">
        <v>58</v>
      </c>
      <c r="K480" t="s">
        <v>113</v>
      </c>
      <c r="Z480" t="s">
        <v>59</v>
      </c>
      <c r="AA480" t="s">
        <v>60</v>
      </c>
      <c r="AB480" t="s">
        <v>61</v>
      </c>
      <c r="AC480" t="s">
        <v>62</v>
      </c>
      <c r="AD480" t="s">
        <v>45</v>
      </c>
      <c r="AE480" t="s">
        <v>45</v>
      </c>
      <c r="AF480" t="s">
        <v>4503</v>
      </c>
      <c r="AG480" t="s">
        <v>51</v>
      </c>
      <c r="AH480" t="s">
        <v>208</v>
      </c>
      <c r="AI480" s="5">
        <v>2.2599999999999998</v>
      </c>
      <c r="AJ480" s="5">
        <v>0.45200000000000001</v>
      </c>
      <c r="AK480" s="7" t="s">
        <v>6936</v>
      </c>
      <c r="AL480" s="3" t="s">
        <v>6688</v>
      </c>
      <c r="AM480" s="3" t="s">
        <v>6792</v>
      </c>
      <c r="AN480" s="3" t="s">
        <v>6793</v>
      </c>
    </row>
    <row r="481" spans="1:44" hidden="1" x14ac:dyDescent="0.3">
      <c r="A481" t="s">
        <v>4579</v>
      </c>
      <c r="B481" t="s">
        <v>4497</v>
      </c>
      <c r="C481" t="s">
        <v>4498</v>
      </c>
      <c r="D481" t="s">
        <v>4499</v>
      </c>
      <c r="E481" t="s">
        <v>4580</v>
      </c>
      <c r="F481">
        <v>46</v>
      </c>
      <c r="G481">
        <v>146</v>
      </c>
      <c r="H481" t="s">
        <v>4581</v>
      </c>
      <c r="I481" t="s">
        <v>4582</v>
      </c>
      <c r="J481" t="s">
        <v>80</v>
      </c>
      <c r="K481" t="s">
        <v>4582</v>
      </c>
      <c r="Z481" t="s">
        <v>43</v>
      </c>
      <c r="AA481" t="s">
        <v>60</v>
      </c>
      <c r="AB481" t="s">
        <v>61</v>
      </c>
      <c r="AC481" t="s">
        <v>62</v>
      </c>
      <c r="AD481" t="s">
        <v>45</v>
      </c>
      <c r="AE481" t="s">
        <v>45</v>
      </c>
      <c r="AF481" t="s">
        <v>4503</v>
      </c>
      <c r="AG481" t="s">
        <v>51</v>
      </c>
      <c r="AH481" t="s">
        <v>208</v>
      </c>
      <c r="AI481" s="5">
        <v>2.2599999999999998</v>
      </c>
      <c r="AJ481" s="5">
        <v>0.45200000000000001</v>
      </c>
      <c r="AK481" s="7" t="s">
        <v>6936</v>
      </c>
      <c r="AL481" s="3" t="s">
        <v>6688</v>
      </c>
      <c r="AM481" s="3" t="s">
        <v>6792</v>
      </c>
      <c r="AN481" s="3" t="s">
        <v>6793</v>
      </c>
    </row>
    <row r="482" spans="1:44" hidden="1" x14ac:dyDescent="0.3">
      <c r="A482" t="s">
        <v>4583</v>
      </c>
      <c r="B482" t="s">
        <v>4497</v>
      </c>
      <c r="C482" t="s">
        <v>4498</v>
      </c>
      <c r="D482" t="s">
        <v>4499</v>
      </c>
      <c r="E482" t="s">
        <v>4584</v>
      </c>
      <c r="F482">
        <v>47</v>
      </c>
      <c r="G482">
        <v>147</v>
      </c>
      <c r="H482" t="s">
        <v>4584</v>
      </c>
      <c r="I482" t="s">
        <v>4585</v>
      </c>
      <c r="J482" t="s">
        <v>58</v>
      </c>
      <c r="K482" t="s">
        <v>4585</v>
      </c>
      <c r="Z482" t="s">
        <v>59</v>
      </c>
      <c r="AA482" t="s">
        <v>60</v>
      </c>
      <c r="AB482" t="s">
        <v>61</v>
      </c>
      <c r="AC482" t="s">
        <v>62</v>
      </c>
      <c r="AD482" t="s">
        <v>45</v>
      </c>
      <c r="AE482" t="s">
        <v>45</v>
      </c>
      <c r="AF482" t="s">
        <v>4503</v>
      </c>
      <c r="AG482" t="s">
        <v>51</v>
      </c>
      <c r="AH482" t="s">
        <v>208</v>
      </c>
      <c r="AI482" s="5">
        <v>2.2599999999999998</v>
      </c>
      <c r="AJ482" s="5">
        <v>0.45200000000000001</v>
      </c>
      <c r="AK482" s="7" t="s">
        <v>6936</v>
      </c>
      <c r="AL482" s="3" t="s">
        <v>6688</v>
      </c>
      <c r="AM482" s="3" t="s">
        <v>6792</v>
      </c>
      <c r="AN482" s="3" t="s">
        <v>6793</v>
      </c>
    </row>
    <row r="483" spans="1:44" hidden="1" x14ac:dyDescent="0.3">
      <c r="A483" t="s">
        <v>4586</v>
      </c>
      <c r="B483" t="s">
        <v>4497</v>
      </c>
      <c r="C483" t="s">
        <v>4498</v>
      </c>
      <c r="D483" t="s">
        <v>4499</v>
      </c>
      <c r="E483" t="s">
        <v>4587</v>
      </c>
      <c r="F483">
        <v>48</v>
      </c>
      <c r="G483">
        <v>148</v>
      </c>
      <c r="H483" t="s">
        <v>4588</v>
      </c>
      <c r="I483" t="s">
        <v>4589</v>
      </c>
      <c r="J483" t="s">
        <v>832</v>
      </c>
      <c r="K483" t="s">
        <v>4589</v>
      </c>
      <c r="Z483" t="s">
        <v>43</v>
      </c>
      <c r="AA483" t="s">
        <v>60</v>
      </c>
      <c r="AB483" t="s">
        <v>61</v>
      </c>
      <c r="AC483" t="s">
        <v>45</v>
      </c>
      <c r="AD483" t="s">
        <v>45</v>
      </c>
      <c r="AE483" t="s">
        <v>45</v>
      </c>
      <c r="AF483" t="s">
        <v>4503</v>
      </c>
      <c r="AG483" t="s">
        <v>51</v>
      </c>
      <c r="AH483" t="s">
        <v>208</v>
      </c>
      <c r="AI483" s="5">
        <v>2.2599999999999998</v>
      </c>
      <c r="AJ483" s="5">
        <v>0.45200000000000001</v>
      </c>
      <c r="AK483" s="7" t="s">
        <v>6936</v>
      </c>
      <c r="AL483" s="3" t="s">
        <v>6688</v>
      </c>
      <c r="AM483" s="3" t="s">
        <v>6792</v>
      </c>
      <c r="AN483" s="3" t="s">
        <v>6793</v>
      </c>
    </row>
    <row r="484" spans="1:44" hidden="1" x14ac:dyDescent="0.3">
      <c r="A484" t="s">
        <v>4590</v>
      </c>
      <c r="B484" t="s">
        <v>4497</v>
      </c>
      <c r="C484" t="s">
        <v>4498</v>
      </c>
      <c r="D484" t="s">
        <v>4499</v>
      </c>
      <c r="E484" t="s">
        <v>4591</v>
      </c>
      <c r="F484">
        <v>49</v>
      </c>
      <c r="G484">
        <v>149</v>
      </c>
      <c r="H484" t="s">
        <v>4592</v>
      </c>
      <c r="I484" t="s">
        <v>4593</v>
      </c>
      <c r="J484" t="s">
        <v>58</v>
      </c>
      <c r="K484" t="s">
        <v>4593</v>
      </c>
      <c r="Z484" t="s">
        <v>59</v>
      </c>
      <c r="AA484" t="s">
        <v>60</v>
      </c>
      <c r="AB484" t="s">
        <v>61</v>
      </c>
      <c r="AC484" t="s">
        <v>62</v>
      </c>
      <c r="AD484" t="s">
        <v>45</v>
      </c>
      <c r="AE484" t="s">
        <v>45</v>
      </c>
      <c r="AF484" t="s">
        <v>4503</v>
      </c>
      <c r="AG484" t="s">
        <v>51</v>
      </c>
      <c r="AH484" t="s">
        <v>208</v>
      </c>
      <c r="AI484" s="5">
        <v>2.2599999999999998</v>
      </c>
      <c r="AJ484" s="5">
        <v>0.45200000000000001</v>
      </c>
      <c r="AK484" s="7" t="s">
        <v>6936</v>
      </c>
      <c r="AL484" s="3" t="s">
        <v>6688</v>
      </c>
      <c r="AM484" s="3" t="s">
        <v>6792</v>
      </c>
      <c r="AN484" s="3" t="s">
        <v>6793</v>
      </c>
    </row>
    <row r="485" spans="1:44" hidden="1" x14ac:dyDescent="0.3">
      <c r="A485" t="s">
        <v>4594</v>
      </c>
      <c r="B485" t="s">
        <v>4497</v>
      </c>
      <c r="C485" t="s">
        <v>4498</v>
      </c>
      <c r="D485" t="s">
        <v>4499</v>
      </c>
      <c r="E485" t="s">
        <v>4595</v>
      </c>
      <c r="F485">
        <v>60</v>
      </c>
      <c r="G485">
        <v>160</v>
      </c>
      <c r="H485" t="s">
        <v>45</v>
      </c>
      <c r="I485" t="s">
        <v>45</v>
      </c>
      <c r="J485" t="s">
        <v>58</v>
      </c>
      <c r="K485" t="s">
        <v>45</v>
      </c>
      <c r="Z485" t="s">
        <v>59</v>
      </c>
      <c r="AA485" t="s">
        <v>68</v>
      </c>
      <c r="AB485" t="s">
        <v>61</v>
      </c>
      <c r="AC485" t="s">
        <v>45</v>
      </c>
      <c r="AD485" t="s">
        <v>45</v>
      </c>
      <c r="AE485" t="s">
        <v>45</v>
      </c>
      <c r="AF485" t="s">
        <v>4503</v>
      </c>
      <c r="AG485" t="s">
        <v>51</v>
      </c>
      <c r="AH485" t="s">
        <v>208</v>
      </c>
      <c r="AI485" s="5">
        <v>2.2599999999999998</v>
      </c>
      <c r="AJ485" s="5">
        <v>0.45200000000000001</v>
      </c>
      <c r="AK485" s="7" t="s">
        <v>6936</v>
      </c>
      <c r="AL485" s="3" t="s">
        <v>6688</v>
      </c>
      <c r="AM485" s="3" t="s">
        <v>6792</v>
      </c>
      <c r="AN485" s="3" t="s">
        <v>6793</v>
      </c>
    </row>
    <row r="486" spans="1:44" hidden="1" x14ac:dyDescent="0.3">
      <c r="A486" t="s">
        <v>4596</v>
      </c>
      <c r="B486" t="s">
        <v>4497</v>
      </c>
      <c r="C486" t="s">
        <v>4498</v>
      </c>
      <c r="D486" t="s">
        <v>4499</v>
      </c>
      <c r="E486" t="s">
        <v>4597</v>
      </c>
      <c r="F486">
        <v>65</v>
      </c>
      <c r="G486">
        <v>165</v>
      </c>
      <c r="H486" t="s">
        <v>4598</v>
      </c>
      <c r="I486" t="s">
        <v>4599</v>
      </c>
      <c r="J486" t="s">
        <v>80</v>
      </c>
      <c r="K486" t="s">
        <v>4599</v>
      </c>
      <c r="Z486" t="s">
        <v>43</v>
      </c>
      <c r="AA486" t="s">
        <v>44</v>
      </c>
      <c r="AB486" t="s">
        <v>44</v>
      </c>
      <c r="AC486" t="s">
        <v>44</v>
      </c>
      <c r="AD486" t="s">
        <v>45</v>
      </c>
      <c r="AE486" t="s">
        <v>45</v>
      </c>
      <c r="AF486" t="s">
        <v>4503</v>
      </c>
      <c r="AG486" t="s">
        <v>51</v>
      </c>
      <c r="AH486" t="s">
        <v>208</v>
      </c>
      <c r="AI486" s="5">
        <v>2.2599999999999998</v>
      </c>
      <c r="AJ486" s="5">
        <v>0.45200000000000001</v>
      </c>
      <c r="AK486" s="7" t="s">
        <v>6936</v>
      </c>
      <c r="AL486" s="3" t="s">
        <v>6688</v>
      </c>
      <c r="AM486" s="3" t="s">
        <v>6792</v>
      </c>
      <c r="AN486" s="3" t="s">
        <v>6793</v>
      </c>
    </row>
    <row r="487" spans="1:44" hidden="1" x14ac:dyDescent="0.3">
      <c r="A487" t="s">
        <v>4600</v>
      </c>
      <c r="B487" t="s">
        <v>4497</v>
      </c>
      <c r="C487" t="s">
        <v>4498</v>
      </c>
      <c r="D487" t="s">
        <v>4499</v>
      </c>
      <c r="E487" t="s">
        <v>4601</v>
      </c>
      <c r="F487">
        <v>66</v>
      </c>
      <c r="G487">
        <v>166</v>
      </c>
      <c r="H487" t="s">
        <v>4602</v>
      </c>
      <c r="I487" t="s">
        <v>4603</v>
      </c>
      <c r="J487" t="s">
        <v>58</v>
      </c>
      <c r="K487" t="s">
        <v>4603</v>
      </c>
      <c r="Z487" t="s">
        <v>59</v>
      </c>
      <c r="AA487" t="s">
        <v>68</v>
      </c>
      <c r="AB487" t="s">
        <v>61</v>
      </c>
      <c r="AC487" t="s">
        <v>45</v>
      </c>
      <c r="AD487" t="s">
        <v>45</v>
      </c>
      <c r="AE487" t="s">
        <v>45</v>
      </c>
      <c r="AF487" t="s">
        <v>4503</v>
      </c>
      <c r="AG487" t="s">
        <v>51</v>
      </c>
      <c r="AH487" t="s">
        <v>208</v>
      </c>
      <c r="AI487" s="5">
        <v>2.2599999999999998</v>
      </c>
      <c r="AJ487" s="5">
        <v>0.45200000000000001</v>
      </c>
      <c r="AK487" s="7" t="s">
        <v>6936</v>
      </c>
      <c r="AL487" s="3" t="s">
        <v>6688</v>
      </c>
      <c r="AM487" s="3" t="s">
        <v>6792</v>
      </c>
      <c r="AN487" s="3" t="s">
        <v>6793</v>
      </c>
    </row>
    <row r="488" spans="1:44" hidden="1" x14ac:dyDescent="0.3">
      <c r="A488" t="s">
        <v>4604</v>
      </c>
      <c r="B488" t="s">
        <v>4497</v>
      </c>
      <c r="C488" t="s">
        <v>4498</v>
      </c>
      <c r="D488" t="s">
        <v>4499</v>
      </c>
      <c r="E488" t="s">
        <v>4605</v>
      </c>
      <c r="F488">
        <v>67</v>
      </c>
      <c r="G488">
        <v>167</v>
      </c>
      <c r="H488" t="s">
        <v>4606</v>
      </c>
      <c r="I488" t="s">
        <v>4607</v>
      </c>
      <c r="J488" t="s">
        <v>58</v>
      </c>
      <c r="K488" t="s">
        <v>4607</v>
      </c>
      <c r="Z488" t="s">
        <v>59</v>
      </c>
      <c r="AA488" t="s">
        <v>68</v>
      </c>
      <c r="AB488" t="s">
        <v>61</v>
      </c>
      <c r="AC488" t="s">
        <v>62</v>
      </c>
      <c r="AD488" t="s">
        <v>45</v>
      </c>
      <c r="AE488" t="s">
        <v>45</v>
      </c>
      <c r="AF488" t="s">
        <v>4503</v>
      </c>
      <c r="AG488" t="s">
        <v>51</v>
      </c>
      <c r="AH488" t="s">
        <v>208</v>
      </c>
      <c r="AI488" s="5">
        <v>2.2599999999999998</v>
      </c>
      <c r="AJ488" s="5">
        <v>0.45200000000000001</v>
      </c>
      <c r="AK488" s="7" t="s">
        <v>6936</v>
      </c>
      <c r="AL488" s="3" t="s">
        <v>6688</v>
      </c>
      <c r="AM488" s="3" t="s">
        <v>6792</v>
      </c>
      <c r="AN488" s="3" t="s">
        <v>6793</v>
      </c>
    </row>
    <row r="489" spans="1:44" hidden="1" x14ac:dyDescent="0.3">
      <c r="A489" t="s">
        <v>4608</v>
      </c>
      <c r="B489" t="s">
        <v>4497</v>
      </c>
      <c r="C489" t="s">
        <v>4498</v>
      </c>
      <c r="D489" t="s">
        <v>4499</v>
      </c>
      <c r="E489" t="s">
        <v>4609</v>
      </c>
      <c r="F489">
        <v>68</v>
      </c>
      <c r="G489">
        <v>168</v>
      </c>
      <c r="H489" t="s">
        <v>45</v>
      </c>
      <c r="I489" t="s">
        <v>4610</v>
      </c>
      <c r="J489" t="s">
        <v>58</v>
      </c>
      <c r="K489" t="s">
        <v>4610</v>
      </c>
      <c r="Z489" t="s">
        <v>59</v>
      </c>
      <c r="AA489" t="s">
        <v>68</v>
      </c>
      <c r="AB489" t="s">
        <v>61</v>
      </c>
      <c r="AC489" t="s">
        <v>45</v>
      </c>
      <c r="AD489" t="s">
        <v>45</v>
      </c>
      <c r="AE489" t="s">
        <v>45</v>
      </c>
      <c r="AF489" t="s">
        <v>4503</v>
      </c>
      <c r="AG489" t="s">
        <v>51</v>
      </c>
      <c r="AH489" t="s">
        <v>208</v>
      </c>
      <c r="AI489" s="5">
        <v>2.2599999999999998</v>
      </c>
      <c r="AJ489" s="5">
        <v>0.45200000000000001</v>
      </c>
      <c r="AK489" s="7" t="s">
        <v>6936</v>
      </c>
      <c r="AL489" s="3" t="s">
        <v>6688</v>
      </c>
      <c r="AM489" s="3" t="s">
        <v>6792</v>
      </c>
      <c r="AN489" s="3" t="s">
        <v>6793</v>
      </c>
    </row>
    <row r="490" spans="1:44" hidden="1" x14ac:dyDescent="0.3">
      <c r="A490" t="s">
        <v>4613</v>
      </c>
      <c r="B490" t="s">
        <v>4497</v>
      </c>
      <c r="C490" t="s">
        <v>4498</v>
      </c>
      <c r="D490" t="s">
        <v>4499</v>
      </c>
      <c r="E490" t="s">
        <v>4614</v>
      </c>
      <c r="F490">
        <v>78</v>
      </c>
      <c r="G490">
        <v>178</v>
      </c>
      <c r="H490" t="s">
        <v>282</v>
      </c>
      <c r="I490" t="s">
        <v>45</v>
      </c>
      <c r="J490" t="s">
        <v>58</v>
      </c>
      <c r="K490" t="s">
        <v>45</v>
      </c>
      <c r="Z490" t="s">
        <v>59</v>
      </c>
      <c r="AA490" t="s">
        <v>68</v>
      </c>
      <c r="AB490" t="s">
        <v>44</v>
      </c>
      <c r="AC490" t="s">
        <v>44</v>
      </c>
      <c r="AD490" t="s">
        <v>45</v>
      </c>
      <c r="AE490" t="s">
        <v>45</v>
      </c>
      <c r="AF490" t="s">
        <v>4503</v>
      </c>
      <c r="AG490" t="s">
        <v>51</v>
      </c>
      <c r="AH490" t="s">
        <v>208</v>
      </c>
      <c r="AI490" s="5">
        <v>8.5</v>
      </c>
      <c r="AJ490" s="5">
        <v>0.434626276242015</v>
      </c>
      <c r="AK490" s="7" t="s">
        <v>6940</v>
      </c>
      <c r="AM490" s="3" t="s">
        <v>403</v>
      </c>
      <c r="AN490" s="3" t="s">
        <v>6694</v>
      </c>
    </row>
    <row r="491" spans="1:44" hidden="1" x14ac:dyDescent="0.3">
      <c r="A491" t="s">
        <v>4615</v>
      </c>
      <c r="B491" t="s">
        <v>4497</v>
      </c>
      <c r="C491" t="s">
        <v>4498</v>
      </c>
      <c r="D491" t="s">
        <v>4499</v>
      </c>
      <c r="E491" t="s">
        <v>4616</v>
      </c>
      <c r="F491">
        <v>81</v>
      </c>
      <c r="G491">
        <v>281</v>
      </c>
      <c r="H491" t="s">
        <v>45</v>
      </c>
      <c r="I491" t="s">
        <v>45</v>
      </c>
      <c r="J491" t="s">
        <v>45</v>
      </c>
      <c r="K491" t="s">
        <v>45</v>
      </c>
      <c r="Z491" t="s">
        <v>59</v>
      </c>
      <c r="AA491" t="s">
        <v>45</v>
      </c>
      <c r="AB491" t="s">
        <v>45</v>
      </c>
      <c r="AC491" t="s">
        <v>45</v>
      </c>
      <c r="AD491" t="s">
        <v>323</v>
      </c>
      <c r="AE491" t="s">
        <v>45</v>
      </c>
      <c r="AF491" t="s">
        <v>4503</v>
      </c>
      <c r="AG491" t="s">
        <v>51</v>
      </c>
      <c r="AH491" t="s">
        <v>208</v>
      </c>
      <c r="AI491" s="5">
        <v>2.2599999999999998</v>
      </c>
      <c r="AJ491" s="5">
        <v>0.45200000000000001</v>
      </c>
      <c r="AK491" s="7" t="s">
        <v>6936</v>
      </c>
      <c r="AL491" s="3" t="s">
        <v>6688</v>
      </c>
      <c r="AM491" s="3" t="s">
        <v>6792</v>
      </c>
      <c r="AN491" s="3" t="s">
        <v>6793</v>
      </c>
    </row>
    <row r="492" spans="1:44" hidden="1" x14ac:dyDescent="0.3">
      <c r="A492" t="s">
        <v>4617</v>
      </c>
      <c r="B492" t="s">
        <v>4497</v>
      </c>
      <c r="C492" t="s">
        <v>4498</v>
      </c>
      <c r="D492" t="s">
        <v>4499</v>
      </c>
      <c r="E492" t="s">
        <v>49</v>
      </c>
      <c r="F492">
        <v>7215</v>
      </c>
      <c r="G492">
        <v>7215</v>
      </c>
      <c r="H492" t="s">
        <v>45</v>
      </c>
      <c r="I492" t="s">
        <v>45</v>
      </c>
      <c r="J492" t="s">
        <v>45</v>
      </c>
      <c r="K492" t="s">
        <v>45</v>
      </c>
      <c r="S492">
        <v>0.26</v>
      </c>
      <c r="U492">
        <v>0.43</v>
      </c>
      <c r="V492">
        <v>0.46</v>
      </c>
      <c r="W492">
        <f>$U492*$S492</f>
        <v>0.1118</v>
      </c>
      <c r="X492">
        <v>0.1</v>
      </c>
      <c r="Y492">
        <f t="shared" ref="Y492:Y508" si="73">(SQRT((($U492*$V492)^2)+(($W492*$X492)^2)))/($U492+$W492)</f>
        <v>0.36566206086544145</v>
      </c>
      <c r="Z492" t="s">
        <v>43</v>
      </c>
      <c r="AA492" t="s">
        <v>44</v>
      </c>
      <c r="AB492" t="s">
        <v>44</v>
      </c>
      <c r="AC492" t="s">
        <v>44</v>
      </c>
      <c r="AD492" t="s">
        <v>45</v>
      </c>
      <c r="AE492" t="s">
        <v>45</v>
      </c>
      <c r="AF492" t="s">
        <v>50</v>
      </c>
      <c r="AG492" t="s">
        <v>51</v>
      </c>
      <c r="AH492" t="s">
        <v>52</v>
      </c>
      <c r="AI492" s="2">
        <f t="shared" ref="AI492:AI508" si="74">$U492+$W492</f>
        <v>0.54179999999999995</v>
      </c>
      <c r="AJ492" s="2">
        <f t="shared" ref="AJ492:AJ508" si="75">$AI492*$Y492</f>
        <v>0.19811570457689617</v>
      </c>
      <c r="AK492" s="3" t="s">
        <v>6646</v>
      </c>
      <c r="AL492" s="3" t="s">
        <v>6668</v>
      </c>
      <c r="AM492" s="3" t="s">
        <v>6661</v>
      </c>
      <c r="AN492" t="s">
        <v>6662</v>
      </c>
      <c r="AO492" t="s">
        <v>44</v>
      </c>
      <c r="AP492" s="3" t="s">
        <v>44</v>
      </c>
      <c r="AQ492" t="s">
        <v>6649</v>
      </c>
      <c r="AR492" t="s">
        <v>44</v>
      </c>
    </row>
    <row r="493" spans="1:44" hidden="1" x14ac:dyDescent="0.3">
      <c r="A493" t="s">
        <v>4618</v>
      </c>
      <c r="B493" t="s">
        <v>4497</v>
      </c>
      <c r="C493" t="s">
        <v>4498</v>
      </c>
      <c r="D493" t="s">
        <v>4499</v>
      </c>
      <c r="E493" t="s">
        <v>4619</v>
      </c>
      <c r="F493">
        <v>95</v>
      </c>
      <c r="G493">
        <v>95</v>
      </c>
      <c r="H493" t="s">
        <v>45</v>
      </c>
      <c r="I493" t="s">
        <v>45</v>
      </c>
      <c r="J493" t="s">
        <v>45</v>
      </c>
      <c r="K493" t="s">
        <v>45</v>
      </c>
      <c r="S493">
        <v>0.26</v>
      </c>
      <c r="U493">
        <v>0.43</v>
      </c>
      <c r="V493">
        <v>0.46</v>
      </c>
      <c r="W493">
        <f>$U493*$S493</f>
        <v>0.1118</v>
      </c>
      <c r="X493">
        <v>0.1</v>
      </c>
      <c r="Y493">
        <f t="shared" si="73"/>
        <v>0.36566206086544145</v>
      </c>
      <c r="Z493" t="s">
        <v>59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4503</v>
      </c>
      <c r="AG493" t="s">
        <v>51</v>
      </c>
      <c r="AH493" t="s">
        <v>208</v>
      </c>
      <c r="AI493" s="2">
        <f t="shared" si="74"/>
        <v>0.54179999999999995</v>
      </c>
      <c r="AJ493" s="2">
        <f t="shared" si="75"/>
        <v>0.19811570457689617</v>
      </c>
      <c r="AK493" s="3" t="s">
        <v>6646</v>
      </c>
      <c r="AL493" s="3" t="s">
        <v>6668</v>
      </c>
      <c r="AM493" s="3" t="s">
        <v>6661</v>
      </c>
      <c r="AN493" t="s">
        <v>6662</v>
      </c>
      <c r="AO493" t="s">
        <v>44</v>
      </c>
      <c r="AP493" s="3" t="s">
        <v>44</v>
      </c>
      <c r="AQ493" t="s">
        <v>6649</v>
      </c>
      <c r="AR493" t="s">
        <v>44</v>
      </c>
    </row>
    <row r="494" spans="1:44" hidden="1" x14ac:dyDescent="0.3">
      <c r="A494" t="s">
        <v>4620</v>
      </c>
      <c r="B494" t="s">
        <v>4621</v>
      </c>
      <c r="C494" t="s">
        <v>4622</v>
      </c>
      <c r="D494" t="s">
        <v>4623</v>
      </c>
      <c r="E494" t="s">
        <v>49</v>
      </c>
      <c r="F494">
        <v>7215</v>
      </c>
      <c r="G494">
        <v>7215</v>
      </c>
      <c r="H494" t="s">
        <v>45</v>
      </c>
      <c r="I494" t="s">
        <v>45</v>
      </c>
      <c r="J494" t="s">
        <v>45</v>
      </c>
      <c r="K494" t="s">
        <v>45</v>
      </c>
      <c r="U494">
        <v>4.83</v>
      </c>
      <c r="V494">
        <v>0.5</v>
      </c>
      <c r="W494">
        <v>1.1599999999999999</v>
      </c>
      <c r="X494">
        <v>0.1</v>
      </c>
      <c r="Y494">
        <f t="shared" si="73"/>
        <v>0.40363678067942466</v>
      </c>
      <c r="Z494" t="s">
        <v>43</v>
      </c>
      <c r="AA494" t="s">
        <v>44</v>
      </c>
      <c r="AB494" t="s">
        <v>44</v>
      </c>
      <c r="AC494" t="s">
        <v>44</v>
      </c>
      <c r="AD494" t="s">
        <v>45</v>
      </c>
      <c r="AE494" t="s">
        <v>45</v>
      </c>
      <c r="AF494" t="s">
        <v>50</v>
      </c>
      <c r="AG494" t="s">
        <v>51</v>
      </c>
      <c r="AH494" t="s">
        <v>52</v>
      </c>
      <c r="AI494" s="2">
        <f t="shared" si="74"/>
        <v>5.99</v>
      </c>
      <c r="AJ494" s="2">
        <f t="shared" si="75"/>
        <v>2.4177843162697537</v>
      </c>
      <c r="AK494" s="3" t="s">
        <v>6652</v>
      </c>
      <c r="AL494" s="3" t="s">
        <v>6668</v>
      </c>
      <c r="AM494" s="3" t="s">
        <v>6656</v>
      </c>
      <c r="AN494" t="s">
        <v>6673</v>
      </c>
      <c r="AO494" t="s">
        <v>44</v>
      </c>
      <c r="AP494" s="3" t="s">
        <v>44</v>
      </c>
      <c r="AQ494" t="s">
        <v>44</v>
      </c>
      <c r="AR494" t="s">
        <v>44</v>
      </c>
    </row>
    <row r="495" spans="1:44" hidden="1" x14ac:dyDescent="0.3">
      <c r="A495" t="s">
        <v>4624</v>
      </c>
      <c r="B495" t="s">
        <v>4621</v>
      </c>
      <c r="C495" t="s">
        <v>4622</v>
      </c>
      <c r="D495" t="s">
        <v>4623</v>
      </c>
      <c r="E495" t="s">
        <v>315</v>
      </c>
      <c r="F495">
        <v>9</v>
      </c>
      <c r="G495">
        <v>9</v>
      </c>
      <c r="H495" t="s">
        <v>315</v>
      </c>
      <c r="I495" t="s">
        <v>316</v>
      </c>
      <c r="J495" t="s">
        <v>315</v>
      </c>
      <c r="K495" t="s">
        <v>316</v>
      </c>
      <c r="S495">
        <v>0.26</v>
      </c>
      <c r="U495">
        <v>3</v>
      </c>
      <c r="V495">
        <v>0.13</v>
      </c>
      <c r="W495">
        <f>$U495*$S495</f>
        <v>0.78</v>
      </c>
      <c r="X495">
        <v>0.1</v>
      </c>
      <c r="Y495">
        <f t="shared" si="73"/>
        <v>0.10521786297889874</v>
      </c>
      <c r="Z495" t="s">
        <v>43</v>
      </c>
      <c r="AA495" t="s">
        <v>44</v>
      </c>
      <c r="AB495" t="s">
        <v>44</v>
      </c>
      <c r="AC495" t="s">
        <v>44</v>
      </c>
      <c r="AD495" t="s">
        <v>45</v>
      </c>
      <c r="AE495" t="s">
        <v>45</v>
      </c>
      <c r="AF495" t="s">
        <v>4478</v>
      </c>
      <c r="AG495" t="s">
        <v>4479</v>
      </c>
      <c r="AH495" t="s">
        <v>4480</v>
      </c>
      <c r="AI495" s="2">
        <f t="shared" si="74"/>
        <v>3.7800000000000002</v>
      </c>
      <c r="AJ495" s="2">
        <f t="shared" si="75"/>
        <v>0.39772352206023726</v>
      </c>
      <c r="AK495" s="3" t="s">
        <v>6646</v>
      </c>
      <c r="AL495" s="3" t="s">
        <v>6668</v>
      </c>
      <c r="AM495" s="3" t="s">
        <v>6647</v>
      </c>
      <c r="AN495" t="s">
        <v>6712</v>
      </c>
      <c r="AO495" t="s">
        <v>44</v>
      </c>
      <c r="AP495" s="3" t="s">
        <v>44</v>
      </c>
      <c r="AQ495" t="s">
        <v>6649</v>
      </c>
      <c r="AR495" t="s">
        <v>44</v>
      </c>
    </row>
    <row r="496" spans="1:44" s="3" customFormat="1" hidden="1" x14ac:dyDescent="0.3">
      <c r="A496" s="3" t="s">
        <v>4625</v>
      </c>
      <c r="B496" s="3" t="s">
        <v>4626</v>
      </c>
      <c r="C496" s="3" t="s">
        <v>4627</v>
      </c>
      <c r="D496" s="3" t="s">
        <v>4628</v>
      </c>
      <c r="E496" s="3" t="s">
        <v>198</v>
      </c>
      <c r="F496" s="3">
        <v>31</v>
      </c>
      <c r="G496" s="3">
        <v>31</v>
      </c>
      <c r="H496" s="3" t="s">
        <v>45</v>
      </c>
      <c r="I496" s="3" t="s">
        <v>45</v>
      </c>
      <c r="J496" s="3" t="s">
        <v>45</v>
      </c>
      <c r="K496" s="3" t="s">
        <v>45</v>
      </c>
      <c r="L496" s="3">
        <v>4</v>
      </c>
      <c r="M496" s="3">
        <v>15</v>
      </c>
      <c r="N496" s="3">
        <f>AVERAGE(M496,L496)</f>
        <v>9.5</v>
      </c>
      <c r="O496" s="3">
        <f>((M496-L496)/2)/2</f>
        <v>2.75</v>
      </c>
      <c r="P496" s="3">
        <f>O496/N496</f>
        <v>0.28947368421052633</v>
      </c>
      <c r="Q496" s="3">
        <v>0.4</v>
      </c>
      <c r="R496" s="3">
        <v>1.05</v>
      </c>
      <c r="S496" s="3">
        <v>0.26</v>
      </c>
      <c r="T496" s="3">
        <v>0.47</v>
      </c>
      <c r="U496" s="3">
        <f>N496*Q496*R496*T496</f>
        <v>1.8753000000000002</v>
      </c>
      <c r="V496" s="3">
        <f>P496</f>
        <v>0.28947368421052633</v>
      </c>
      <c r="W496" s="3">
        <f>U496*S496</f>
        <v>0.48757800000000007</v>
      </c>
      <c r="X496" s="3">
        <v>0.1</v>
      </c>
      <c r="Y496" s="3">
        <f t="shared" si="73"/>
        <v>0.23066585325838804</v>
      </c>
      <c r="Z496" s="3" t="s">
        <v>59</v>
      </c>
      <c r="AA496" s="3" t="s">
        <v>44</v>
      </c>
      <c r="AB496" s="3" t="s">
        <v>44</v>
      </c>
      <c r="AC496" s="3" t="s">
        <v>44</v>
      </c>
      <c r="AD496" t="s">
        <v>45</v>
      </c>
      <c r="AE496" t="s">
        <v>45</v>
      </c>
      <c r="AF496" t="s">
        <v>199</v>
      </c>
      <c r="AG496">
        <v>2015</v>
      </c>
      <c r="AH496" t="s">
        <v>47</v>
      </c>
      <c r="AI496" s="2">
        <f t="shared" si="74"/>
        <v>2.3628780000000003</v>
      </c>
      <c r="AJ496" s="2">
        <f t="shared" si="75"/>
        <v>0.54503527001547347</v>
      </c>
      <c r="AK496" s="3" t="s">
        <v>6651</v>
      </c>
      <c r="AL496" s="3" t="s">
        <v>6667</v>
      </c>
      <c r="AM496" s="3" t="s">
        <v>6675</v>
      </c>
      <c r="AN496" s="3" t="s">
        <v>6787</v>
      </c>
      <c r="AO496" s="3" t="s">
        <v>6770</v>
      </c>
      <c r="AP496" s="3">
        <v>1.05</v>
      </c>
      <c r="AQ496" t="s">
        <v>6649</v>
      </c>
      <c r="AR496" s="3">
        <v>0.47</v>
      </c>
    </row>
    <row r="497" spans="1:44" hidden="1" x14ac:dyDescent="0.3">
      <c r="A497" t="s">
        <v>4629</v>
      </c>
      <c r="B497" t="s">
        <v>4626</v>
      </c>
      <c r="C497" t="s">
        <v>4627</v>
      </c>
      <c r="D497" t="s">
        <v>4628</v>
      </c>
      <c r="E497" t="s">
        <v>49</v>
      </c>
      <c r="F497">
        <v>7215</v>
      </c>
      <c r="G497">
        <v>7215</v>
      </c>
      <c r="H497" t="s">
        <v>45</v>
      </c>
      <c r="I497" t="s">
        <v>45</v>
      </c>
      <c r="J497" t="s">
        <v>45</v>
      </c>
      <c r="K497" t="s">
        <v>45</v>
      </c>
      <c r="S497">
        <v>0.26</v>
      </c>
      <c r="U497">
        <v>0.43</v>
      </c>
      <c r="V497">
        <v>0.46</v>
      </c>
      <c r="W497">
        <f t="shared" ref="W497:W502" si="76">$U497*$S497</f>
        <v>0.1118</v>
      </c>
      <c r="X497">
        <v>0.1</v>
      </c>
      <c r="Y497">
        <f t="shared" si="73"/>
        <v>0.36566206086544145</v>
      </c>
      <c r="Z497" t="s">
        <v>43</v>
      </c>
      <c r="AA497" t="s">
        <v>44</v>
      </c>
      <c r="AB497" t="s">
        <v>44</v>
      </c>
      <c r="AC497" t="s">
        <v>44</v>
      </c>
      <c r="AD497" t="s">
        <v>45</v>
      </c>
      <c r="AE497" t="s">
        <v>45</v>
      </c>
      <c r="AF497" t="s">
        <v>50</v>
      </c>
      <c r="AG497" t="s">
        <v>51</v>
      </c>
      <c r="AH497" t="s">
        <v>52</v>
      </c>
      <c r="AI497" s="2">
        <f t="shared" si="74"/>
        <v>0.54179999999999995</v>
      </c>
      <c r="AJ497" s="2">
        <f t="shared" si="75"/>
        <v>0.19811570457689617</v>
      </c>
      <c r="AK497" s="3" t="s">
        <v>6646</v>
      </c>
      <c r="AL497" s="3" t="s">
        <v>6668</v>
      </c>
      <c r="AM497" s="3" t="s">
        <v>6661</v>
      </c>
      <c r="AN497" t="s">
        <v>6662</v>
      </c>
      <c r="AO497" t="s">
        <v>44</v>
      </c>
      <c r="AP497" s="3" t="s">
        <v>44</v>
      </c>
      <c r="AQ497" t="s">
        <v>6649</v>
      </c>
      <c r="AR497" t="s">
        <v>44</v>
      </c>
    </row>
    <row r="498" spans="1:44" hidden="1" x14ac:dyDescent="0.3">
      <c r="A498" t="s">
        <v>4630</v>
      </c>
      <c r="B498" t="s">
        <v>4631</v>
      </c>
      <c r="C498" t="s">
        <v>4632</v>
      </c>
      <c r="D498" t="s">
        <v>4633</v>
      </c>
      <c r="E498" t="s">
        <v>40</v>
      </c>
      <c r="F498">
        <v>1</v>
      </c>
      <c r="G498">
        <v>1</v>
      </c>
      <c r="H498" t="s">
        <v>41</v>
      </c>
      <c r="I498" t="s">
        <v>42</v>
      </c>
      <c r="J498" t="s">
        <v>41</v>
      </c>
      <c r="K498" t="s">
        <v>42</v>
      </c>
      <c r="S498">
        <v>0.26</v>
      </c>
      <c r="U498">
        <v>2.4</v>
      </c>
      <c r="V498">
        <v>0.41</v>
      </c>
      <c r="W498">
        <f t="shared" si="76"/>
        <v>0.624</v>
      </c>
      <c r="X498">
        <v>0.1</v>
      </c>
      <c r="Y498">
        <f t="shared" si="73"/>
        <v>0.32605044690652013</v>
      </c>
      <c r="Z498" t="s">
        <v>43</v>
      </c>
      <c r="AA498" t="s">
        <v>44</v>
      </c>
      <c r="AB498" t="s">
        <v>44</v>
      </c>
      <c r="AC498" t="s">
        <v>44</v>
      </c>
      <c r="AD498" t="s">
        <v>45</v>
      </c>
      <c r="AE498" t="s">
        <v>45</v>
      </c>
      <c r="AF498" t="s">
        <v>46</v>
      </c>
      <c r="AG498">
        <v>2019</v>
      </c>
      <c r="AH498" t="s">
        <v>47</v>
      </c>
      <c r="AI498" s="2">
        <f t="shared" si="74"/>
        <v>3.024</v>
      </c>
      <c r="AJ498" s="2">
        <f t="shared" si="75"/>
        <v>0.98597655144531693</v>
      </c>
      <c r="AK498" s="3" t="s">
        <v>6646</v>
      </c>
      <c r="AL498" s="3" t="s">
        <v>6668</v>
      </c>
      <c r="AM498" s="3" t="s">
        <v>6647</v>
      </c>
      <c r="AN498" s="3" t="s">
        <v>6711</v>
      </c>
      <c r="AO498" s="3" t="s">
        <v>44</v>
      </c>
      <c r="AP498" s="3" t="s">
        <v>44</v>
      </c>
      <c r="AQ498" t="s">
        <v>6649</v>
      </c>
      <c r="AR498" s="3" t="s">
        <v>44</v>
      </c>
    </row>
    <row r="499" spans="1:44" hidden="1" x14ac:dyDescent="0.3">
      <c r="A499" t="s">
        <v>4634</v>
      </c>
      <c r="B499" t="s">
        <v>4631</v>
      </c>
      <c r="C499" t="s">
        <v>4632</v>
      </c>
      <c r="D499" t="s">
        <v>4633</v>
      </c>
      <c r="E499" t="s">
        <v>509</v>
      </c>
      <c r="F499">
        <v>27</v>
      </c>
      <c r="G499">
        <v>27</v>
      </c>
      <c r="H499" t="s">
        <v>446</v>
      </c>
      <c r="I499" t="s">
        <v>45</v>
      </c>
      <c r="J499" t="s">
        <v>45</v>
      </c>
      <c r="K499" t="s">
        <v>45</v>
      </c>
      <c r="S499">
        <v>0.26</v>
      </c>
      <c r="U499">
        <v>2.4</v>
      </c>
      <c r="V499">
        <v>0.41</v>
      </c>
      <c r="W499">
        <f t="shared" si="76"/>
        <v>0.624</v>
      </c>
      <c r="X499">
        <v>0.1</v>
      </c>
      <c r="Y499">
        <f t="shared" si="73"/>
        <v>0.32605044690652013</v>
      </c>
      <c r="Z499" t="s">
        <v>43</v>
      </c>
      <c r="AA499" t="s">
        <v>44</v>
      </c>
      <c r="AB499" t="s">
        <v>44</v>
      </c>
      <c r="AC499" t="s">
        <v>44</v>
      </c>
      <c r="AD499" t="s">
        <v>273</v>
      </c>
      <c r="AE499" t="s">
        <v>45</v>
      </c>
      <c r="AF499" t="s">
        <v>274</v>
      </c>
      <c r="AG499" t="s">
        <v>275</v>
      </c>
      <c r="AH499" t="s">
        <v>253</v>
      </c>
      <c r="AI499" s="2">
        <f t="shared" si="74"/>
        <v>3.024</v>
      </c>
      <c r="AJ499" s="2">
        <f t="shared" si="75"/>
        <v>0.98597655144531693</v>
      </c>
      <c r="AK499" s="3" t="s">
        <v>6646</v>
      </c>
      <c r="AL499" s="3" t="s">
        <v>6668</v>
      </c>
      <c r="AM499" s="3" t="s">
        <v>6647</v>
      </c>
      <c r="AN499" s="3" t="s">
        <v>6711</v>
      </c>
      <c r="AO499" s="3" t="s">
        <v>44</v>
      </c>
      <c r="AP499" s="3" t="s">
        <v>44</v>
      </c>
      <c r="AQ499" t="s">
        <v>6649</v>
      </c>
      <c r="AR499" s="3" t="s">
        <v>44</v>
      </c>
    </row>
    <row r="500" spans="1:44" hidden="1" x14ac:dyDescent="0.3">
      <c r="A500" t="s">
        <v>4635</v>
      </c>
      <c r="B500" t="s">
        <v>4631</v>
      </c>
      <c r="C500" t="s">
        <v>4632</v>
      </c>
      <c r="D500" t="s">
        <v>4633</v>
      </c>
      <c r="E500" t="s">
        <v>322</v>
      </c>
      <c r="F500">
        <v>5</v>
      </c>
      <c r="G500">
        <v>5</v>
      </c>
      <c r="H500" t="s">
        <v>45</v>
      </c>
      <c r="I500" t="s">
        <v>45</v>
      </c>
      <c r="J500" t="s">
        <v>45</v>
      </c>
      <c r="K500" t="s">
        <v>45</v>
      </c>
      <c r="S500">
        <v>0.26</v>
      </c>
      <c r="U500">
        <v>2.4</v>
      </c>
      <c r="V500">
        <v>0.41</v>
      </c>
      <c r="W500">
        <f t="shared" si="76"/>
        <v>0.624</v>
      </c>
      <c r="X500">
        <v>0.1</v>
      </c>
      <c r="Y500">
        <f t="shared" si="73"/>
        <v>0.32605044690652013</v>
      </c>
      <c r="Z500" t="s">
        <v>59</v>
      </c>
      <c r="AA500" t="s">
        <v>45</v>
      </c>
      <c r="AB500" t="s">
        <v>45</v>
      </c>
      <c r="AC500" t="s">
        <v>45</v>
      </c>
      <c r="AD500" t="s">
        <v>323</v>
      </c>
      <c r="AE500" t="s">
        <v>45</v>
      </c>
      <c r="AF500" t="s">
        <v>274</v>
      </c>
      <c r="AG500" t="s">
        <v>275</v>
      </c>
      <c r="AH500" t="s">
        <v>253</v>
      </c>
      <c r="AI500" s="2">
        <f t="shared" si="74"/>
        <v>3.024</v>
      </c>
      <c r="AJ500" s="2">
        <f t="shared" si="75"/>
        <v>0.98597655144531693</v>
      </c>
      <c r="AK500" s="3" t="s">
        <v>6646</v>
      </c>
      <c r="AL500" s="3" t="s">
        <v>6668</v>
      </c>
      <c r="AM500" s="3" t="s">
        <v>6647</v>
      </c>
      <c r="AN500" s="3" t="s">
        <v>6916</v>
      </c>
      <c r="AO500" s="3" t="s">
        <v>44</v>
      </c>
      <c r="AP500" s="3" t="s">
        <v>44</v>
      </c>
      <c r="AQ500" t="s">
        <v>6649</v>
      </c>
      <c r="AR500" s="3" t="s">
        <v>44</v>
      </c>
    </row>
    <row r="501" spans="1:44" hidden="1" x14ac:dyDescent="0.3">
      <c r="A501" t="s">
        <v>4636</v>
      </c>
      <c r="B501" t="s">
        <v>4631</v>
      </c>
      <c r="C501" t="s">
        <v>4632</v>
      </c>
      <c r="D501" t="s">
        <v>4633</v>
      </c>
      <c r="E501" t="s">
        <v>325</v>
      </c>
      <c r="F501">
        <v>51</v>
      </c>
      <c r="G501">
        <v>51</v>
      </c>
      <c r="H501" t="s">
        <v>45</v>
      </c>
      <c r="I501" t="s">
        <v>45</v>
      </c>
      <c r="J501" t="s">
        <v>45</v>
      </c>
      <c r="K501" t="s">
        <v>45</v>
      </c>
      <c r="S501">
        <v>0.26</v>
      </c>
      <c r="U501">
        <v>2.4</v>
      </c>
      <c r="V501">
        <v>0.41</v>
      </c>
      <c r="W501">
        <f t="shared" si="76"/>
        <v>0.624</v>
      </c>
      <c r="X501">
        <v>0.1</v>
      </c>
      <c r="Y501">
        <f t="shared" si="73"/>
        <v>0.32605044690652013</v>
      </c>
      <c r="Z501" t="s">
        <v>59</v>
      </c>
      <c r="AA501" t="s">
        <v>45</v>
      </c>
      <c r="AB501" t="s">
        <v>45</v>
      </c>
      <c r="AC501" t="s">
        <v>45</v>
      </c>
      <c r="AD501" t="s">
        <v>273</v>
      </c>
      <c r="AE501" t="s">
        <v>45</v>
      </c>
      <c r="AF501" t="s">
        <v>274</v>
      </c>
      <c r="AG501" t="s">
        <v>275</v>
      </c>
      <c r="AH501" t="s">
        <v>253</v>
      </c>
      <c r="AI501" s="2">
        <f t="shared" si="74"/>
        <v>3.024</v>
      </c>
      <c r="AJ501" s="2">
        <f t="shared" si="75"/>
        <v>0.98597655144531693</v>
      </c>
      <c r="AK501" s="3" t="s">
        <v>6646</v>
      </c>
      <c r="AL501" s="3" t="s">
        <v>6668</v>
      </c>
      <c r="AM501" s="3" t="s">
        <v>6647</v>
      </c>
      <c r="AN501" s="3" t="s">
        <v>6916</v>
      </c>
      <c r="AO501" s="3" t="s">
        <v>44</v>
      </c>
      <c r="AP501" s="3" t="s">
        <v>44</v>
      </c>
      <c r="AQ501" t="s">
        <v>6649</v>
      </c>
      <c r="AR501" s="3" t="s">
        <v>44</v>
      </c>
    </row>
    <row r="502" spans="1:44" s="3" customFormat="1" hidden="1" x14ac:dyDescent="0.3">
      <c r="A502" s="3" t="s">
        <v>4637</v>
      </c>
      <c r="B502" s="3" t="s">
        <v>4631</v>
      </c>
      <c r="C502" s="3" t="s">
        <v>4632</v>
      </c>
      <c r="D502" s="3" t="s">
        <v>4633</v>
      </c>
      <c r="E502" s="3" t="s">
        <v>234</v>
      </c>
      <c r="F502" s="3">
        <v>6</v>
      </c>
      <c r="G502" s="3">
        <v>6</v>
      </c>
      <c r="H502" s="3" t="s">
        <v>45</v>
      </c>
      <c r="I502" s="3" t="s">
        <v>45</v>
      </c>
      <c r="J502" s="3" t="s">
        <v>45</v>
      </c>
      <c r="K502" s="3" t="s">
        <v>45</v>
      </c>
      <c r="S502">
        <v>0.26</v>
      </c>
      <c r="T502"/>
      <c r="U502">
        <v>2.4</v>
      </c>
      <c r="V502">
        <v>0.41</v>
      </c>
      <c r="W502">
        <f t="shared" si="76"/>
        <v>0.624</v>
      </c>
      <c r="X502">
        <v>0.1</v>
      </c>
      <c r="Y502">
        <f t="shared" si="73"/>
        <v>0.32605044690652013</v>
      </c>
      <c r="Z502" s="3" t="s">
        <v>59</v>
      </c>
      <c r="AA502" s="3" t="s">
        <v>45</v>
      </c>
      <c r="AB502" s="3" t="s">
        <v>45</v>
      </c>
      <c r="AC502" s="3" t="s">
        <v>45</v>
      </c>
      <c r="AD502" t="s">
        <v>45</v>
      </c>
      <c r="AE502" t="s">
        <v>45</v>
      </c>
      <c r="AF502" t="s">
        <v>232</v>
      </c>
      <c r="AG502">
        <v>2013</v>
      </c>
      <c r="AH502" t="s">
        <v>208</v>
      </c>
      <c r="AI502" s="2">
        <f t="shared" si="74"/>
        <v>3.024</v>
      </c>
      <c r="AJ502" s="2">
        <f t="shared" si="75"/>
        <v>0.98597655144531693</v>
      </c>
      <c r="AK502" s="3" t="s">
        <v>6646</v>
      </c>
      <c r="AL502" s="3" t="s">
        <v>6668</v>
      </c>
      <c r="AM502" s="3" t="s">
        <v>6647</v>
      </c>
      <c r="AN502" s="3" t="s">
        <v>6916</v>
      </c>
      <c r="AO502" s="3" t="s">
        <v>44</v>
      </c>
      <c r="AP502" s="3" t="s">
        <v>44</v>
      </c>
      <c r="AQ502" t="s">
        <v>6649</v>
      </c>
      <c r="AR502" s="3" t="s">
        <v>44</v>
      </c>
    </row>
    <row r="503" spans="1:44" hidden="1" x14ac:dyDescent="0.3">
      <c r="A503" t="s">
        <v>4638</v>
      </c>
      <c r="B503" t="s">
        <v>4631</v>
      </c>
      <c r="C503" t="s">
        <v>4632</v>
      </c>
      <c r="D503" t="s">
        <v>4633</v>
      </c>
      <c r="E503" t="s">
        <v>49</v>
      </c>
      <c r="F503">
        <v>7215</v>
      </c>
      <c r="G503">
        <v>7215</v>
      </c>
      <c r="H503" t="s">
        <v>45</v>
      </c>
      <c r="I503" t="s">
        <v>45</v>
      </c>
      <c r="J503" t="s">
        <v>45</v>
      </c>
      <c r="K503" t="s">
        <v>45</v>
      </c>
      <c r="U503">
        <v>2.89</v>
      </c>
      <c r="V503">
        <v>0.75</v>
      </c>
      <c r="W503">
        <v>0.69</v>
      </c>
      <c r="X503">
        <v>0.1</v>
      </c>
      <c r="Y503">
        <f t="shared" si="73"/>
        <v>0.6057536289919021</v>
      </c>
      <c r="Z503" t="s">
        <v>43</v>
      </c>
      <c r="AA503" t="s">
        <v>44</v>
      </c>
      <c r="AB503" t="s">
        <v>44</v>
      </c>
      <c r="AC503" t="s">
        <v>44</v>
      </c>
      <c r="AD503" t="s">
        <v>45</v>
      </c>
      <c r="AE503" t="s">
        <v>45</v>
      </c>
      <c r="AF503" t="s">
        <v>50</v>
      </c>
      <c r="AG503" t="s">
        <v>51</v>
      </c>
      <c r="AH503" t="s">
        <v>52</v>
      </c>
      <c r="AI503" s="2">
        <f t="shared" si="74"/>
        <v>3.58</v>
      </c>
      <c r="AJ503" s="2">
        <f t="shared" si="75"/>
        <v>2.1685979917910094</v>
      </c>
      <c r="AK503" s="3" t="s">
        <v>6652</v>
      </c>
      <c r="AL503" s="3" t="s">
        <v>6668</v>
      </c>
      <c r="AM503" s="3" t="s">
        <v>6658</v>
      </c>
      <c r="AN503" t="s">
        <v>6664</v>
      </c>
      <c r="AO503" t="s">
        <v>44</v>
      </c>
      <c r="AP503" s="3" t="s">
        <v>44</v>
      </c>
      <c r="AQ503" t="s">
        <v>44</v>
      </c>
      <c r="AR503" t="s">
        <v>44</v>
      </c>
    </row>
    <row r="504" spans="1:44" hidden="1" x14ac:dyDescent="0.3">
      <c r="A504" t="s">
        <v>4639</v>
      </c>
      <c r="B504" t="s">
        <v>4640</v>
      </c>
      <c r="C504" t="s">
        <v>4641</v>
      </c>
      <c r="D504" t="s">
        <v>4642</v>
      </c>
      <c r="E504" t="s">
        <v>198</v>
      </c>
      <c r="F504">
        <v>31</v>
      </c>
      <c r="G504">
        <v>31</v>
      </c>
      <c r="H504" t="s">
        <v>45</v>
      </c>
      <c r="I504" t="s">
        <v>45</v>
      </c>
      <c r="J504" t="s">
        <v>45</v>
      </c>
      <c r="K504" t="s">
        <v>45</v>
      </c>
      <c r="S504">
        <v>0.26</v>
      </c>
      <c r="U504">
        <v>2.4</v>
      </c>
      <c r="V504">
        <v>0.41</v>
      </c>
      <c r="W504">
        <f>$U504*$S504</f>
        <v>0.624</v>
      </c>
      <c r="X504">
        <v>0.1</v>
      </c>
      <c r="Y504">
        <f t="shared" si="73"/>
        <v>0.32605044690652013</v>
      </c>
      <c r="Z504" t="s">
        <v>59</v>
      </c>
      <c r="AA504" t="s">
        <v>44</v>
      </c>
      <c r="AB504" t="s">
        <v>44</v>
      </c>
      <c r="AC504" t="s">
        <v>44</v>
      </c>
      <c r="AD504" t="s">
        <v>45</v>
      </c>
      <c r="AE504" t="s">
        <v>45</v>
      </c>
      <c r="AF504" t="s">
        <v>199</v>
      </c>
      <c r="AG504">
        <v>2015</v>
      </c>
      <c r="AH504" t="s">
        <v>47</v>
      </c>
      <c r="AI504" s="2">
        <f t="shared" si="74"/>
        <v>3.024</v>
      </c>
      <c r="AJ504" s="2">
        <f t="shared" si="75"/>
        <v>0.98597655144531693</v>
      </c>
      <c r="AK504" s="3" t="s">
        <v>6646</v>
      </c>
      <c r="AL504" s="3" t="s">
        <v>6668</v>
      </c>
      <c r="AM504" s="3" t="s">
        <v>6647</v>
      </c>
      <c r="AN504" s="3" t="s">
        <v>6711</v>
      </c>
      <c r="AO504" s="3" t="s">
        <v>44</v>
      </c>
      <c r="AP504" s="3" t="s">
        <v>44</v>
      </c>
      <c r="AQ504" t="s">
        <v>6649</v>
      </c>
      <c r="AR504" s="3" t="s">
        <v>44</v>
      </c>
    </row>
    <row r="505" spans="1:44" hidden="1" x14ac:dyDescent="0.3">
      <c r="A505" t="s">
        <v>4643</v>
      </c>
      <c r="B505" t="s">
        <v>4640</v>
      </c>
      <c r="C505" t="s">
        <v>4641</v>
      </c>
      <c r="D505" t="s">
        <v>4642</v>
      </c>
      <c r="E505" t="s">
        <v>49</v>
      </c>
      <c r="F505">
        <v>7215</v>
      </c>
      <c r="G505">
        <v>7215</v>
      </c>
      <c r="H505" t="s">
        <v>45</v>
      </c>
      <c r="I505" t="s">
        <v>45</v>
      </c>
      <c r="J505" t="s">
        <v>45</v>
      </c>
      <c r="K505" t="s">
        <v>45</v>
      </c>
      <c r="U505">
        <v>1.63</v>
      </c>
      <c r="V505">
        <v>0.26</v>
      </c>
      <c r="W505">
        <v>0.46</v>
      </c>
      <c r="X505">
        <v>0.1</v>
      </c>
      <c r="Y505">
        <f t="shared" si="73"/>
        <v>0.20396610081085642</v>
      </c>
      <c r="Z505" t="s">
        <v>43</v>
      </c>
      <c r="AA505" t="s">
        <v>44</v>
      </c>
      <c r="AB505" t="s">
        <v>44</v>
      </c>
      <c r="AC505" t="s">
        <v>44</v>
      </c>
      <c r="AD505" t="s">
        <v>45</v>
      </c>
      <c r="AE505" t="s">
        <v>45</v>
      </c>
      <c r="AF505" t="s">
        <v>50</v>
      </c>
      <c r="AG505" t="s">
        <v>51</v>
      </c>
      <c r="AH505" t="s">
        <v>52</v>
      </c>
      <c r="AI505" s="2">
        <f t="shared" si="74"/>
        <v>2.09</v>
      </c>
      <c r="AJ505" s="2">
        <f t="shared" si="75"/>
        <v>0.42628915069468987</v>
      </c>
      <c r="AK505" s="3" t="s">
        <v>6652</v>
      </c>
      <c r="AL505" s="3" t="s">
        <v>6668</v>
      </c>
      <c r="AM505" s="3" t="s">
        <v>6671</v>
      </c>
      <c r="AN505" t="s">
        <v>6672</v>
      </c>
      <c r="AO505" t="s">
        <v>44</v>
      </c>
      <c r="AP505" s="3" t="s">
        <v>44</v>
      </c>
      <c r="AQ505" t="s">
        <v>44</v>
      </c>
      <c r="AR505" t="s">
        <v>44</v>
      </c>
    </row>
    <row r="506" spans="1:44" hidden="1" x14ac:dyDescent="0.3">
      <c r="A506" t="s">
        <v>4644</v>
      </c>
      <c r="B506" t="s">
        <v>4645</v>
      </c>
      <c r="C506" t="s">
        <v>4646</v>
      </c>
      <c r="D506" t="s">
        <v>4647</v>
      </c>
      <c r="E506" t="s">
        <v>432</v>
      </c>
      <c r="G506">
        <v>0</v>
      </c>
      <c r="H506" t="s">
        <v>41</v>
      </c>
      <c r="I506" t="s">
        <v>42</v>
      </c>
      <c r="J506" t="s">
        <v>41</v>
      </c>
      <c r="K506" t="s">
        <v>42</v>
      </c>
      <c r="S506">
        <v>0.26</v>
      </c>
      <c r="U506">
        <v>2.4</v>
      </c>
      <c r="V506">
        <v>0.41</v>
      </c>
      <c r="W506">
        <f>$U506*$S506</f>
        <v>0.624</v>
      </c>
      <c r="X506">
        <v>0.1</v>
      </c>
      <c r="Y506">
        <f t="shared" si="73"/>
        <v>0.32605044690652013</v>
      </c>
      <c r="Z506" t="s">
        <v>43</v>
      </c>
      <c r="AA506" t="s">
        <v>44</v>
      </c>
      <c r="AB506" t="s">
        <v>44</v>
      </c>
      <c r="AC506" t="s">
        <v>44</v>
      </c>
      <c r="AD506" t="s">
        <v>45</v>
      </c>
      <c r="AE506" t="s">
        <v>45</v>
      </c>
      <c r="AF506" t="s">
        <v>433</v>
      </c>
      <c r="AG506" t="s">
        <v>434</v>
      </c>
      <c r="AH506" t="s">
        <v>253</v>
      </c>
      <c r="AI506" s="2">
        <f t="shared" si="74"/>
        <v>3.024</v>
      </c>
      <c r="AJ506" s="2">
        <f t="shared" si="75"/>
        <v>0.98597655144531693</v>
      </c>
      <c r="AK506" s="3" t="s">
        <v>6646</v>
      </c>
      <c r="AL506" s="3" t="s">
        <v>6668</v>
      </c>
      <c r="AM506" s="3" t="s">
        <v>6647</v>
      </c>
      <c r="AN506" s="3" t="s">
        <v>6711</v>
      </c>
      <c r="AO506" s="3" t="s">
        <v>44</v>
      </c>
      <c r="AP506" s="3" t="s">
        <v>44</v>
      </c>
      <c r="AQ506" t="s">
        <v>6649</v>
      </c>
      <c r="AR506" s="3" t="s">
        <v>44</v>
      </c>
    </row>
    <row r="507" spans="1:44" hidden="1" x14ac:dyDescent="0.3">
      <c r="A507" t="s">
        <v>4648</v>
      </c>
      <c r="B507" t="s">
        <v>4645</v>
      </c>
      <c r="C507" t="s">
        <v>4646</v>
      </c>
      <c r="D507" t="s">
        <v>4647</v>
      </c>
      <c r="E507" t="s">
        <v>40</v>
      </c>
      <c r="F507">
        <v>1</v>
      </c>
      <c r="G507">
        <v>1</v>
      </c>
      <c r="H507" t="s">
        <v>41</v>
      </c>
      <c r="I507" t="s">
        <v>42</v>
      </c>
      <c r="J507" t="s">
        <v>41</v>
      </c>
      <c r="K507" t="s">
        <v>42</v>
      </c>
      <c r="S507">
        <v>0.26</v>
      </c>
      <c r="U507">
        <v>2.4</v>
      </c>
      <c r="V507">
        <v>0.41</v>
      </c>
      <c r="W507">
        <f>$U507*$S507</f>
        <v>0.624</v>
      </c>
      <c r="X507">
        <v>0.1</v>
      </c>
      <c r="Y507">
        <f t="shared" si="73"/>
        <v>0.32605044690652013</v>
      </c>
      <c r="Z507" t="s">
        <v>43</v>
      </c>
      <c r="AA507" t="s">
        <v>44</v>
      </c>
      <c r="AB507" t="s">
        <v>44</v>
      </c>
      <c r="AC507" t="s">
        <v>44</v>
      </c>
      <c r="AD507" t="s">
        <v>45</v>
      </c>
      <c r="AE507" t="s">
        <v>45</v>
      </c>
      <c r="AF507" t="s">
        <v>46</v>
      </c>
      <c r="AG507">
        <v>2019</v>
      </c>
      <c r="AH507" t="s">
        <v>47</v>
      </c>
      <c r="AI507" s="2">
        <f t="shared" si="74"/>
        <v>3.024</v>
      </c>
      <c r="AJ507" s="2">
        <f t="shared" si="75"/>
        <v>0.98597655144531693</v>
      </c>
      <c r="AK507" s="3" t="s">
        <v>6646</v>
      </c>
      <c r="AL507" s="3" t="s">
        <v>6668</v>
      </c>
      <c r="AM507" s="3" t="s">
        <v>6647</v>
      </c>
      <c r="AN507" s="3" t="s">
        <v>6711</v>
      </c>
      <c r="AO507" s="3" t="s">
        <v>44</v>
      </c>
      <c r="AP507" s="3" t="s">
        <v>44</v>
      </c>
      <c r="AQ507" t="s">
        <v>6649</v>
      </c>
      <c r="AR507" s="3" t="s">
        <v>44</v>
      </c>
    </row>
    <row r="508" spans="1:44" hidden="1" x14ac:dyDescent="0.3">
      <c r="A508" t="s">
        <v>4649</v>
      </c>
      <c r="B508" t="s">
        <v>4645</v>
      </c>
      <c r="C508" t="s">
        <v>4646</v>
      </c>
      <c r="D508" t="s">
        <v>4647</v>
      </c>
      <c r="E508" t="s">
        <v>49</v>
      </c>
      <c r="F508">
        <v>7215</v>
      </c>
      <c r="G508">
        <v>7215</v>
      </c>
      <c r="H508" t="s">
        <v>45</v>
      </c>
      <c r="I508" t="s">
        <v>45</v>
      </c>
      <c r="J508" t="s">
        <v>45</v>
      </c>
      <c r="K508" t="s">
        <v>45</v>
      </c>
      <c r="U508">
        <v>3.03</v>
      </c>
      <c r="V508">
        <v>0.3</v>
      </c>
      <c r="W508">
        <v>0.73</v>
      </c>
      <c r="X508">
        <v>0.1</v>
      </c>
      <c r="Y508">
        <f t="shared" si="73"/>
        <v>0.24253365216184791</v>
      </c>
      <c r="Z508" t="s">
        <v>43</v>
      </c>
      <c r="AA508" t="s">
        <v>44</v>
      </c>
      <c r="AB508" t="s">
        <v>44</v>
      </c>
      <c r="AC508" t="s">
        <v>44</v>
      </c>
      <c r="AD508" t="s">
        <v>45</v>
      </c>
      <c r="AE508" t="s">
        <v>45</v>
      </c>
      <c r="AF508" t="s">
        <v>50</v>
      </c>
      <c r="AG508" t="s">
        <v>51</v>
      </c>
      <c r="AH508" t="s">
        <v>52</v>
      </c>
      <c r="AI508" s="2">
        <f t="shared" si="74"/>
        <v>3.76</v>
      </c>
      <c r="AJ508" s="2">
        <f t="shared" si="75"/>
        <v>0.91192653212854813</v>
      </c>
      <c r="AK508" s="3" t="s">
        <v>6652</v>
      </c>
      <c r="AL508" s="3" t="s">
        <v>6668</v>
      </c>
      <c r="AM508" s="3" t="s">
        <v>6659</v>
      </c>
      <c r="AN508" t="s">
        <v>6684</v>
      </c>
      <c r="AO508" t="s">
        <v>44</v>
      </c>
      <c r="AP508" s="3" t="s">
        <v>44</v>
      </c>
      <c r="AQ508" t="s">
        <v>44</v>
      </c>
      <c r="AR508" t="s">
        <v>44</v>
      </c>
    </row>
    <row r="509" spans="1:44" hidden="1" x14ac:dyDescent="0.3">
      <c r="A509" t="s">
        <v>4650</v>
      </c>
      <c r="B509" t="s">
        <v>4651</v>
      </c>
      <c r="C509" t="s">
        <v>4652</v>
      </c>
      <c r="D509" t="s">
        <v>4653</v>
      </c>
      <c r="E509" t="s">
        <v>219</v>
      </c>
      <c r="F509">
        <v>32</v>
      </c>
      <c r="G509">
        <v>32</v>
      </c>
      <c r="H509" t="s">
        <v>45</v>
      </c>
      <c r="I509" t="s">
        <v>45</v>
      </c>
      <c r="J509" t="s">
        <v>58</v>
      </c>
      <c r="K509" t="s">
        <v>45</v>
      </c>
      <c r="Z509" t="s">
        <v>59</v>
      </c>
      <c r="AA509" t="s">
        <v>44</v>
      </c>
      <c r="AB509" t="s">
        <v>44</v>
      </c>
      <c r="AC509" t="s">
        <v>44</v>
      </c>
      <c r="AD509" t="s">
        <v>45</v>
      </c>
      <c r="AE509" t="s">
        <v>45</v>
      </c>
      <c r="AF509" t="s">
        <v>199</v>
      </c>
      <c r="AG509">
        <v>2015</v>
      </c>
      <c r="AH509" t="s">
        <v>47</v>
      </c>
      <c r="AI509" s="5">
        <v>7.3116443000000002</v>
      </c>
      <c r="AJ509" s="5">
        <v>1.2243187238180631</v>
      </c>
      <c r="AK509" s="3" t="s">
        <v>6651</v>
      </c>
      <c r="AL509" s="3" t="s">
        <v>6827</v>
      </c>
      <c r="AM509" s="3" t="s">
        <v>6797</v>
      </c>
      <c r="AN509" s="3" t="s">
        <v>6850</v>
      </c>
    </row>
    <row r="510" spans="1:44" hidden="1" x14ac:dyDescent="0.3">
      <c r="A510" t="s">
        <v>4654</v>
      </c>
      <c r="B510" t="s">
        <v>4651</v>
      </c>
      <c r="C510" t="s">
        <v>4652</v>
      </c>
      <c r="D510" t="s">
        <v>4653</v>
      </c>
      <c r="E510" t="s">
        <v>49</v>
      </c>
      <c r="F510">
        <v>7215</v>
      </c>
      <c r="G510">
        <v>7215</v>
      </c>
      <c r="H510" t="s">
        <v>45</v>
      </c>
      <c r="I510" t="s">
        <v>45</v>
      </c>
      <c r="J510" t="s">
        <v>45</v>
      </c>
      <c r="K510" t="s">
        <v>45</v>
      </c>
      <c r="S510">
        <v>0.26</v>
      </c>
      <c r="U510">
        <v>0.43</v>
      </c>
      <c r="V510">
        <v>0.46</v>
      </c>
      <c r="W510">
        <f>$U510*$S510</f>
        <v>0.1118</v>
      </c>
      <c r="X510">
        <v>0.1</v>
      </c>
      <c r="Y510">
        <f>(SQRT((($U510*$V510)^2)+(($W510*$X510)^2)))/($U510+$W510)</f>
        <v>0.36566206086544145</v>
      </c>
      <c r="Z510" t="s">
        <v>43</v>
      </c>
      <c r="AA510" t="s">
        <v>44</v>
      </c>
      <c r="AB510" t="s">
        <v>44</v>
      </c>
      <c r="AC510" t="s">
        <v>44</v>
      </c>
      <c r="AD510" t="s">
        <v>45</v>
      </c>
      <c r="AE510" t="s">
        <v>45</v>
      </c>
      <c r="AF510" t="s">
        <v>50</v>
      </c>
      <c r="AG510" t="s">
        <v>51</v>
      </c>
      <c r="AH510" t="s">
        <v>52</v>
      </c>
      <c r="AI510" s="2">
        <f>$U510+$W510</f>
        <v>0.54179999999999995</v>
      </c>
      <c r="AJ510" s="2">
        <f>$AI510*$Y510</f>
        <v>0.19811570457689617</v>
      </c>
      <c r="AK510" s="3" t="s">
        <v>6646</v>
      </c>
      <c r="AL510" s="3" t="s">
        <v>6668</v>
      </c>
      <c r="AM510" s="3" t="s">
        <v>6661</v>
      </c>
      <c r="AN510" t="s">
        <v>6662</v>
      </c>
      <c r="AO510" t="s">
        <v>44</v>
      </c>
      <c r="AP510" s="3" t="s">
        <v>44</v>
      </c>
      <c r="AQ510" t="s">
        <v>6649</v>
      </c>
      <c r="AR510" t="s">
        <v>44</v>
      </c>
    </row>
    <row r="511" spans="1:44" hidden="1" x14ac:dyDescent="0.3">
      <c r="A511" t="s">
        <v>4655</v>
      </c>
      <c r="B511" t="s">
        <v>4656</v>
      </c>
      <c r="C511" t="s">
        <v>4657</v>
      </c>
      <c r="D511" t="s">
        <v>4658</v>
      </c>
      <c r="E511" t="s">
        <v>198</v>
      </c>
      <c r="F511">
        <v>31</v>
      </c>
      <c r="G511">
        <v>31</v>
      </c>
      <c r="H511" t="s">
        <v>45</v>
      </c>
      <c r="I511" t="s">
        <v>45</v>
      </c>
      <c r="J511" t="s">
        <v>45</v>
      </c>
      <c r="K511" t="s">
        <v>45</v>
      </c>
      <c r="S511">
        <v>0.26</v>
      </c>
      <c r="U511">
        <v>2.4</v>
      </c>
      <c r="V511">
        <v>0.41</v>
      </c>
      <c r="W511">
        <f>$U511*$S511</f>
        <v>0.624</v>
      </c>
      <c r="X511">
        <v>0.1</v>
      </c>
      <c r="Y511">
        <f>(SQRT((($U511*$V511)^2)+(($W511*$X511)^2)))/($U511+$W511)</f>
        <v>0.32605044690652013</v>
      </c>
      <c r="Z511" t="s">
        <v>59</v>
      </c>
      <c r="AA511" t="s">
        <v>44</v>
      </c>
      <c r="AB511" t="s">
        <v>44</v>
      </c>
      <c r="AC511" t="s">
        <v>44</v>
      </c>
      <c r="AD511" t="s">
        <v>45</v>
      </c>
      <c r="AE511" t="s">
        <v>45</v>
      </c>
      <c r="AF511" t="s">
        <v>199</v>
      </c>
      <c r="AG511">
        <v>2015</v>
      </c>
      <c r="AH511" t="s">
        <v>47</v>
      </c>
      <c r="AI511" s="2">
        <f>$U511+$W511</f>
        <v>3.024</v>
      </c>
      <c r="AJ511" s="2">
        <f>$AI511*$Y511</f>
        <v>0.98597655144531693</v>
      </c>
      <c r="AK511" s="3" t="s">
        <v>6646</v>
      </c>
      <c r="AL511" s="3" t="s">
        <v>6668</v>
      </c>
      <c r="AM511" s="3" t="s">
        <v>6647</v>
      </c>
      <c r="AN511" s="3" t="s">
        <v>6711</v>
      </c>
      <c r="AO511" s="3" t="s">
        <v>44</v>
      </c>
      <c r="AP511" s="3" t="s">
        <v>44</v>
      </c>
      <c r="AQ511" t="s">
        <v>6649</v>
      </c>
      <c r="AR511" s="3" t="s">
        <v>44</v>
      </c>
    </row>
    <row r="512" spans="1:44" s="3" customFormat="1" hidden="1" x14ac:dyDescent="0.3">
      <c r="A512" s="3" t="s">
        <v>4659</v>
      </c>
      <c r="B512" s="3" t="s">
        <v>4656</v>
      </c>
      <c r="C512" s="3" t="s">
        <v>4657</v>
      </c>
      <c r="D512" s="3" t="s">
        <v>4658</v>
      </c>
      <c r="E512" s="3" t="s">
        <v>219</v>
      </c>
      <c r="F512" s="3">
        <v>32</v>
      </c>
      <c r="G512" s="3">
        <v>32</v>
      </c>
      <c r="H512" s="3" t="s">
        <v>45</v>
      </c>
      <c r="I512" s="3" t="s">
        <v>45</v>
      </c>
      <c r="J512" s="3" t="s">
        <v>58</v>
      </c>
      <c r="K512" s="3" t="s">
        <v>45</v>
      </c>
      <c r="Z512" s="3" t="s">
        <v>59</v>
      </c>
      <c r="AA512" s="3" t="s">
        <v>44</v>
      </c>
      <c r="AB512" s="3" t="s">
        <v>44</v>
      </c>
      <c r="AC512" s="3" t="s">
        <v>44</v>
      </c>
      <c r="AD512" t="s">
        <v>45</v>
      </c>
      <c r="AE512" t="s">
        <v>45</v>
      </c>
      <c r="AF512" t="s">
        <v>199</v>
      </c>
      <c r="AG512">
        <v>2015</v>
      </c>
      <c r="AH512" t="s">
        <v>47</v>
      </c>
      <c r="AI512" s="5">
        <v>7.8069443999999999</v>
      </c>
      <c r="AJ512" s="5">
        <v>1.2677935872185944</v>
      </c>
      <c r="AK512" s="3" t="s">
        <v>6651</v>
      </c>
      <c r="AL512" s="3" t="s">
        <v>6827</v>
      </c>
      <c r="AM512" s="3" t="s">
        <v>6895</v>
      </c>
      <c r="AN512" s="3" t="s">
        <v>6896</v>
      </c>
      <c r="AO512" s="3" t="s">
        <v>44</v>
      </c>
      <c r="AP512" s="3" t="s">
        <v>44</v>
      </c>
      <c r="AQ512" s="3" t="s">
        <v>44</v>
      </c>
      <c r="AR512" s="3" t="s">
        <v>44</v>
      </c>
    </row>
    <row r="513" spans="1:44" hidden="1" x14ac:dyDescent="0.3">
      <c r="A513" t="s">
        <v>4660</v>
      </c>
      <c r="B513" t="s">
        <v>4656</v>
      </c>
      <c r="C513" t="s">
        <v>4657</v>
      </c>
      <c r="D513" t="s">
        <v>4658</v>
      </c>
      <c r="E513" t="s">
        <v>49</v>
      </c>
      <c r="F513">
        <v>7215</v>
      </c>
      <c r="G513">
        <v>7215</v>
      </c>
      <c r="H513" t="s">
        <v>45</v>
      </c>
      <c r="I513" t="s">
        <v>45</v>
      </c>
      <c r="J513" t="s">
        <v>45</v>
      </c>
      <c r="K513" t="s">
        <v>45</v>
      </c>
      <c r="U513">
        <v>1.63</v>
      </c>
      <c r="V513">
        <v>0.26</v>
      </c>
      <c r="W513">
        <v>0.46</v>
      </c>
      <c r="X513">
        <v>0.1</v>
      </c>
      <c r="Y513">
        <f>(SQRT((($U513*$V513)^2)+(($W513*$X513)^2)))/($U513+$W513)</f>
        <v>0.20396610081085642</v>
      </c>
      <c r="Z513" t="s">
        <v>43</v>
      </c>
      <c r="AA513" t="s">
        <v>44</v>
      </c>
      <c r="AB513" t="s">
        <v>44</v>
      </c>
      <c r="AC513" t="s">
        <v>44</v>
      </c>
      <c r="AD513" t="s">
        <v>45</v>
      </c>
      <c r="AE513" t="s">
        <v>45</v>
      </c>
      <c r="AF513" t="s">
        <v>50</v>
      </c>
      <c r="AG513" t="s">
        <v>51</v>
      </c>
      <c r="AH513" t="s">
        <v>52</v>
      </c>
      <c r="AI513" s="2">
        <f>$U513+$W513</f>
        <v>2.09</v>
      </c>
      <c r="AJ513" s="2">
        <f>$AI513*$Y513</f>
        <v>0.42628915069468987</v>
      </c>
      <c r="AK513" s="3" t="s">
        <v>6652</v>
      </c>
      <c r="AL513" s="3" t="s">
        <v>6668</v>
      </c>
      <c r="AM513" s="3" t="s">
        <v>6671</v>
      </c>
      <c r="AN513" t="s">
        <v>6672</v>
      </c>
      <c r="AO513" t="s">
        <v>44</v>
      </c>
      <c r="AP513" s="3" t="s">
        <v>44</v>
      </c>
      <c r="AQ513" t="s">
        <v>44</v>
      </c>
      <c r="AR513" t="s">
        <v>44</v>
      </c>
    </row>
    <row r="514" spans="1:44" s="3" customFormat="1" hidden="1" x14ac:dyDescent="0.3">
      <c r="A514" s="3" t="s">
        <v>4661</v>
      </c>
      <c r="B514" s="3" t="s">
        <v>4662</v>
      </c>
      <c r="C514" s="3" t="s">
        <v>4663</v>
      </c>
      <c r="D514" s="3" t="s">
        <v>4664</v>
      </c>
      <c r="E514" s="3" t="s">
        <v>219</v>
      </c>
      <c r="F514" s="3">
        <v>32</v>
      </c>
      <c r="G514" s="3">
        <v>32</v>
      </c>
      <c r="H514" s="3" t="s">
        <v>45</v>
      </c>
      <c r="I514" s="3" t="s">
        <v>45</v>
      </c>
      <c r="J514" s="3" t="s">
        <v>58</v>
      </c>
      <c r="K514" s="3" t="s">
        <v>45</v>
      </c>
      <c r="Z514" s="3" t="s">
        <v>59</v>
      </c>
      <c r="AA514" s="3" t="s">
        <v>44</v>
      </c>
      <c r="AB514" s="3" t="s">
        <v>44</v>
      </c>
      <c r="AC514" s="3" t="s">
        <v>44</v>
      </c>
      <c r="AD514" t="s">
        <v>45</v>
      </c>
      <c r="AE514" t="s">
        <v>45</v>
      </c>
      <c r="AF514" t="s">
        <v>199</v>
      </c>
      <c r="AG514">
        <v>2015</v>
      </c>
      <c r="AH514" t="s">
        <v>47</v>
      </c>
      <c r="AI514" s="5">
        <v>6.2207155499999995</v>
      </c>
      <c r="AJ514" s="5">
        <v>0.9632932178122271</v>
      </c>
      <c r="AK514" s="3" t="s">
        <v>6651</v>
      </c>
      <c r="AL514" s="3" t="s">
        <v>6667</v>
      </c>
      <c r="AM514" s="3" t="s">
        <v>6665</v>
      </c>
      <c r="AN514" s="3" t="s">
        <v>6910</v>
      </c>
      <c r="AO514" s="3" t="s">
        <v>44</v>
      </c>
      <c r="AP514" s="3" t="s">
        <v>44</v>
      </c>
      <c r="AQ514" s="3" t="s">
        <v>44</v>
      </c>
      <c r="AR514" s="3" t="s">
        <v>44</v>
      </c>
    </row>
    <row r="515" spans="1:44" hidden="1" x14ac:dyDescent="0.3">
      <c r="A515" t="s">
        <v>4665</v>
      </c>
      <c r="B515" t="s">
        <v>4662</v>
      </c>
      <c r="C515" t="s">
        <v>4663</v>
      </c>
      <c r="D515" t="s">
        <v>4664</v>
      </c>
      <c r="E515" t="s">
        <v>49</v>
      </c>
      <c r="F515">
        <v>7215</v>
      </c>
      <c r="G515">
        <v>7215</v>
      </c>
      <c r="H515" t="s">
        <v>45</v>
      </c>
      <c r="I515" t="s">
        <v>45</v>
      </c>
      <c r="J515" t="s">
        <v>45</v>
      </c>
      <c r="K515" t="s">
        <v>45</v>
      </c>
      <c r="U515">
        <v>2.98</v>
      </c>
      <c r="V515">
        <v>0.28000000000000003</v>
      </c>
      <c r="W515">
        <v>0.72</v>
      </c>
      <c r="X515">
        <v>0.1</v>
      </c>
      <c r="Y515">
        <f>(SQRT((($U515*$V515)^2)+(($W515*$X515)^2)))/($U515+$W515)</f>
        <v>0.22635153045575809</v>
      </c>
      <c r="Z515" t="s">
        <v>43</v>
      </c>
      <c r="AA515" t="s">
        <v>44</v>
      </c>
      <c r="AB515" t="s">
        <v>44</v>
      </c>
      <c r="AC515" t="s">
        <v>44</v>
      </c>
      <c r="AD515" t="s">
        <v>45</v>
      </c>
      <c r="AE515" t="s">
        <v>45</v>
      </c>
      <c r="AF515" t="s">
        <v>50</v>
      </c>
      <c r="AG515" t="s">
        <v>51</v>
      </c>
      <c r="AH515" t="s">
        <v>52</v>
      </c>
      <c r="AI515" s="2">
        <f>$U515+$W515</f>
        <v>3.7</v>
      </c>
      <c r="AJ515" s="2">
        <f>$AI515*$Y515</f>
        <v>0.83750066268630496</v>
      </c>
      <c r="AK515" s="3" t="s">
        <v>6646</v>
      </c>
      <c r="AL515" s="3" t="s">
        <v>6668</v>
      </c>
      <c r="AM515" s="3" t="s">
        <v>6669</v>
      </c>
      <c r="AN515" t="s">
        <v>6670</v>
      </c>
      <c r="AO515" t="s">
        <v>44</v>
      </c>
      <c r="AP515" s="3" t="s">
        <v>44</v>
      </c>
      <c r="AQ515" t="s">
        <v>44</v>
      </c>
      <c r="AR515" t="s">
        <v>44</v>
      </c>
    </row>
    <row r="516" spans="1:44" hidden="1" x14ac:dyDescent="0.3">
      <c r="A516" t="s">
        <v>4674</v>
      </c>
      <c r="B516" t="s">
        <v>4667</v>
      </c>
      <c r="C516" t="s">
        <v>4668</v>
      </c>
      <c r="D516" t="s">
        <v>4669</v>
      </c>
      <c r="E516" t="s">
        <v>4675</v>
      </c>
      <c r="F516">
        <v>1</v>
      </c>
      <c r="G516">
        <v>1</v>
      </c>
      <c r="H516" t="s">
        <v>4676</v>
      </c>
      <c r="I516" t="s">
        <v>747</v>
      </c>
      <c r="J516" t="s">
        <v>58</v>
      </c>
      <c r="K516" t="s">
        <v>747</v>
      </c>
      <c r="Z516" t="s">
        <v>59</v>
      </c>
      <c r="AA516" t="s">
        <v>60</v>
      </c>
      <c r="AB516" t="s">
        <v>61</v>
      </c>
      <c r="AC516" t="s">
        <v>62</v>
      </c>
      <c r="AD516" t="s">
        <v>45</v>
      </c>
      <c r="AE516" t="s">
        <v>45</v>
      </c>
      <c r="AF516" t="s">
        <v>4672</v>
      </c>
      <c r="AG516" t="s">
        <v>4673</v>
      </c>
      <c r="AH516" t="s">
        <v>45</v>
      </c>
      <c r="AI516" s="5">
        <v>4.8715852499999999</v>
      </c>
      <c r="AJ516" s="5">
        <v>0.43202299430797964</v>
      </c>
      <c r="AK516" t="s">
        <v>6930</v>
      </c>
      <c r="AL516" s="3" t="s">
        <v>6827</v>
      </c>
      <c r="AM516" s="3" t="s">
        <v>4669</v>
      </c>
      <c r="AN516" s="3" t="s">
        <v>6852</v>
      </c>
      <c r="AO516" s="3"/>
      <c r="AP516" s="3"/>
      <c r="AQ516" s="4"/>
      <c r="AR516" s="3"/>
    </row>
    <row r="517" spans="1:44" hidden="1" x14ac:dyDescent="0.3">
      <c r="A517" t="s">
        <v>4677</v>
      </c>
      <c r="B517" t="s">
        <v>4667</v>
      </c>
      <c r="C517" t="s">
        <v>4668</v>
      </c>
      <c r="D517" t="s">
        <v>4669</v>
      </c>
      <c r="E517" t="s">
        <v>4678</v>
      </c>
      <c r="F517">
        <v>10</v>
      </c>
      <c r="G517">
        <v>10</v>
      </c>
      <c r="H517" t="s">
        <v>315</v>
      </c>
      <c r="I517" t="s">
        <v>316</v>
      </c>
      <c r="J517" t="s">
        <v>315</v>
      </c>
      <c r="K517" t="s">
        <v>316</v>
      </c>
      <c r="S517">
        <v>0.26</v>
      </c>
      <c r="U517">
        <v>3</v>
      </c>
      <c r="V517">
        <v>0.13</v>
      </c>
      <c r="W517">
        <f>$U517*$S517</f>
        <v>0.78</v>
      </c>
      <c r="X517">
        <v>0.1</v>
      </c>
      <c r="Y517">
        <f>(SQRT((($U517*$V517)^2)+(($W517*$X517)^2)))/($U517+$W517)</f>
        <v>0.10521786297889874</v>
      </c>
      <c r="Z517" t="s">
        <v>43</v>
      </c>
      <c r="AA517" t="s">
        <v>44</v>
      </c>
      <c r="AB517" t="s">
        <v>44</v>
      </c>
      <c r="AC517" t="s">
        <v>44</v>
      </c>
      <c r="AD517" t="s">
        <v>45</v>
      </c>
      <c r="AE517" t="s">
        <v>45</v>
      </c>
      <c r="AF517" t="s">
        <v>4672</v>
      </c>
      <c r="AG517" t="s">
        <v>4673</v>
      </c>
      <c r="AH517" t="s">
        <v>45</v>
      </c>
      <c r="AI517" s="2">
        <f>$U517+$W517</f>
        <v>3.7800000000000002</v>
      </c>
      <c r="AJ517" s="2">
        <f>$AI517*$Y517</f>
        <v>0.39772352206023726</v>
      </c>
      <c r="AK517" s="3" t="s">
        <v>6646</v>
      </c>
      <c r="AL517" s="3" t="s">
        <v>6668</v>
      </c>
      <c r="AM517" s="3" t="s">
        <v>6647</v>
      </c>
      <c r="AN517" t="s">
        <v>6712</v>
      </c>
      <c r="AO517" t="s">
        <v>44</v>
      </c>
      <c r="AP517" s="3" t="s">
        <v>44</v>
      </c>
      <c r="AQ517" t="s">
        <v>6649</v>
      </c>
      <c r="AR517" t="s">
        <v>44</v>
      </c>
    </row>
    <row r="518" spans="1:44" hidden="1" x14ac:dyDescent="0.3">
      <c r="A518" t="s">
        <v>4727</v>
      </c>
      <c r="B518" t="s">
        <v>4667</v>
      </c>
      <c r="C518" t="s">
        <v>4668</v>
      </c>
      <c r="D518" t="s">
        <v>4669</v>
      </c>
      <c r="E518" t="s">
        <v>4728</v>
      </c>
      <c r="F518">
        <v>11</v>
      </c>
      <c r="G518">
        <v>11</v>
      </c>
      <c r="H518" t="s">
        <v>174</v>
      </c>
      <c r="I518" t="s">
        <v>686</v>
      </c>
      <c r="J518" t="s">
        <v>58</v>
      </c>
      <c r="K518" t="s">
        <v>686</v>
      </c>
      <c r="L518">
        <v>3.2</v>
      </c>
      <c r="M518">
        <v>7.1</v>
      </c>
      <c r="N518">
        <f>AVERAGE(L518,M518)</f>
        <v>5.15</v>
      </c>
      <c r="O518">
        <f>((M518-L518)/2)/2</f>
        <v>0.97499999999999987</v>
      </c>
      <c r="P518">
        <f>O518/N518</f>
        <v>0.18932038834951453</v>
      </c>
      <c r="Q518">
        <v>0.46</v>
      </c>
      <c r="R518">
        <v>1.5</v>
      </c>
      <c r="S518">
        <v>0.26</v>
      </c>
      <c r="T518">
        <v>0.47</v>
      </c>
      <c r="U518">
        <f>N518*Q518*R518*T518</f>
        <v>1.6701450000000002</v>
      </c>
      <c r="V518">
        <f>P518</f>
        <v>0.18932038834951453</v>
      </c>
      <c r="W518">
        <f>U518*S518</f>
        <v>0.43423770000000006</v>
      </c>
      <c r="X518">
        <v>0.1</v>
      </c>
      <c r="Y518">
        <f>(SQRT((($U518*$V518)^2)+(($W518*$X518)^2)))/($U518+$W518)</f>
        <v>0.15166458896687846</v>
      </c>
      <c r="Z518" t="s">
        <v>59</v>
      </c>
      <c r="AA518" t="s">
        <v>68</v>
      </c>
      <c r="AB518" t="s">
        <v>101</v>
      </c>
      <c r="AC518" t="s">
        <v>102</v>
      </c>
      <c r="AD518" t="s">
        <v>45</v>
      </c>
      <c r="AE518" t="s">
        <v>45</v>
      </c>
      <c r="AF518" t="s">
        <v>4672</v>
      </c>
      <c r="AG518" t="s">
        <v>4673</v>
      </c>
      <c r="AH518" t="s">
        <v>45</v>
      </c>
      <c r="AI518" s="2">
        <f>$U518+$W518</f>
        <v>2.1043827000000004</v>
      </c>
      <c r="AJ518" s="2">
        <f>$AI518*$Y518</f>
        <v>0.31916033722450993</v>
      </c>
      <c r="AK518" t="s">
        <v>6930</v>
      </c>
      <c r="AL518" s="3" t="s">
        <v>6667</v>
      </c>
      <c r="AM518" s="3" t="s">
        <v>4669</v>
      </c>
      <c r="AN518" t="s">
        <v>6868</v>
      </c>
      <c r="AO518" t="s">
        <v>6701</v>
      </c>
      <c r="AP518">
        <v>1.5</v>
      </c>
      <c r="AQ518" t="s">
        <v>6649</v>
      </c>
      <c r="AR518">
        <v>0.47</v>
      </c>
    </row>
    <row r="519" spans="1:44" hidden="1" x14ac:dyDescent="0.3">
      <c r="A519" t="s">
        <v>4752</v>
      </c>
      <c r="B519" t="s">
        <v>4667</v>
      </c>
      <c r="C519" t="s">
        <v>4668</v>
      </c>
      <c r="D519" t="s">
        <v>4669</v>
      </c>
      <c r="E519" t="s">
        <v>4753</v>
      </c>
      <c r="F519">
        <v>115</v>
      </c>
      <c r="G519">
        <v>115</v>
      </c>
      <c r="H519" t="s">
        <v>45</v>
      </c>
      <c r="I519" t="s">
        <v>4741</v>
      </c>
      <c r="J519" t="s">
        <v>58</v>
      </c>
      <c r="K519" t="s">
        <v>4741</v>
      </c>
      <c r="Z519" t="s">
        <v>59</v>
      </c>
      <c r="AA519" t="s">
        <v>68</v>
      </c>
      <c r="AB519" t="s">
        <v>61</v>
      </c>
      <c r="AC519" t="s">
        <v>62</v>
      </c>
      <c r="AD519" t="s">
        <v>45</v>
      </c>
      <c r="AE519" t="s">
        <v>45</v>
      </c>
      <c r="AF519" t="s">
        <v>4672</v>
      </c>
      <c r="AG519" t="s">
        <v>4673</v>
      </c>
      <c r="AH519" t="s">
        <v>45</v>
      </c>
      <c r="AI519" s="5">
        <v>5.0429925000000004</v>
      </c>
      <c r="AJ519" s="5">
        <v>0.96569982997039683</v>
      </c>
      <c r="AK519" s="3" t="s">
        <v>6651</v>
      </c>
      <c r="AL519" s="3" t="s">
        <v>6827</v>
      </c>
      <c r="AM519" s="3" t="s">
        <v>6666</v>
      </c>
      <c r="AN519" s="3" t="s">
        <v>6851</v>
      </c>
    </row>
    <row r="520" spans="1:44" hidden="1" x14ac:dyDescent="0.3">
      <c r="A520" t="s">
        <v>4763</v>
      </c>
      <c r="B520" t="s">
        <v>4667</v>
      </c>
      <c r="C520" t="s">
        <v>4668</v>
      </c>
      <c r="D520" t="s">
        <v>4669</v>
      </c>
      <c r="E520" t="s">
        <v>4764</v>
      </c>
      <c r="F520">
        <v>118</v>
      </c>
      <c r="G520">
        <v>118</v>
      </c>
      <c r="H520" t="s">
        <v>4765</v>
      </c>
      <c r="I520" t="s">
        <v>4766</v>
      </c>
      <c r="J520" t="s">
        <v>58</v>
      </c>
      <c r="K520" t="s">
        <v>4766</v>
      </c>
      <c r="L520">
        <v>18.8</v>
      </c>
      <c r="M520">
        <v>28.6</v>
      </c>
      <c r="N520">
        <f t="shared" ref="N520:N526" si="77">AVERAGE(L520,M520)</f>
        <v>23.700000000000003</v>
      </c>
      <c r="O520">
        <f t="shared" ref="O520:O526" si="78">((M520-L520)/2)/2</f>
        <v>2.4500000000000002</v>
      </c>
      <c r="P520">
        <f t="shared" ref="P520:P526" si="79">O520/N520</f>
        <v>0.10337552742616034</v>
      </c>
      <c r="Q520">
        <v>0.52</v>
      </c>
      <c r="R520">
        <v>1.5</v>
      </c>
      <c r="S520">
        <v>0.26</v>
      </c>
      <c r="T520">
        <v>0.47</v>
      </c>
      <c r="U520">
        <f t="shared" ref="U520:U526" si="80">N520*Q520*R520*T520</f>
        <v>8.6884200000000007</v>
      </c>
      <c r="V520">
        <f t="shared" ref="V520:V526" si="81">P520</f>
        <v>0.10337552742616034</v>
      </c>
      <c r="W520">
        <f t="shared" ref="W520:W526" si="82">U520*S520</f>
        <v>2.2589892000000003</v>
      </c>
      <c r="X520">
        <v>0.1</v>
      </c>
      <c r="Y520">
        <f t="shared" ref="Y520:Y526" si="83">(SQRT((($U520*$V520)^2)+(($W520*$X520)^2)))/($U520+$W520)</f>
        <v>8.4599227366437893E-2</v>
      </c>
      <c r="Z520" t="s">
        <v>59</v>
      </c>
      <c r="AA520" t="s">
        <v>68</v>
      </c>
      <c r="AB520" t="s">
        <v>61</v>
      </c>
      <c r="AC520" t="s">
        <v>62</v>
      </c>
      <c r="AD520" t="s">
        <v>45</v>
      </c>
      <c r="AE520" t="s">
        <v>45</v>
      </c>
      <c r="AF520" t="s">
        <v>4672</v>
      </c>
      <c r="AG520" t="s">
        <v>4673</v>
      </c>
      <c r="AH520" t="s">
        <v>45</v>
      </c>
      <c r="AI520" s="2">
        <f t="shared" ref="AI520:AI526" si="84">$U520+$W520</f>
        <v>10.947409200000001</v>
      </c>
      <c r="AJ520" s="2">
        <f t="shared" ref="AJ520:AJ526" si="85">$AI520*$Y520</f>
        <v>0.926142359984234</v>
      </c>
      <c r="AK520" t="s">
        <v>6930</v>
      </c>
      <c r="AL520" s="3" t="s">
        <v>6667</v>
      </c>
      <c r="AM520" s="3" t="s">
        <v>4669</v>
      </c>
      <c r="AN520" s="3" t="s">
        <v>6816</v>
      </c>
      <c r="AO520" t="s">
        <v>6815</v>
      </c>
      <c r="AP520">
        <v>1.5</v>
      </c>
      <c r="AQ520" t="s">
        <v>6649</v>
      </c>
      <c r="AR520">
        <v>0.47</v>
      </c>
    </row>
    <row r="521" spans="1:44" hidden="1" x14ac:dyDescent="0.3">
      <c r="A521" t="s">
        <v>4772</v>
      </c>
      <c r="B521" t="s">
        <v>4667</v>
      </c>
      <c r="C521" t="s">
        <v>4668</v>
      </c>
      <c r="D521" t="s">
        <v>4669</v>
      </c>
      <c r="E521" t="s">
        <v>4773</v>
      </c>
      <c r="F521">
        <v>12</v>
      </c>
      <c r="G521">
        <v>12</v>
      </c>
      <c r="H521" t="s">
        <v>4774</v>
      </c>
      <c r="I521" t="s">
        <v>4775</v>
      </c>
      <c r="J521" t="s">
        <v>58</v>
      </c>
      <c r="K521" t="s">
        <v>4775</v>
      </c>
      <c r="L521">
        <v>9.1</v>
      </c>
      <c r="M521">
        <v>9.8000000000000007</v>
      </c>
      <c r="N521">
        <f t="shared" si="77"/>
        <v>9.4499999999999993</v>
      </c>
      <c r="O521">
        <f t="shared" si="78"/>
        <v>0.17500000000000027</v>
      </c>
      <c r="P521">
        <f t="shared" si="79"/>
        <v>1.8518518518518549E-2</v>
      </c>
      <c r="Q521">
        <v>0.43</v>
      </c>
      <c r="R521">
        <v>1.2</v>
      </c>
      <c r="S521">
        <v>0.26</v>
      </c>
      <c r="T521">
        <v>0.47</v>
      </c>
      <c r="U521">
        <f t="shared" si="80"/>
        <v>2.2918139999999996</v>
      </c>
      <c r="V521">
        <f t="shared" si="81"/>
        <v>1.8518518518518549E-2</v>
      </c>
      <c r="W521">
        <f t="shared" si="82"/>
        <v>0.59587163999999992</v>
      </c>
      <c r="X521">
        <v>0.1</v>
      </c>
      <c r="Y521">
        <f t="shared" si="83"/>
        <v>2.533394408054512E-2</v>
      </c>
      <c r="Z521" t="s">
        <v>59</v>
      </c>
      <c r="AA521" t="s">
        <v>68</v>
      </c>
      <c r="AB521" t="s">
        <v>101</v>
      </c>
      <c r="AC521" t="s">
        <v>102</v>
      </c>
      <c r="AD521" t="s">
        <v>45</v>
      </c>
      <c r="AE521" t="s">
        <v>45</v>
      </c>
      <c r="AF521" t="s">
        <v>4672</v>
      </c>
      <c r="AG521" t="s">
        <v>4673</v>
      </c>
      <c r="AH521" t="s">
        <v>45</v>
      </c>
      <c r="AI521" s="2">
        <f t="shared" si="84"/>
        <v>2.8876856399999995</v>
      </c>
      <c r="AJ521" s="2">
        <f t="shared" si="85"/>
        <v>7.3156466525953132E-2</v>
      </c>
      <c r="AK521" t="s">
        <v>6930</v>
      </c>
      <c r="AL521" s="3" t="s">
        <v>6667</v>
      </c>
      <c r="AM521" s="3" t="s">
        <v>4669</v>
      </c>
      <c r="AN521" t="s">
        <v>6814</v>
      </c>
      <c r="AO521" t="s">
        <v>6815</v>
      </c>
      <c r="AP521">
        <v>1.2</v>
      </c>
      <c r="AQ521" t="s">
        <v>6649</v>
      </c>
      <c r="AR521">
        <v>0.47</v>
      </c>
    </row>
    <row r="522" spans="1:44" hidden="1" x14ac:dyDescent="0.3">
      <c r="A522" t="s">
        <v>4791</v>
      </c>
      <c r="B522" t="s">
        <v>4667</v>
      </c>
      <c r="C522" t="s">
        <v>4668</v>
      </c>
      <c r="D522" t="s">
        <v>4669</v>
      </c>
      <c r="E522" t="s">
        <v>4792</v>
      </c>
      <c r="F522">
        <v>123</v>
      </c>
      <c r="G522">
        <v>123</v>
      </c>
      <c r="H522" t="s">
        <v>4793</v>
      </c>
      <c r="I522" t="s">
        <v>4789</v>
      </c>
      <c r="J522" t="s">
        <v>58</v>
      </c>
      <c r="K522" t="s">
        <v>4789</v>
      </c>
      <c r="L522">
        <v>10</v>
      </c>
      <c r="M522">
        <v>20</v>
      </c>
      <c r="N522">
        <f t="shared" si="77"/>
        <v>15</v>
      </c>
      <c r="O522">
        <f t="shared" si="78"/>
        <v>2.5</v>
      </c>
      <c r="P522">
        <f t="shared" si="79"/>
        <v>0.16666666666666666</v>
      </c>
      <c r="Q522">
        <v>0.48</v>
      </c>
      <c r="R522">
        <v>1.5</v>
      </c>
      <c r="S522">
        <v>0.26</v>
      </c>
      <c r="T522">
        <v>0.47</v>
      </c>
      <c r="U522">
        <f t="shared" si="80"/>
        <v>5.0759999999999996</v>
      </c>
      <c r="V522">
        <f t="shared" si="81"/>
        <v>0.16666666666666666</v>
      </c>
      <c r="W522">
        <f t="shared" si="82"/>
        <v>1.31976</v>
      </c>
      <c r="X522">
        <v>0.1</v>
      </c>
      <c r="Y522">
        <f t="shared" si="83"/>
        <v>0.13387498111302654</v>
      </c>
      <c r="Z522" t="s">
        <v>59</v>
      </c>
      <c r="AA522" t="s">
        <v>2100</v>
      </c>
      <c r="AB522" t="s">
        <v>61</v>
      </c>
      <c r="AC522" t="s">
        <v>62</v>
      </c>
      <c r="AD522" t="s">
        <v>45</v>
      </c>
      <c r="AE522" t="s">
        <v>45</v>
      </c>
      <c r="AF522" t="s">
        <v>4672</v>
      </c>
      <c r="AG522" t="s">
        <v>4673</v>
      </c>
      <c r="AH522" t="s">
        <v>45</v>
      </c>
      <c r="AI522" s="2">
        <f t="shared" si="84"/>
        <v>6.3957599999999992</v>
      </c>
      <c r="AJ522" s="2">
        <f t="shared" si="85"/>
        <v>0.85623224920345054</v>
      </c>
      <c r="AK522" s="3" t="s">
        <v>6651</v>
      </c>
      <c r="AL522" s="3" t="s">
        <v>6667</v>
      </c>
      <c r="AM522" s="3" t="s">
        <v>6666</v>
      </c>
      <c r="AN522" s="3" t="s">
        <v>6873</v>
      </c>
      <c r="AO522" t="s">
        <v>6701</v>
      </c>
      <c r="AP522">
        <v>1.5</v>
      </c>
      <c r="AQ522" t="s">
        <v>6649</v>
      </c>
      <c r="AR522">
        <v>0.47</v>
      </c>
    </row>
    <row r="523" spans="1:44" hidden="1" x14ac:dyDescent="0.3">
      <c r="A523" t="s">
        <v>4803</v>
      </c>
      <c r="B523" t="s">
        <v>4667</v>
      </c>
      <c r="C523" t="s">
        <v>4668</v>
      </c>
      <c r="D523" t="s">
        <v>4669</v>
      </c>
      <c r="E523" t="s">
        <v>4804</v>
      </c>
      <c r="F523">
        <v>126</v>
      </c>
      <c r="G523">
        <v>126</v>
      </c>
      <c r="H523" t="s">
        <v>178</v>
      </c>
      <c r="I523" t="s">
        <v>1036</v>
      </c>
      <c r="J523" t="s">
        <v>58</v>
      </c>
      <c r="K523" t="s">
        <v>1036</v>
      </c>
      <c r="L523">
        <v>10</v>
      </c>
      <c r="M523">
        <v>20</v>
      </c>
      <c r="N523">
        <f t="shared" si="77"/>
        <v>15</v>
      </c>
      <c r="O523">
        <f t="shared" si="78"/>
        <v>2.5</v>
      </c>
      <c r="P523">
        <f t="shared" si="79"/>
        <v>0.16666666666666666</v>
      </c>
      <c r="Q523">
        <v>0.74</v>
      </c>
      <c r="R523">
        <v>1.5</v>
      </c>
      <c r="S523">
        <v>0.26</v>
      </c>
      <c r="T523">
        <v>0.47</v>
      </c>
      <c r="U523">
        <f t="shared" si="80"/>
        <v>7.825499999999999</v>
      </c>
      <c r="V523">
        <f t="shared" si="81"/>
        <v>0.16666666666666666</v>
      </c>
      <c r="W523">
        <f t="shared" si="82"/>
        <v>2.0346299999999999</v>
      </c>
      <c r="X523">
        <v>0.1</v>
      </c>
      <c r="Y523">
        <f t="shared" si="83"/>
        <v>0.13387498111302654</v>
      </c>
      <c r="Z523" t="s">
        <v>59</v>
      </c>
      <c r="AA523" t="s">
        <v>68</v>
      </c>
      <c r="AB523" t="s">
        <v>61</v>
      </c>
      <c r="AC523" t="s">
        <v>62</v>
      </c>
      <c r="AD523" t="s">
        <v>45</v>
      </c>
      <c r="AE523" t="s">
        <v>45</v>
      </c>
      <c r="AF523" t="s">
        <v>4672</v>
      </c>
      <c r="AG523" t="s">
        <v>4673</v>
      </c>
      <c r="AH523" t="s">
        <v>45</v>
      </c>
      <c r="AI523" s="2">
        <f t="shared" si="84"/>
        <v>9.8601299999999981</v>
      </c>
      <c r="AJ523" s="2">
        <f t="shared" si="85"/>
        <v>1.3200247175219861</v>
      </c>
      <c r="AK523" s="3" t="s">
        <v>6651</v>
      </c>
      <c r="AL523" s="3" t="s">
        <v>6667</v>
      </c>
      <c r="AM523" s="3" t="s">
        <v>6666</v>
      </c>
      <c r="AN523" s="14" t="s">
        <v>6871</v>
      </c>
      <c r="AO523" t="s">
        <v>6701</v>
      </c>
      <c r="AP523">
        <v>1.5</v>
      </c>
      <c r="AQ523" t="s">
        <v>6649</v>
      </c>
      <c r="AR523">
        <v>0.47</v>
      </c>
    </row>
    <row r="524" spans="1:44" hidden="1" x14ac:dyDescent="0.3">
      <c r="A524" t="s">
        <v>4834</v>
      </c>
      <c r="B524" t="s">
        <v>4667</v>
      </c>
      <c r="C524" t="s">
        <v>4668</v>
      </c>
      <c r="D524" t="s">
        <v>4669</v>
      </c>
      <c r="E524" t="s">
        <v>4835</v>
      </c>
      <c r="F524">
        <v>133</v>
      </c>
      <c r="G524">
        <v>133</v>
      </c>
      <c r="H524" t="s">
        <v>4836</v>
      </c>
      <c r="I524" t="s">
        <v>4837</v>
      </c>
      <c r="J524" t="s">
        <v>58</v>
      </c>
      <c r="K524" t="s">
        <v>4837</v>
      </c>
      <c r="L524">
        <v>9.1</v>
      </c>
      <c r="M524">
        <v>9.8000000000000007</v>
      </c>
      <c r="N524">
        <f t="shared" si="77"/>
        <v>9.4499999999999993</v>
      </c>
      <c r="O524">
        <f t="shared" si="78"/>
        <v>0.17500000000000027</v>
      </c>
      <c r="P524">
        <f t="shared" si="79"/>
        <v>1.8518518518518549E-2</v>
      </c>
      <c r="Q524">
        <v>0.43</v>
      </c>
      <c r="R524">
        <v>1.2</v>
      </c>
      <c r="S524">
        <v>0.26</v>
      </c>
      <c r="T524">
        <v>0.47</v>
      </c>
      <c r="U524">
        <f t="shared" si="80"/>
        <v>2.2918139999999996</v>
      </c>
      <c r="V524">
        <f t="shared" si="81"/>
        <v>1.8518518518518549E-2</v>
      </c>
      <c r="W524">
        <f t="shared" si="82"/>
        <v>0.59587163999999992</v>
      </c>
      <c r="X524">
        <v>0.1</v>
      </c>
      <c r="Y524">
        <f t="shared" si="83"/>
        <v>2.533394408054512E-2</v>
      </c>
      <c r="Z524" t="s">
        <v>59</v>
      </c>
      <c r="AA524" t="s">
        <v>68</v>
      </c>
      <c r="AB524" t="s">
        <v>101</v>
      </c>
      <c r="AC524" t="s">
        <v>102</v>
      </c>
      <c r="AD524" t="s">
        <v>45</v>
      </c>
      <c r="AE524" t="s">
        <v>45</v>
      </c>
      <c r="AF524" t="s">
        <v>4672</v>
      </c>
      <c r="AG524" t="s">
        <v>4673</v>
      </c>
      <c r="AH524" t="s">
        <v>45</v>
      </c>
      <c r="AI524" s="2">
        <f t="shared" si="84"/>
        <v>2.8876856399999995</v>
      </c>
      <c r="AJ524" s="2">
        <f t="shared" si="85"/>
        <v>7.3156466525953132E-2</v>
      </c>
      <c r="AK524" t="s">
        <v>6930</v>
      </c>
      <c r="AL524" s="3" t="s">
        <v>6667</v>
      </c>
      <c r="AM524" s="3" t="s">
        <v>4669</v>
      </c>
      <c r="AN524" t="s">
        <v>6814</v>
      </c>
      <c r="AO524" t="s">
        <v>6815</v>
      </c>
      <c r="AP524">
        <v>1.2</v>
      </c>
      <c r="AQ524" t="s">
        <v>6649</v>
      </c>
      <c r="AR524">
        <v>0.47</v>
      </c>
    </row>
    <row r="525" spans="1:44" hidden="1" x14ac:dyDescent="0.3">
      <c r="A525" t="s">
        <v>4905</v>
      </c>
      <c r="B525" t="s">
        <v>4667</v>
      </c>
      <c r="C525" t="s">
        <v>4668</v>
      </c>
      <c r="D525" t="s">
        <v>4669</v>
      </c>
      <c r="E525" t="s">
        <v>4906</v>
      </c>
      <c r="F525">
        <v>15</v>
      </c>
      <c r="G525">
        <v>15</v>
      </c>
      <c r="H525" t="s">
        <v>4907</v>
      </c>
      <c r="I525" t="s">
        <v>679</v>
      </c>
      <c r="J525" t="s">
        <v>58</v>
      </c>
      <c r="K525" t="s">
        <v>679</v>
      </c>
      <c r="L525">
        <v>9.1</v>
      </c>
      <c r="M525">
        <v>9.8000000000000007</v>
      </c>
      <c r="N525">
        <f t="shared" si="77"/>
        <v>9.4499999999999993</v>
      </c>
      <c r="O525">
        <f t="shared" si="78"/>
        <v>0.17500000000000027</v>
      </c>
      <c r="P525">
        <f t="shared" si="79"/>
        <v>1.8518518518518549E-2</v>
      </c>
      <c r="Q525" s="3">
        <v>0.55000000000000004</v>
      </c>
      <c r="R525">
        <v>1.2</v>
      </c>
      <c r="S525">
        <v>0.26</v>
      </c>
      <c r="T525">
        <v>0.47</v>
      </c>
      <c r="U525">
        <f t="shared" si="80"/>
        <v>2.9313899999999995</v>
      </c>
      <c r="V525">
        <f t="shared" si="81"/>
        <v>1.8518518518518549E-2</v>
      </c>
      <c r="W525">
        <f t="shared" si="82"/>
        <v>0.76216139999999988</v>
      </c>
      <c r="X525">
        <v>0.1</v>
      </c>
      <c r="Y525">
        <f t="shared" si="83"/>
        <v>2.5333944080545116E-2</v>
      </c>
      <c r="Z525" t="s">
        <v>59</v>
      </c>
      <c r="AA525" t="s">
        <v>68</v>
      </c>
      <c r="AB525" t="s">
        <v>101</v>
      </c>
      <c r="AC525" t="s">
        <v>102</v>
      </c>
      <c r="AD525" t="s">
        <v>45</v>
      </c>
      <c r="AE525" t="s">
        <v>45</v>
      </c>
      <c r="AF525" t="s">
        <v>4672</v>
      </c>
      <c r="AG525" t="s">
        <v>4673</v>
      </c>
      <c r="AH525" t="s">
        <v>45</v>
      </c>
      <c r="AI525" s="2">
        <f t="shared" si="84"/>
        <v>3.6935513999999996</v>
      </c>
      <c r="AJ525" s="2">
        <f t="shared" si="85"/>
        <v>9.3572224626219114E-2</v>
      </c>
      <c r="AK525" t="s">
        <v>6930</v>
      </c>
      <c r="AL525" s="3" t="s">
        <v>6667</v>
      </c>
      <c r="AM525" s="3" t="s">
        <v>4669</v>
      </c>
      <c r="AN525" t="s">
        <v>6746</v>
      </c>
      <c r="AO525" t="s">
        <v>6701</v>
      </c>
      <c r="AP525">
        <v>1.2</v>
      </c>
      <c r="AQ525" t="s">
        <v>6649</v>
      </c>
      <c r="AR525">
        <v>0.47</v>
      </c>
    </row>
    <row r="526" spans="1:44" hidden="1" x14ac:dyDescent="0.3">
      <c r="A526" t="s">
        <v>4939</v>
      </c>
      <c r="B526" t="s">
        <v>4667</v>
      </c>
      <c r="C526" t="s">
        <v>4668</v>
      </c>
      <c r="D526" t="s">
        <v>4669</v>
      </c>
      <c r="E526" t="s">
        <v>4940</v>
      </c>
      <c r="F526">
        <v>157</v>
      </c>
      <c r="G526">
        <v>157</v>
      </c>
      <c r="H526" t="s">
        <v>4941</v>
      </c>
      <c r="I526" t="s">
        <v>1107</v>
      </c>
      <c r="J526" t="s">
        <v>58</v>
      </c>
      <c r="K526" t="s">
        <v>1107</v>
      </c>
      <c r="L526" s="3">
        <v>3.2</v>
      </c>
      <c r="M526" s="3">
        <v>5.8</v>
      </c>
      <c r="N526">
        <f t="shared" si="77"/>
        <v>4.5</v>
      </c>
      <c r="O526">
        <f t="shared" si="78"/>
        <v>0.64999999999999991</v>
      </c>
      <c r="P526">
        <f t="shared" si="79"/>
        <v>0.14444444444444443</v>
      </c>
      <c r="Q526">
        <v>0.54</v>
      </c>
      <c r="R526">
        <v>1.5</v>
      </c>
      <c r="S526">
        <v>0.26</v>
      </c>
      <c r="T526">
        <v>0.47</v>
      </c>
      <c r="U526">
        <f t="shared" si="80"/>
        <v>1.7131500000000002</v>
      </c>
      <c r="V526">
        <f t="shared" si="81"/>
        <v>0.14444444444444443</v>
      </c>
      <c r="W526">
        <f t="shared" si="82"/>
        <v>0.44541900000000006</v>
      </c>
      <c r="X526">
        <v>0.1</v>
      </c>
      <c r="Y526">
        <f t="shared" si="83"/>
        <v>0.11648078684052697</v>
      </c>
      <c r="Z526" t="s">
        <v>59</v>
      </c>
      <c r="AA526" t="s">
        <v>60</v>
      </c>
      <c r="AB526" t="s">
        <v>61</v>
      </c>
      <c r="AC526" t="s">
        <v>62</v>
      </c>
      <c r="AD526" t="s">
        <v>45</v>
      </c>
      <c r="AE526" t="s">
        <v>45</v>
      </c>
      <c r="AF526" t="s">
        <v>4672</v>
      </c>
      <c r="AG526" t="s">
        <v>4673</v>
      </c>
      <c r="AH526" t="s">
        <v>45</v>
      </c>
      <c r="AI526" s="2">
        <f t="shared" si="84"/>
        <v>2.1585690000000004</v>
      </c>
      <c r="AJ526" s="2">
        <f t="shared" si="85"/>
        <v>0.25143181556956951</v>
      </c>
      <c r="AK526" t="s">
        <v>6930</v>
      </c>
      <c r="AL526" s="3" t="s">
        <v>6667</v>
      </c>
      <c r="AM526" s="3" t="s">
        <v>4669</v>
      </c>
      <c r="AN526" s="3" t="s">
        <v>6889</v>
      </c>
      <c r="AO526" t="s">
        <v>6701</v>
      </c>
      <c r="AP526">
        <v>1.5</v>
      </c>
      <c r="AQ526" t="s">
        <v>6649</v>
      </c>
      <c r="AR526">
        <v>0.47</v>
      </c>
    </row>
    <row r="527" spans="1:44" hidden="1" x14ac:dyDescent="0.3">
      <c r="A527" t="s">
        <v>4950</v>
      </c>
      <c r="B527" t="s">
        <v>4667</v>
      </c>
      <c r="C527" t="s">
        <v>4668</v>
      </c>
      <c r="D527" t="s">
        <v>4669</v>
      </c>
      <c r="E527" t="s">
        <v>4951</v>
      </c>
      <c r="F527">
        <v>16</v>
      </c>
      <c r="G527">
        <v>16</v>
      </c>
      <c r="H527" t="s">
        <v>4952</v>
      </c>
      <c r="I527" t="s">
        <v>2068</v>
      </c>
      <c r="J527" t="s">
        <v>58</v>
      </c>
      <c r="K527" t="s">
        <v>2068</v>
      </c>
      <c r="Z527" t="s">
        <v>59</v>
      </c>
      <c r="AA527" t="s">
        <v>68</v>
      </c>
      <c r="AB527" t="s">
        <v>61</v>
      </c>
      <c r="AC527" t="s">
        <v>62</v>
      </c>
      <c r="AD527" t="s">
        <v>45</v>
      </c>
      <c r="AE527" t="s">
        <v>45</v>
      </c>
      <c r="AF527" t="s">
        <v>4672</v>
      </c>
      <c r="AG527" t="s">
        <v>4673</v>
      </c>
      <c r="AH527" t="s">
        <v>45</v>
      </c>
      <c r="AI527" s="5">
        <v>5.0429925000000004</v>
      </c>
      <c r="AJ527" s="5">
        <v>0.96569982997039683</v>
      </c>
      <c r="AK527" s="3" t="s">
        <v>6651</v>
      </c>
      <c r="AL527" s="3" t="s">
        <v>6827</v>
      </c>
      <c r="AM527" s="3" t="s">
        <v>6666</v>
      </c>
      <c r="AN527" s="3" t="s">
        <v>6851</v>
      </c>
    </row>
    <row r="528" spans="1:44" s="3" customFormat="1" hidden="1" x14ac:dyDescent="0.3">
      <c r="A528" s="3" t="s">
        <v>4968</v>
      </c>
      <c r="B528" s="3" t="s">
        <v>4667</v>
      </c>
      <c r="C528" s="3" t="s">
        <v>4668</v>
      </c>
      <c r="D528" s="3" t="s">
        <v>4669</v>
      </c>
      <c r="E528" s="3" t="s">
        <v>4969</v>
      </c>
      <c r="F528" s="3">
        <v>164</v>
      </c>
      <c r="G528" s="3">
        <v>164</v>
      </c>
      <c r="H528" s="3" t="s">
        <v>4970</v>
      </c>
      <c r="I528" s="3" t="s">
        <v>4971</v>
      </c>
      <c r="J528" s="3" t="s">
        <v>58</v>
      </c>
      <c r="K528" s="3" t="s">
        <v>4971</v>
      </c>
      <c r="S528" s="3">
        <v>0.26</v>
      </c>
      <c r="U528" s="3">
        <v>2.4</v>
      </c>
      <c r="V528" s="3">
        <v>0.41</v>
      </c>
      <c r="W528" s="3">
        <f>$U528*$S528</f>
        <v>0.624</v>
      </c>
      <c r="X528" s="3">
        <v>0.1</v>
      </c>
      <c r="Y528" s="3">
        <f>(SQRT((($U528*$V528)^2)+(($W528*$X528)^2)))/($U528+$W528)</f>
        <v>0.32605044690652013</v>
      </c>
      <c r="Z528" s="3" t="s">
        <v>59</v>
      </c>
      <c r="AA528" s="3" t="s">
        <v>68</v>
      </c>
      <c r="AB528" s="3" t="s">
        <v>61</v>
      </c>
      <c r="AC528" s="3" t="s">
        <v>62</v>
      </c>
      <c r="AD528" t="s">
        <v>45</v>
      </c>
      <c r="AE528" t="s">
        <v>45</v>
      </c>
      <c r="AF528" t="s">
        <v>4672</v>
      </c>
      <c r="AG528" t="s">
        <v>4673</v>
      </c>
      <c r="AH528" t="s">
        <v>45</v>
      </c>
      <c r="AI528" s="2">
        <f>$U528+$W528</f>
        <v>3.024</v>
      </c>
      <c r="AJ528" s="2">
        <f>$AI528*$Y528</f>
        <v>0.98597655144531693</v>
      </c>
      <c r="AK528" s="3" t="s">
        <v>6646</v>
      </c>
      <c r="AL528" s="3" t="s">
        <v>6668</v>
      </c>
      <c r="AM528" s="3" t="s">
        <v>6647</v>
      </c>
      <c r="AN528" s="3" t="s">
        <v>6817</v>
      </c>
      <c r="AO528" s="3" t="s">
        <v>44</v>
      </c>
      <c r="AP528" s="3" t="s">
        <v>44</v>
      </c>
      <c r="AQ528" t="s">
        <v>6649</v>
      </c>
      <c r="AR528" s="3" t="s">
        <v>44</v>
      </c>
    </row>
    <row r="529" spans="1:44" s="3" customFormat="1" hidden="1" x14ac:dyDescent="0.3">
      <c r="A529" s="3" t="s">
        <v>4976</v>
      </c>
      <c r="B529" s="3" t="s">
        <v>4667</v>
      </c>
      <c r="C529" s="3" t="s">
        <v>4668</v>
      </c>
      <c r="D529" s="3" t="s">
        <v>4669</v>
      </c>
      <c r="E529" s="3" t="s">
        <v>4977</v>
      </c>
      <c r="F529" s="3">
        <v>167</v>
      </c>
      <c r="G529" s="3">
        <v>167</v>
      </c>
      <c r="H529" s="3" t="s">
        <v>4978</v>
      </c>
      <c r="I529" s="3" t="s">
        <v>4979</v>
      </c>
      <c r="J529" s="3" t="s">
        <v>58</v>
      </c>
      <c r="K529" s="3" t="s">
        <v>4979</v>
      </c>
      <c r="Z529" s="3" t="s">
        <v>59</v>
      </c>
      <c r="AA529" s="3" t="s">
        <v>2100</v>
      </c>
      <c r="AB529" s="3" t="s">
        <v>61</v>
      </c>
      <c r="AC529" s="3" t="s">
        <v>62</v>
      </c>
      <c r="AD529" t="s">
        <v>45</v>
      </c>
      <c r="AE529" t="s">
        <v>45</v>
      </c>
      <c r="AF529" t="s">
        <v>4672</v>
      </c>
      <c r="AG529" t="s">
        <v>4673</v>
      </c>
      <c r="AH529" t="s">
        <v>45</v>
      </c>
      <c r="AI529" s="5">
        <v>5.0429925000000004</v>
      </c>
      <c r="AJ529" s="5">
        <v>0.96569982997039683</v>
      </c>
      <c r="AK529" s="3" t="s">
        <v>6651</v>
      </c>
      <c r="AL529" s="3" t="s">
        <v>6827</v>
      </c>
      <c r="AM529" s="3" t="s">
        <v>6666</v>
      </c>
      <c r="AN529" s="3" t="s">
        <v>6851</v>
      </c>
    </row>
    <row r="530" spans="1:44" hidden="1" x14ac:dyDescent="0.3">
      <c r="A530" t="s">
        <v>4986</v>
      </c>
      <c r="B530" t="s">
        <v>4667</v>
      </c>
      <c r="C530" t="s">
        <v>4668</v>
      </c>
      <c r="D530" t="s">
        <v>4669</v>
      </c>
      <c r="E530" t="s">
        <v>4987</v>
      </c>
      <c r="F530">
        <v>17</v>
      </c>
      <c r="G530">
        <v>17</v>
      </c>
      <c r="H530" t="s">
        <v>45</v>
      </c>
      <c r="I530" t="s">
        <v>4988</v>
      </c>
      <c r="J530" t="s">
        <v>58</v>
      </c>
      <c r="K530" t="s">
        <v>4988</v>
      </c>
      <c r="Z530" t="s">
        <v>59</v>
      </c>
      <c r="AA530" t="s">
        <v>68</v>
      </c>
      <c r="AB530" t="s">
        <v>61</v>
      </c>
      <c r="AC530" t="s">
        <v>62</v>
      </c>
      <c r="AD530" t="s">
        <v>45</v>
      </c>
      <c r="AE530" t="s">
        <v>45</v>
      </c>
      <c r="AF530" t="s">
        <v>4672</v>
      </c>
      <c r="AG530" t="s">
        <v>4673</v>
      </c>
      <c r="AH530" t="s">
        <v>45</v>
      </c>
      <c r="AI530" s="5">
        <v>5.0429925000000004</v>
      </c>
      <c r="AJ530" s="5">
        <v>0.96569982997039683</v>
      </c>
      <c r="AK530" s="3" t="s">
        <v>6651</v>
      </c>
      <c r="AL530" s="3" t="s">
        <v>6827</v>
      </c>
      <c r="AM530" s="3" t="s">
        <v>6666</v>
      </c>
      <c r="AN530" s="3" t="s">
        <v>6851</v>
      </c>
    </row>
    <row r="531" spans="1:44" hidden="1" x14ac:dyDescent="0.3">
      <c r="A531" t="s">
        <v>5048</v>
      </c>
      <c r="B531" t="s">
        <v>4667</v>
      </c>
      <c r="C531" t="s">
        <v>4668</v>
      </c>
      <c r="D531" t="s">
        <v>4669</v>
      </c>
      <c r="E531" t="s">
        <v>5049</v>
      </c>
      <c r="F531">
        <v>184</v>
      </c>
      <c r="G531">
        <v>184</v>
      </c>
      <c r="H531" t="s">
        <v>2484</v>
      </c>
      <c r="I531" t="s">
        <v>979</v>
      </c>
      <c r="J531" t="s">
        <v>58</v>
      </c>
      <c r="K531" t="s">
        <v>979</v>
      </c>
      <c r="L531">
        <v>9.1</v>
      </c>
      <c r="M531">
        <v>9.8000000000000007</v>
      </c>
      <c r="N531">
        <f t="shared" ref="N531:N536" si="86">AVERAGE(L531,M531)</f>
        <v>9.4499999999999993</v>
      </c>
      <c r="O531">
        <f t="shared" ref="O531:O536" si="87">((M531-L531)/2)/2</f>
        <v>0.17500000000000027</v>
      </c>
      <c r="P531">
        <f t="shared" ref="P531:P536" si="88">O531/N531</f>
        <v>1.8518518518518549E-2</v>
      </c>
      <c r="Q531" s="3">
        <v>0.496</v>
      </c>
      <c r="R531">
        <v>1.2</v>
      </c>
      <c r="S531">
        <v>0.26</v>
      </c>
      <c r="T531">
        <v>0.47</v>
      </c>
      <c r="U531">
        <f t="shared" ref="U531:U536" si="89">N531*Q531*R531*T531</f>
        <v>2.6435807999999996</v>
      </c>
      <c r="V531">
        <f t="shared" ref="V531:V536" si="90">P531</f>
        <v>1.8518518518518549E-2</v>
      </c>
      <c r="W531">
        <f t="shared" ref="W531:W536" si="91">U531*S531</f>
        <v>0.68733100799999991</v>
      </c>
      <c r="X531">
        <v>0.1</v>
      </c>
      <c r="Y531">
        <f t="shared" ref="Y531:Y536" si="92">(SQRT((($U531*$V531)^2)+(($W531*$X531)^2)))/($U531+$W531)</f>
        <v>2.5333944080545113E-2</v>
      </c>
      <c r="Z531" t="s">
        <v>59</v>
      </c>
      <c r="AA531" t="s">
        <v>68</v>
      </c>
      <c r="AB531" t="s">
        <v>101</v>
      </c>
      <c r="AC531" t="s">
        <v>102</v>
      </c>
      <c r="AD531" t="s">
        <v>45</v>
      </c>
      <c r="AE531" t="s">
        <v>45</v>
      </c>
      <c r="AF531" t="s">
        <v>4672</v>
      </c>
      <c r="AG531" t="s">
        <v>4673</v>
      </c>
      <c r="AH531" t="s">
        <v>45</v>
      </c>
      <c r="AI531" s="2">
        <f t="shared" ref="AI531:AI536" si="93">$U531+$W531</f>
        <v>3.3309118079999998</v>
      </c>
      <c r="AJ531" s="2">
        <f t="shared" ref="AJ531:AJ536" si="94">$AI531*$Y531</f>
        <v>8.4385133481099411E-2</v>
      </c>
      <c r="AK531" t="s">
        <v>6930</v>
      </c>
      <c r="AL531" s="3" t="s">
        <v>6667</v>
      </c>
      <c r="AM531" s="3" t="s">
        <v>4669</v>
      </c>
      <c r="AN531" t="s">
        <v>6751</v>
      </c>
      <c r="AO531" t="s">
        <v>6743</v>
      </c>
      <c r="AP531">
        <v>1.2</v>
      </c>
      <c r="AQ531" t="s">
        <v>6649</v>
      </c>
      <c r="AR531">
        <v>0.47</v>
      </c>
    </row>
    <row r="532" spans="1:44" hidden="1" x14ac:dyDescent="0.3">
      <c r="A532" t="s">
        <v>5070</v>
      </c>
      <c r="B532" t="s">
        <v>4667</v>
      </c>
      <c r="C532" t="s">
        <v>4668</v>
      </c>
      <c r="D532" t="s">
        <v>4669</v>
      </c>
      <c r="E532" t="s">
        <v>5071</v>
      </c>
      <c r="F532">
        <v>19</v>
      </c>
      <c r="G532">
        <v>19</v>
      </c>
      <c r="H532" t="s">
        <v>5072</v>
      </c>
      <c r="I532" t="s">
        <v>1736</v>
      </c>
      <c r="J532" t="s">
        <v>58</v>
      </c>
      <c r="K532" t="s">
        <v>1736</v>
      </c>
      <c r="L532">
        <v>9.1</v>
      </c>
      <c r="M532">
        <v>9.8000000000000007</v>
      </c>
      <c r="N532">
        <f t="shared" si="86"/>
        <v>9.4499999999999993</v>
      </c>
      <c r="O532">
        <f t="shared" si="87"/>
        <v>0.17500000000000027</v>
      </c>
      <c r="P532">
        <f t="shared" si="88"/>
        <v>1.8518518518518549E-2</v>
      </c>
      <c r="Q532" s="3">
        <v>0.46</v>
      </c>
      <c r="R532">
        <v>1.2</v>
      </c>
      <c r="S532">
        <v>0.26</v>
      </c>
      <c r="T532">
        <v>0.47</v>
      </c>
      <c r="U532">
        <f t="shared" si="89"/>
        <v>2.4517079999999996</v>
      </c>
      <c r="V532">
        <f t="shared" si="90"/>
        <v>1.8518518518518549E-2</v>
      </c>
      <c r="W532">
        <f t="shared" si="91"/>
        <v>0.63744407999999986</v>
      </c>
      <c r="X532">
        <v>0.1</v>
      </c>
      <c r="Y532">
        <f t="shared" si="92"/>
        <v>2.5333944080545116E-2</v>
      </c>
      <c r="Z532" t="s">
        <v>59</v>
      </c>
      <c r="AA532" t="s">
        <v>68</v>
      </c>
      <c r="AB532" t="s">
        <v>101</v>
      </c>
      <c r="AC532" t="s">
        <v>102</v>
      </c>
      <c r="AD532" t="s">
        <v>45</v>
      </c>
      <c r="AE532" t="s">
        <v>45</v>
      </c>
      <c r="AF532" t="s">
        <v>4672</v>
      </c>
      <c r="AG532" t="s">
        <v>4673</v>
      </c>
      <c r="AH532" t="s">
        <v>45</v>
      </c>
      <c r="AI532" s="2">
        <f t="shared" si="93"/>
        <v>3.0891520799999994</v>
      </c>
      <c r="AJ532" s="2">
        <f t="shared" si="94"/>
        <v>7.8260406051019624E-2</v>
      </c>
      <c r="AK532" t="s">
        <v>6930</v>
      </c>
      <c r="AL532" s="3" t="s">
        <v>6667</v>
      </c>
      <c r="AM532" s="3" t="s">
        <v>4669</v>
      </c>
      <c r="AN532" t="s">
        <v>6750</v>
      </c>
      <c r="AO532" s="4" t="s">
        <v>6743</v>
      </c>
      <c r="AP532">
        <v>1.2</v>
      </c>
      <c r="AQ532" t="s">
        <v>6649</v>
      </c>
      <c r="AR532">
        <v>0.47</v>
      </c>
    </row>
    <row r="533" spans="1:44" hidden="1" x14ac:dyDescent="0.3">
      <c r="A533" t="s">
        <v>5108</v>
      </c>
      <c r="B533" t="s">
        <v>4667</v>
      </c>
      <c r="C533" t="s">
        <v>4668</v>
      </c>
      <c r="D533" t="s">
        <v>4669</v>
      </c>
      <c r="E533" t="s">
        <v>5109</v>
      </c>
      <c r="F533">
        <v>199</v>
      </c>
      <c r="G533">
        <v>199</v>
      </c>
      <c r="H533" t="s">
        <v>5110</v>
      </c>
      <c r="I533" t="s">
        <v>4930</v>
      </c>
      <c r="J533" t="s">
        <v>58</v>
      </c>
      <c r="K533" t="s">
        <v>4930</v>
      </c>
      <c r="L533">
        <v>9.1</v>
      </c>
      <c r="M533">
        <v>9.8000000000000007</v>
      </c>
      <c r="N533">
        <f t="shared" si="86"/>
        <v>9.4499999999999993</v>
      </c>
      <c r="O533">
        <f t="shared" si="87"/>
        <v>0.17500000000000027</v>
      </c>
      <c r="P533">
        <f t="shared" si="88"/>
        <v>1.8518518518518549E-2</v>
      </c>
      <c r="Q533" s="3">
        <v>0.43</v>
      </c>
      <c r="R533">
        <v>1.2</v>
      </c>
      <c r="S533">
        <v>0.26</v>
      </c>
      <c r="T533">
        <v>0.47</v>
      </c>
      <c r="U533">
        <f t="shared" si="89"/>
        <v>2.2918139999999996</v>
      </c>
      <c r="V533">
        <f t="shared" si="90"/>
        <v>1.8518518518518549E-2</v>
      </c>
      <c r="W533">
        <f t="shared" si="91"/>
        <v>0.59587163999999992</v>
      </c>
      <c r="X533">
        <v>0.1</v>
      </c>
      <c r="Y533">
        <f t="shared" si="92"/>
        <v>2.533394408054512E-2</v>
      </c>
      <c r="Z533" t="s">
        <v>59</v>
      </c>
      <c r="AA533" t="s">
        <v>68</v>
      </c>
      <c r="AB533" t="s">
        <v>101</v>
      </c>
      <c r="AC533" t="s">
        <v>102</v>
      </c>
      <c r="AD533" t="s">
        <v>45</v>
      </c>
      <c r="AE533" t="s">
        <v>45</v>
      </c>
      <c r="AF533" t="s">
        <v>4672</v>
      </c>
      <c r="AG533" t="s">
        <v>4673</v>
      </c>
      <c r="AH533" t="s">
        <v>45</v>
      </c>
      <c r="AI533" s="2">
        <f t="shared" si="93"/>
        <v>2.8876856399999995</v>
      </c>
      <c r="AJ533" s="2">
        <f t="shared" si="94"/>
        <v>7.3156466525953132E-2</v>
      </c>
      <c r="AK533" t="s">
        <v>6930</v>
      </c>
      <c r="AL533" s="3" t="s">
        <v>6667</v>
      </c>
      <c r="AM533" s="3" t="s">
        <v>4669</v>
      </c>
      <c r="AN533" t="s">
        <v>6814</v>
      </c>
      <c r="AO533" t="s">
        <v>6815</v>
      </c>
      <c r="AP533">
        <v>1.2</v>
      </c>
      <c r="AQ533" t="s">
        <v>6649</v>
      </c>
      <c r="AR533">
        <v>0.47</v>
      </c>
    </row>
    <row r="534" spans="1:44" hidden="1" x14ac:dyDescent="0.3">
      <c r="A534" t="s">
        <v>5111</v>
      </c>
      <c r="B534" t="s">
        <v>4667</v>
      </c>
      <c r="C534" t="s">
        <v>4668</v>
      </c>
      <c r="D534" t="s">
        <v>4669</v>
      </c>
      <c r="E534" t="s">
        <v>5112</v>
      </c>
      <c r="F534">
        <v>2</v>
      </c>
      <c r="G534">
        <v>2</v>
      </c>
      <c r="H534" t="s">
        <v>5113</v>
      </c>
      <c r="I534" t="s">
        <v>4709</v>
      </c>
      <c r="J534" t="s">
        <v>58</v>
      </c>
      <c r="K534" t="s">
        <v>4709</v>
      </c>
      <c r="L534">
        <v>9.1</v>
      </c>
      <c r="M534">
        <v>9.8000000000000007</v>
      </c>
      <c r="N534">
        <f t="shared" si="86"/>
        <v>9.4499999999999993</v>
      </c>
      <c r="O534">
        <f t="shared" si="87"/>
        <v>0.17500000000000027</v>
      </c>
      <c r="P534">
        <f t="shared" si="88"/>
        <v>1.8518518518518549E-2</v>
      </c>
      <c r="Q534">
        <v>0.43</v>
      </c>
      <c r="R534">
        <v>1.2</v>
      </c>
      <c r="S534">
        <v>0.26</v>
      </c>
      <c r="T534">
        <v>0.47</v>
      </c>
      <c r="U534">
        <f t="shared" si="89"/>
        <v>2.2918139999999996</v>
      </c>
      <c r="V534">
        <f t="shared" si="90"/>
        <v>1.8518518518518549E-2</v>
      </c>
      <c r="W534">
        <f t="shared" si="91"/>
        <v>0.59587163999999992</v>
      </c>
      <c r="X534">
        <v>0.1</v>
      </c>
      <c r="Y534">
        <f t="shared" si="92"/>
        <v>2.533394408054512E-2</v>
      </c>
      <c r="Z534" t="s">
        <v>59</v>
      </c>
      <c r="AA534" t="s">
        <v>68</v>
      </c>
      <c r="AB534" t="s">
        <v>101</v>
      </c>
      <c r="AC534" t="s">
        <v>102</v>
      </c>
      <c r="AD534" t="s">
        <v>45</v>
      </c>
      <c r="AE534" t="s">
        <v>45</v>
      </c>
      <c r="AF534" t="s">
        <v>4672</v>
      </c>
      <c r="AG534" t="s">
        <v>4673</v>
      </c>
      <c r="AH534" t="s">
        <v>45</v>
      </c>
      <c r="AI534" s="2">
        <f t="shared" si="93"/>
        <v>2.8876856399999995</v>
      </c>
      <c r="AJ534" s="2">
        <f t="shared" si="94"/>
        <v>7.3156466525953132E-2</v>
      </c>
      <c r="AK534" t="s">
        <v>6930</v>
      </c>
      <c r="AL534" s="3" t="s">
        <v>6667</v>
      </c>
      <c r="AM534" s="3" t="s">
        <v>4669</v>
      </c>
      <c r="AN534" t="s">
        <v>6814</v>
      </c>
      <c r="AO534" t="s">
        <v>6815</v>
      </c>
      <c r="AP534">
        <v>1.2</v>
      </c>
      <c r="AQ534" t="s">
        <v>6649</v>
      </c>
      <c r="AR534">
        <v>0.47</v>
      </c>
    </row>
    <row r="535" spans="1:44" hidden="1" x14ac:dyDescent="0.3">
      <c r="A535" t="s">
        <v>5114</v>
      </c>
      <c r="B535" t="s">
        <v>4667</v>
      </c>
      <c r="C535" t="s">
        <v>4668</v>
      </c>
      <c r="D535" t="s">
        <v>4669</v>
      </c>
      <c r="E535" t="s">
        <v>5115</v>
      </c>
      <c r="F535">
        <v>20</v>
      </c>
      <c r="G535">
        <v>20</v>
      </c>
      <c r="H535" t="s">
        <v>5116</v>
      </c>
      <c r="I535" t="s">
        <v>580</v>
      </c>
      <c r="J535" t="s">
        <v>58</v>
      </c>
      <c r="K535" t="s">
        <v>580</v>
      </c>
      <c r="L535">
        <v>9.1</v>
      </c>
      <c r="M535">
        <v>9.8000000000000007</v>
      </c>
      <c r="N535">
        <f t="shared" si="86"/>
        <v>9.4499999999999993</v>
      </c>
      <c r="O535">
        <f t="shared" si="87"/>
        <v>0.17500000000000027</v>
      </c>
      <c r="P535">
        <f t="shared" si="88"/>
        <v>1.8518518518518549E-2</v>
      </c>
      <c r="Q535" s="3">
        <v>0.45</v>
      </c>
      <c r="R535">
        <v>1.2</v>
      </c>
      <c r="S535">
        <v>0.26</v>
      </c>
      <c r="T535">
        <v>0.47</v>
      </c>
      <c r="U535">
        <f t="shared" si="89"/>
        <v>2.3984099999999993</v>
      </c>
      <c r="V535">
        <f t="shared" si="90"/>
        <v>1.8518518518518549E-2</v>
      </c>
      <c r="W535">
        <f t="shared" si="91"/>
        <v>0.62358659999999988</v>
      </c>
      <c r="X535">
        <v>0.1</v>
      </c>
      <c r="Y535">
        <f t="shared" si="92"/>
        <v>2.5333944080545116E-2</v>
      </c>
      <c r="Z535" t="s">
        <v>59</v>
      </c>
      <c r="AA535" t="s">
        <v>68</v>
      </c>
      <c r="AB535" t="s">
        <v>101</v>
      </c>
      <c r="AC535" t="s">
        <v>102</v>
      </c>
      <c r="AD535" t="s">
        <v>45</v>
      </c>
      <c r="AE535" t="s">
        <v>45</v>
      </c>
      <c r="AF535" t="s">
        <v>4672</v>
      </c>
      <c r="AG535" t="s">
        <v>4673</v>
      </c>
      <c r="AH535" t="s">
        <v>45</v>
      </c>
      <c r="AI535" s="2">
        <f t="shared" si="93"/>
        <v>3.0219965999999991</v>
      </c>
      <c r="AJ535" s="2">
        <f t="shared" si="94"/>
        <v>7.655909287599745E-2</v>
      </c>
      <c r="AK535" t="s">
        <v>6930</v>
      </c>
      <c r="AL535" s="3" t="s">
        <v>6667</v>
      </c>
      <c r="AM535" s="3" t="s">
        <v>4669</v>
      </c>
      <c r="AN535" t="s">
        <v>6749</v>
      </c>
      <c r="AO535" t="s">
        <v>6701</v>
      </c>
      <c r="AP535">
        <v>1.2</v>
      </c>
      <c r="AQ535" t="s">
        <v>6649</v>
      </c>
      <c r="AR535">
        <v>0.47</v>
      </c>
    </row>
    <row r="536" spans="1:44" hidden="1" x14ac:dyDescent="0.3">
      <c r="A536" t="s">
        <v>5121</v>
      </c>
      <c r="B536" t="s">
        <v>4667</v>
      </c>
      <c r="C536" t="s">
        <v>4668</v>
      </c>
      <c r="D536" t="s">
        <v>4669</v>
      </c>
      <c r="E536" t="s">
        <v>5122</v>
      </c>
      <c r="F536">
        <v>201</v>
      </c>
      <c r="G536">
        <v>201</v>
      </c>
      <c r="H536" t="s">
        <v>5123</v>
      </c>
      <c r="I536" t="s">
        <v>369</v>
      </c>
      <c r="J536" t="s">
        <v>58</v>
      </c>
      <c r="K536" t="s">
        <v>369</v>
      </c>
      <c r="L536">
        <v>18.8</v>
      </c>
      <c r="M536">
        <v>28.6</v>
      </c>
      <c r="N536">
        <f t="shared" si="86"/>
        <v>23.700000000000003</v>
      </c>
      <c r="O536">
        <f t="shared" si="87"/>
        <v>2.4500000000000002</v>
      </c>
      <c r="P536">
        <f t="shared" si="88"/>
        <v>0.10337552742616034</v>
      </c>
      <c r="Q536">
        <v>0.52</v>
      </c>
      <c r="R536">
        <v>1.5</v>
      </c>
      <c r="S536">
        <v>0.26</v>
      </c>
      <c r="T536">
        <v>0.47</v>
      </c>
      <c r="U536">
        <f t="shared" si="89"/>
        <v>8.6884200000000007</v>
      </c>
      <c r="V536">
        <f t="shared" si="90"/>
        <v>0.10337552742616034</v>
      </c>
      <c r="W536">
        <f t="shared" si="91"/>
        <v>2.2589892000000003</v>
      </c>
      <c r="X536">
        <v>0.1</v>
      </c>
      <c r="Y536">
        <f t="shared" si="92"/>
        <v>8.4599227366437893E-2</v>
      </c>
      <c r="Z536" t="s">
        <v>59</v>
      </c>
      <c r="AA536" t="s">
        <v>68</v>
      </c>
      <c r="AB536" t="s">
        <v>61</v>
      </c>
      <c r="AC536" t="s">
        <v>62</v>
      </c>
      <c r="AD536" t="s">
        <v>45</v>
      </c>
      <c r="AE536" t="s">
        <v>45</v>
      </c>
      <c r="AF536" t="s">
        <v>4672</v>
      </c>
      <c r="AG536" t="s">
        <v>4673</v>
      </c>
      <c r="AH536" t="s">
        <v>45</v>
      </c>
      <c r="AI536" s="2">
        <f t="shared" si="93"/>
        <v>10.947409200000001</v>
      </c>
      <c r="AJ536" s="2">
        <f t="shared" si="94"/>
        <v>0.926142359984234</v>
      </c>
      <c r="AK536" t="s">
        <v>6930</v>
      </c>
      <c r="AL536" s="3" t="s">
        <v>6667</v>
      </c>
      <c r="AM536" s="3" t="s">
        <v>4669</v>
      </c>
      <c r="AN536" s="3" t="s">
        <v>6816</v>
      </c>
      <c r="AO536" t="s">
        <v>6815</v>
      </c>
      <c r="AP536">
        <v>1.5</v>
      </c>
      <c r="AQ536" t="s">
        <v>6649</v>
      </c>
      <c r="AR536">
        <v>0.47</v>
      </c>
    </row>
    <row r="537" spans="1:44" hidden="1" x14ac:dyDescent="0.3">
      <c r="A537" t="s">
        <v>5133</v>
      </c>
      <c r="B537" t="s">
        <v>4667</v>
      </c>
      <c r="C537" t="s">
        <v>4668</v>
      </c>
      <c r="D537" t="s">
        <v>4669</v>
      </c>
      <c r="E537" t="s">
        <v>5134</v>
      </c>
      <c r="F537">
        <v>204</v>
      </c>
      <c r="G537">
        <v>204</v>
      </c>
      <c r="H537" t="s">
        <v>5135</v>
      </c>
      <c r="I537" t="s">
        <v>561</v>
      </c>
      <c r="J537" t="s">
        <v>58</v>
      </c>
      <c r="K537" t="s">
        <v>561</v>
      </c>
      <c r="Z537" t="s">
        <v>59</v>
      </c>
      <c r="AA537" t="s">
        <v>68</v>
      </c>
      <c r="AB537" t="s">
        <v>61</v>
      </c>
      <c r="AC537" t="s">
        <v>62</v>
      </c>
      <c r="AD537" t="s">
        <v>45</v>
      </c>
      <c r="AE537" t="s">
        <v>45</v>
      </c>
      <c r="AF537" t="s">
        <v>4672</v>
      </c>
      <c r="AG537" t="s">
        <v>4673</v>
      </c>
      <c r="AH537" t="s">
        <v>45</v>
      </c>
      <c r="AI537" s="5">
        <v>5.0429925000000004</v>
      </c>
      <c r="AJ537" s="5">
        <v>0.96569982997039683</v>
      </c>
      <c r="AK537" s="3" t="s">
        <v>6651</v>
      </c>
      <c r="AL537" s="3" t="s">
        <v>6827</v>
      </c>
      <c r="AM537" s="3" t="s">
        <v>6666</v>
      </c>
      <c r="AN537" s="3" t="s">
        <v>6851</v>
      </c>
    </row>
    <row r="538" spans="1:44" s="3" customFormat="1" hidden="1" x14ac:dyDescent="0.3">
      <c r="A538" s="3" t="s">
        <v>5159</v>
      </c>
      <c r="B538" s="3" t="s">
        <v>4667</v>
      </c>
      <c r="C538" s="3" t="s">
        <v>4668</v>
      </c>
      <c r="D538" s="3" t="s">
        <v>4669</v>
      </c>
      <c r="E538" s="3" t="s">
        <v>5160</v>
      </c>
      <c r="F538" s="3">
        <v>21</v>
      </c>
      <c r="G538" s="3">
        <v>21</v>
      </c>
      <c r="H538" s="3" t="s">
        <v>5161</v>
      </c>
      <c r="I538" s="3" t="s">
        <v>5162</v>
      </c>
      <c r="J538" s="3" t="s">
        <v>58</v>
      </c>
      <c r="K538" s="3" t="s">
        <v>5162</v>
      </c>
      <c r="Z538" s="3" t="s">
        <v>59</v>
      </c>
      <c r="AA538" s="3" t="s">
        <v>68</v>
      </c>
      <c r="AB538" s="3" t="s">
        <v>44</v>
      </c>
      <c r="AC538" s="3" t="s">
        <v>44</v>
      </c>
      <c r="AD538" t="s">
        <v>45</v>
      </c>
      <c r="AE538" t="s">
        <v>45</v>
      </c>
      <c r="AF538" t="s">
        <v>4672</v>
      </c>
      <c r="AG538" t="s">
        <v>4673</v>
      </c>
      <c r="AH538" t="s">
        <v>45</v>
      </c>
      <c r="AI538" s="5">
        <v>8.5</v>
      </c>
      <c r="AJ538" s="5">
        <v>0.434626276242015</v>
      </c>
      <c r="AK538" s="7" t="s">
        <v>6940</v>
      </c>
      <c r="AM538" s="3" t="s">
        <v>403</v>
      </c>
      <c r="AN538" s="3" t="s">
        <v>6694</v>
      </c>
    </row>
    <row r="539" spans="1:44" hidden="1" x14ac:dyDescent="0.3">
      <c r="A539" t="s">
        <v>5175</v>
      </c>
      <c r="B539" t="s">
        <v>4667</v>
      </c>
      <c r="C539" t="s">
        <v>4668</v>
      </c>
      <c r="D539" t="s">
        <v>4669</v>
      </c>
      <c r="E539" t="s">
        <v>5176</v>
      </c>
      <c r="F539">
        <v>213</v>
      </c>
      <c r="G539">
        <v>213</v>
      </c>
      <c r="H539" t="s">
        <v>5177</v>
      </c>
      <c r="I539" t="s">
        <v>5178</v>
      </c>
      <c r="J539" t="s">
        <v>58</v>
      </c>
      <c r="K539" t="s">
        <v>5178</v>
      </c>
      <c r="Z539" t="s">
        <v>59</v>
      </c>
      <c r="AA539" t="s">
        <v>60</v>
      </c>
      <c r="AB539" t="s">
        <v>61</v>
      </c>
      <c r="AC539" t="s">
        <v>171</v>
      </c>
      <c r="AD539" t="s">
        <v>45</v>
      </c>
      <c r="AE539" t="s">
        <v>45</v>
      </c>
      <c r="AF539" t="s">
        <v>4672</v>
      </c>
      <c r="AG539" t="s">
        <v>4673</v>
      </c>
      <c r="AH539" t="s">
        <v>45</v>
      </c>
      <c r="AI539" s="5">
        <v>4.8715852499999999</v>
      </c>
      <c r="AJ539" s="5">
        <v>0.43202299430797964</v>
      </c>
      <c r="AK539" t="s">
        <v>6930</v>
      </c>
      <c r="AL539" s="3" t="s">
        <v>6827</v>
      </c>
      <c r="AM539" s="3" t="s">
        <v>4669</v>
      </c>
      <c r="AN539" s="3" t="s">
        <v>6852</v>
      </c>
      <c r="AO539" s="3"/>
      <c r="AP539" s="3"/>
      <c r="AQ539" s="4"/>
      <c r="AR539" s="3"/>
    </row>
    <row r="540" spans="1:44" hidden="1" x14ac:dyDescent="0.3">
      <c r="A540" t="s">
        <v>5179</v>
      </c>
      <c r="B540" t="s">
        <v>4667</v>
      </c>
      <c r="C540" t="s">
        <v>4668</v>
      </c>
      <c r="D540" t="s">
        <v>4669</v>
      </c>
      <c r="E540" t="s">
        <v>5180</v>
      </c>
      <c r="F540">
        <v>214</v>
      </c>
      <c r="G540">
        <v>214</v>
      </c>
      <c r="H540" t="s">
        <v>5181</v>
      </c>
      <c r="I540" t="s">
        <v>5182</v>
      </c>
      <c r="J540" t="s">
        <v>58</v>
      </c>
      <c r="K540" t="s">
        <v>5182</v>
      </c>
      <c r="S540">
        <v>0.26</v>
      </c>
      <c r="U540">
        <v>2.4</v>
      </c>
      <c r="V540">
        <v>0.41</v>
      </c>
      <c r="W540">
        <f>$U540*$S540</f>
        <v>0.624</v>
      </c>
      <c r="X540">
        <v>0.1</v>
      </c>
      <c r="Y540">
        <f>(SQRT((($U540*$V540)^2)+(($W540*$X540)^2)))/($U540+$W540)</f>
        <v>0.32605044690652013</v>
      </c>
      <c r="Z540" t="s">
        <v>59</v>
      </c>
      <c r="AA540" t="s">
        <v>68</v>
      </c>
      <c r="AB540" t="s">
        <v>61</v>
      </c>
      <c r="AC540" t="s">
        <v>62</v>
      </c>
      <c r="AD540" t="s">
        <v>45</v>
      </c>
      <c r="AE540" t="s">
        <v>45</v>
      </c>
      <c r="AF540" t="s">
        <v>4672</v>
      </c>
      <c r="AG540" t="s">
        <v>4673</v>
      </c>
      <c r="AH540" t="s">
        <v>45</v>
      </c>
      <c r="AI540" s="2">
        <f>$U540+$W540</f>
        <v>3.024</v>
      </c>
      <c r="AJ540" s="2">
        <f>$AI540*$Y540</f>
        <v>0.98597655144531693</v>
      </c>
      <c r="AK540" s="3" t="s">
        <v>6646</v>
      </c>
      <c r="AL540" s="3" t="s">
        <v>6668</v>
      </c>
      <c r="AM540" s="3" t="s">
        <v>6647</v>
      </c>
      <c r="AN540" s="3" t="s">
        <v>6817</v>
      </c>
      <c r="AO540" s="3" t="s">
        <v>44</v>
      </c>
      <c r="AP540" s="3" t="s">
        <v>44</v>
      </c>
      <c r="AQ540" t="s">
        <v>6649</v>
      </c>
      <c r="AR540" s="3" t="s">
        <v>44</v>
      </c>
    </row>
    <row r="541" spans="1:44" hidden="1" x14ac:dyDescent="0.3">
      <c r="A541" t="s">
        <v>5196</v>
      </c>
      <c r="B541" t="s">
        <v>4667</v>
      </c>
      <c r="C541" t="s">
        <v>4668</v>
      </c>
      <c r="D541" t="s">
        <v>4669</v>
      </c>
      <c r="E541" t="s">
        <v>5197</v>
      </c>
      <c r="F541">
        <v>219</v>
      </c>
      <c r="G541">
        <v>219</v>
      </c>
      <c r="H541" t="s">
        <v>377</v>
      </c>
      <c r="I541" t="s">
        <v>376</v>
      </c>
      <c r="J541" t="s">
        <v>58</v>
      </c>
      <c r="K541" t="s">
        <v>376</v>
      </c>
      <c r="L541">
        <v>18.8</v>
      </c>
      <c r="M541">
        <v>28.6</v>
      </c>
      <c r="N541">
        <f>AVERAGE(L541,M541)</f>
        <v>23.700000000000003</v>
      </c>
      <c r="O541">
        <f>((M541-L541)/2)/2</f>
        <v>2.4500000000000002</v>
      </c>
      <c r="P541">
        <f>O541/N541</f>
        <v>0.10337552742616034</v>
      </c>
      <c r="Q541">
        <v>0.52</v>
      </c>
      <c r="R541">
        <v>1.5</v>
      </c>
      <c r="S541">
        <v>0.26</v>
      </c>
      <c r="T541">
        <v>0.47</v>
      </c>
      <c r="U541">
        <f>N541*Q541*R541*T541</f>
        <v>8.6884200000000007</v>
      </c>
      <c r="V541">
        <f>P541</f>
        <v>0.10337552742616034</v>
      </c>
      <c r="W541">
        <f>U541*S541</f>
        <v>2.2589892000000003</v>
      </c>
      <c r="X541">
        <v>0.1</v>
      </c>
      <c r="Y541">
        <f>(SQRT((($U541*$V541)^2)+(($W541*$X541)^2)))/($U541+$W541)</f>
        <v>8.4599227366437893E-2</v>
      </c>
      <c r="Z541" t="s">
        <v>59</v>
      </c>
      <c r="AA541" t="s">
        <v>68</v>
      </c>
      <c r="AB541" t="s">
        <v>61</v>
      </c>
      <c r="AC541" t="s">
        <v>62</v>
      </c>
      <c r="AD541" t="s">
        <v>45</v>
      </c>
      <c r="AE541" t="s">
        <v>45</v>
      </c>
      <c r="AF541" t="s">
        <v>4672</v>
      </c>
      <c r="AG541" t="s">
        <v>4673</v>
      </c>
      <c r="AH541" t="s">
        <v>45</v>
      </c>
      <c r="AI541" s="2">
        <f>$U541+$W541</f>
        <v>10.947409200000001</v>
      </c>
      <c r="AJ541" s="2">
        <f>$AI541*$Y541</f>
        <v>0.926142359984234</v>
      </c>
      <c r="AK541" t="s">
        <v>6930</v>
      </c>
      <c r="AL541" s="3" t="s">
        <v>6667</v>
      </c>
      <c r="AM541" s="3" t="s">
        <v>4669</v>
      </c>
      <c r="AN541" s="3" t="s">
        <v>6816</v>
      </c>
      <c r="AO541" t="s">
        <v>6815</v>
      </c>
      <c r="AP541">
        <v>1.5</v>
      </c>
      <c r="AQ541" t="s">
        <v>6649</v>
      </c>
      <c r="AR541">
        <v>0.47</v>
      </c>
    </row>
    <row r="542" spans="1:44" hidden="1" x14ac:dyDescent="0.3">
      <c r="A542" t="s">
        <v>5245</v>
      </c>
      <c r="B542" t="s">
        <v>4667</v>
      </c>
      <c r="C542" t="s">
        <v>4668</v>
      </c>
      <c r="D542" t="s">
        <v>4669</v>
      </c>
      <c r="E542" t="s">
        <v>5246</v>
      </c>
      <c r="F542">
        <v>23</v>
      </c>
      <c r="G542">
        <v>23</v>
      </c>
      <c r="H542" t="s">
        <v>5247</v>
      </c>
      <c r="I542" t="s">
        <v>1261</v>
      </c>
      <c r="J542" t="s">
        <v>58</v>
      </c>
      <c r="K542" t="s">
        <v>1261</v>
      </c>
      <c r="L542">
        <v>9.1</v>
      </c>
      <c r="M542">
        <v>9.8000000000000007</v>
      </c>
      <c r="N542">
        <f>AVERAGE(L542,M542)</f>
        <v>9.4499999999999993</v>
      </c>
      <c r="O542">
        <f>((M542-L542)/2)/2</f>
        <v>0.17500000000000027</v>
      </c>
      <c r="P542">
        <f>O542/N542</f>
        <v>1.8518518518518549E-2</v>
      </c>
      <c r="Q542" s="3">
        <v>0.55000000000000004</v>
      </c>
      <c r="R542">
        <v>1.2</v>
      </c>
      <c r="S542">
        <v>0.26</v>
      </c>
      <c r="T542">
        <v>0.47</v>
      </c>
      <c r="U542">
        <f>N542*Q542*R542*T542</f>
        <v>2.9313899999999995</v>
      </c>
      <c r="V542">
        <f>P542</f>
        <v>1.8518518518518549E-2</v>
      </c>
      <c r="W542">
        <f>U542*S542</f>
        <v>0.76216139999999988</v>
      </c>
      <c r="X542">
        <v>0.1</v>
      </c>
      <c r="Y542">
        <f>(SQRT((($U542*$V542)^2)+(($W542*$X542)^2)))/($U542+$W542)</f>
        <v>2.5333944080545116E-2</v>
      </c>
      <c r="Z542" t="s">
        <v>59</v>
      </c>
      <c r="AA542" t="s">
        <v>68</v>
      </c>
      <c r="AB542" t="s">
        <v>101</v>
      </c>
      <c r="AC542" t="s">
        <v>102</v>
      </c>
      <c r="AD542" t="s">
        <v>45</v>
      </c>
      <c r="AE542" t="s">
        <v>45</v>
      </c>
      <c r="AF542" t="s">
        <v>4672</v>
      </c>
      <c r="AG542" t="s">
        <v>4673</v>
      </c>
      <c r="AH542" t="s">
        <v>45</v>
      </c>
      <c r="AI542" s="2">
        <f>$U542+$W542</f>
        <v>3.6935513999999996</v>
      </c>
      <c r="AJ542" s="2">
        <f>$AI542*$Y542</f>
        <v>9.3572224626219114E-2</v>
      </c>
      <c r="AK542" t="s">
        <v>6930</v>
      </c>
      <c r="AL542" s="3" t="s">
        <v>6667</v>
      </c>
      <c r="AM542" s="3" t="s">
        <v>4669</v>
      </c>
      <c r="AN542" t="s">
        <v>6746</v>
      </c>
      <c r="AO542" s="4" t="s">
        <v>6743</v>
      </c>
      <c r="AP542">
        <v>1.2</v>
      </c>
      <c r="AQ542" t="s">
        <v>6649</v>
      </c>
      <c r="AR542">
        <v>0.47</v>
      </c>
    </row>
    <row r="543" spans="1:44" hidden="1" x14ac:dyDescent="0.3">
      <c r="A543" t="s">
        <v>5285</v>
      </c>
      <c r="B543" t="s">
        <v>4667</v>
      </c>
      <c r="C543" t="s">
        <v>4668</v>
      </c>
      <c r="D543" t="s">
        <v>4669</v>
      </c>
      <c r="E543" t="s">
        <v>5286</v>
      </c>
      <c r="F543">
        <v>239</v>
      </c>
      <c r="G543">
        <v>239</v>
      </c>
      <c r="H543" t="s">
        <v>5287</v>
      </c>
      <c r="I543" t="s">
        <v>4825</v>
      </c>
      <c r="J543" t="s">
        <v>58</v>
      </c>
      <c r="K543" t="s">
        <v>4825</v>
      </c>
      <c r="L543">
        <v>9.1</v>
      </c>
      <c r="M543">
        <v>9.8000000000000007</v>
      </c>
      <c r="N543">
        <f>AVERAGE(L543,M543)</f>
        <v>9.4499999999999993</v>
      </c>
      <c r="O543">
        <f>((M543-L543)/2)/2</f>
        <v>0.17500000000000027</v>
      </c>
      <c r="P543">
        <f>O543/N543</f>
        <v>1.8518518518518549E-2</v>
      </c>
      <c r="Q543" s="3">
        <v>0.43</v>
      </c>
      <c r="R543">
        <v>1.2</v>
      </c>
      <c r="S543">
        <v>0.26</v>
      </c>
      <c r="T543">
        <v>0.47</v>
      </c>
      <c r="U543">
        <f>N543*Q543*R543*T543</f>
        <v>2.2918139999999996</v>
      </c>
      <c r="V543">
        <f>P543</f>
        <v>1.8518518518518549E-2</v>
      </c>
      <c r="W543">
        <f>U543*S543</f>
        <v>0.59587163999999992</v>
      </c>
      <c r="X543">
        <v>0.1</v>
      </c>
      <c r="Y543">
        <f>(SQRT((($U543*$V543)^2)+(($W543*$X543)^2)))/($U543+$W543)</f>
        <v>2.533394408054512E-2</v>
      </c>
      <c r="Z543" t="s">
        <v>59</v>
      </c>
      <c r="AA543" t="s">
        <v>68</v>
      </c>
      <c r="AB543" t="s">
        <v>101</v>
      </c>
      <c r="AC543" t="s">
        <v>102</v>
      </c>
      <c r="AD543" t="s">
        <v>45</v>
      </c>
      <c r="AE543" t="s">
        <v>45</v>
      </c>
      <c r="AF543" t="s">
        <v>4672</v>
      </c>
      <c r="AG543" t="s">
        <v>4673</v>
      </c>
      <c r="AH543" t="s">
        <v>45</v>
      </c>
      <c r="AI543" s="2">
        <f>$U543+$W543</f>
        <v>2.8876856399999995</v>
      </c>
      <c r="AJ543" s="2">
        <f>$AI543*$Y543</f>
        <v>7.3156466525953132E-2</v>
      </c>
      <c r="AK543" t="s">
        <v>6930</v>
      </c>
      <c r="AL543" s="3" t="s">
        <v>6667</v>
      </c>
      <c r="AM543" s="3" t="s">
        <v>4669</v>
      </c>
      <c r="AN543" t="s">
        <v>6814</v>
      </c>
      <c r="AO543" t="s">
        <v>6815</v>
      </c>
      <c r="AP543">
        <v>1.2</v>
      </c>
      <c r="AQ543" t="s">
        <v>6649</v>
      </c>
      <c r="AR543">
        <v>0.47</v>
      </c>
    </row>
    <row r="544" spans="1:44" hidden="1" x14ac:dyDescent="0.3">
      <c r="A544" t="s">
        <v>5348</v>
      </c>
      <c r="B544" t="s">
        <v>4667</v>
      </c>
      <c r="C544" t="s">
        <v>4668</v>
      </c>
      <c r="D544" t="s">
        <v>4669</v>
      </c>
      <c r="E544" t="s">
        <v>5349</v>
      </c>
      <c r="F544">
        <v>252</v>
      </c>
      <c r="G544">
        <v>252</v>
      </c>
      <c r="H544" t="s">
        <v>5350</v>
      </c>
      <c r="I544" t="s">
        <v>5351</v>
      </c>
      <c r="J544" t="s">
        <v>58</v>
      </c>
      <c r="K544" t="s">
        <v>5351</v>
      </c>
      <c r="Z544" t="s">
        <v>59</v>
      </c>
      <c r="AA544" t="s">
        <v>60</v>
      </c>
      <c r="AB544" t="s">
        <v>61</v>
      </c>
      <c r="AC544" t="s">
        <v>62</v>
      </c>
      <c r="AD544" t="s">
        <v>45</v>
      </c>
      <c r="AE544" t="s">
        <v>45</v>
      </c>
      <c r="AF544" t="s">
        <v>4672</v>
      </c>
      <c r="AG544" t="s">
        <v>4673</v>
      </c>
      <c r="AH544" t="s">
        <v>45</v>
      </c>
      <c r="AI544" s="5">
        <v>4.8715852499999999</v>
      </c>
      <c r="AJ544" s="5">
        <v>0.43202299430797964</v>
      </c>
      <c r="AK544" t="s">
        <v>6930</v>
      </c>
      <c r="AL544" s="3" t="s">
        <v>6827</v>
      </c>
      <c r="AM544" s="3" t="s">
        <v>4669</v>
      </c>
      <c r="AN544" s="3" t="s">
        <v>6852</v>
      </c>
      <c r="AO544" s="3"/>
      <c r="AP544" s="3"/>
      <c r="AQ544" s="4"/>
      <c r="AR544" s="3"/>
    </row>
    <row r="545" spans="1:44" hidden="1" x14ac:dyDescent="0.3">
      <c r="A545" t="s">
        <v>5373</v>
      </c>
      <c r="B545" t="s">
        <v>4667</v>
      </c>
      <c r="C545" t="s">
        <v>4668</v>
      </c>
      <c r="D545" t="s">
        <v>4669</v>
      </c>
      <c r="E545" t="s">
        <v>5374</v>
      </c>
      <c r="F545">
        <v>258</v>
      </c>
      <c r="G545">
        <v>258</v>
      </c>
      <c r="H545" t="s">
        <v>5375</v>
      </c>
      <c r="I545" t="s">
        <v>1062</v>
      </c>
      <c r="J545" t="s">
        <v>58</v>
      </c>
      <c r="K545" t="s">
        <v>1062</v>
      </c>
      <c r="L545">
        <v>3.2</v>
      </c>
      <c r="M545">
        <v>7.1</v>
      </c>
      <c r="N545">
        <f>AVERAGE(L545,M545)</f>
        <v>5.15</v>
      </c>
      <c r="O545">
        <f>((M545-L545)/2)/2</f>
        <v>0.97499999999999987</v>
      </c>
      <c r="P545">
        <f>O545/N545</f>
        <v>0.18932038834951453</v>
      </c>
      <c r="Q545">
        <v>0.46</v>
      </c>
      <c r="R545">
        <v>1.5</v>
      </c>
      <c r="S545">
        <v>0.26</v>
      </c>
      <c r="T545">
        <v>0.47</v>
      </c>
      <c r="U545">
        <f>N545*Q545*R545*T545</f>
        <v>1.6701450000000002</v>
      </c>
      <c r="V545">
        <f>P545</f>
        <v>0.18932038834951453</v>
      </c>
      <c r="W545">
        <f>U545*S545</f>
        <v>0.43423770000000006</v>
      </c>
      <c r="X545">
        <v>0.1</v>
      </c>
      <c r="Y545">
        <f>(SQRT((($U545*$V545)^2)+(($W545*$X545)^2)))/($U545+$W545)</f>
        <v>0.15166458896687846</v>
      </c>
      <c r="Z545" t="s">
        <v>59</v>
      </c>
      <c r="AA545" t="s">
        <v>68</v>
      </c>
      <c r="AB545" t="s">
        <v>101</v>
      </c>
      <c r="AC545" t="s">
        <v>102</v>
      </c>
      <c r="AD545" t="s">
        <v>45</v>
      </c>
      <c r="AE545" t="s">
        <v>45</v>
      </c>
      <c r="AF545" t="s">
        <v>4672</v>
      </c>
      <c r="AG545" t="s">
        <v>4673</v>
      </c>
      <c r="AH545" t="s">
        <v>45</v>
      </c>
      <c r="AI545" s="2">
        <f>$U545+$W545</f>
        <v>2.1043827000000004</v>
      </c>
      <c r="AJ545" s="2">
        <f>$AI545*$Y545</f>
        <v>0.31916033722450993</v>
      </c>
      <c r="AK545" t="s">
        <v>6930</v>
      </c>
      <c r="AL545" s="3" t="s">
        <v>6667</v>
      </c>
      <c r="AM545" s="3" t="s">
        <v>4669</v>
      </c>
      <c r="AN545" s="3" t="s">
        <v>6821</v>
      </c>
      <c r="AO545" t="s">
        <v>6701</v>
      </c>
      <c r="AP545">
        <v>1.5</v>
      </c>
      <c r="AQ545" t="s">
        <v>6649</v>
      </c>
      <c r="AR545">
        <v>0.47</v>
      </c>
    </row>
    <row r="546" spans="1:44" s="3" customFormat="1" hidden="1" x14ac:dyDescent="0.3">
      <c r="A546" s="3" t="s">
        <v>5384</v>
      </c>
      <c r="B546" s="3" t="s">
        <v>4667</v>
      </c>
      <c r="C546" s="3" t="s">
        <v>4668</v>
      </c>
      <c r="D546" s="3" t="s">
        <v>4669</v>
      </c>
      <c r="E546" s="3" t="s">
        <v>5385</v>
      </c>
      <c r="F546" s="3">
        <v>260</v>
      </c>
      <c r="G546" s="3">
        <v>260</v>
      </c>
      <c r="H546" s="3" t="s">
        <v>5386</v>
      </c>
      <c r="I546" s="3" t="s">
        <v>1301</v>
      </c>
      <c r="J546" s="3" t="s">
        <v>58</v>
      </c>
      <c r="K546" s="3" t="s">
        <v>1301</v>
      </c>
      <c r="L546" s="3">
        <v>3.2</v>
      </c>
      <c r="M546" s="3">
        <v>5.8</v>
      </c>
      <c r="N546" s="3">
        <f>AVERAGE(L546,M546)</f>
        <v>4.5</v>
      </c>
      <c r="O546" s="3">
        <f>((M546-L546)/2)/2</f>
        <v>0.64999999999999991</v>
      </c>
      <c r="P546" s="3">
        <f>O546/N546</f>
        <v>0.14444444444444443</v>
      </c>
      <c r="Q546">
        <v>0.54</v>
      </c>
      <c r="R546" s="3">
        <v>1.5</v>
      </c>
      <c r="S546" s="3">
        <v>0.26</v>
      </c>
      <c r="T546" s="3">
        <v>0.47</v>
      </c>
      <c r="U546" s="3">
        <f>N546*Q546*R546*T546</f>
        <v>1.7131500000000002</v>
      </c>
      <c r="V546" s="3">
        <f>P546</f>
        <v>0.14444444444444443</v>
      </c>
      <c r="W546" s="3">
        <f>U546*S546</f>
        <v>0.44541900000000006</v>
      </c>
      <c r="X546" s="3">
        <v>0.1</v>
      </c>
      <c r="Y546" s="3">
        <f>(SQRT((($U546*$V546)^2)+(($W546*$X546)^2)))/($U546+$W546)</f>
        <v>0.11648078684052697</v>
      </c>
      <c r="Z546" s="3" t="s">
        <v>59</v>
      </c>
      <c r="AA546" s="3" t="s">
        <v>60</v>
      </c>
      <c r="AB546" s="3" t="s">
        <v>61</v>
      </c>
      <c r="AC546" s="3" t="s">
        <v>62</v>
      </c>
      <c r="AD546" t="s">
        <v>45</v>
      </c>
      <c r="AE546" t="s">
        <v>45</v>
      </c>
      <c r="AF546" t="s">
        <v>4672</v>
      </c>
      <c r="AG546" t="s">
        <v>4673</v>
      </c>
      <c r="AH546" t="s">
        <v>45</v>
      </c>
      <c r="AI546" s="2">
        <f>$U546+$W546</f>
        <v>2.1585690000000004</v>
      </c>
      <c r="AJ546" s="2">
        <f>$AI546*$Y546</f>
        <v>0.25143181556956951</v>
      </c>
      <c r="AK546" t="s">
        <v>6930</v>
      </c>
      <c r="AL546" s="3" t="s">
        <v>6667</v>
      </c>
      <c r="AM546" s="3" t="s">
        <v>4669</v>
      </c>
      <c r="AN546" s="3" t="s">
        <v>6880</v>
      </c>
      <c r="AO546" t="s">
        <v>6701</v>
      </c>
      <c r="AP546">
        <v>1.5</v>
      </c>
      <c r="AQ546" t="s">
        <v>6649</v>
      </c>
      <c r="AR546">
        <v>0.47</v>
      </c>
    </row>
    <row r="547" spans="1:44" hidden="1" x14ac:dyDescent="0.3">
      <c r="A547" t="s">
        <v>5403</v>
      </c>
      <c r="B547" t="s">
        <v>4667</v>
      </c>
      <c r="C547" t="s">
        <v>4668</v>
      </c>
      <c r="D547" t="s">
        <v>4669</v>
      </c>
      <c r="E547" t="s">
        <v>5404</v>
      </c>
      <c r="F547">
        <v>265</v>
      </c>
      <c r="G547">
        <v>265</v>
      </c>
      <c r="H547" t="s">
        <v>5405</v>
      </c>
      <c r="I547" t="s">
        <v>5406</v>
      </c>
      <c r="J547" t="s">
        <v>58</v>
      </c>
      <c r="K547" t="s">
        <v>5406</v>
      </c>
      <c r="S547">
        <v>0.26</v>
      </c>
      <c r="U547">
        <v>2.4</v>
      </c>
      <c r="V547">
        <v>0.41</v>
      </c>
      <c r="W547">
        <f>$U547*$S547</f>
        <v>0.624</v>
      </c>
      <c r="X547">
        <v>0.1</v>
      </c>
      <c r="Y547">
        <f>(SQRT((($U547*$V547)^2)+(($W547*$X547)^2)))/($U547+$W547)</f>
        <v>0.32605044690652013</v>
      </c>
      <c r="Z547" t="s">
        <v>59</v>
      </c>
      <c r="AA547" t="s">
        <v>68</v>
      </c>
      <c r="AB547" t="s">
        <v>61</v>
      </c>
      <c r="AC547" t="s">
        <v>62</v>
      </c>
      <c r="AD547" t="s">
        <v>45</v>
      </c>
      <c r="AE547" t="s">
        <v>45</v>
      </c>
      <c r="AF547" t="s">
        <v>4672</v>
      </c>
      <c r="AG547" t="s">
        <v>4673</v>
      </c>
      <c r="AH547" t="s">
        <v>45</v>
      </c>
      <c r="AI547" s="2">
        <f>$U547+$W547</f>
        <v>3.024</v>
      </c>
      <c r="AJ547" s="2">
        <f>$AI547*$Y547</f>
        <v>0.98597655144531693</v>
      </c>
      <c r="AK547" s="3" t="s">
        <v>6646</v>
      </c>
      <c r="AL547" s="3" t="s">
        <v>6668</v>
      </c>
      <c r="AM547" s="3" t="s">
        <v>6647</v>
      </c>
      <c r="AN547" s="3" t="s">
        <v>6817</v>
      </c>
      <c r="AO547" s="3" t="s">
        <v>44</v>
      </c>
      <c r="AP547" s="3" t="s">
        <v>44</v>
      </c>
      <c r="AQ547" t="s">
        <v>6649</v>
      </c>
      <c r="AR547" s="3" t="s">
        <v>44</v>
      </c>
    </row>
    <row r="548" spans="1:44" hidden="1" x14ac:dyDescent="0.3">
      <c r="A548" t="s">
        <v>5423</v>
      </c>
      <c r="B548" t="s">
        <v>4667</v>
      </c>
      <c r="C548" t="s">
        <v>4668</v>
      </c>
      <c r="D548" t="s">
        <v>4669</v>
      </c>
      <c r="E548" t="s">
        <v>5424</v>
      </c>
      <c r="F548">
        <v>27</v>
      </c>
      <c r="G548">
        <v>27</v>
      </c>
      <c r="H548" t="s">
        <v>5425</v>
      </c>
      <c r="I548" t="s">
        <v>586</v>
      </c>
      <c r="J548" t="s">
        <v>58</v>
      </c>
      <c r="K548" t="s">
        <v>586</v>
      </c>
      <c r="L548">
        <v>9.8000000000000007</v>
      </c>
      <c r="M548">
        <v>13</v>
      </c>
      <c r="N548">
        <f>AVERAGE(L548,M548)</f>
        <v>11.4</v>
      </c>
      <c r="O548">
        <f>((M548-L548)/2)/2</f>
        <v>0.79999999999999982</v>
      </c>
      <c r="P548">
        <f>O548/N548</f>
        <v>7.017543859649121E-2</v>
      </c>
      <c r="Q548">
        <v>0.55000000000000004</v>
      </c>
      <c r="R548">
        <v>1.5</v>
      </c>
      <c r="S548">
        <v>0.26</v>
      </c>
      <c r="T548">
        <v>0.47</v>
      </c>
      <c r="U548">
        <f>N548*Q548*R548*T548</f>
        <v>4.42035</v>
      </c>
      <c r="V548">
        <f>P548</f>
        <v>7.017543859649121E-2</v>
      </c>
      <c r="W548">
        <f>U548*S548</f>
        <v>1.1492910000000001</v>
      </c>
      <c r="X548">
        <v>0.1</v>
      </c>
      <c r="Y548">
        <f>(SQRT((($U548*$V548)^2)+(($W548*$X548)^2)))/($U548+$W548)</f>
        <v>5.9394527233892179E-2</v>
      </c>
      <c r="Z548" t="s">
        <v>59</v>
      </c>
      <c r="AA548" t="s">
        <v>60</v>
      </c>
      <c r="AB548" t="s">
        <v>61</v>
      </c>
      <c r="AC548" t="s">
        <v>62</v>
      </c>
      <c r="AD548" t="s">
        <v>45</v>
      </c>
      <c r="AE548" t="s">
        <v>45</v>
      </c>
      <c r="AF548" t="s">
        <v>4672</v>
      </c>
      <c r="AG548" t="s">
        <v>4673</v>
      </c>
      <c r="AH548" t="s">
        <v>45</v>
      </c>
      <c r="AI548" s="2">
        <f>$U548+$W548</f>
        <v>5.5696409999999998</v>
      </c>
      <c r="AJ548" s="2">
        <f>$AI548*$Y548</f>
        <v>0.33080619405750245</v>
      </c>
      <c r="AK548" t="s">
        <v>6930</v>
      </c>
      <c r="AL548" s="3" t="s">
        <v>6667</v>
      </c>
      <c r="AM548" s="3" t="s">
        <v>4669</v>
      </c>
      <c r="AN548" s="3" t="s">
        <v>6820</v>
      </c>
      <c r="AO548" t="s">
        <v>6701</v>
      </c>
      <c r="AP548">
        <v>1.5</v>
      </c>
      <c r="AQ548" t="s">
        <v>6649</v>
      </c>
      <c r="AR548">
        <v>0.47</v>
      </c>
    </row>
    <row r="549" spans="1:44" hidden="1" x14ac:dyDescent="0.3">
      <c r="A549" t="s">
        <v>5426</v>
      </c>
      <c r="B549" t="s">
        <v>4667</v>
      </c>
      <c r="C549" t="s">
        <v>4668</v>
      </c>
      <c r="D549" t="s">
        <v>4669</v>
      </c>
      <c r="E549" t="s">
        <v>5427</v>
      </c>
      <c r="F549">
        <v>270</v>
      </c>
      <c r="G549">
        <v>270</v>
      </c>
      <c r="H549" t="s">
        <v>5428</v>
      </c>
      <c r="I549" t="s">
        <v>5429</v>
      </c>
      <c r="J549" t="s">
        <v>58</v>
      </c>
      <c r="K549" t="s">
        <v>5429</v>
      </c>
      <c r="Z549" t="s">
        <v>59</v>
      </c>
      <c r="AA549" t="s">
        <v>68</v>
      </c>
      <c r="AB549" t="s">
        <v>61</v>
      </c>
      <c r="AC549" t="s">
        <v>62</v>
      </c>
      <c r="AD549" t="s">
        <v>45</v>
      </c>
      <c r="AE549" t="s">
        <v>45</v>
      </c>
      <c r="AF549" t="s">
        <v>4672</v>
      </c>
      <c r="AG549" t="s">
        <v>4673</v>
      </c>
      <c r="AH549" t="s">
        <v>45</v>
      </c>
      <c r="AI549" s="5">
        <v>5.0429925000000004</v>
      </c>
      <c r="AJ549" s="5">
        <v>0.96569982997039683</v>
      </c>
      <c r="AK549" s="3" t="s">
        <v>6651</v>
      </c>
      <c r="AL549" s="3" t="s">
        <v>6827</v>
      </c>
      <c r="AM549" s="3" t="s">
        <v>6666</v>
      </c>
      <c r="AN549" s="3" t="s">
        <v>6851</v>
      </c>
    </row>
    <row r="550" spans="1:44" hidden="1" x14ac:dyDescent="0.3">
      <c r="A550" t="s">
        <v>5448</v>
      </c>
      <c r="B550" t="s">
        <v>4667</v>
      </c>
      <c r="C550" t="s">
        <v>4668</v>
      </c>
      <c r="D550" t="s">
        <v>4669</v>
      </c>
      <c r="E550" t="s">
        <v>5449</v>
      </c>
      <c r="F550">
        <v>275</v>
      </c>
      <c r="G550">
        <v>275</v>
      </c>
      <c r="H550" t="s">
        <v>45</v>
      </c>
      <c r="I550" t="s">
        <v>5450</v>
      </c>
      <c r="J550" t="s">
        <v>58</v>
      </c>
      <c r="K550" t="s">
        <v>5450</v>
      </c>
      <c r="Z550" t="s">
        <v>59</v>
      </c>
      <c r="AA550" t="s">
        <v>68</v>
      </c>
      <c r="AB550" t="s">
        <v>61</v>
      </c>
      <c r="AC550" t="s">
        <v>62</v>
      </c>
      <c r="AD550" t="s">
        <v>45</v>
      </c>
      <c r="AE550" t="s">
        <v>45</v>
      </c>
      <c r="AF550" t="s">
        <v>4672</v>
      </c>
      <c r="AG550" t="s">
        <v>4673</v>
      </c>
      <c r="AH550" t="s">
        <v>45</v>
      </c>
      <c r="AI550" s="5">
        <v>5.0429925000000004</v>
      </c>
      <c r="AJ550" s="5">
        <v>0.96569982997039683</v>
      </c>
      <c r="AK550" s="3" t="s">
        <v>6651</v>
      </c>
      <c r="AL550" s="3" t="s">
        <v>6827</v>
      </c>
      <c r="AM550" s="3" t="s">
        <v>6666</v>
      </c>
      <c r="AN550" s="3" t="s">
        <v>6851</v>
      </c>
    </row>
    <row r="551" spans="1:44" s="3" customFormat="1" hidden="1" x14ac:dyDescent="0.3">
      <c r="A551" s="3" t="s">
        <v>5467</v>
      </c>
      <c r="B551" s="3" t="s">
        <v>4667</v>
      </c>
      <c r="C551" s="3" t="s">
        <v>4668</v>
      </c>
      <c r="D551" s="3" t="s">
        <v>4669</v>
      </c>
      <c r="E551" s="3" t="s">
        <v>5468</v>
      </c>
      <c r="F551" s="3">
        <v>28</v>
      </c>
      <c r="G551" s="3">
        <v>28</v>
      </c>
      <c r="H551" s="3" t="s">
        <v>56</v>
      </c>
      <c r="I551" s="3" t="s">
        <v>4771</v>
      </c>
      <c r="J551" s="3" t="s">
        <v>58</v>
      </c>
      <c r="K551" s="3" t="s">
        <v>4771</v>
      </c>
      <c r="Z551" s="3" t="s">
        <v>59</v>
      </c>
      <c r="AA551" s="3" t="s">
        <v>60</v>
      </c>
      <c r="AB551" s="3" t="s">
        <v>61</v>
      </c>
      <c r="AC551" s="3" t="s">
        <v>62</v>
      </c>
      <c r="AD551" t="s">
        <v>45</v>
      </c>
      <c r="AE551" t="s">
        <v>45</v>
      </c>
      <c r="AF551" t="s">
        <v>4672</v>
      </c>
      <c r="AG551" t="s">
        <v>4673</v>
      </c>
      <c r="AH551" t="s">
        <v>45</v>
      </c>
      <c r="AI551" s="5">
        <v>4.8715852499999999</v>
      </c>
      <c r="AJ551" s="5">
        <v>0.43202299430797964</v>
      </c>
      <c r="AK551" t="s">
        <v>6930</v>
      </c>
      <c r="AL551" s="3" t="s">
        <v>6827</v>
      </c>
      <c r="AM551" s="3" t="s">
        <v>4669</v>
      </c>
      <c r="AN551" s="3" t="s">
        <v>6852</v>
      </c>
      <c r="AQ551" s="4"/>
    </row>
    <row r="552" spans="1:44" hidden="1" x14ac:dyDescent="0.3">
      <c r="A552" t="s">
        <v>5491</v>
      </c>
      <c r="B552" t="s">
        <v>4667</v>
      </c>
      <c r="C552" t="s">
        <v>4668</v>
      </c>
      <c r="D552" t="s">
        <v>4669</v>
      </c>
      <c r="E552" t="s">
        <v>5492</v>
      </c>
      <c r="F552">
        <v>286</v>
      </c>
      <c r="G552">
        <v>286</v>
      </c>
      <c r="H552" t="s">
        <v>5493</v>
      </c>
      <c r="I552" t="s">
        <v>2128</v>
      </c>
      <c r="J552" t="s">
        <v>58</v>
      </c>
      <c r="K552" t="s">
        <v>2128</v>
      </c>
      <c r="Z552" t="s">
        <v>59</v>
      </c>
      <c r="AA552" t="s">
        <v>68</v>
      </c>
      <c r="AB552" t="s">
        <v>61</v>
      </c>
      <c r="AC552" t="s">
        <v>62</v>
      </c>
      <c r="AD552" t="s">
        <v>45</v>
      </c>
      <c r="AE552" t="s">
        <v>45</v>
      </c>
      <c r="AF552" t="s">
        <v>4672</v>
      </c>
      <c r="AG552" t="s">
        <v>4673</v>
      </c>
      <c r="AH552" t="s">
        <v>45</v>
      </c>
      <c r="AI552" s="5">
        <v>5.0429925000000004</v>
      </c>
      <c r="AJ552" s="5">
        <v>0.96569982997039683</v>
      </c>
      <c r="AK552" s="3" t="s">
        <v>6651</v>
      </c>
      <c r="AL552" s="3" t="s">
        <v>6827</v>
      </c>
      <c r="AM552" s="3" t="s">
        <v>6666</v>
      </c>
      <c r="AN552" s="3" t="s">
        <v>6851</v>
      </c>
    </row>
    <row r="553" spans="1:44" hidden="1" x14ac:dyDescent="0.3">
      <c r="A553" t="s">
        <v>5497</v>
      </c>
      <c r="B553" t="s">
        <v>4667</v>
      </c>
      <c r="C553" t="s">
        <v>4668</v>
      </c>
      <c r="D553" t="s">
        <v>4669</v>
      </c>
      <c r="E553" t="s">
        <v>5498</v>
      </c>
      <c r="F553">
        <v>288</v>
      </c>
      <c r="G553">
        <v>288</v>
      </c>
      <c r="H553" t="s">
        <v>5499</v>
      </c>
      <c r="I553" t="s">
        <v>5500</v>
      </c>
      <c r="J553" t="s">
        <v>80</v>
      </c>
      <c r="K553" t="s">
        <v>5500</v>
      </c>
      <c r="S553">
        <v>0.26</v>
      </c>
      <c r="U553">
        <v>2.4</v>
      </c>
      <c r="V553">
        <v>0.41</v>
      </c>
      <c r="W553">
        <f>$U553*$S553</f>
        <v>0.624</v>
      </c>
      <c r="X553">
        <v>0.1</v>
      </c>
      <c r="Y553">
        <f>(SQRT((($U553*$V553)^2)+(($W553*$X553)^2)))/($U553+$W553)</f>
        <v>0.32605044690652013</v>
      </c>
      <c r="Z553" t="s">
        <v>43</v>
      </c>
      <c r="AA553" t="s">
        <v>44</v>
      </c>
      <c r="AB553" t="s">
        <v>44</v>
      </c>
      <c r="AC553" t="s">
        <v>44</v>
      </c>
      <c r="AD553" t="s">
        <v>45</v>
      </c>
      <c r="AE553" t="s">
        <v>45</v>
      </c>
      <c r="AF553" t="s">
        <v>4672</v>
      </c>
      <c r="AG553" t="s">
        <v>4673</v>
      </c>
      <c r="AH553" t="s">
        <v>45</v>
      </c>
      <c r="AI553" s="2">
        <f>$U553+$W553</f>
        <v>3.024</v>
      </c>
      <c r="AJ553" s="2">
        <f>$AI553*$Y553</f>
        <v>0.98597655144531693</v>
      </c>
      <c r="AK553" s="3" t="s">
        <v>6646</v>
      </c>
      <c r="AL553" s="3" t="s">
        <v>6668</v>
      </c>
      <c r="AM553" s="3" t="s">
        <v>6647</v>
      </c>
      <c r="AN553" s="3" t="s">
        <v>6817</v>
      </c>
      <c r="AO553" s="3" t="s">
        <v>44</v>
      </c>
      <c r="AP553" s="3" t="s">
        <v>44</v>
      </c>
      <c r="AQ553" t="s">
        <v>6649</v>
      </c>
      <c r="AR553" s="3" t="s">
        <v>44</v>
      </c>
    </row>
    <row r="554" spans="1:44" hidden="1" x14ac:dyDescent="0.3">
      <c r="A554" t="s">
        <v>5505</v>
      </c>
      <c r="B554" t="s">
        <v>4667</v>
      </c>
      <c r="C554" t="s">
        <v>4668</v>
      </c>
      <c r="D554" t="s">
        <v>4669</v>
      </c>
      <c r="E554" t="s">
        <v>5506</v>
      </c>
      <c r="F554">
        <v>29</v>
      </c>
      <c r="G554">
        <v>29</v>
      </c>
      <c r="H554" t="s">
        <v>5507</v>
      </c>
      <c r="I554" t="s">
        <v>820</v>
      </c>
      <c r="J554" t="s">
        <v>58</v>
      </c>
      <c r="K554" t="s">
        <v>820</v>
      </c>
      <c r="L554">
        <v>18.8</v>
      </c>
      <c r="M554">
        <v>28.6</v>
      </c>
      <c r="N554">
        <f>AVERAGE(L554,M554)</f>
        <v>23.700000000000003</v>
      </c>
      <c r="O554">
        <f>((M554-L554)/2)/2</f>
        <v>2.4500000000000002</v>
      </c>
      <c r="P554">
        <f>O554/N554</f>
        <v>0.10337552742616034</v>
      </c>
      <c r="Q554" s="10">
        <v>0.54100000000000004</v>
      </c>
      <c r="R554">
        <v>1.5</v>
      </c>
      <c r="S554">
        <v>0.26</v>
      </c>
      <c r="T554">
        <v>0.47</v>
      </c>
      <c r="U554">
        <f>N554*Q554*R554*T554</f>
        <v>9.039298500000001</v>
      </c>
      <c r="V554">
        <f>P554</f>
        <v>0.10337552742616034</v>
      </c>
      <c r="W554">
        <f>U554*S554</f>
        <v>2.3502176100000005</v>
      </c>
      <c r="X554">
        <v>0.1</v>
      </c>
      <c r="Y554">
        <f>(SQRT((($U554*$V554)^2)+(($W554*$X554)^2)))/($U554+$W554)</f>
        <v>8.4599227366437893E-2</v>
      </c>
      <c r="Z554" t="s">
        <v>59</v>
      </c>
      <c r="AA554" t="s">
        <v>68</v>
      </c>
      <c r="AB554" t="s">
        <v>61</v>
      </c>
      <c r="AC554" t="s">
        <v>62</v>
      </c>
      <c r="AD554" t="s">
        <v>45</v>
      </c>
      <c r="AE554" t="s">
        <v>45</v>
      </c>
      <c r="AF554" t="s">
        <v>4672</v>
      </c>
      <c r="AG554" t="s">
        <v>4673</v>
      </c>
      <c r="AH554" t="s">
        <v>45</v>
      </c>
      <c r="AI554" s="2">
        <f>$U554+$W554</f>
        <v>11.389516110000002</v>
      </c>
      <c r="AJ554" s="2">
        <f>$AI554*$Y554</f>
        <v>0.96354426298359741</v>
      </c>
      <c r="AK554" t="s">
        <v>6930</v>
      </c>
      <c r="AL554" s="3" t="s">
        <v>6667</v>
      </c>
      <c r="AM554" s="3" t="s">
        <v>4669</v>
      </c>
      <c r="AN554" s="3" t="s">
        <v>6735</v>
      </c>
      <c r="AO554" t="s">
        <v>6887</v>
      </c>
      <c r="AP554">
        <v>1.5</v>
      </c>
      <c r="AQ554" t="s">
        <v>6649</v>
      </c>
      <c r="AR554">
        <v>0.47</v>
      </c>
    </row>
    <row r="555" spans="1:44" hidden="1" x14ac:dyDescent="0.3">
      <c r="A555" t="s">
        <v>5545</v>
      </c>
      <c r="B555" t="s">
        <v>4667</v>
      </c>
      <c r="C555" t="s">
        <v>4668</v>
      </c>
      <c r="D555" t="s">
        <v>4669</v>
      </c>
      <c r="E555" t="s">
        <v>5286</v>
      </c>
      <c r="F555">
        <v>3</v>
      </c>
      <c r="G555">
        <v>3</v>
      </c>
      <c r="H555" t="s">
        <v>5287</v>
      </c>
      <c r="I555" t="s">
        <v>4825</v>
      </c>
      <c r="J555" t="s">
        <v>58</v>
      </c>
      <c r="K555" t="s">
        <v>4825</v>
      </c>
      <c r="L555">
        <v>9.1</v>
      </c>
      <c r="M555">
        <v>9.8000000000000007</v>
      </c>
      <c r="N555">
        <f>AVERAGE(L555,M555)</f>
        <v>9.4499999999999993</v>
      </c>
      <c r="O555">
        <f>((M555-L555)/2)/2</f>
        <v>0.17500000000000027</v>
      </c>
      <c r="P555">
        <f>O555/N555</f>
        <v>1.8518518518518549E-2</v>
      </c>
      <c r="Q555" s="3">
        <v>0.43</v>
      </c>
      <c r="R555">
        <v>1.2</v>
      </c>
      <c r="S555">
        <v>0.26</v>
      </c>
      <c r="T555">
        <v>0.47</v>
      </c>
      <c r="U555">
        <f>N555*Q555*R555*T555</f>
        <v>2.2918139999999996</v>
      </c>
      <c r="V555">
        <f>P555</f>
        <v>1.8518518518518549E-2</v>
      </c>
      <c r="W555">
        <f>U555*S555</f>
        <v>0.59587163999999992</v>
      </c>
      <c r="X555">
        <v>0.1</v>
      </c>
      <c r="Y555">
        <f>(SQRT((($U555*$V555)^2)+(($W555*$X555)^2)))/($U555+$W555)</f>
        <v>2.533394408054512E-2</v>
      </c>
      <c r="Z555" t="s">
        <v>59</v>
      </c>
      <c r="AA555" t="s">
        <v>68</v>
      </c>
      <c r="AB555" t="s">
        <v>101</v>
      </c>
      <c r="AC555" t="s">
        <v>102</v>
      </c>
      <c r="AD555" t="s">
        <v>45</v>
      </c>
      <c r="AE555" t="s">
        <v>45</v>
      </c>
      <c r="AF555" t="s">
        <v>4672</v>
      </c>
      <c r="AG555" t="s">
        <v>4673</v>
      </c>
      <c r="AH555" t="s">
        <v>45</v>
      </c>
      <c r="AI555" s="2">
        <f>$U555+$W555</f>
        <v>2.8876856399999995</v>
      </c>
      <c r="AJ555" s="2">
        <f>$AI555*$Y555</f>
        <v>7.3156466525953132E-2</v>
      </c>
      <c r="AK555" t="s">
        <v>6930</v>
      </c>
      <c r="AL555" s="3" t="s">
        <v>6667</v>
      </c>
      <c r="AM555" s="3" t="s">
        <v>4669</v>
      </c>
      <c r="AN555" t="s">
        <v>6814</v>
      </c>
      <c r="AO555" t="s">
        <v>6815</v>
      </c>
      <c r="AP555">
        <v>1.2</v>
      </c>
      <c r="AQ555" t="s">
        <v>6649</v>
      </c>
      <c r="AR555">
        <v>0.47</v>
      </c>
    </row>
    <row r="556" spans="1:44" hidden="1" x14ac:dyDescent="0.3">
      <c r="A556" t="s">
        <v>5546</v>
      </c>
      <c r="B556" t="s">
        <v>4667</v>
      </c>
      <c r="C556" t="s">
        <v>4668</v>
      </c>
      <c r="D556" t="s">
        <v>4669</v>
      </c>
      <c r="E556" t="s">
        <v>5547</v>
      </c>
      <c r="F556">
        <v>30</v>
      </c>
      <c r="G556">
        <v>30</v>
      </c>
      <c r="H556" t="s">
        <v>5548</v>
      </c>
      <c r="I556" t="s">
        <v>5140</v>
      </c>
      <c r="J556" t="s">
        <v>58</v>
      </c>
      <c r="K556" t="s">
        <v>5140</v>
      </c>
      <c r="Z556" t="s">
        <v>59</v>
      </c>
      <c r="AA556" t="s">
        <v>68</v>
      </c>
      <c r="AB556" t="s">
        <v>61</v>
      </c>
      <c r="AC556" t="s">
        <v>62</v>
      </c>
      <c r="AD556" t="s">
        <v>45</v>
      </c>
      <c r="AE556" t="s">
        <v>45</v>
      </c>
      <c r="AF556" t="s">
        <v>4672</v>
      </c>
      <c r="AG556" t="s">
        <v>4673</v>
      </c>
      <c r="AH556" t="s">
        <v>45</v>
      </c>
      <c r="AI556" s="5">
        <v>5.0429925000000004</v>
      </c>
      <c r="AJ556" s="5">
        <v>0.96569982997039683</v>
      </c>
      <c r="AK556" s="3" t="s">
        <v>6651</v>
      </c>
      <c r="AL556" s="3" t="s">
        <v>6827</v>
      </c>
      <c r="AM556" s="3" t="s">
        <v>6666</v>
      </c>
      <c r="AN556" s="3" t="s">
        <v>6851</v>
      </c>
    </row>
    <row r="557" spans="1:44" hidden="1" x14ac:dyDescent="0.3">
      <c r="A557" t="s">
        <v>5568</v>
      </c>
      <c r="B557" t="s">
        <v>4667</v>
      </c>
      <c r="C557" t="s">
        <v>4668</v>
      </c>
      <c r="D557" t="s">
        <v>4669</v>
      </c>
      <c r="E557" t="s">
        <v>5569</v>
      </c>
      <c r="F557">
        <v>305</v>
      </c>
      <c r="G557">
        <v>305</v>
      </c>
      <c r="H557" t="s">
        <v>45</v>
      </c>
      <c r="I557" t="s">
        <v>45</v>
      </c>
      <c r="J557" t="s">
        <v>45</v>
      </c>
      <c r="K557" t="s">
        <v>45</v>
      </c>
      <c r="Z557" t="s">
        <v>59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5570</v>
      </c>
      <c r="AG557">
        <v>2018</v>
      </c>
      <c r="AH557" t="s">
        <v>45</v>
      </c>
      <c r="AI557" s="5">
        <v>4.8089736958028979</v>
      </c>
      <c r="AJ557" s="5">
        <v>0.5619796219165526</v>
      </c>
      <c r="AK557" s="3" t="s">
        <v>6709</v>
      </c>
      <c r="AL557" s="3" t="s">
        <v>6827</v>
      </c>
      <c r="AM557" s="3" t="s">
        <v>6666</v>
      </c>
      <c r="AN557" s="3" t="s">
        <v>6825</v>
      </c>
    </row>
    <row r="558" spans="1:44" hidden="1" x14ac:dyDescent="0.3">
      <c r="A558" t="s">
        <v>5571</v>
      </c>
      <c r="B558" t="s">
        <v>4667</v>
      </c>
      <c r="C558" t="s">
        <v>4668</v>
      </c>
      <c r="D558" t="s">
        <v>4669</v>
      </c>
      <c r="E558" t="s">
        <v>5572</v>
      </c>
      <c r="F558">
        <v>306</v>
      </c>
      <c r="G558">
        <v>306</v>
      </c>
      <c r="H558" t="s">
        <v>45</v>
      </c>
      <c r="I558" t="s">
        <v>45</v>
      </c>
      <c r="J558" t="s">
        <v>45</v>
      </c>
      <c r="K558" t="s">
        <v>45</v>
      </c>
      <c r="S558">
        <v>0.26</v>
      </c>
      <c r="U558">
        <v>2.4</v>
      </c>
      <c r="V558">
        <v>0.41</v>
      </c>
      <c r="W558">
        <f>$U558*$S558</f>
        <v>0.624</v>
      </c>
      <c r="X558">
        <v>0.1</v>
      </c>
      <c r="Y558">
        <f>(SQRT((($U558*$V558)^2)+(($W558*$X558)^2)))/($U558+$W558)</f>
        <v>0.32605044690652013</v>
      </c>
      <c r="Z558" t="s">
        <v>43</v>
      </c>
      <c r="AA558" t="s">
        <v>45</v>
      </c>
      <c r="AB558" t="s">
        <v>45</v>
      </c>
      <c r="AC558" t="s">
        <v>45</v>
      </c>
      <c r="AD558" t="s">
        <v>45</v>
      </c>
      <c r="AE558" t="s">
        <v>45</v>
      </c>
      <c r="AF558" t="s">
        <v>5570</v>
      </c>
      <c r="AG558">
        <v>2018</v>
      </c>
      <c r="AH558" t="s">
        <v>45</v>
      </c>
      <c r="AI558" s="2">
        <f>$U558+$W558</f>
        <v>3.024</v>
      </c>
      <c r="AJ558" s="2">
        <f>$AI558*$Y558</f>
        <v>0.98597655144531693</v>
      </c>
      <c r="AK558" s="3" t="s">
        <v>6646</v>
      </c>
      <c r="AL558" s="3" t="s">
        <v>6668</v>
      </c>
      <c r="AM558" s="3" t="s">
        <v>6647</v>
      </c>
      <c r="AN558" s="3" t="s">
        <v>6711</v>
      </c>
      <c r="AO558" s="3" t="s">
        <v>44</v>
      </c>
      <c r="AP558" s="3" t="s">
        <v>44</v>
      </c>
      <c r="AQ558" t="s">
        <v>6649</v>
      </c>
      <c r="AR558" s="3" t="s">
        <v>44</v>
      </c>
    </row>
    <row r="559" spans="1:44" hidden="1" x14ac:dyDescent="0.3">
      <c r="A559" t="s">
        <v>5573</v>
      </c>
      <c r="B559" t="s">
        <v>4667</v>
      </c>
      <c r="C559" t="s">
        <v>4668</v>
      </c>
      <c r="D559" t="s">
        <v>4669</v>
      </c>
      <c r="E559" t="s">
        <v>432</v>
      </c>
      <c r="F559">
        <v>307</v>
      </c>
      <c r="G559">
        <v>307</v>
      </c>
      <c r="H559" t="s">
        <v>5574</v>
      </c>
      <c r="I559" t="s">
        <v>42</v>
      </c>
      <c r="J559" t="s">
        <v>41</v>
      </c>
      <c r="K559" t="s">
        <v>42</v>
      </c>
      <c r="S559">
        <v>0.26</v>
      </c>
      <c r="U559">
        <v>2.4</v>
      </c>
      <c r="V559">
        <v>0.41</v>
      </c>
      <c r="W559">
        <f>$U559*$S559</f>
        <v>0.624</v>
      </c>
      <c r="X559">
        <v>0.1</v>
      </c>
      <c r="Y559">
        <f>(SQRT((($U559*$V559)^2)+(($W559*$X559)^2)))/($U559+$W559)</f>
        <v>0.32605044690652013</v>
      </c>
      <c r="Z559" t="s">
        <v>43</v>
      </c>
      <c r="AA559" t="s">
        <v>44</v>
      </c>
      <c r="AB559" t="s">
        <v>44</v>
      </c>
      <c r="AC559" t="s">
        <v>44</v>
      </c>
      <c r="AD559" t="s">
        <v>45</v>
      </c>
      <c r="AE559" t="s">
        <v>45</v>
      </c>
      <c r="AF559" t="s">
        <v>46</v>
      </c>
      <c r="AG559">
        <v>2019</v>
      </c>
      <c r="AH559" t="s">
        <v>47</v>
      </c>
      <c r="AI559" s="2">
        <f>$U559+$W559</f>
        <v>3.024</v>
      </c>
      <c r="AJ559" s="2">
        <f>$AI559*$Y559</f>
        <v>0.98597655144531693</v>
      </c>
      <c r="AK559" s="3" t="s">
        <v>6646</v>
      </c>
      <c r="AL559" s="3" t="s">
        <v>6668</v>
      </c>
      <c r="AM559" s="3" t="s">
        <v>6647</v>
      </c>
      <c r="AN559" s="3" t="s">
        <v>6711</v>
      </c>
      <c r="AO559" s="3" t="s">
        <v>44</v>
      </c>
      <c r="AP559" s="3" t="s">
        <v>44</v>
      </c>
      <c r="AQ559" t="s">
        <v>6649</v>
      </c>
      <c r="AR559" s="3" t="s">
        <v>44</v>
      </c>
    </row>
    <row r="560" spans="1:44" hidden="1" x14ac:dyDescent="0.3">
      <c r="A560" t="s">
        <v>5575</v>
      </c>
      <c r="B560" t="s">
        <v>4667</v>
      </c>
      <c r="C560" t="s">
        <v>4668</v>
      </c>
      <c r="D560" t="s">
        <v>4669</v>
      </c>
      <c r="E560" t="s">
        <v>5576</v>
      </c>
      <c r="F560">
        <v>31</v>
      </c>
      <c r="G560">
        <v>31</v>
      </c>
      <c r="H560" t="s">
        <v>5577</v>
      </c>
      <c r="I560" t="s">
        <v>5141</v>
      </c>
      <c r="J560" t="s">
        <v>58</v>
      </c>
      <c r="K560" t="s">
        <v>5141</v>
      </c>
      <c r="Z560" t="s">
        <v>59</v>
      </c>
      <c r="AA560" t="s">
        <v>68</v>
      </c>
      <c r="AB560" t="s">
        <v>61</v>
      </c>
      <c r="AC560" t="s">
        <v>62</v>
      </c>
      <c r="AD560" t="s">
        <v>45</v>
      </c>
      <c r="AE560" t="s">
        <v>45</v>
      </c>
      <c r="AF560" t="s">
        <v>4672</v>
      </c>
      <c r="AG560" t="s">
        <v>4673</v>
      </c>
      <c r="AH560" t="s">
        <v>45</v>
      </c>
      <c r="AI560" s="5">
        <v>5.0429925000000004</v>
      </c>
      <c r="AJ560" s="5">
        <v>0.96569982997039683</v>
      </c>
      <c r="AK560" s="3" t="s">
        <v>6651</v>
      </c>
      <c r="AL560" s="3" t="s">
        <v>6827</v>
      </c>
      <c r="AM560" s="3" t="s">
        <v>6666</v>
      </c>
      <c r="AN560" s="3" t="s">
        <v>6851</v>
      </c>
    </row>
    <row r="561" spans="1:44" hidden="1" x14ac:dyDescent="0.3">
      <c r="A561" t="s">
        <v>5578</v>
      </c>
      <c r="B561" t="s">
        <v>4667</v>
      </c>
      <c r="C561" t="s">
        <v>4668</v>
      </c>
      <c r="D561" t="s">
        <v>4669</v>
      </c>
      <c r="E561" t="s">
        <v>5579</v>
      </c>
      <c r="F561">
        <v>32</v>
      </c>
      <c r="G561">
        <v>32</v>
      </c>
      <c r="H561" t="s">
        <v>5580</v>
      </c>
      <c r="I561" t="s">
        <v>876</v>
      </c>
      <c r="J561" t="s">
        <v>58</v>
      </c>
      <c r="K561" t="s">
        <v>876</v>
      </c>
      <c r="L561">
        <v>10</v>
      </c>
      <c r="M561">
        <v>28</v>
      </c>
      <c r="N561">
        <f>AVERAGE(L561,M561)</f>
        <v>19</v>
      </c>
      <c r="O561">
        <f>((M561-L561)/2)/2</f>
        <v>4.5</v>
      </c>
      <c r="P561">
        <f>O561/N561</f>
        <v>0.23684210526315788</v>
      </c>
      <c r="Q561" s="3">
        <v>0.51</v>
      </c>
      <c r="R561">
        <v>1.2</v>
      </c>
      <c r="S561">
        <v>0.26</v>
      </c>
      <c r="T561">
        <v>0.47</v>
      </c>
      <c r="U561">
        <f>N561*Q561*R561*T561</f>
        <v>5.4651599999999991</v>
      </c>
      <c r="V561">
        <f>P561</f>
        <v>0.23684210526315788</v>
      </c>
      <c r="W561">
        <f>U561*S561</f>
        <v>1.4209415999999999</v>
      </c>
      <c r="X561">
        <v>0.1</v>
      </c>
      <c r="Y561">
        <f>(SQRT((($U561*$V561)^2)+(($W561*$X561)^2)))/($U561+$W561)</f>
        <v>0.18909916071587865</v>
      </c>
      <c r="Z561" t="s">
        <v>59</v>
      </c>
      <c r="AA561" t="s">
        <v>68</v>
      </c>
      <c r="AB561" t="s">
        <v>101</v>
      </c>
      <c r="AC561" t="s">
        <v>102</v>
      </c>
      <c r="AD561" t="s">
        <v>45</v>
      </c>
      <c r="AE561" t="s">
        <v>45</v>
      </c>
      <c r="AF561" t="s">
        <v>4672</v>
      </c>
      <c r="AG561" t="s">
        <v>4673</v>
      </c>
      <c r="AH561" t="s">
        <v>45</v>
      </c>
      <c r="AI561" s="2">
        <f>$U561+$W561</f>
        <v>6.886101599999999</v>
      </c>
      <c r="AJ561" s="2">
        <f>$AI561*$Y561</f>
        <v>1.302156033164269</v>
      </c>
      <c r="AK561" s="3" t="s">
        <v>6651</v>
      </c>
      <c r="AL561" s="3" t="s">
        <v>6667</v>
      </c>
      <c r="AM561" s="3" t="s">
        <v>6666</v>
      </c>
      <c r="AN561" s="11" t="s">
        <v>6760</v>
      </c>
      <c r="AO561" t="s">
        <v>6701</v>
      </c>
      <c r="AP561">
        <v>1.2</v>
      </c>
      <c r="AQ561" t="s">
        <v>6649</v>
      </c>
      <c r="AR561">
        <v>0.47</v>
      </c>
    </row>
    <row r="562" spans="1:44" hidden="1" x14ac:dyDescent="0.3">
      <c r="A562" t="s">
        <v>5585</v>
      </c>
      <c r="B562" t="s">
        <v>4667</v>
      </c>
      <c r="C562" t="s">
        <v>4668</v>
      </c>
      <c r="D562" t="s">
        <v>4669</v>
      </c>
      <c r="E562" t="s">
        <v>5586</v>
      </c>
      <c r="F562">
        <v>34</v>
      </c>
      <c r="G562">
        <v>34</v>
      </c>
      <c r="H562" t="s">
        <v>5587</v>
      </c>
      <c r="I562" t="s">
        <v>888</v>
      </c>
      <c r="J562" t="s">
        <v>58</v>
      </c>
      <c r="K562" t="s">
        <v>888</v>
      </c>
      <c r="L562">
        <v>9.1</v>
      </c>
      <c r="M562">
        <v>9.8000000000000007</v>
      </c>
      <c r="N562">
        <f>AVERAGE(L562,M562)</f>
        <v>9.4499999999999993</v>
      </c>
      <c r="O562">
        <f>((M562-L562)/2)/2</f>
        <v>0.17500000000000027</v>
      </c>
      <c r="P562">
        <f>O562/N562</f>
        <v>1.8518518518518549E-2</v>
      </c>
      <c r="Q562" s="3">
        <v>0.37</v>
      </c>
      <c r="R562">
        <v>1.2</v>
      </c>
      <c r="S562">
        <v>0.26</v>
      </c>
      <c r="T562">
        <v>0.47</v>
      </c>
      <c r="U562">
        <f>N562*Q562*R562*T562</f>
        <v>1.9720259999999996</v>
      </c>
      <c r="V562">
        <f>P562</f>
        <v>1.8518518518518549E-2</v>
      </c>
      <c r="W562">
        <f>U562*S562</f>
        <v>0.51272675999999995</v>
      </c>
      <c r="X562">
        <v>0.1</v>
      </c>
      <c r="Y562">
        <f>(SQRT((($U562*$V562)^2)+(($W562*$X562)^2)))/($U562+$W562)</f>
        <v>2.5333944080545116E-2</v>
      </c>
      <c r="Z562" t="s">
        <v>59</v>
      </c>
      <c r="AA562" t="s">
        <v>68</v>
      </c>
      <c r="AB562" t="s">
        <v>101</v>
      </c>
      <c r="AC562" t="s">
        <v>102</v>
      </c>
      <c r="AD562" t="s">
        <v>45</v>
      </c>
      <c r="AE562" t="s">
        <v>45</v>
      </c>
      <c r="AF562" t="s">
        <v>4672</v>
      </c>
      <c r="AG562" t="s">
        <v>4673</v>
      </c>
      <c r="AH562" t="s">
        <v>45</v>
      </c>
      <c r="AI562" s="2">
        <f>$U562+$W562</f>
        <v>2.4847527599999997</v>
      </c>
      <c r="AJ562" s="2">
        <f>$AI562*$Y562</f>
        <v>6.2948587475820134E-2</v>
      </c>
      <c r="AK562" t="s">
        <v>6930</v>
      </c>
      <c r="AL562" s="3" t="s">
        <v>6667</v>
      </c>
      <c r="AM562" s="3" t="s">
        <v>4669</v>
      </c>
      <c r="AN562" t="s">
        <v>6748</v>
      </c>
      <c r="AO562" t="s">
        <v>6741</v>
      </c>
      <c r="AP562">
        <v>1.2</v>
      </c>
      <c r="AQ562" t="s">
        <v>6649</v>
      </c>
      <c r="AR562">
        <v>0.47</v>
      </c>
    </row>
    <row r="563" spans="1:44" hidden="1" x14ac:dyDescent="0.3">
      <c r="A563" t="s">
        <v>5596</v>
      </c>
      <c r="B563" t="s">
        <v>4667</v>
      </c>
      <c r="C563" t="s">
        <v>4668</v>
      </c>
      <c r="D563" t="s">
        <v>4669</v>
      </c>
      <c r="E563" t="s">
        <v>5597</v>
      </c>
      <c r="F563">
        <v>37</v>
      </c>
      <c r="G563">
        <v>37</v>
      </c>
      <c r="H563" t="s">
        <v>1692</v>
      </c>
      <c r="I563" t="s">
        <v>948</v>
      </c>
      <c r="J563" t="s">
        <v>58</v>
      </c>
      <c r="K563" t="s">
        <v>948</v>
      </c>
      <c r="L563">
        <v>18.8</v>
      </c>
      <c r="M563">
        <v>28.6</v>
      </c>
      <c r="N563">
        <f>AVERAGE(L563,M563)</f>
        <v>23.700000000000003</v>
      </c>
      <c r="O563">
        <f>((M563-L563)/2)/2</f>
        <v>2.4500000000000002</v>
      </c>
      <c r="P563">
        <f>O563/N563</f>
        <v>0.10337552742616034</v>
      </c>
      <c r="Q563" s="10">
        <v>0.54100000000000004</v>
      </c>
      <c r="R563">
        <v>1.5</v>
      </c>
      <c r="S563">
        <v>0.26</v>
      </c>
      <c r="T563">
        <v>0.47</v>
      </c>
      <c r="U563">
        <f>N563*Q563*R563*T563</f>
        <v>9.039298500000001</v>
      </c>
      <c r="V563">
        <f>P563</f>
        <v>0.10337552742616034</v>
      </c>
      <c r="W563">
        <f>U563*S563</f>
        <v>2.3502176100000005</v>
      </c>
      <c r="X563">
        <v>0.1</v>
      </c>
      <c r="Y563">
        <f>(SQRT((($U563*$V563)^2)+(($W563*$X563)^2)))/($U563+$W563)</f>
        <v>8.4599227366437893E-2</v>
      </c>
      <c r="Z563" t="s">
        <v>59</v>
      </c>
      <c r="AA563" t="s">
        <v>68</v>
      </c>
      <c r="AB563" t="s">
        <v>61</v>
      </c>
      <c r="AC563" t="s">
        <v>62</v>
      </c>
      <c r="AD563" t="s">
        <v>45</v>
      </c>
      <c r="AE563" t="s">
        <v>45</v>
      </c>
      <c r="AF563" t="s">
        <v>4672</v>
      </c>
      <c r="AG563" t="s">
        <v>4673</v>
      </c>
      <c r="AH563" t="s">
        <v>45</v>
      </c>
      <c r="AI563" s="2">
        <f>$U563+$W563</f>
        <v>11.389516110000002</v>
      </c>
      <c r="AJ563" s="2">
        <f>$AI563*$Y563</f>
        <v>0.96354426298359741</v>
      </c>
      <c r="AK563" t="s">
        <v>6930</v>
      </c>
      <c r="AL563" s="3" t="s">
        <v>6667</v>
      </c>
      <c r="AM563" s="3" t="s">
        <v>4669</v>
      </c>
      <c r="AN563" s="3" t="s">
        <v>6735</v>
      </c>
      <c r="AO563" t="s">
        <v>6887</v>
      </c>
      <c r="AP563">
        <v>1.5</v>
      </c>
      <c r="AQ563" t="s">
        <v>6649</v>
      </c>
      <c r="AR563">
        <v>0.47</v>
      </c>
    </row>
    <row r="564" spans="1:44" hidden="1" x14ac:dyDescent="0.3">
      <c r="A564" t="s">
        <v>5603</v>
      </c>
      <c r="B564" t="s">
        <v>4667</v>
      </c>
      <c r="C564" t="s">
        <v>4668</v>
      </c>
      <c r="D564" t="s">
        <v>4669</v>
      </c>
      <c r="E564" t="s">
        <v>5604</v>
      </c>
      <c r="F564">
        <v>4</v>
      </c>
      <c r="G564">
        <v>4</v>
      </c>
      <c r="H564" t="s">
        <v>5605</v>
      </c>
      <c r="I564" t="s">
        <v>583</v>
      </c>
      <c r="J564" t="s">
        <v>58</v>
      </c>
      <c r="K564" t="s">
        <v>583</v>
      </c>
      <c r="L564">
        <v>13.6</v>
      </c>
      <c r="M564">
        <v>22.9</v>
      </c>
      <c r="N564">
        <f>AVERAGE(L564,M564)</f>
        <v>18.25</v>
      </c>
      <c r="O564">
        <f>((M564-L564)/2)/2</f>
        <v>2.3249999999999997</v>
      </c>
      <c r="P564">
        <f>O564/N564</f>
        <v>0.12739726027397258</v>
      </c>
      <c r="Q564" s="3">
        <v>0.41</v>
      </c>
      <c r="R564">
        <v>1.5</v>
      </c>
      <c r="S564">
        <v>0.26</v>
      </c>
      <c r="T564">
        <v>0.47</v>
      </c>
      <c r="U564">
        <f>N564*Q564*R564*T564</f>
        <v>5.2751624999999995</v>
      </c>
      <c r="V564">
        <f>P564</f>
        <v>0.12739726027397258</v>
      </c>
      <c r="W564">
        <f>U564*S564</f>
        <v>1.3715422499999999</v>
      </c>
      <c r="X564">
        <v>0.1</v>
      </c>
      <c r="Y564">
        <f>(SQRT((($U564*$V564)^2)+(($W564*$X564)^2)))/($U564+$W564)</f>
        <v>0.10319310556110504</v>
      </c>
      <c r="Z564" t="s">
        <v>59</v>
      </c>
      <c r="AA564" t="s">
        <v>60</v>
      </c>
      <c r="AB564" t="s">
        <v>61</v>
      </c>
      <c r="AC564" t="s">
        <v>62</v>
      </c>
      <c r="AD564" t="s">
        <v>45</v>
      </c>
      <c r="AE564" t="s">
        <v>45</v>
      </c>
      <c r="AF564" t="s">
        <v>4672</v>
      </c>
      <c r="AG564" t="s">
        <v>4673</v>
      </c>
      <c r="AH564" t="s">
        <v>45</v>
      </c>
      <c r="AI564" s="2">
        <f>$U564+$W564</f>
        <v>6.6467047499999996</v>
      </c>
      <c r="AJ564" s="2">
        <f>$AI564*$Y564</f>
        <v>0.68589410490024827</v>
      </c>
      <c r="AK564" t="s">
        <v>6930</v>
      </c>
      <c r="AL564" s="3" t="s">
        <v>6667</v>
      </c>
      <c r="AM564" s="3" t="s">
        <v>4669</v>
      </c>
      <c r="AN564" s="3" t="s">
        <v>6739</v>
      </c>
      <c r="AO564" t="s">
        <v>6702</v>
      </c>
      <c r="AP564">
        <v>1.5</v>
      </c>
      <c r="AQ564" t="s">
        <v>6649</v>
      </c>
      <c r="AR564">
        <v>0.47</v>
      </c>
    </row>
    <row r="565" spans="1:44" ht="13.8" hidden="1" customHeight="1" x14ac:dyDescent="0.3">
      <c r="A565" t="s">
        <v>5614</v>
      </c>
      <c r="B565" t="s">
        <v>4667</v>
      </c>
      <c r="C565" t="s">
        <v>4668</v>
      </c>
      <c r="D565" t="s">
        <v>4669</v>
      </c>
      <c r="E565" t="s">
        <v>5615</v>
      </c>
      <c r="F565">
        <v>42</v>
      </c>
      <c r="G565">
        <v>42</v>
      </c>
      <c r="H565" t="s">
        <v>5616</v>
      </c>
      <c r="I565" t="s">
        <v>5617</v>
      </c>
      <c r="J565" t="s">
        <v>58</v>
      </c>
      <c r="K565" t="s">
        <v>5617</v>
      </c>
      <c r="Z565" t="s">
        <v>59</v>
      </c>
      <c r="AA565" t="s">
        <v>68</v>
      </c>
      <c r="AB565" t="s">
        <v>61</v>
      </c>
      <c r="AC565" t="s">
        <v>62</v>
      </c>
      <c r="AD565" t="s">
        <v>45</v>
      </c>
      <c r="AE565" t="s">
        <v>45</v>
      </c>
      <c r="AF565" t="s">
        <v>4672</v>
      </c>
      <c r="AG565" t="s">
        <v>4673</v>
      </c>
      <c r="AH565" t="s">
        <v>45</v>
      </c>
      <c r="AI565" s="5">
        <v>5.0429925000000004</v>
      </c>
      <c r="AJ565" s="5">
        <v>0.96569982997039683</v>
      </c>
      <c r="AK565" s="3" t="s">
        <v>6651</v>
      </c>
      <c r="AL565" s="3" t="s">
        <v>6827</v>
      </c>
      <c r="AM565" s="3" t="s">
        <v>6666</v>
      </c>
      <c r="AN565" s="3" t="s">
        <v>6851</v>
      </c>
    </row>
    <row r="566" spans="1:44" s="3" customFormat="1" ht="13.8" hidden="1" customHeight="1" x14ac:dyDescent="0.3">
      <c r="A566" s="3" t="s">
        <v>5650</v>
      </c>
      <c r="B566" s="3" t="s">
        <v>4667</v>
      </c>
      <c r="C566" s="3" t="s">
        <v>4668</v>
      </c>
      <c r="D566" s="3" t="s">
        <v>4669</v>
      </c>
      <c r="E566" s="3" t="s">
        <v>5651</v>
      </c>
      <c r="F566" s="3">
        <v>5</v>
      </c>
      <c r="G566" s="3">
        <v>5</v>
      </c>
      <c r="H566" s="3" t="s">
        <v>5652</v>
      </c>
      <c r="I566" s="3" t="s">
        <v>687</v>
      </c>
      <c r="J566" s="3" t="s">
        <v>58</v>
      </c>
      <c r="K566" s="3" t="s">
        <v>687</v>
      </c>
      <c r="L566" s="3">
        <v>3.2</v>
      </c>
      <c r="M566" s="3">
        <v>5.8</v>
      </c>
      <c r="N566" s="3">
        <f>AVERAGE(L566,M566)</f>
        <v>4.5</v>
      </c>
      <c r="O566" s="3">
        <f>((M566-L566)/2)/2</f>
        <v>0.64999999999999991</v>
      </c>
      <c r="P566" s="3">
        <f>O566/N566</f>
        <v>0.14444444444444443</v>
      </c>
      <c r="Q566">
        <v>0.54</v>
      </c>
      <c r="R566" s="3">
        <v>1.5</v>
      </c>
      <c r="S566" s="3">
        <v>0.26</v>
      </c>
      <c r="T566" s="3">
        <v>0.47</v>
      </c>
      <c r="U566" s="3">
        <f>N566*Q566*R566*T566</f>
        <v>1.7131500000000002</v>
      </c>
      <c r="V566" s="3">
        <f>P566</f>
        <v>0.14444444444444443</v>
      </c>
      <c r="W566" s="3">
        <f>U566*S566</f>
        <v>0.44541900000000006</v>
      </c>
      <c r="X566" s="3">
        <v>0.1</v>
      </c>
      <c r="Y566" s="3">
        <f>(SQRT((($U566*$V566)^2)+(($W566*$X566)^2)))/($U566+$W566)</f>
        <v>0.11648078684052697</v>
      </c>
      <c r="Z566" s="3" t="s">
        <v>59</v>
      </c>
      <c r="AA566" s="3" t="s">
        <v>60</v>
      </c>
      <c r="AB566" s="3" t="s">
        <v>61</v>
      </c>
      <c r="AC566" s="3" t="s">
        <v>62</v>
      </c>
      <c r="AD566" t="s">
        <v>45</v>
      </c>
      <c r="AE566" t="s">
        <v>45</v>
      </c>
      <c r="AF566" t="s">
        <v>4672</v>
      </c>
      <c r="AG566" t="s">
        <v>4673</v>
      </c>
      <c r="AH566" t="s">
        <v>45</v>
      </c>
      <c r="AI566" s="2">
        <f>$U566+$W566</f>
        <v>2.1585690000000004</v>
      </c>
      <c r="AJ566" s="2">
        <f>$AI566*$Y566</f>
        <v>0.25143181556956951</v>
      </c>
      <c r="AK566" t="s">
        <v>6930</v>
      </c>
      <c r="AL566" s="3" t="s">
        <v>6667</v>
      </c>
      <c r="AM566" s="3" t="s">
        <v>4669</v>
      </c>
      <c r="AN566" s="3" t="s">
        <v>6880</v>
      </c>
      <c r="AO566" t="s">
        <v>6701</v>
      </c>
      <c r="AP566" s="3">
        <v>1.5</v>
      </c>
      <c r="AQ566" t="s">
        <v>6649</v>
      </c>
      <c r="AR566" s="3">
        <v>0.47</v>
      </c>
    </row>
    <row r="567" spans="1:44" hidden="1" x14ac:dyDescent="0.3">
      <c r="A567" t="s">
        <v>5653</v>
      </c>
      <c r="B567" t="s">
        <v>4667</v>
      </c>
      <c r="C567" t="s">
        <v>4668</v>
      </c>
      <c r="D567" t="s">
        <v>4669</v>
      </c>
      <c r="E567" t="s">
        <v>5654</v>
      </c>
      <c r="F567">
        <v>50</v>
      </c>
      <c r="G567">
        <v>50</v>
      </c>
      <c r="H567" t="s">
        <v>5655</v>
      </c>
      <c r="I567" t="s">
        <v>84</v>
      </c>
      <c r="J567" t="s">
        <v>58</v>
      </c>
      <c r="K567" t="s">
        <v>84</v>
      </c>
      <c r="Z567" t="s">
        <v>59</v>
      </c>
      <c r="AA567" t="s">
        <v>60</v>
      </c>
      <c r="AB567" t="s">
        <v>61</v>
      </c>
      <c r="AC567" t="s">
        <v>62</v>
      </c>
      <c r="AD567" t="s">
        <v>45</v>
      </c>
      <c r="AE567" t="s">
        <v>45</v>
      </c>
      <c r="AF567" t="s">
        <v>4672</v>
      </c>
      <c r="AG567" t="s">
        <v>4673</v>
      </c>
      <c r="AH567" t="s">
        <v>45</v>
      </c>
      <c r="AI567" s="5">
        <v>4.8715852499999999</v>
      </c>
      <c r="AJ567" s="5">
        <v>0.43202299430797964</v>
      </c>
      <c r="AK567" t="s">
        <v>6930</v>
      </c>
      <c r="AL567" s="3" t="s">
        <v>6827</v>
      </c>
      <c r="AM567" s="3" t="s">
        <v>4669</v>
      </c>
      <c r="AN567" s="3" t="s">
        <v>6852</v>
      </c>
      <c r="AO567" s="3"/>
      <c r="AP567" s="3"/>
      <c r="AQ567" s="4"/>
      <c r="AR567" s="3"/>
    </row>
    <row r="568" spans="1:44" hidden="1" x14ac:dyDescent="0.3">
      <c r="A568" t="s">
        <v>5669</v>
      </c>
      <c r="B568" t="s">
        <v>4667</v>
      </c>
      <c r="C568" t="s">
        <v>4668</v>
      </c>
      <c r="D568" t="s">
        <v>4669</v>
      </c>
      <c r="E568" t="s">
        <v>5670</v>
      </c>
      <c r="F568">
        <v>54</v>
      </c>
      <c r="G568">
        <v>54</v>
      </c>
      <c r="H568" t="s">
        <v>5671</v>
      </c>
      <c r="I568" t="s">
        <v>4701</v>
      </c>
      <c r="J568" t="s">
        <v>58</v>
      </c>
      <c r="K568" t="s">
        <v>4701</v>
      </c>
      <c r="L568">
        <v>9.1</v>
      </c>
      <c r="M568">
        <v>9.8000000000000007</v>
      </c>
      <c r="N568">
        <f>AVERAGE(L568,M568)</f>
        <v>9.4499999999999993</v>
      </c>
      <c r="O568">
        <f>((M568-L568)/2)/2</f>
        <v>0.17500000000000027</v>
      </c>
      <c r="P568">
        <f>O568/N568</f>
        <v>1.8518518518518549E-2</v>
      </c>
      <c r="Q568" s="3">
        <v>0.43</v>
      </c>
      <c r="R568">
        <v>1.2</v>
      </c>
      <c r="S568">
        <v>0.26</v>
      </c>
      <c r="T568">
        <v>0.47</v>
      </c>
      <c r="U568">
        <f>N568*Q568*R568*T568</f>
        <v>2.2918139999999996</v>
      </c>
      <c r="V568">
        <f>P568</f>
        <v>1.8518518518518549E-2</v>
      </c>
      <c r="W568">
        <f>U568*S568</f>
        <v>0.59587163999999992</v>
      </c>
      <c r="X568">
        <v>0.1</v>
      </c>
      <c r="Y568">
        <f>(SQRT((($U568*$V568)^2)+(($W568*$X568)^2)))/($U568+$W568)</f>
        <v>2.533394408054512E-2</v>
      </c>
      <c r="Z568" t="s">
        <v>59</v>
      </c>
      <c r="AA568" t="s">
        <v>68</v>
      </c>
      <c r="AB568" t="s">
        <v>101</v>
      </c>
      <c r="AC568" t="s">
        <v>102</v>
      </c>
      <c r="AD568" t="s">
        <v>45</v>
      </c>
      <c r="AE568" t="s">
        <v>45</v>
      </c>
      <c r="AF568" t="s">
        <v>4672</v>
      </c>
      <c r="AG568" t="s">
        <v>4673</v>
      </c>
      <c r="AH568" t="s">
        <v>45</v>
      </c>
      <c r="AI568" s="2">
        <f>$U568+$W568</f>
        <v>2.8876856399999995</v>
      </c>
      <c r="AJ568" s="2">
        <f>$AI568*$Y568</f>
        <v>7.3156466525953132E-2</v>
      </c>
      <c r="AK568" t="s">
        <v>6930</v>
      </c>
      <c r="AL568" s="3" t="s">
        <v>6667</v>
      </c>
      <c r="AM568" s="3" t="s">
        <v>4669</v>
      </c>
      <c r="AN568" t="s">
        <v>6814</v>
      </c>
      <c r="AO568" t="s">
        <v>6815</v>
      </c>
      <c r="AP568">
        <v>1.2</v>
      </c>
      <c r="AQ568" t="s">
        <v>6649</v>
      </c>
      <c r="AR568">
        <v>0.47</v>
      </c>
    </row>
    <row r="569" spans="1:44" hidden="1" x14ac:dyDescent="0.3">
      <c r="A569" t="s">
        <v>5680</v>
      </c>
      <c r="B569" t="s">
        <v>4667</v>
      </c>
      <c r="C569" t="s">
        <v>4668</v>
      </c>
      <c r="D569" t="s">
        <v>4669</v>
      </c>
      <c r="E569" t="s">
        <v>5681</v>
      </c>
      <c r="F569">
        <v>57</v>
      </c>
      <c r="G569">
        <v>57</v>
      </c>
      <c r="H569" t="s">
        <v>5682</v>
      </c>
      <c r="I569" t="s">
        <v>1616</v>
      </c>
      <c r="J569" t="s">
        <v>58</v>
      </c>
      <c r="K569" t="s">
        <v>1616</v>
      </c>
      <c r="Z569" t="s">
        <v>59</v>
      </c>
      <c r="AA569" t="s">
        <v>60</v>
      </c>
      <c r="AB569" t="s">
        <v>61</v>
      </c>
      <c r="AC569" t="s">
        <v>62</v>
      </c>
      <c r="AD569" t="s">
        <v>45</v>
      </c>
      <c r="AE569" t="s">
        <v>45</v>
      </c>
      <c r="AF569" t="s">
        <v>4672</v>
      </c>
      <c r="AG569" t="s">
        <v>4673</v>
      </c>
      <c r="AH569" t="s">
        <v>45</v>
      </c>
      <c r="AI569" s="5">
        <v>4.8715852499999999</v>
      </c>
      <c r="AJ569" s="5">
        <v>0.43202299430797964</v>
      </c>
      <c r="AK569" t="s">
        <v>6930</v>
      </c>
      <c r="AL569" s="3" t="s">
        <v>6827</v>
      </c>
      <c r="AM569" s="3" t="s">
        <v>4669</v>
      </c>
      <c r="AN569" s="3" t="s">
        <v>6852</v>
      </c>
      <c r="AO569" s="3"/>
      <c r="AP569" s="3"/>
      <c r="AQ569" s="4"/>
      <c r="AR569" s="3"/>
    </row>
    <row r="570" spans="1:44" hidden="1" x14ac:dyDescent="0.3">
      <c r="A570" t="s">
        <v>5687</v>
      </c>
      <c r="B570" t="s">
        <v>4667</v>
      </c>
      <c r="C570" t="s">
        <v>4668</v>
      </c>
      <c r="D570" t="s">
        <v>4669</v>
      </c>
      <c r="E570" t="s">
        <v>5688</v>
      </c>
      <c r="F570">
        <v>59</v>
      </c>
      <c r="G570">
        <v>59</v>
      </c>
      <c r="H570" t="s">
        <v>185</v>
      </c>
      <c r="I570" t="s">
        <v>161</v>
      </c>
      <c r="J570" t="s">
        <v>58</v>
      </c>
      <c r="K570" t="s">
        <v>161</v>
      </c>
      <c r="L570">
        <v>18.8</v>
      </c>
      <c r="M570">
        <v>28.6</v>
      </c>
      <c r="N570">
        <f>AVERAGE(L570,M570)</f>
        <v>23.700000000000003</v>
      </c>
      <c r="O570">
        <f>((M570-L570)/2)/2</f>
        <v>2.4500000000000002</v>
      </c>
      <c r="P570">
        <f>O570/N570</f>
        <v>0.10337552742616034</v>
      </c>
      <c r="Q570">
        <v>0.52</v>
      </c>
      <c r="R570">
        <v>1.5</v>
      </c>
      <c r="S570">
        <v>0.26</v>
      </c>
      <c r="T570">
        <v>0.47</v>
      </c>
      <c r="U570">
        <f>N570*Q570*R570*T570</f>
        <v>8.6884200000000007</v>
      </c>
      <c r="V570">
        <f>P570</f>
        <v>0.10337552742616034</v>
      </c>
      <c r="W570">
        <f>U570*S570</f>
        <v>2.2589892000000003</v>
      </c>
      <c r="X570">
        <v>0.1</v>
      </c>
      <c r="Y570">
        <f>(SQRT((($U570*$V570)^2)+(($W570*$X570)^2)))/($U570+$W570)</f>
        <v>8.4599227366437893E-2</v>
      </c>
      <c r="Z570" t="s">
        <v>59</v>
      </c>
      <c r="AA570" t="s">
        <v>68</v>
      </c>
      <c r="AB570" t="s">
        <v>61</v>
      </c>
      <c r="AC570" t="s">
        <v>62</v>
      </c>
      <c r="AD570" t="s">
        <v>45</v>
      </c>
      <c r="AE570" t="s">
        <v>45</v>
      </c>
      <c r="AF570" t="s">
        <v>4672</v>
      </c>
      <c r="AG570" t="s">
        <v>4673</v>
      </c>
      <c r="AH570" t="s">
        <v>45</v>
      </c>
      <c r="AI570" s="2">
        <f>$U570+$W570</f>
        <v>10.947409200000001</v>
      </c>
      <c r="AJ570" s="2">
        <f>$AI570*$Y570</f>
        <v>0.926142359984234</v>
      </c>
      <c r="AK570" t="s">
        <v>6930</v>
      </c>
      <c r="AL570" s="3" t="s">
        <v>6667</v>
      </c>
      <c r="AM570" s="3" t="s">
        <v>4669</v>
      </c>
      <c r="AN570" s="3" t="s">
        <v>6816</v>
      </c>
      <c r="AO570" t="s">
        <v>6815</v>
      </c>
      <c r="AP570">
        <v>1.5</v>
      </c>
      <c r="AQ570" t="s">
        <v>6649</v>
      </c>
      <c r="AR570">
        <v>0.47</v>
      </c>
    </row>
    <row r="571" spans="1:44" hidden="1" x14ac:dyDescent="0.3">
      <c r="A571" t="s">
        <v>5698</v>
      </c>
      <c r="B571" t="s">
        <v>4667</v>
      </c>
      <c r="C571" t="s">
        <v>4668</v>
      </c>
      <c r="D571" t="s">
        <v>4669</v>
      </c>
      <c r="E571" t="s">
        <v>5699</v>
      </c>
      <c r="F571">
        <v>61</v>
      </c>
      <c r="G571">
        <v>61</v>
      </c>
      <c r="H571" t="s">
        <v>2486</v>
      </c>
      <c r="I571" t="s">
        <v>1911</v>
      </c>
      <c r="J571" t="s">
        <v>58</v>
      </c>
      <c r="K571" t="s">
        <v>1911</v>
      </c>
      <c r="L571">
        <v>9.1</v>
      </c>
      <c r="M571">
        <v>9.8000000000000007</v>
      </c>
      <c r="N571">
        <f>AVERAGE(L571,M571)</f>
        <v>9.4499999999999993</v>
      </c>
      <c r="O571">
        <f>((M571-L571)/2)/2</f>
        <v>0.17500000000000027</v>
      </c>
      <c r="P571">
        <f>O571/N571</f>
        <v>1.8518518518518549E-2</v>
      </c>
      <c r="Q571" s="3">
        <v>0.35099999999999998</v>
      </c>
      <c r="R571">
        <v>1.2</v>
      </c>
      <c r="S571">
        <v>0.26</v>
      </c>
      <c r="T571">
        <v>0.47</v>
      </c>
      <c r="U571">
        <f>N571*Q571*R571*T571</f>
        <v>1.8707597999999994</v>
      </c>
      <c r="V571">
        <f>P571</f>
        <v>1.8518518518518549E-2</v>
      </c>
      <c r="W571">
        <f>U571*S571</f>
        <v>0.48639754799999985</v>
      </c>
      <c r="X571">
        <v>0.1</v>
      </c>
      <c r="Y571">
        <f>(SQRT((($U571*$V571)^2)+(($W571*$X571)^2)))/($U571+$W571)</f>
        <v>2.5333944080545116E-2</v>
      </c>
      <c r="Z571" t="s">
        <v>59</v>
      </c>
      <c r="AA571" t="s">
        <v>68</v>
      </c>
      <c r="AB571" t="s">
        <v>101</v>
      </c>
      <c r="AC571" t="s">
        <v>102</v>
      </c>
      <c r="AD571" t="s">
        <v>45</v>
      </c>
      <c r="AE571" t="s">
        <v>45</v>
      </c>
      <c r="AF571" t="s">
        <v>4672</v>
      </c>
      <c r="AG571" t="s">
        <v>4673</v>
      </c>
      <c r="AH571" t="s">
        <v>45</v>
      </c>
      <c r="AI571" s="2">
        <f>$U571+$W571</f>
        <v>2.3571573479999994</v>
      </c>
      <c r="AJ571" s="2">
        <f>$AI571*$Y571</f>
        <v>5.971609244327801E-2</v>
      </c>
      <c r="AK571" t="s">
        <v>6930</v>
      </c>
      <c r="AL571" s="3" t="s">
        <v>6667</v>
      </c>
      <c r="AM571" s="3" t="s">
        <v>4669</v>
      </c>
      <c r="AN571" t="s">
        <v>6747</v>
      </c>
      <c r="AO571" t="s">
        <v>6740</v>
      </c>
      <c r="AP571">
        <v>1.2</v>
      </c>
      <c r="AQ571" t="s">
        <v>6649</v>
      </c>
      <c r="AR571">
        <v>0.47</v>
      </c>
    </row>
    <row r="572" spans="1:44" hidden="1" x14ac:dyDescent="0.3">
      <c r="A572" t="s">
        <v>5700</v>
      </c>
      <c r="B572" t="s">
        <v>4667</v>
      </c>
      <c r="C572" t="s">
        <v>4668</v>
      </c>
      <c r="D572" t="s">
        <v>4669</v>
      </c>
      <c r="E572" t="s">
        <v>5701</v>
      </c>
      <c r="F572">
        <v>62</v>
      </c>
      <c r="G572">
        <v>62</v>
      </c>
      <c r="H572" t="s">
        <v>120</v>
      </c>
      <c r="I572" t="s">
        <v>4684</v>
      </c>
      <c r="J572" t="s">
        <v>58</v>
      </c>
      <c r="K572" t="s">
        <v>4684</v>
      </c>
      <c r="Z572" t="s">
        <v>59</v>
      </c>
      <c r="AA572" t="s">
        <v>68</v>
      </c>
      <c r="AB572" t="s">
        <v>101</v>
      </c>
      <c r="AC572" t="s">
        <v>102</v>
      </c>
      <c r="AD572" t="s">
        <v>45</v>
      </c>
      <c r="AE572" t="s">
        <v>45</v>
      </c>
      <c r="AF572" t="s">
        <v>4672</v>
      </c>
      <c r="AG572" t="s">
        <v>4673</v>
      </c>
      <c r="AH572" t="s">
        <v>45</v>
      </c>
      <c r="AI572" s="5">
        <v>3.0684156047999998</v>
      </c>
      <c r="AJ572" s="5">
        <v>0.15897127626246374</v>
      </c>
      <c r="AK572" t="s">
        <v>6930</v>
      </c>
      <c r="AL572" s="3" t="s">
        <v>6827</v>
      </c>
      <c r="AM572" s="3" t="s">
        <v>4669</v>
      </c>
      <c r="AN572" s="3" t="s">
        <v>6818</v>
      </c>
    </row>
    <row r="573" spans="1:44" s="3" customFormat="1" hidden="1" x14ac:dyDescent="0.3">
      <c r="A573" s="3" t="s">
        <v>5721</v>
      </c>
      <c r="B573" s="3" t="s">
        <v>4667</v>
      </c>
      <c r="C573" s="3" t="s">
        <v>4668</v>
      </c>
      <c r="D573" s="3" t="s">
        <v>4669</v>
      </c>
      <c r="E573" s="3" t="s">
        <v>5722</v>
      </c>
      <c r="F573" s="3">
        <v>68</v>
      </c>
      <c r="G573" s="3">
        <v>68</v>
      </c>
      <c r="H573" s="3" t="s">
        <v>5161</v>
      </c>
      <c r="I573" s="3" t="s">
        <v>5244</v>
      </c>
      <c r="J573" s="3" t="s">
        <v>58</v>
      </c>
      <c r="K573" s="3" t="s">
        <v>5244</v>
      </c>
      <c r="Z573" s="3" t="s">
        <v>59</v>
      </c>
      <c r="AA573" s="3" t="s">
        <v>68</v>
      </c>
      <c r="AB573" s="3" t="s">
        <v>44</v>
      </c>
      <c r="AC573" s="3" t="s">
        <v>44</v>
      </c>
      <c r="AD573" t="s">
        <v>45</v>
      </c>
      <c r="AE573" t="s">
        <v>45</v>
      </c>
      <c r="AF573" t="s">
        <v>4672</v>
      </c>
      <c r="AG573" t="s">
        <v>4673</v>
      </c>
      <c r="AH573" t="s">
        <v>45</v>
      </c>
      <c r="AI573" s="5">
        <v>8.5</v>
      </c>
      <c r="AJ573" s="5">
        <v>0.434626276242015</v>
      </c>
      <c r="AK573" s="7" t="s">
        <v>6940</v>
      </c>
      <c r="AM573" s="3" t="s">
        <v>403</v>
      </c>
      <c r="AN573" s="3" t="s">
        <v>6694</v>
      </c>
    </row>
    <row r="574" spans="1:44" hidden="1" x14ac:dyDescent="0.3">
      <c r="A574" t="s">
        <v>5726</v>
      </c>
      <c r="B574" t="s">
        <v>4667</v>
      </c>
      <c r="C574" t="s">
        <v>4668</v>
      </c>
      <c r="D574" t="s">
        <v>4669</v>
      </c>
      <c r="E574" t="s">
        <v>5727</v>
      </c>
      <c r="F574">
        <v>7</v>
      </c>
      <c r="G574">
        <v>7</v>
      </c>
      <c r="H574" t="s">
        <v>5728</v>
      </c>
      <c r="I574" t="s">
        <v>1129</v>
      </c>
      <c r="J574" t="s">
        <v>58</v>
      </c>
      <c r="K574" t="s">
        <v>1129</v>
      </c>
      <c r="Z574" t="s">
        <v>59</v>
      </c>
      <c r="AA574" t="s">
        <v>68</v>
      </c>
      <c r="AB574" t="s">
        <v>61</v>
      </c>
      <c r="AC574" t="s">
        <v>62</v>
      </c>
      <c r="AD574" t="s">
        <v>45</v>
      </c>
      <c r="AE574" t="s">
        <v>45</v>
      </c>
      <c r="AF574" t="s">
        <v>4672</v>
      </c>
      <c r="AG574" t="s">
        <v>4673</v>
      </c>
      <c r="AH574" t="s">
        <v>45</v>
      </c>
      <c r="AI574" s="5">
        <v>5.0429925000000004</v>
      </c>
      <c r="AJ574" s="5">
        <v>0.96569982997039683</v>
      </c>
      <c r="AK574" s="3" t="s">
        <v>6651</v>
      </c>
      <c r="AL574" s="3" t="s">
        <v>6827</v>
      </c>
      <c r="AM574" s="3" t="s">
        <v>6666</v>
      </c>
      <c r="AN574" s="3" t="s">
        <v>6851</v>
      </c>
    </row>
    <row r="575" spans="1:44" hidden="1" x14ac:dyDescent="0.3">
      <c r="A575" t="s">
        <v>5739</v>
      </c>
      <c r="B575" t="s">
        <v>4667</v>
      </c>
      <c r="C575" t="s">
        <v>4668</v>
      </c>
      <c r="D575" t="s">
        <v>4669</v>
      </c>
      <c r="E575" t="s">
        <v>5740</v>
      </c>
      <c r="F575">
        <v>72</v>
      </c>
      <c r="G575">
        <v>72</v>
      </c>
      <c r="H575" t="s">
        <v>5741</v>
      </c>
      <c r="I575" t="s">
        <v>4683</v>
      </c>
      <c r="J575" t="s">
        <v>58</v>
      </c>
      <c r="K575" t="s">
        <v>4683</v>
      </c>
      <c r="Z575" t="s">
        <v>59</v>
      </c>
      <c r="AA575" t="s">
        <v>68</v>
      </c>
      <c r="AB575" t="s">
        <v>101</v>
      </c>
      <c r="AC575" t="s">
        <v>102</v>
      </c>
      <c r="AD575" t="s">
        <v>45</v>
      </c>
      <c r="AE575" t="s">
        <v>45</v>
      </c>
      <c r="AF575" t="s">
        <v>4672</v>
      </c>
      <c r="AG575" t="s">
        <v>4673</v>
      </c>
      <c r="AH575" t="s">
        <v>45</v>
      </c>
      <c r="AI575" s="5">
        <v>3.0684156047999998</v>
      </c>
      <c r="AJ575" s="5">
        <v>0.15897127626246374</v>
      </c>
      <c r="AK575" t="s">
        <v>6930</v>
      </c>
      <c r="AL575" s="3" t="s">
        <v>6827</v>
      </c>
      <c r="AM575" s="3" t="s">
        <v>4669</v>
      </c>
      <c r="AN575" s="3" t="s">
        <v>6818</v>
      </c>
    </row>
    <row r="576" spans="1:44" hidden="1" x14ac:dyDescent="0.3">
      <c r="A576" t="s">
        <v>5742</v>
      </c>
      <c r="B576" t="s">
        <v>4667</v>
      </c>
      <c r="C576" t="s">
        <v>4668</v>
      </c>
      <c r="D576" t="s">
        <v>4669</v>
      </c>
      <c r="E576" t="s">
        <v>49</v>
      </c>
      <c r="F576">
        <v>7215</v>
      </c>
      <c r="G576">
        <v>7215</v>
      </c>
      <c r="H576" t="s">
        <v>45</v>
      </c>
      <c r="I576" t="s">
        <v>45</v>
      </c>
      <c r="J576" t="s">
        <v>45</v>
      </c>
      <c r="K576" t="s">
        <v>45</v>
      </c>
      <c r="S576">
        <v>0.26</v>
      </c>
      <c r="U576">
        <v>0.43</v>
      </c>
      <c r="V576">
        <v>0.46</v>
      </c>
      <c r="W576">
        <f>$U576*$S576</f>
        <v>0.1118</v>
      </c>
      <c r="X576">
        <v>0.1</v>
      </c>
      <c r="Y576">
        <f>(SQRT((($U576*$V576)^2)+(($W576*$X576)^2)))/($U576+$W576)</f>
        <v>0.36566206086544145</v>
      </c>
      <c r="Z576" t="s">
        <v>43</v>
      </c>
      <c r="AA576" t="s">
        <v>44</v>
      </c>
      <c r="AB576" t="s">
        <v>44</v>
      </c>
      <c r="AC576" t="s">
        <v>44</v>
      </c>
      <c r="AD576" t="s">
        <v>45</v>
      </c>
      <c r="AE576" t="s">
        <v>45</v>
      </c>
      <c r="AF576" t="s">
        <v>50</v>
      </c>
      <c r="AG576" t="s">
        <v>45</v>
      </c>
      <c r="AH576" t="s">
        <v>45</v>
      </c>
      <c r="AI576" s="2">
        <f>$U576+$W576</f>
        <v>0.54179999999999995</v>
      </c>
      <c r="AJ576" s="2">
        <f>$AI576*$Y576</f>
        <v>0.19811570457689617</v>
      </c>
      <c r="AK576" s="3" t="s">
        <v>6646</v>
      </c>
      <c r="AL576" s="3" t="s">
        <v>6668</v>
      </c>
      <c r="AM576" s="3" t="s">
        <v>6661</v>
      </c>
      <c r="AN576" t="s">
        <v>6662</v>
      </c>
      <c r="AO576" t="s">
        <v>44</v>
      </c>
      <c r="AP576" s="3" t="s">
        <v>44</v>
      </c>
      <c r="AQ576" t="s">
        <v>6649</v>
      </c>
      <c r="AR576" t="s">
        <v>44</v>
      </c>
    </row>
    <row r="577" spans="1:44" hidden="1" x14ac:dyDescent="0.3">
      <c r="A577" t="s">
        <v>5773</v>
      </c>
      <c r="B577" t="s">
        <v>4667</v>
      </c>
      <c r="C577" t="s">
        <v>4668</v>
      </c>
      <c r="D577" t="s">
        <v>4669</v>
      </c>
      <c r="E577" t="s">
        <v>5774</v>
      </c>
      <c r="F577">
        <v>80</v>
      </c>
      <c r="G577">
        <v>80</v>
      </c>
      <c r="H577" t="s">
        <v>5775</v>
      </c>
      <c r="I577" t="s">
        <v>4899</v>
      </c>
      <c r="J577" t="s">
        <v>58</v>
      </c>
      <c r="K577" t="s">
        <v>4899</v>
      </c>
      <c r="L577">
        <v>9.1</v>
      </c>
      <c r="M577">
        <v>9.8000000000000007</v>
      </c>
      <c r="N577">
        <f>AVERAGE(L577,M577)</f>
        <v>9.4499999999999993</v>
      </c>
      <c r="O577">
        <f>((M577-L577)/2)/2</f>
        <v>0.17500000000000027</v>
      </c>
      <c r="P577">
        <f>O577/N577</f>
        <v>1.8518518518518549E-2</v>
      </c>
      <c r="Q577" s="3">
        <v>0.43</v>
      </c>
      <c r="R577">
        <v>1.2</v>
      </c>
      <c r="S577">
        <v>0.26</v>
      </c>
      <c r="T577">
        <v>0.47</v>
      </c>
      <c r="U577">
        <f>N577*Q577*R577*T577</f>
        <v>2.2918139999999996</v>
      </c>
      <c r="V577">
        <f>P577</f>
        <v>1.8518518518518549E-2</v>
      </c>
      <c r="W577">
        <f>U577*S577</f>
        <v>0.59587163999999992</v>
      </c>
      <c r="X577">
        <v>0.1</v>
      </c>
      <c r="Y577">
        <f>(SQRT((($U577*$V577)^2)+(($W577*$X577)^2)))/($U577+$W577)</f>
        <v>2.533394408054512E-2</v>
      </c>
      <c r="Z577" t="s">
        <v>59</v>
      </c>
      <c r="AA577" t="s">
        <v>68</v>
      </c>
      <c r="AB577" t="s">
        <v>101</v>
      </c>
      <c r="AC577" t="s">
        <v>102</v>
      </c>
      <c r="AD577" t="s">
        <v>45</v>
      </c>
      <c r="AE577" t="s">
        <v>45</v>
      </c>
      <c r="AF577" t="s">
        <v>4672</v>
      </c>
      <c r="AG577" t="s">
        <v>4673</v>
      </c>
      <c r="AH577" t="s">
        <v>45</v>
      </c>
      <c r="AI577" s="2">
        <f>$U577+$W577</f>
        <v>2.8876856399999995</v>
      </c>
      <c r="AJ577" s="2">
        <f>$AI577*$Y577</f>
        <v>7.3156466525953132E-2</v>
      </c>
      <c r="AK577" t="s">
        <v>6930</v>
      </c>
      <c r="AL577" s="3" t="s">
        <v>6667</v>
      </c>
      <c r="AM577" s="3" t="s">
        <v>4669</v>
      </c>
      <c r="AN577" t="s">
        <v>6814</v>
      </c>
      <c r="AO577" t="s">
        <v>6815</v>
      </c>
      <c r="AP577">
        <v>1.2</v>
      </c>
      <c r="AQ577" t="s">
        <v>6649</v>
      </c>
      <c r="AR577">
        <v>0.47</v>
      </c>
    </row>
    <row r="578" spans="1:44" hidden="1" x14ac:dyDescent="0.3">
      <c r="A578" t="s">
        <v>5776</v>
      </c>
      <c r="B578" t="s">
        <v>4667</v>
      </c>
      <c r="C578" t="s">
        <v>4668</v>
      </c>
      <c r="D578" t="s">
        <v>4669</v>
      </c>
      <c r="E578" t="s">
        <v>5777</v>
      </c>
      <c r="F578">
        <v>81</v>
      </c>
      <c r="G578">
        <v>81</v>
      </c>
      <c r="H578" t="s">
        <v>5778</v>
      </c>
      <c r="I578" t="s">
        <v>4708</v>
      </c>
      <c r="J578" t="s">
        <v>58</v>
      </c>
      <c r="K578" t="s">
        <v>4708</v>
      </c>
      <c r="L578">
        <v>9.1</v>
      </c>
      <c r="M578">
        <v>9.8000000000000007</v>
      </c>
      <c r="N578">
        <f>AVERAGE(L578,M578)</f>
        <v>9.4499999999999993</v>
      </c>
      <c r="O578">
        <f>((M578-L578)/2)/2</f>
        <v>0.17500000000000027</v>
      </c>
      <c r="P578">
        <f>O578/N578</f>
        <v>1.8518518518518549E-2</v>
      </c>
      <c r="Q578">
        <v>0.43</v>
      </c>
      <c r="R578">
        <v>1.2</v>
      </c>
      <c r="S578">
        <v>0.26</v>
      </c>
      <c r="T578">
        <v>0.47</v>
      </c>
      <c r="U578">
        <f>N578*Q578*R578*T578</f>
        <v>2.2918139999999996</v>
      </c>
      <c r="V578">
        <f>P578</f>
        <v>1.8518518518518549E-2</v>
      </c>
      <c r="W578">
        <f>U578*S578</f>
        <v>0.59587163999999992</v>
      </c>
      <c r="X578">
        <v>0.1</v>
      </c>
      <c r="Y578">
        <f>(SQRT((($U578*$V578)^2)+(($W578*$X578)^2)))/($U578+$W578)</f>
        <v>2.533394408054512E-2</v>
      </c>
      <c r="Z578" t="s">
        <v>59</v>
      </c>
      <c r="AA578" t="s">
        <v>68</v>
      </c>
      <c r="AB578" t="s">
        <v>101</v>
      </c>
      <c r="AC578" t="s">
        <v>102</v>
      </c>
      <c r="AD578" t="s">
        <v>45</v>
      </c>
      <c r="AE578" t="s">
        <v>45</v>
      </c>
      <c r="AF578" t="s">
        <v>4672</v>
      </c>
      <c r="AG578" t="s">
        <v>4673</v>
      </c>
      <c r="AH578" t="s">
        <v>45</v>
      </c>
      <c r="AI578" s="2">
        <f>$U578+$W578</f>
        <v>2.8876856399999995</v>
      </c>
      <c r="AJ578" s="2">
        <f>$AI578*$Y578</f>
        <v>7.3156466525953132E-2</v>
      </c>
      <c r="AK578" t="s">
        <v>6930</v>
      </c>
      <c r="AL578" s="3" t="s">
        <v>6667</v>
      </c>
      <c r="AM578" s="3" t="s">
        <v>4669</v>
      </c>
      <c r="AN578" t="s">
        <v>6814</v>
      </c>
      <c r="AO578" t="s">
        <v>6815</v>
      </c>
      <c r="AP578">
        <v>1.2</v>
      </c>
      <c r="AQ578" t="s">
        <v>6649</v>
      </c>
      <c r="AR578">
        <v>0.47</v>
      </c>
    </row>
    <row r="579" spans="1:44" hidden="1" x14ac:dyDescent="0.3">
      <c r="A579" t="s">
        <v>5791</v>
      </c>
      <c r="B579" t="s">
        <v>4667</v>
      </c>
      <c r="C579" t="s">
        <v>4668</v>
      </c>
      <c r="D579" t="s">
        <v>4669</v>
      </c>
      <c r="E579" t="s">
        <v>5498</v>
      </c>
      <c r="F579">
        <v>85</v>
      </c>
      <c r="G579">
        <v>85</v>
      </c>
      <c r="H579" t="s">
        <v>5499</v>
      </c>
      <c r="I579" t="s">
        <v>5500</v>
      </c>
      <c r="J579" t="s">
        <v>80</v>
      </c>
      <c r="K579" t="s">
        <v>5500</v>
      </c>
      <c r="S579">
        <v>0.26</v>
      </c>
      <c r="U579">
        <v>2.4</v>
      </c>
      <c r="V579">
        <v>0.41</v>
      </c>
      <c r="W579">
        <f>$U579*$S579</f>
        <v>0.624</v>
      </c>
      <c r="X579">
        <v>0.1</v>
      </c>
      <c r="Y579">
        <f>(SQRT((($U579*$V579)^2)+(($W579*$X579)^2)))/($U579+$W579)</f>
        <v>0.32605044690652013</v>
      </c>
      <c r="Z579" t="s">
        <v>43</v>
      </c>
      <c r="AA579" t="s">
        <v>44</v>
      </c>
      <c r="AB579" t="s">
        <v>44</v>
      </c>
      <c r="AC579" t="s">
        <v>44</v>
      </c>
      <c r="AD579" t="s">
        <v>45</v>
      </c>
      <c r="AE579" t="s">
        <v>45</v>
      </c>
      <c r="AF579" t="s">
        <v>4672</v>
      </c>
      <c r="AG579" t="s">
        <v>4673</v>
      </c>
      <c r="AH579" t="s">
        <v>45</v>
      </c>
      <c r="AI579" s="2">
        <f>$U579+$W579</f>
        <v>3.024</v>
      </c>
      <c r="AJ579" s="2">
        <f>$AI579*$Y579</f>
        <v>0.98597655144531693</v>
      </c>
      <c r="AK579" s="3" t="s">
        <v>6646</v>
      </c>
      <c r="AL579" s="3" t="s">
        <v>6668</v>
      </c>
      <c r="AM579" s="3" t="s">
        <v>6647</v>
      </c>
      <c r="AN579" s="3" t="s">
        <v>6817</v>
      </c>
      <c r="AO579" s="3" t="s">
        <v>44</v>
      </c>
      <c r="AP579" s="3" t="s">
        <v>44</v>
      </c>
      <c r="AQ579" t="s">
        <v>6649</v>
      </c>
      <c r="AR579" s="3" t="s">
        <v>44</v>
      </c>
    </row>
    <row r="580" spans="1:44" hidden="1" x14ac:dyDescent="0.3">
      <c r="A580" t="s">
        <v>5796</v>
      </c>
      <c r="B580" t="s">
        <v>4667</v>
      </c>
      <c r="C580" t="s">
        <v>4668</v>
      </c>
      <c r="D580" t="s">
        <v>4669</v>
      </c>
      <c r="E580" t="s">
        <v>5797</v>
      </c>
      <c r="F580">
        <v>87</v>
      </c>
      <c r="G580">
        <v>87</v>
      </c>
      <c r="H580" t="s">
        <v>5798</v>
      </c>
      <c r="I580" t="s">
        <v>4921</v>
      </c>
      <c r="J580" t="s">
        <v>58</v>
      </c>
      <c r="K580" t="s">
        <v>4921</v>
      </c>
      <c r="L580">
        <v>9.1</v>
      </c>
      <c r="M580">
        <v>9.8000000000000007</v>
      </c>
      <c r="N580">
        <f>AVERAGE(L580,M580)</f>
        <v>9.4499999999999993</v>
      </c>
      <c r="O580">
        <f>((M580-L580)/2)/2</f>
        <v>0.17500000000000027</v>
      </c>
      <c r="P580">
        <f>O580/N580</f>
        <v>1.8518518518518549E-2</v>
      </c>
      <c r="Q580">
        <v>0.43</v>
      </c>
      <c r="R580">
        <v>1.2</v>
      </c>
      <c r="S580">
        <v>0.26</v>
      </c>
      <c r="T580">
        <v>0.47</v>
      </c>
      <c r="U580">
        <f>N580*Q580*R580*T580</f>
        <v>2.2918139999999996</v>
      </c>
      <c r="V580">
        <f>P580</f>
        <v>1.8518518518518549E-2</v>
      </c>
      <c r="W580">
        <f>U580*S580</f>
        <v>0.59587163999999992</v>
      </c>
      <c r="X580">
        <v>0.1</v>
      </c>
      <c r="Y580">
        <f>(SQRT((($U580*$V580)^2)+(($W580*$X580)^2)))/($U580+$W580)</f>
        <v>2.533394408054512E-2</v>
      </c>
      <c r="Z580" t="s">
        <v>59</v>
      </c>
      <c r="AA580" t="s">
        <v>68</v>
      </c>
      <c r="AB580" t="s">
        <v>101</v>
      </c>
      <c r="AC580" t="s">
        <v>102</v>
      </c>
      <c r="AD580" t="s">
        <v>45</v>
      </c>
      <c r="AE580" t="s">
        <v>45</v>
      </c>
      <c r="AF580" t="s">
        <v>4672</v>
      </c>
      <c r="AG580" t="s">
        <v>4673</v>
      </c>
      <c r="AH580" t="s">
        <v>45</v>
      </c>
      <c r="AI580" s="2">
        <f>$U580+$W580</f>
        <v>2.8876856399999995</v>
      </c>
      <c r="AJ580" s="2">
        <f>$AI580*$Y580</f>
        <v>7.3156466525953132E-2</v>
      </c>
      <c r="AK580" t="s">
        <v>6930</v>
      </c>
      <c r="AL580" s="3" t="s">
        <v>6667</v>
      </c>
      <c r="AM580" s="3" t="s">
        <v>4669</v>
      </c>
      <c r="AN580" t="s">
        <v>6814</v>
      </c>
      <c r="AO580" t="s">
        <v>6815</v>
      </c>
      <c r="AP580">
        <v>1.2</v>
      </c>
      <c r="AQ580" t="s">
        <v>6649</v>
      </c>
      <c r="AR580">
        <v>0.47</v>
      </c>
    </row>
    <row r="581" spans="1:44" hidden="1" x14ac:dyDescent="0.3">
      <c r="A581" t="s">
        <v>5807</v>
      </c>
      <c r="B581" t="s">
        <v>4667</v>
      </c>
      <c r="C581" t="s">
        <v>4668</v>
      </c>
      <c r="D581" t="s">
        <v>4669</v>
      </c>
      <c r="E581" t="s">
        <v>5808</v>
      </c>
      <c r="F581">
        <v>9</v>
      </c>
      <c r="G581">
        <v>9</v>
      </c>
      <c r="H581" t="s">
        <v>2684</v>
      </c>
      <c r="I581" t="s">
        <v>696</v>
      </c>
      <c r="J581" t="s">
        <v>58</v>
      </c>
      <c r="K581" t="s">
        <v>696</v>
      </c>
      <c r="Z581" t="s">
        <v>59</v>
      </c>
      <c r="AA581" t="s">
        <v>60</v>
      </c>
      <c r="AB581" t="s">
        <v>61</v>
      </c>
      <c r="AC581" t="s">
        <v>62</v>
      </c>
      <c r="AD581" t="s">
        <v>45</v>
      </c>
      <c r="AE581" t="s">
        <v>45</v>
      </c>
      <c r="AF581" t="s">
        <v>4672</v>
      </c>
      <c r="AG581" t="s">
        <v>4673</v>
      </c>
      <c r="AH581" t="s">
        <v>45</v>
      </c>
      <c r="AI581" s="5">
        <v>4.8715852499999999</v>
      </c>
      <c r="AJ581" s="5">
        <v>0.43202299430797964</v>
      </c>
      <c r="AK581" t="s">
        <v>6930</v>
      </c>
      <c r="AL581" s="3" t="s">
        <v>6827</v>
      </c>
      <c r="AM581" s="3" t="s">
        <v>4669</v>
      </c>
      <c r="AN581" s="3" t="s">
        <v>6852</v>
      </c>
      <c r="AO581" s="3"/>
      <c r="AP581" s="3"/>
      <c r="AQ581" s="4"/>
      <c r="AR581" s="3"/>
    </row>
    <row r="582" spans="1:44" hidden="1" x14ac:dyDescent="0.3">
      <c r="A582" t="s">
        <v>5817</v>
      </c>
      <c r="B582" t="s">
        <v>4667</v>
      </c>
      <c r="C582" t="s">
        <v>4668</v>
      </c>
      <c r="D582" t="s">
        <v>4669</v>
      </c>
      <c r="E582" t="s">
        <v>5818</v>
      </c>
      <c r="F582">
        <v>92</v>
      </c>
      <c r="G582">
        <v>92</v>
      </c>
      <c r="H582" t="s">
        <v>5819</v>
      </c>
      <c r="I582" t="s">
        <v>572</v>
      </c>
      <c r="J582" t="s">
        <v>58</v>
      </c>
      <c r="K582" t="s">
        <v>572</v>
      </c>
      <c r="L582">
        <v>18.8</v>
      </c>
      <c r="M582">
        <v>28.6</v>
      </c>
      <c r="N582">
        <f>AVERAGE(L582,M582)</f>
        <v>23.700000000000003</v>
      </c>
      <c r="O582">
        <f>((M582-L582)/2)/2</f>
        <v>2.4500000000000002</v>
      </c>
      <c r="P582">
        <f>O582/N582</f>
        <v>0.10337552742616034</v>
      </c>
      <c r="Q582" s="10">
        <v>0.54100000000000004</v>
      </c>
      <c r="R582">
        <v>1.5</v>
      </c>
      <c r="S582">
        <v>0.26</v>
      </c>
      <c r="T582">
        <v>0.47</v>
      </c>
      <c r="U582">
        <f>N582*Q582*R582*T582</f>
        <v>9.039298500000001</v>
      </c>
      <c r="V582">
        <f>P582</f>
        <v>0.10337552742616034</v>
      </c>
      <c r="W582">
        <f>U582*S582</f>
        <v>2.3502176100000005</v>
      </c>
      <c r="X582">
        <v>0.1</v>
      </c>
      <c r="Y582">
        <f>(SQRT((($U582*$V582)^2)+(($W582*$X582)^2)))/($U582+$W582)</f>
        <v>8.4599227366437893E-2</v>
      </c>
      <c r="Z582" t="s">
        <v>59</v>
      </c>
      <c r="AA582" t="s">
        <v>68</v>
      </c>
      <c r="AB582" t="s">
        <v>61</v>
      </c>
      <c r="AC582" t="s">
        <v>62</v>
      </c>
      <c r="AD582" t="s">
        <v>45</v>
      </c>
      <c r="AE582" t="s">
        <v>45</v>
      </c>
      <c r="AF582" t="s">
        <v>4672</v>
      </c>
      <c r="AG582" t="s">
        <v>4673</v>
      </c>
      <c r="AH582" t="s">
        <v>45</v>
      </c>
      <c r="AI582" s="2">
        <f>$U582+$W582</f>
        <v>11.389516110000002</v>
      </c>
      <c r="AJ582" s="2">
        <f>$AI582*$Y582</f>
        <v>0.96354426298359741</v>
      </c>
      <c r="AK582" t="s">
        <v>6930</v>
      </c>
      <c r="AL582" s="3" t="s">
        <v>6667</v>
      </c>
      <c r="AM582" s="3" t="s">
        <v>4669</v>
      </c>
      <c r="AN582" s="3" t="s">
        <v>6735</v>
      </c>
      <c r="AO582" t="s">
        <v>6887</v>
      </c>
      <c r="AP582">
        <v>1.5</v>
      </c>
      <c r="AQ582" t="s">
        <v>6649</v>
      </c>
      <c r="AR582">
        <v>0.47</v>
      </c>
    </row>
    <row r="583" spans="1:44" hidden="1" x14ac:dyDescent="0.3">
      <c r="A583" t="s">
        <v>5820</v>
      </c>
      <c r="B583" t="s">
        <v>4667</v>
      </c>
      <c r="C583" t="s">
        <v>4668</v>
      </c>
      <c r="D583" t="s">
        <v>4669</v>
      </c>
      <c r="E583" t="s">
        <v>5821</v>
      </c>
      <c r="F583">
        <v>93</v>
      </c>
      <c r="G583">
        <v>93</v>
      </c>
      <c r="H583" t="s">
        <v>5822</v>
      </c>
      <c r="I583" t="s">
        <v>1804</v>
      </c>
      <c r="J583" t="s">
        <v>58</v>
      </c>
      <c r="K583" t="s">
        <v>1804</v>
      </c>
      <c r="L583">
        <v>18.8</v>
      </c>
      <c r="M583">
        <v>28.6</v>
      </c>
      <c r="N583">
        <f>AVERAGE(L583,M583)</f>
        <v>23.700000000000003</v>
      </c>
      <c r="O583">
        <f>((M583-L583)/2)/2</f>
        <v>2.4500000000000002</v>
      </c>
      <c r="P583">
        <f>O583/N583</f>
        <v>0.10337552742616034</v>
      </c>
      <c r="Q583">
        <v>0.52</v>
      </c>
      <c r="R583">
        <v>1.5</v>
      </c>
      <c r="S583">
        <v>0.26</v>
      </c>
      <c r="T583">
        <v>0.47</v>
      </c>
      <c r="U583">
        <f>N583*Q583*R583*T583</f>
        <v>8.6884200000000007</v>
      </c>
      <c r="V583">
        <f>P583</f>
        <v>0.10337552742616034</v>
      </c>
      <c r="W583">
        <f>U583*S583</f>
        <v>2.2589892000000003</v>
      </c>
      <c r="X583">
        <v>0.1</v>
      </c>
      <c r="Y583">
        <f>(SQRT((($U583*$V583)^2)+(($W583*$X583)^2)))/($U583+$W583)</f>
        <v>8.4599227366437893E-2</v>
      </c>
      <c r="Z583" t="s">
        <v>59</v>
      </c>
      <c r="AA583" t="s">
        <v>68</v>
      </c>
      <c r="AB583" t="s">
        <v>61</v>
      </c>
      <c r="AC583" t="s">
        <v>62</v>
      </c>
      <c r="AD583" t="s">
        <v>45</v>
      </c>
      <c r="AE583" t="s">
        <v>45</v>
      </c>
      <c r="AF583" t="s">
        <v>4672</v>
      </c>
      <c r="AG583" t="s">
        <v>4673</v>
      </c>
      <c r="AH583" t="s">
        <v>45</v>
      </c>
      <c r="AI583" s="2">
        <f>$U583+$W583</f>
        <v>10.947409200000001</v>
      </c>
      <c r="AJ583" s="2">
        <f>$AI583*$Y583</f>
        <v>0.926142359984234</v>
      </c>
      <c r="AK583" t="s">
        <v>6930</v>
      </c>
      <c r="AL583" s="3" t="s">
        <v>6667</v>
      </c>
      <c r="AM583" s="3" t="s">
        <v>4669</v>
      </c>
      <c r="AN583" s="3" t="s">
        <v>6816</v>
      </c>
      <c r="AO583" t="s">
        <v>6815</v>
      </c>
      <c r="AP583">
        <v>1.5</v>
      </c>
      <c r="AQ583" t="s">
        <v>6649</v>
      </c>
      <c r="AR583">
        <v>0.47</v>
      </c>
    </row>
    <row r="584" spans="1:44" hidden="1" x14ac:dyDescent="0.3">
      <c r="A584" t="s">
        <v>5823</v>
      </c>
      <c r="B584" t="s">
        <v>4667</v>
      </c>
      <c r="C584" t="s">
        <v>4668</v>
      </c>
      <c r="D584" t="s">
        <v>4669</v>
      </c>
      <c r="E584" t="s">
        <v>5824</v>
      </c>
      <c r="F584">
        <v>94</v>
      </c>
      <c r="G584">
        <v>94</v>
      </c>
      <c r="H584" t="s">
        <v>5499</v>
      </c>
      <c r="I584" t="s">
        <v>5825</v>
      </c>
      <c r="J584" t="s">
        <v>80</v>
      </c>
      <c r="K584" t="s">
        <v>5825</v>
      </c>
      <c r="S584">
        <v>0.26</v>
      </c>
      <c r="U584">
        <v>2.4</v>
      </c>
      <c r="V584">
        <v>0.41</v>
      </c>
      <c r="W584">
        <f>$U584*$S584</f>
        <v>0.624</v>
      </c>
      <c r="X584">
        <v>0.1</v>
      </c>
      <c r="Y584">
        <f>(SQRT((($U584*$V584)^2)+(($W584*$X584)^2)))/($U584+$W584)</f>
        <v>0.32605044690652013</v>
      </c>
      <c r="Z584" t="s">
        <v>43</v>
      </c>
      <c r="AA584" t="s">
        <v>44</v>
      </c>
      <c r="AB584" t="s">
        <v>44</v>
      </c>
      <c r="AC584" t="s">
        <v>44</v>
      </c>
      <c r="AD584" t="s">
        <v>45</v>
      </c>
      <c r="AE584" t="s">
        <v>45</v>
      </c>
      <c r="AF584" t="s">
        <v>4672</v>
      </c>
      <c r="AG584" t="s">
        <v>4673</v>
      </c>
      <c r="AH584" t="s">
        <v>45</v>
      </c>
      <c r="AI584" s="2">
        <f>$U584+$W584</f>
        <v>3.024</v>
      </c>
      <c r="AJ584" s="2">
        <f>$AI584*$Y584</f>
        <v>0.98597655144531693</v>
      </c>
      <c r="AK584" s="3" t="s">
        <v>6646</v>
      </c>
      <c r="AL584" s="3" t="s">
        <v>6668</v>
      </c>
      <c r="AM584" s="3" t="s">
        <v>6647</v>
      </c>
      <c r="AN584" s="3" t="s">
        <v>6817</v>
      </c>
      <c r="AO584" s="3" t="s">
        <v>44</v>
      </c>
      <c r="AP584" s="3" t="s">
        <v>44</v>
      </c>
      <c r="AQ584" t="s">
        <v>6649</v>
      </c>
      <c r="AR584" s="3" t="s">
        <v>44</v>
      </c>
    </row>
    <row r="585" spans="1:44" hidden="1" x14ac:dyDescent="0.3">
      <c r="A585" t="s">
        <v>5829</v>
      </c>
      <c r="B585" t="s">
        <v>4667</v>
      </c>
      <c r="C585" t="s">
        <v>4668</v>
      </c>
      <c r="D585" t="s">
        <v>4669</v>
      </c>
      <c r="E585" t="s">
        <v>5830</v>
      </c>
      <c r="F585">
        <v>96</v>
      </c>
      <c r="G585">
        <v>96</v>
      </c>
      <c r="H585" t="s">
        <v>120</v>
      </c>
      <c r="I585" t="s">
        <v>121</v>
      </c>
      <c r="J585" t="s">
        <v>58</v>
      </c>
      <c r="K585" t="s">
        <v>121</v>
      </c>
      <c r="Z585" t="s">
        <v>59</v>
      </c>
      <c r="AA585" t="s">
        <v>68</v>
      </c>
      <c r="AB585" t="s">
        <v>101</v>
      </c>
      <c r="AC585" t="s">
        <v>102</v>
      </c>
      <c r="AD585" t="s">
        <v>45</v>
      </c>
      <c r="AE585" t="s">
        <v>45</v>
      </c>
      <c r="AF585" t="s">
        <v>4672</v>
      </c>
      <c r="AG585" t="s">
        <v>4673</v>
      </c>
      <c r="AH585" t="s">
        <v>45</v>
      </c>
      <c r="AI585" s="5">
        <v>3.0684156047999998</v>
      </c>
      <c r="AJ585" s="5">
        <v>0.15897127626246374</v>
      </c>
      <c r="AK585" t="s">
        <v>6930</v>
      </c>
      <c r="AL585" s="3" t="s">
        <v>6827</v>
      </c>
      <c r="AM585" s="3" t="s">
        <v>4669</v>
      </c>
      <c r="AN585" s="3" t="s">
        <v>6818</v>
      </c>
    </row>
    <row r="586" spans="1:44" s="16" customFormat="1" hidden="1" x14ac:dyDescent="0.3">
      <c r="A586" s="16" t="s">
        <v>5843</v>
      </c>
      <c r="B586" s="16" t="s">
        <v>5844</v>
      </c>
      <c r="C586" s="16" t="s">
        <v>5845</v>
      </c>
      <c r="D586" s="16" t="s">
        <v>5846</v>
      </c>
      <c r="E586" s="16" t="s">
        <v>234</v>
      </c>
      <c r="F586" s="16">
        <v>6</v>
      </c>
      <c r="G586" s="16">
        <v>6</v>
      </c>
      <c r="H586" s="16" t="s">
        <v>45</v>
      </c>
      <c r="I586" s="16" t="s">
        <v>45</v>
      </c>
      <c r="J586" s="16" t="s">
        <v>45</v>
      </c>
      <c r="K586" s="16" t="s">
        <v>45</v>
      </c>
      <c r="Z586" s="16" t="s">
        <v>59</v>
      </c>
      <c r="AA586" s="16" t="s">
        <v>45</v>
      </c>
      <c r="AB586" s="16" t="s">
        <v>45</v>
      </c>
      <c r="AC586" s="16" t="s">
        <v>45</v>
      </c>
      <c r="AD586" t="s">
        <v>45</v>
      </c>
      <c r="AE586" t="s">
        <v>45</v>
      </c>
      <c r="AF586" t="s">
        <v>232</v>
      </c>
      <c r="AG586">
        <v>2013</v>
      </c>
      <c r="AH586" t="s">
        <v>208</v>
      </c>
      <c r="AI586" s="15">
        <v>3.34492185</v>
      </c>
      <c r="AJ586" s="15">
        <v>0.76193586423647441</v>
      </c>
      <c r="AK586" s="3" t="s">
        <v>6651</v>
      </c>
      <c r="AL586" s="16" t="s">
        <v>6667</v>
      </c>
      <c r="AM586" s="16" t="s">
        <v>6897</v>
      </c>
      <c r="AN586" s="16" t="s">
        <v>6898</v>
      </c>
      <c r="AO586" s="16" t="s">
        <v>44</v>
      </c>
      <c r="AP586" s="16" t="s">
        <v>44</v>
      </c>
      <c r="AQ586" s="16" t="s">
        <v>44</v>
      </c>
      <c r="AR586" s="16" t="s">
        <v>44</v>
      </c>
    </row>
    <row r="587" spans="1:44" hidden="1" x14ac:dyDescent="0.3">
      <c r="A587" t="s">
        <v>5847</v>
      </c>
      <c r="B587" t="s">
        <v>5844</v>
      </c>
      <c r="C587" t="s">
        <v>5845</v>
      </c>
      <c r="D587" t="s">
        <v>5846</v>
      </c>
      <c r="E587" t="s">
        <v>49</v>
      </c>
      <c r="F587">
        <v>7215</v>
      </c>
      <c r="G587">
        <v>7215</v>
      </c>
      <c r="H587" t="s">
        <v>45</v>
      </c>
      <c r="I587" t="s">
        <v>45</v>
      </c>
      <c r="J587" t="s">
        <v>45</v>
      </c>
      <c r="K587" t="s">
        <v>45</v>
      </c>
      <c r="U587">
        <v>1.63</v>
      </c>
      <c r="V587">
        <v>0.26</v>
      </c>
      <c r="W587">
        <v>0.46</v>
      </c>
      <c r="X587">
        <v>0.1</v>
      </c>
      <c r="Y587">
        <f>(SQRT((($U587*$V587)^2)+(($W587*$X587)^2)))/($U587+$W587)</f>
        <v>0.20396610081085642</v>
      </c>
      <c r="Z587" t="s">
        <v>43</v>
      </c>
      <c r="AA587" t="s">
        <v>44</v>
      </c>
      <c r="AB587" t="s">
        <v>44</v>
      </c>
      <c r="AC587" t="s">
        <v>44</v>
      </c>
      <c r="AD587" t="s">
        <v>45</v>
      </c>
      <c r="AE587" t="s">
        <v>45</v>
      </c>
      <c r="AF587" t="s">
        <v>50</v>
      </c>
      <c r="AG587" t="s">
        <v>51</v>
      </c>
      <c r="AH587" t="s">
        <v>52</v>
      </c>
      <c r="AI587" s="2">
        <f>$U587+$W587</f>
        <v>2.09</v>
      </c>
      <c r="AJ587" s="2">
        <f>$AI587*$Y587</f>
        <v>0.42628915069468987</v>
      </c>
      <c r="AK587" s="3" t="s">
        <v>6652</v>
      </c>
      <c r="AL587" s="3" t="s">
        <v>6668</v>
      </c>
      <c r="AM587" s="3" t="s">
        <v>6671</v>
      </c>
      <c r="AN587" t="s">
        <v>6672</v>
      </c>
      <c r="AO587" t="s">
        <v>44</v>
      </c>
      <c r="AP587" s="3" t="s">
        <v>44</v>
      </c>
      <c r="AQ587" t="s">
        <v>44</v>
      </c>
      <c r="AR587" t="s">
        <v>44</v>
      </c>
    </row>
    <row r="588" spans="1:44" hidden="1" x14ac:dyDescent="0.3">
      <c r="A588" t="s">
        <v>5848</v>
      </c>
      <c r="B588" t="s">
        <v>5849</v>
      </c>
      <c r="C588" t="s">
        <v>5850</v>
      </c>
      <c r="D588" t="s">
        <v>5851</v>
      </c>
      <c r="E588" t="s">
        <v>40</v>
      </c>
      <c r="F588">
        <v>1</v>
      </c>
      <c r="G588">
        <v>1</v>
      </c>
      <c r="H588" t="s">
        <v>41</v>
      </c>
      <c r="I588" t="s">
        <v>42</v>
      </c>
      <c r="J588" t="s">
        <v>41</v>
      </c>
      <c r="K588" t="s">
        <v>42</v>
      </c>
      <c r="S588">
        <v>0.26</v>
      </c>
      <c r="U588">
        <v>2.4</v>
      </c>
      <c r="V588">
        <v>0.41</v>
      </c>
      <c r="W588">
        <f>$U588*$S588</f>
        <v>0.624</v>
      </c>
      <c r="X588">
        <v>0.1</v>
      </c>
      <c r="Y588">
        <f>(SQRT((($U588*$V588)^2)+(($W588*$X588)^2)))/($U588+$W588)</f>
        <v>0.32605044690652013</v>
      </c>
      <c r="Z588" t="s">
        <v>43</v>
      </c>
      <c r="AA588" t="s">
        <v>44</v>
      </c>
      <c r="AB588" t="s">
        <v>44</v>
      </c>
      <c r="AC588" t="s">
        <v>44</v>
      </c>
      <c r="AD588" t="s">
        <v>45</v>
      </c>
      <c r="AE588" t="s">
        <v>45</v>
      </c>
      <c r="AF588" t="s">
        <v>46</v>
      </c>
      <c r="AG588">
        <v>2019</v>
      </c>
      <c r="AH588" t="s">
        <v>47</v>
      </c>
      <c r="AI588" s="2">
        <f>$U588+$W588</f>
        <v>3.024</v>
      </c>
      <c r="AJ588" s="2">
        <f>$AI588*$Y588</f>
        <v>0.98597655144531693</v>
      </c>
      <c r="AK588" s="3" t="s">
        <v>6646</v>
      </c>
      <c r="AL588" s="3" t="s">
        <v>6668</v>
      </c>
      <c r="AM588" s="3" t="s">
        <v>6647</v>
      </c>
      <c r="AN588" s="3" t="s">
        <v>6711</v>
      </c>
      <c r="AO588" s="3" t="s">
        <v>44</v>
      </c>
      <c r="AP588" s="3" t="s">
        <v>44</v>
      </c>
      <c r="AQ588" t="s">
        <v>6649</v>
      </c>
      <c r="AR588" s="3" t="s">
        <v>44</v>
      </c>
    </row>
    <row r="589" spans="1:44" hidden="1" x14ac:dyDescent="0.3">
      <c r="A589" t="s">
        <v>5852</v>
      </c>
      <c r="B589" t="s">
        <v>5849</v>
      </c>
      <c r="C589" t="s">
        <v>5850</v>
      </c>
      <c r="D589" t="s">
        <v>5851</v>
      </c>
      <c r="E589" t="s">
        <v>5853</v>
      </c>
      <c r="F589">
        <v>11</v>
      </c>
      <c r="G589">
        <v>11</v>
      </c>
      <c r="H589" t="s">
        <v>45</v>
      </c>
      <c r="I589" t="s">
        <v>45</v>
      </c>
      <c r="J589" t="s">
        <v>45</v>
      </c>
      <c r="K589" t="s">
        <v>45</v>
      </c>
      <c r="Z589" t="s">
        <v>59</v>
      </c>
      <c r="AA589" t="s">
        <v>45</v>
      </c>
      <c r="AB589" t="s">
        <v>45</v>
      </c>
      <c r="AC589" t="s">
        <v>45</v>
      </c>
      <c r="AD589" t="s">
        <v>45</v>
      </c>
      <c r="AE589" t="s">
        <v>45</v>
      </c>
      <c r="AF589" t="s">
        <v>5854</v>
      </c>
      <c r="AG589">
        <v>2014</v>
      </c>
      <c r="AH589" t="s">
        <v>47</v>
      </c>
      <c r="AI589" s="5">
        <v>5.1696770000000001</v>
      </c>
      <c r="AJ589" s="5">
        <v>1.7796961</v>
      </c>
      <c r="AK589" s="3" t="s">
        <v>6651</v>
      </c>
      <c r="AL589" s="3" t="s">
        <v>6667</v>
      </c>
      <c r="AN589" s="9" t="s">
        <v>6862</v>
      </c>
    </row>
    <row r="590" spans="1:44" hidden="1" x14ac:dyDescent="0.3">
      <c r="A590" t="s">
        <v>5855</v>
      </c>
      <c r="B590" t="s">
        <v>5849</v>
      </c>
      <c r="C590" t="s">
        <v>5850</v>
      </c>
      <c r="D590" t="s">
        <v>5851</v>
      </c>
      <c r="E590" t="s">
        <v>5856</v>
      </c>
      <c r="F590">
        <v>21</v>
      </c>
      <c r="G590">
        <v>21</v>
      </c>
      <c r="H590" t="s">
        <v>45</v>
      </c>
      <c r="I590" t="s">
        <v>45</v>
      </c>
      <c r="J590" t="s">
        <v>45</v>
      </c>
      <c r="K590" t="s">
        <v>45</v>
      </c>
      <c r="Z590" t="s">
        <v>59</v>
      </c>
      <c r="AA590" t="s">
        <v>45</v>
      </c>
      <c r="AB590" t="s">
        <v>45</v>
      </c>
      <c r="AC590" t="s">
        <v>45</v>
      </c>
      <c r="AD590" t="s">
        <v>323</v>
      </c>
      <c r="AE590" t="s">
        <v>45</v>
      </c>
      <c r="AF590" t="s">
        <v>5854</v>
      </c>
      <c r="AG590">
        <v>2014</v>
      </c>
      <c r="AH590" t="s">
        <v>47</v>
      </c>
      <c r="AI590" s="5">
        <v>5.1696770000000001</v>
      </c>
      <c r="AJ590" s="5">
        <v>1.7796961</v>
      </c>
      <c r="AK590" s="3" t="s">
        <v>6651</v>
      </c>
      <c r="AL590" s="3" t="s">
        <v>6667</v>
      </c>
      <c r="AN590" s="9" t="s">
        <v>6862</v>
      </c>
    </row>
    <row r="591" spans="1:44" hidden="1" x14ac:dyDescent="0.3">
      <c r="A591" t="s">
        <v>5857</v>
      </c>
      <c r="B591" t="s">
        <v>5849</v>
      </c>
      <c r="C591" t="s">
        <v>5850</v>
      </c>
      <c r="D591" t="s">
        <v>5851</v>
      </c>
      <c r="E591" t="s">
        <v>49</v>
      </c>
      <c r="F591">
        <v>7215</v>
      </c>
      <c r="G591">
        <v>7215</v>
      </c>
      <c r="H591" t="s">
        <v>45</v>
      </c>
      <c r="I591" t="s">
        <v>45</v>
      </c>
      <c r="J591" t="s">
        <v>45</v>
      </c>
      <c r="K591" t="s">
        <v>45</v>
      </c>
      <c r="U591">
        <v>4.83</v>
      </c>
      <c r="V591">
        <v>0.5</v>
      </c>
      <c r="W591">
        <v>1.1599999999999999</v>
      </c>
      <c r="X591">
        <v>0.1</v>
      </c>
      <c r="Y591">
        <f>(SQRT((($U591*$V591)^2)+(($W591*$X591)^2)))/($U591+$W591)</f>
        <v>0.40363678067942466</v>
      </c>
      <c r="Z591" t="s">
        <v>43</v>
      </c>
      <c r="AA591" t="s">
        <v>44</v>
      </c>
      <c r="AB591" t="s">
        <v>44</v>
      </c>
      <c r="AC591" t="s">
        <v>44</v>
      </c>
      <c r="AD591" t="s">
        <v>45</v>
      </c>
      <c r="AE591" t="s">
        <v>45</v>
      </c>
      <c r="AF591" t="s">
        <v>50</v>
      </c>
      <c r="AG591" t="s">
        <v>51</v>
      </c>
      <c r="AH591" t="s">
        <v>52</v>
      </c>
      <c r="AI591" s="2">
        <f>$U591+$W591</f>
        <v>5.99</v>
      </c>
      <c r="AJ591" s="2">
        <f>$AI591*$Y591</f>
        <v>2.4177843162697537</v>
      </c>
      <c r="AK591" s="3" t="s">
        <v>6652</v>
      </c>
      <c r="AL591" s="3" t="s">
        <v>6668</v>
      </c>
      <c r="AM591" s="3" t="s">
        <v>6656</v>
      </c>
      <c r="AN591" t="s">
        <v>6673</v>
      </c>
      <c r="AO591" t="s">
        <v>44</v>
      </c>
      <c r="AP591" s="3" t="s">
        <v>44</v>
      </c>
      <c r="AQ591" t="s">
        <v>44</v>
      </c>
      <c r="AR591" t="s">
        <v>44</v>
      </c>
    </row>
    <row r="592" spans="1:44" hidden="1" x14ac:dyDescent="0.3">
      <c r="A592" t="s">
        <v>5858</v>
      </c>
      <c r="B592" t="s">
        <v>5849</v>
      </c>
      <c r="C592" t="s">
        <v>5850</v>
      </c>
      <c r="D592" t="s">
        <v>5851</v>
      </c>
      <c r="E592" t="s">
        <v>315</v>
      </c>
      <c r="F592">
        <v>9</v>
      </c>
      <c r="G592">
        <v>9</v>
      </c>
      <c r="H592" t="s">
        <v>315</v>
      </c>
      <c r="I592" t="s">
        <v>316</v>
      </c>
      <c r="J592" t="s">
        <v>315</v>
      </c>
      <c r="K592" t="s">
        <v>316</v>
      </c>
      <c r="S592">
        <v>0.26</v>
      </c>
      <c r="U592">
        <v>3</v>
      </c>
      <c r="V592">
        <v>0.13</v>
      </c>
      <c r="W592">
        <f>$U592*$S592</f>
        <v>0.78</v>
      </c>
      <c r="X592">
        <v>0.1</v>
      </c>
      <c r="Y592">
        <f>(SQRT((($U592*$V592)^2)+(($W592*$X592)^2)))/($U592+$W592)</f>
        <v>0.10521786297889874</v>
      </c>
      <c r="Z592" t="s">
        <v>43</v>
      </c>
      <c r="AA592" t="s">
        <v>44</v>
      </c>
      <c r="AB592" t="s">
        <v>44</v>
      </c>
      <c r="AC592" t="s">
        <v>44</v>
      </c>
      <c r="AD592" t="s">
        <v>45</v>
      </c>
      <c r="AE592" t="s">
        <v>45</v>
      </c>
      <c r="AF592" t="s">
        <v>4478</v>
      </c>
      <c r="AG592" t="s">
        <v>4479</v>
      </c>
      <c r="AH592" t="s">
        <v>4480</v>
      </c>
      <c r="AI592" s="2">
        <f>$U592+$W592</f>
        <v>3.7800000000000002</v>
      </c>
      <c r="AJ592" s="2">
        <f>$AI592*$Y592</f>
        <v>0.39772352206023726</v>
      </c>
      <c r="AK592" s="3" t="s">
        <v>6646</v>
      </c>
      <c r="AL592" s="3" t="s">
        <v>6668</v>
      </c>
      <c r="AM592" s="3" t="s">
        <v>6647</v>
      </c>
      <c r="AN592" t="s">
        <v>6712</v>
      </c>
      <c r="AO592" t="s">
        <v>44</v>
      </c>
      <c r="AP592" s="3" t="s">
        <v>44</v>
      </c>
      <c r="AQ592" t="s">
        <v>6649</v>
      </c>
      <c r="AR592" t="s">
        <v>44</v>
      </c>
    </row>
    <row r="593" spans="1:44" s="3" customFormat="1" hidden="1" x14ac:dyDescent="0.3">
      <c r="A593" s="3" t="s">
        <v>5859</v>
      </c>
      <c r="B593" s="3" t="s">
        <v>5860</v>
      </c>
      <c r="C593" s="3" t="s">
        <v>5861</v>
      </c>
      <c r="D593" s="3" t="s">
        <v>5862</v>
      </c>
      <c r="E593" s="3" t="s">
        <v>198</v>
      </c>
      <c r="F593" s="3">
        <v>31</v>
      </c>
      <c r="G593" s="3">
        <v>31</v>
      </c>
      <c r="H593" s="3" t="s">
        <v>45</v>
      </c>
      <c r="I593" s="3" t="s">
        <v>45</v>
      </c>
      <c r="J593" s="3" t="s">
        <v>45</v>
      </c>
      <c r="K593" s="3" t="s">
        <v>45</v>
      </c>
      <c r="L593" s="3">
        <v>4</v>
      </c>
      <c r="M593" s="3">
        <v>15</v>
      </c>
      <c r="N593" s="3">
        <f>AVERAGE(M593,L593)</f>
        <v>9.5</v>
      </c>
      <c r="O593" s="3">
        <f>((M593-L593)/2)/2</f>
        <v>2.75</v>
      </c>
      <c r="P593" s="3">
        <f>O593/N593</f>
        <v>0.28947368421052633</v>
      </c>
      <c r="Q593" s="3">
        <v>0.4</v>
      </c>
      <c r="R593" s="3">
        <v>1.05</v>
      </c>
      <c r="S593" s="3">
        <v>0.26</v>
      </c>
      <c r="T593" s="3">
        <v>0.47</v>
      </c>
      <c r="U593" s="3">
        <f>N593*Q593*R593*T593</f>
        <v>1.8753000000000002</v>
      </c>
      <c r="V593" s="3">
        <f>P593</f>
        <v>0.28947368421052633</v>
      </c>
      <c r="W593" s="3">
        <f>U593*S593</f>
        <v>0.48757800000000007</v>
      </c>
      <c r="X593" s="3">
        <v>0.1</v>
      </c>
      <c r="Y593" s="3">
        <f>(SQRT((($U593*$V593)^2)+(($W593*$X593)^2)))/($U593+$W593)</f>
        <v>0.23066585325838804</v>
      </c>
      <c r="Z593" s="3" t="s">
        <v>59</v>
      </c>
      <c r="AA593" s="3" t="s">
        <v>44</v>
      </c>
      <c r="AB593" s="3" t="s">
        <v>44</v>
      </c>
      <c r="AC593" s="3" t="s">
        <v>44</v>
      </c>
      <c r="AD593" t="s">
        <v>45</v>
      </c>
      <c r="AE593" t="s">
        <v>45</v>
      </c>
      <c r="AF593" t="s">
        <v>199</v>
      </c>
      <c r="AG593">
        <v>2015</v>
      </c>
      <c r="AH593" t="s">
        <v>47</v>
      </c>
      <c r="AI593" s="2">
        <f>$U593+$W593</f>
        <v>2.3628780000000003</v>
      </c>
      <c r="AJ593" s="2">
        <f>$AI593*$Y593</f>
        <v>0.54503527001547347</v>
      </c>
      <c r="AK593" s="3" t="s">
        <v>6651</v>
      </c>
      <c r="AL593" s="3" t="s">
        <v>6667</v>
      </c>
      <c r="AM593" s="3" t="s">
        <v>6675</v>
      </c>
      <c r="AN593" s="3" t="s">
        <v>6787</v>
      </c>
      <c r="AO593" s="3" t="s">
        <v>6770</v>
      </c>
      <c r="AP593" s="3">
        <v>1.05</v>
      </c>
      <c r="AQ593" t="s">
        <v>6649</v>
      </c>
      <c r="AR593" s="3">
        <v>0.47</v>
      </c>
    </row>
    <row r="594" spans="1:44" hidden="1" x14ac:dyDescent="0.3">
      <c r="A594" t="s">
        <v>5863</v>
      </c>
      <c r="B594" t="s">
        <v>5860</v>
      </c>
      <c r="C594" t="s">
        <v>5861</v>
      </c>
      <c r="D594" t="s">
        <v>5862</v>
      </c>
      <c r="E594" t="s">
        <v>49</v>
      </c>
      <c r="F594">
        <v>7215</v>
      </c>
      <c r="G594">
        <v>7215</v>
      </c>
      <c r="H594" t="s">
        <v>45</v>
      </c>
      <c r="I594" t="s">
        <v>45</v>
      </c>
      <c r="J594" t="s">
        <v>45</v>
      </c>
      <c r="K594" t="s">
        <v>45</v>
      </c>
      <c r="S594">
        <v>0.26</v>
      </c>
      <c r="U594">
        <v>0.43</v>
      </c>
      <c r="V594">
        <v>0.46</v>
      </c>
      <c r="W594">
        <f>$U594*$S594</f>
        <v>0.1118</v>
      </c>
      <c r="X594">
        <v>0.1</v>
      </c>
      <c r="Y594">
        <f>(SQRT((($U594*$V594)^2)+(($W594*$X594)^2)))/($U594+$W594)</f>
        <v>0.36566206086544145</v>
      </c>
      <c r="Z594" t="s">
        <v>43</v>
      </c>
      <c r="AA594" t="s">
        <v>44</v>
      </c>
      <c r="AB594" t="s">
        <v>44</v>
      </c>
      <c r="AC594" t="s">
        <v>44</v>
      </c>
      <c r="AD594" t="s">
        <v>45</v>
      </c>
      <c r="AE594" t="s">
        <v>45</v>
      </c>
      <c r="AF594" t="s">
        <v>50</v>
      </c>
      <c r="AG594" t="s">
        <v>51</v>
      </c>
      <c r="AH594" t="s">
        <v>52</v>
      </c>
      <c r="AI594" s="2">
        <f>$U594+$W594</f>
        <v>0.54179999999999995</v>
      </c>
      <c r="AJ594" s="2">
        <f>$AI594*$Y594</f>
        <v>0.19811570457689617</v>
      </c>
      <c r="AK594" s="3" t="s">
        <v>6646</v>
      </c>
      <c r="AL594" s="3" t="s">
        <v>6668</v>
      </c>
      <c r="AM594" s="3" t="s">
        <v>6661</v>
      </c>
      <c r="AN594" t="s">
        <v>6662</v>
      </c>
      <c r="AO594" t="s">
        <v>44</v>
      </c>
      <c r="AP594" s="3" t="s">
        <v>44</v>
      </c>
      <c r="AQ594" t="s">
        <v>6649</v>
      </c>
      <c r="AR594" t="s">
        <v>44</v>
      </c>
    </row>
    <row r="595" spans="1:44" hidden="1" x14ac:dyDescent="0.3">
      <c r="A595" t="s">
        <v>5864</v>
      </c>
      <c r="B595" t="s">
        <v>5865</v>
      </c>
      <c r="C595" t="s">
        <v>5866</v>
      </c>
      <c r="D595" t="s">
        <v>5867</v>
      </c>
      <c r="E595" t="s">
        <v>219</v>
      </c>
      <c r="F595">
        <v>32</v>
      </c>
      <c r="G595">
        <v>32</v>
      </c>
      <c r="H595" t="s">
        <v>45</v>
      </c>
      <c r="I595" t="s">
        <v>45</v>
      </c>
      <c r="J595" t="s">
        <v>58</v>
      </c>
      <c r="K595" t="s">
        <v>45</v>
      </c>
      <c r="Z595" t="s">
        <v>59</v>
      </c>
      <c r="AA595" t="s">
        <v>44</v>
      </c>
      <c r="AB595" t="s">
        <v>44</v>
      </c>
      <c r="AC595" t="s">
        <v>44</v>
      </c>
      <c r="AD595" t="s">
        <v>45</v>
      </c>
      <c r="AE595" t="s">
        <v>45</v>
      </c>
      <c r="AF595" t="s">
        <v>199</v>
      </c>
      <c r="AG595">
        <v>2015</v>
      </c>
      <c r="AH595" t="s">
        <v>47</v>
      </c>
      <c r="AI595" s="5">
        <v>6.9024016028571413</v>
      </c>
      <c r="AJ595" s="5">
        <v>1.150805644609844</v>
      </c>
      <c r="AK595" s="3" t="s">
        <v>6651</v>
      </c>
      <c r="AL595" s="3" t="s">
        <v>6827</v>
      </c>
      <c r="AM595" s="3" t="s">
        <v>6665</v>
      </c>
      <c r="AN595" s="3" t="s">
        <v>6806</v>
      </c>
    </row>
    <row r="596" spans="1:44" hidden="1" x14ac:dyDescent="0.3">
      <c r="A596" t="s">
        <v>5868</v>
      </c>
      <c r="B596" t="s">
        <v>5865</v>
      </c>
      <c r="C596" t="s">
        <v>5866</v>
      </c>
      <c r="D596" t="s">
        <v>5867</v>
      </c>
      <c r="E596" t="s">
        <v>49</v>
      </c>
      <c r="F596">
        <v>7215</v>
      </c>
      <c r="G596">
        <v>7215</v>
      </c>
      <c r="H596" t="s">
        <v>45</v>
      </c>
      <c r="I596" t="s">
        <v>45</v>
      </c>
      <c r="J596" t="s">
        <v>45</v>
      </c>
      <c r="K596" t="s">
        <v>45</v>
      </c>
      <c r="U596">
        <v>2.98</v>
      </c>
      <c r="V596">
        <v>0.28000000000000003</v>
      </c>
      <c r="W596">
        <v>0.72</v>
      </c>
      <c r="X596">
        <v>0.1</v>
      </c>
      <c r="Y596">
        <f>(SQRT((($U596*$V596)^2)+(($W596*$X596)^2)))/($U596+$W596)</f>
        <v>0.22635153045575809</v>
      </c>
      <c r="Z596" t="s">
        <v>43</v>
      </c>
      <c r="AA596" t="s">
        <v>44</v>
      </c>
      <c r="AB596" t="s">
        <v>44</v>
      </c>
      <c r="AC596" t="s">
        <v>44</v>
      </c>
      <c r="AD596" t="s">
        <v>45</v>
      </c>
      <c r="AE596" t="s">
        <v>45</v>
      </c>
      <c r="AF596" t="s">
        <v>50</v>
      </c>
      <c r="AG596" t="s">
        <v>51</v>
      </c>
      <c r="AH596" t="s">
        <v>52</v>
      </c>
      <c r="AI596" s="2">
        <f>$U596+$W596</f>
        <v>3.7</v>
      </c>
      <c r="AJ596" s="2">
        <f>$AI596*$Y596</f>
        <v>0.83750066268630496</v>
      </c>
      <c r="AK596" s="3" t="s">
        <v>6646</v>
      </c>
      <c r="AL596" s="3" t="s">
        <v>6668</v>
      </c>
      <c r="AM596" s="3" t="s">
        <v>6669</v>
      </c>
      <c r="AN596" t="s">
        <v>6670</v>
      </c>
      <c r="AO596" t="s">
        <v>44</v>
      </c>
      <c r="AP596" s="3" t="s">
        <v>44</v>
      </c>
      <c r="AQ596" t="s">
        <v>44</v>
      </c>
      <c r="AR596" t="s">
        <v>44</v>
      </c>
    </row>
    <row r="597" spans="1:44" s="3" customFormat="1" hidden="1" x14ac:dyDescent="0.3">
      <c r="A597" s="3" t="s">
        <v>5869</v>
      </c>
      <c r="B597" s="3" t="s">
        <v>5870</v>
      </c>
      <c r="C597" s="3" t="s">
        <v>5871</v>
      </c>
      <c r="D597" s="3" t="s">
        <v>5872</v>
      </c>
      <c r="E597" s="3" t="s">
        <v>234</v>
      </c>
      <c r="F597" s="3">
        <v>6</v>
      </c>
      <c r="G597" s="3">
        <v>6</v>
      </c>
      <c r="H597" s="3" t="s">
        <v>45</v>
      </c>
      <c r="I597" s="3" t="s">
        <v>45</v>
      </c>
      <c r="J597" s="3" t="s">
        <v>45</v>
      </c>
      <c r="K597" s="3" t="s">
        <v>45</v>
      </c>
      <c r="Z597" s="3" t="s">
        <v>59</v>
      </c>
      <c r="AA597" s="3" t="s">
        <v>45</v>
      </c>
      <c r="AB597" s="3" t="s">
        <v>45</v>
      </c>
      <c r="AC597" s="3" t="s">
        <v>45</v>
      </c>
      <c r="AD597" t="s">
        <v>45</v>
      </c>
      <c r="AE597" t="s">
        <v>45</v>
      </c>
      <c r="AF597" t="s">
        <v>232</v>
      </c>
      <c r="AG597">
        <v>2013</v>
      </c>
      <c r="AH597" t="s">
        <v>208</v>
      </c>
      <c r="AI597" s="15">
        <v>5.0474783437500008</v>
      </c>
      <c r="AJ597" s="5">
        <v>0.92161529751814997</v>
      </c>
      <c r="AK597" s="3" t="s">
        <v>6651</v>
      </c>
      <c r="AL597" s="3" t="s">
        <v>6827</v>
      </c>
      <c r="AM597" s="3" t="s">
        <v>6895</v>
      </c>
      <c r="AN597" s="3" t="s">
        <v>6899</v>
      </c>
      <c r="AO597" s="3" t="s">
        <v>44</v>
      </c>
      <c r="AP597" s="3" t="s">
        <v>44</v>
      </c>
      <c r="AQ597" s="3" t="s">
        <v>44</v>
      </c>
      <c r="AR597" s="3" t="s">
        <v>44</v>
      </c>
    </row>
    <row r="598" spans="1:44" hidden="1" x14ac:dyDescent="0.3">
      <c r="A598" t="s">
        <v>5873</v>
      </c>
      <c r="B598" t="s">
        <v>5870</v>
      </c>
      <c r="C598" t="s">
        <v>5871</v>
      </c>
      <c r="D598" t="s">
        <v>5872</v>
      </c>
      <c r="E598" t="s">
        <v>49</v>
      </c>
      <c r="F598">
        <v>7215</v>
      </c>
      <c r="G598">
        <v>7215</v>
      </c>
      <c r="H598" t="s">
        <v>45</v>
      </c>
      <c r="I598" t="s">
        <v>45</v>
      </c>
      <c r="J598" t="s">
        <v>45</v>
      </c>
      <c r="K598" t="s">
        <v>45</v>
      </c>
      <c r="U598">
        <v>1.63</v>
      </c>
      <c r="V598">
        <v>0.26</v>
      </c>
      <c r="W598">
        <v>0.46</v>
      </c>
      <c r="X598">
        <v>0.1</v>
      </c>
      <c r="Y598">
        <f>(SQRT((($U598*$V598)^2)+(($W598*$X598)^2)))/($U598+$W598)</f>
        <v>0.20396610081085642</v>
      </c>
      <c r="Z598" t="s">
        <v>43</v>
      </c>
      <c r="AA598" t="s">
        <v>44</v>
      </c>
      <c r="AB598" t="s">
        <v>44</v>
      </c>
      <c r="AC598" t="s">
        <v>44</v>
      </c>
      <c r="AD598" t="s">
        <v>45</v>
      </c>
      <c r="AE598" t="s">
        <v>45</v>
      </c>
      <c r="AF598" t="s">
        <v>50</v>
      </c>
      <c r="AG598" t="s">
        <v>51</v>
      </c>
      <c r="AH598" t="s">
        <v>52</v>
      </c>
      <c r="AI598" s="2">
        <f>$U598+$W598</f>
        <v>2.09</v>
      </c>
      <c r="AJ598" s="2">
        <f>$AI598*$Y598</f>
        <v>0.42628915069468987</v>
      </c>
      <c r="AK598" s="3" t="s">
        <v>6652</v>
      </c>
      <c r="AL598" s="3" t="s">
        <v>6668</v>
      </c>
      <c r="AM598" s="3" t="s">
        <v>6671</v>
      </c>
      <c r="AN598" t="s">
        <v>6672</v>
      </c>
      <c r="AO598" t="s">
        <v>44</v>
      </c>
      <c r="AP598" s="3" t="s">
        <v>44</v>
      </c>
      <c r="AQ598" t="s">
        <v>44</v>
      </c>
      <c r="AR598" t="s">
        <v>44</v>
      </c>
    </row>
    <row r="599" spans="1:44" hidden="1" x14ac:dyDescent="0.3">
      <c r="A599" t="s">
        <v>5874</v>
      </c>
      <c r="B599" t="s">
        <v>5875</v>
      </c>
      <c r="C599" t="s">
        <v>5876</v>
      </c>
      <c r="D599" t="s">
        <v>5877</v>
      </c>
      <c r="E599" t="s">
        <v>5878</v>
      </c>
      <c r="F599">
        <v>1</v>
      </c>
      <c r="G599">
        <v>1</v>
      </c>
      <c r="H599" t="s">
        <v>45</v>
      </c>
      <c r="I599" t="s">
        <v>45</v>
      </c>
      <c r="J599" t="s">
        <v>45</v>
      </c>
      <c r="K599" t="s">
        <v>45</v>
      </c>
      <c r="Z599" t="s">
        <v>59</v>
      </c>
      <c r="AA599" t="s">
        <v>45</v>
      </c>
      <c r="AB599" t="s">
        <v>45</v>
      </c>
      <c r="AC599" t="s">
        <v>45</v>
      </c>
      <c r="AD599" t="s">
        <v>45</v>
      </c>
      <c r="AE599" t="s">
        <v>45</v>
      </c>
      <c r="AF599" t="s">
        <v>5879</v>
      </c>
      <c r="AG599" t="s">
        <v>5880</v>
      </c>
      <c r="AH599" t="s">
        <v>5881</v>
      </c>
      <c r="AI599" s="5">
        <v>5.0128141634999999</v>
      </c>
      <c r="AJ599" s="5">
        <v>0.87559737151319805</v>
      </c>
      <c r="AK599" s="3" t="s">
        <v>6651</v>
      </c>
      <c r="AL599" s="3" t="s">
        <v>6827</v>
      </c>
      <c r="AN599" s="3" t="s">
        <v>6786</v>
      </c>
    </row>
    <row r="600" spans="1:44" hidden="1" x14ac:dyDescent="0.3">
      <c r="A600" t="s">
        <v>5882</v>
      </c>
      <c r="B600" t="s">
        <v>5875</v>
      </c>
      <c r="C600" t="s">
        <v>5876</v>
      </c>
      <c r="D600" t="s">
        <v>5877</v>
      </c>
      <c r="E600" t="s">
        <v>49</v>
      </c>
      <c r="F600">
        <v>7215</v>
      </c>
      <c r="G600">
        <v>7215</v>
      </c>
      <c r="H600" t="s">
        <v>45</v>
      </c>
      <c r="I600" t="s">
        <v>45</v>
      </c>
      <c r="J600" t="s">
        <v>45</v>
      </c>
      <c r="K600" t="s">
        <v>45</v>
      </c>
      <c r="U600">
        <v>2.98</v>
      </c>
      <c r="V600">
        <v>0.28000000000000003</v>
      </c>
      <c r="W600">
        <v>0.72</v>
      </c>
      <c r="X600">
        <v>0.1</v>
      </c>
      <c r="Y600">
        <f>(SQRT((($U600*$V600)^2)+(($W600*$X600)^2)))/($U600+$W600)</f>
        <v>0.22635153045575809</v>
      </c>
      <c r="Z600" t="s">
        <v>43</v>
      </c>
      <c r="AA600" t="s">
        <v>44</v>
      </c>
      <c r="AB600" t="s">
        <v>44</v>
      </c>
      <c r="AC600" t="s">
        <v>44</v>
      </c>
      <c r="AD600" t="s">
        <v>45</v>
      </c>
      <c r="AE600" t="s">
        <v>45</v>
      </c>
      <c r="AF600" t="s">
        <v>50</v>
      </c>
      <c r="AG600" t="s">
        <v>51</v>
      </c>
      <c r="AH600" t="s">
        <v>52</v>
      </c>
      <c r="AI600" s="2">
        <f>$U600+$W600</f>
        <v>3.7</v>
      </c>
      <c r="AJ600" s="2">
        <f>$AI600*$Y600</f>
        <v>0.83750066268630496</v>
      </c>
      <c r="AK600" s="3" t="s">
        <v>6646</v>
      </c>
      <c r="AL600" s="3" t="s">
        <v>6668</v>
      </c>
      <c r="AM600" s="3" t="s">
        <v>6669</v>
      </c>
      <c r="AN600" t="s">
        <v>6670</v>
      </c>
      <c r="AO600" t="s">
        <v>44</v>
      </c>
      <c r="AP600" s="3" t="s">
        <v>44</v>
      </c>
      <c r="AQ600" t="s">
        <v>44</v>
      </c>
      <c r="AR600" t="s">
        <v>44</v>
      </c>
    </row>
    <row r="601" spans="1:44" hidden="1" x14ac:dyDescent="0.3">
      <c r="A601" t="s">
        <v>5883</v>
      </c>
      <c r="B601" t="s">
        <v>5884</v>
      </c>
      <c r="C601" t="s">
        <v>5885</v>
      </c>
      <c r="D601" t="s">
        <v>5886</v>
      </c>
      <c r="E601" t="s">
        <v>40</v>
      </c>
      <c r="F601">
        <v>1</v>
      </c>
      <c r="G601">
        <v>1</v>
      </c>
      <c r="H601" t="s">
        <v>41</v>
      </c>
      <c r="I601" t="s">
        <v>42</v>
      </c>
      <c r="J601" t="s">
        <v>41</v>
      </c>
      <c r="K601" t="s">
        <v>42</v>
      </c>
      <c r="S601">
        <v>0.26</v>
      </c>
      <c r="U601">
        <v>2.4</v>
      </c>
      <c r="V601">
        <v>0.41</v>
      </c>
      <c r="W601">
        <f>$U601*$S601</f>
        <v>0.624</v>
      </c>
      <c r="X601">
        <v>0.1</v>
      </c>
      <c r="Y601">
        <f>(SQRT((($U601*$V601)^2)+(($W601*$X601)^2)))/($U601+$W601)</f>
        <v>0.32605044690652013</v>
      </c>
      <c r="Z601" t="s">
        <v>43</v>
      </c>
      <c r="AA601" t="s">
        <v>44</v>
      </c>
      <c r="AB601" t="s">
        <v>44</v>
      </c>
      <c r="AC601" t="s">
        <v>44</v>
      </c>
      <c r="AD601" t="s">
        <v>45</v>
      </c>
      <c r="AE601" t="s">
        <v>45</v>
      </c>
      <c r="AF601" t="s">
        <v>5887</v>
      </c>
      <c r="AG601">
        <v>2016</v>
      </c>
      <c r="AH601" t="s">
        <v>47</v>
      </c>
      <c r="AI601" s="2">
        <f>$U601+$W601</f>
        <v>3.024</v>
      </c>
      <c r="AJ601" s="2">
        <f>$AI601*$Y601</f>
        <v>0.98597655144531693</v>
      </c>
      <c r="AK601" s="3" t="s">
        <v>6646</v>
      </c>
      <c r="AL601" s="3" t="s">
        <v>6668</v>
      </c>
      <c r="AM601" s="3" t="s">
        <v>6647</v>
      </c>
      <c r="AN601" s="3" t="s">
        <v>6711</v>
      </c>
      <c r="AO601" s="3" t="s">
        <v>44</v>
      </c>
      <c r="AP601" s="3" t="s">
        <v>44</v>
      </c>
      <c r="AQ601" t="s">
        <v>6649</v>
      </c>
      <c r="AR601" s="3" t="s">
        <v>44</v>
      </c>
    </row>
    <row r="602" spans="1:44" hidden="1" x14ac:dyDescent="0.3">
      <c r="A602" t="s">
        <v>5888</v>
      </c>
      <c r="B602" t="s">
        <v>5884</v>
      </c>
      <c r="C602" t="s">
        <v>5885</v>
      </c>
      <c r="D602" t="s">
        <v>5886</v>
      </c>
      <c r="E602" t="s">
        <v>4028</v>
      </c>
      <c r="F602">
        <v>102</v>
      </c>
      <c r="G602">
        <v>102</v>
      </c>
      <c r="H602" t="s">
        <v>41</v>
      </c>
      <c r="I602" t="s">
        <v>42</v>
      </c>
      <c r="J602" t="s">
        <v>41</v>
      </c>
      <c r="K602" t="s">
        <v>42</v>
      </c>
      <c r="S602">
        <v>0.26</v>
      </c>
      <c r="U602">
        <v>2.4</v>
      </c>
      <c r="V602">
        <v>0.41</v>
      </c>
      <c r="W602">
        <f>$U602*$S602</f>
        <v>0.624</v>
      </c>
      <c r="X602">
        <v>0.1</v>
      </c>
      <c r="Y602">
        <f>(SQRT((($U602*$V602)^2)+(($W602*$X602)^2)))/($U602+$W602)</f>
        <v>0.32605044690652013</v>
      </c>
      <c r="Z602" t="s">
        <v>43</v>
      </c>
      <c r="AA602" t="s">
        <v>44</v>
      </c>
      <c r="AB602" t="s">
        <v>44</v>
      </c>
      <c r="AC602" t="s">
        <v>44</v>
      </c>
      <c r="AD602" t="s">
        <v>279</v>
      </c>
      <c r="AE602" t="s">
        <v>45</v>
      </c>
      <c r="AF602" t="s">
        <v>274</v>
      </c>
      <c r="AG602" t="s">
        <v>275</v>
      </c>
      <c r="AH602" t="s">
        <v>276</v>
      </c>
      <c r="AI602" s="2">
        <f>$U602+$W602</f>
        <v>3.024</v>
      </c>
      <c r="AJ602" s="2">
        <f>$AI602*$Y602</f>
        <v>0.98597655144531693</v>
      </c>
      <c r="AK602" s="3" t="s">
        <v>6646</v>
      </c>
      <c r="AL602" s="3" t="s">
        <v>6668</v>
      </c>
      <c r="AM602" s="3" t="s">
        <v>6647</v>
      </c>
      <c r="AN602" s="3" t="s">
        <v>6711</v>
      </c>
      <c r="AO602" s="3" t="s">
        <v>44</v>
      </c>
      <c r="AP602" s="3" t="s">
        <v>44</v>
      </c>
      <c r="AQ602" t="s">
        <v>6649</v>
      </c>
      <c r="AR602" s="3" t="s">
        <v>44</v>
      </c>
    </row>
    <row r="603" spans="1:44" hidden="1" x14ac:dyDescent="0.3">
      <c r="A603" t="s">
        <v>5889</v>
      </c>
      <c r="B603" t="s">
        <v>5884</v>
      </c>
      <c r="C603" t="s">
        <v>5885</v>
      </c>
      <c r="D603" t="s">
        <v>5886</v>
      </c>
      <c r="E603" t="s">
        <v>278</v>
      </c>
      <c r="F603">
        <v>121</v>
      </c>
      <c r="G603">
        <v>121</v>
      </c>
      <c r="H603" t="s">
        <v>45</v>
      </c>
      <c r="I603" t="s">
        <v>45</v>
      </c>
      <c r="J603" t="s">
        <v>45</v>
      </c>
      <c r="K603" t="s">
        <v>45</v>
      </c>
      <c r="S603">
        <v>0.26</v>
      </c>
      <c r="U603">
        <v>2.4</v>
      </c>
      <c r="V603">
        <v>0.41</v>
      </c>
      <c r="W603">
        <f>$U603*$S603</f>
        <v>0.624</v>
      </c>
      <c r="X603">
        <v>0.1</v>
      </c>
      <c r="Y603">
        <f>(SQRT((($U603*$V603)^2)+(($W603*$X603)^2)))/($U603+$W603)</f>
        <v>0.32605044690652013</v>
      </c>
      <c r="Z603" t="s">
        <v>59</v>
      </c>
      <c r="AA603" t="s">
        <v>45</v>
      </c>
      <c r="AB603" t="s">
        <v>45</v>
      </c>
      <c r="AC603" t="s">
        <v>45</v>
      </c>
      <c r="AD603" t="s">
        <v>279</v>
      </c>
      <c r="AE603" t="s">
        <v>45</v>
      </c>
      <c r="AF603" t="s">
        <v>274</v>
      </c>
      <c r="AG603" t="s">
        <v>275</v>
      </c>
      <c r="AH603" t="s">
        <v>276</v>
      </c>
      <c r="AI603" s="2">
        <f>$U603+$W603</f>
        <v>3.024</v>
      </c>
      <c r="AJ603" s="2">
        <f>$AI603*$Y603</f>
        <v>0.98597655144531693</v>
      </c>
      <c r="AK603" s="3" t="s">
        <v>6646</v>
      </c>
      <c r="AL603" s="3" t="s">
        <v>6668</v>
      </c>
      <c r="AM603" s="3" t="s">
        <v>6647</v>
      </c>
      <c r="AN603" s="3" t="s">
        <v>6711</v>
      </c>
      <c r="AO603" s="3" t="s">
        <v>44</v>
      </c>
      <c r="AP603" s="3" t="s">
        <v>44</v>
      </c>
      <c r="AQ603" t="s">
        <v>6649</v>
      </c>
      <c r="AR603" s="3" t="s">
        <v>44</v>
      </c>
    </row>
    <row r="604" spans="1:44" hidden="1" x14ac:dyDescent="0.3">
      <c r="A604" t="s">
        <v>5890</v>
      </c>
      <c r="B604" t="s">
        <v>5884</v>
      </c>
      <c r="C604" t="s">
        <v>5885</v>
      </c>
      <c r="D604" t="s">
        <v>5886</v>
      </c>
      <c r="E604" t="s">
        <v>4069</v>
      </c>
      <c r="F604">
        <v>122</v>
      </c>
      <c r="G604">
        <v>122</v>
      </c>
      <c r="H604" t="s">
        <v>56</v>
      </c>
      <c r="I604" t="s">
        <v>57</v>
      </c>
      <c r="J604" t="s">
        <v>58</v>
      </c>
      <c r="K604" t="s">
        <v>57</v>
      </c>
      <c r="Z604" t="s">
        <v>59</v>
      </c>
      <c r="AA604" t="s">
        <v>60</v>
      </c>
      <c r="AB604" t="s">
        <v>61</v>
      </c>
      <c r="AC604" t="s">
        <v>62</v>
      </c>
      <c r="AD604" t="s">
        <v>287</v>
      </c>
      <c r="AE604" t="s">
        <v>45</v>
      </c>
      <c r="AF604" t="s">
        <v>274</v>
      </c>
      <c r="AG604" t="s">
        <v>275</v>
      </c>
      <c r="AH604" t="s">
        <v>276</v>
      </c>
      <c r="AI604" s="5">
        <v>14.074479</v>
      </c>
      <c r="AJ604" s="5">
        <v>3.2940920761784001</v>
      </c>
      <c r="AK604" s="3" t="s">
        <v>6651</v>
      </c>
      <c r="AL604" s="3" t="s">
        <v>6667</v>
      </c>
      <c r="AM604" s="3" t="s">
        <v>6677</v>
      </c>
      <c r="AN604" s="3" t="s">
        <v>6676</v>
      </c>
    </row>
    <row r="605" spans="1:44" hidden="1" x14ac:dyDescent="0.3">
      <c r="A605" t="s">
        <v>5891</v>
      </c>
      <c r="B605" t="s">
        <v>5884</v>
      </c>
      <c r="C605" t="s">
        <v>5885</v>
      </c>
      <c r="D605" t="s">
        <v>5886</v>
      </c>
      <c r="E605" t="s">
        <v>5892</v>
      </c>
      <c r="F605">
        <v>124</v>
      </c>
      <c r="G605">
        <v>124</v>
      </c>
      <c r="H605" t="s">
        <v>4074</v>
      </c>
      <c r="I605" t="s">
        <v>4075</v>
      </c>
      <c r="J605" t="s">
        <v>80</v>
      </c>
      <c r="K605" t="s">
        <v>4075</v>
      </c>
      <c r="U605">
        <v>4.83</v>
      </c>
      <c r="V605">
        <v>0.5</v>
      </c>
      <c r="W605">
        <v>1.1599999999999999</v>
      </c>
      <c r="X605">
        <v>0.1</v>
      </c>
      <c r="Y605">
        <f t="shared" ref="Y605:Y611" si="95">(SQRT((($U605*$V605)^2)+(($W605*$X605)^2)))/($U605+$W605)</f>
        <v>0.40363678067942466</v>
      </c>
      <c r="Z605" t="s">
        <v>43</v>
      </c>
      <c r="AA605" t="s">
        <v>44</v>
      </c>
      <c r="AB605" t="s">
        <v>44</v>
      </c>
      <c r="AC605" t="s">
        <v>44</v>
      </c>
      <c r="AD605" t="s">
        <v>287</v>
      </c>
      <c r="AE605" t="s">
        <v>45</v>
      </c>
      <c r="AF605" t="s">
        <v>274</v>
      </c>
      <c r="AG605" t="s">
        <v>275</v>
      </c>
      <c r="AH605" t="s">
        <v>276</v>
      </c>
      <c r="AI605" s="2">
        <f t="shared" ref="AI605:AI611" si="96">$U605+$W605</f>
        <v>5.99</v>
      </c>
      <c r="AJ605" s="2">
        <f t="shared" ref="AJ605:AJ611" si="97">$AI605*$Y605</f>
        <v>2.4177843162697537</v>
      </c>
      <c r="AK605" s="3" t="s">
        <v>6652</v>
      </c>
      <c r="AL605" s="3" t="s">
        <v>6668</v>
      </c>
      <c r="AM605" s="3" t="s">
        <v>6656</v>
      </c>
      <c r="AN605" t="s">
        <v>6673</v>
      </c>
      <c r="AO605" t="s">
        <v>44</v>
      </c>
      <c r="AP605" s="3" t="s">
        <v>44</v>
      </c>
      <c r="AQ605" t="s">
        <v>44</v>
      </c>
      <c r="AR605" t="s">
        <v>44</v>
      </c>
    </row>
    <row r="606" spans="1:44" hidden="1" x14ac:dyDescent="0.3">
      <c r="A606" t="s">
        <v>5896</v>
      </c>
      <c r="B606" t="s">
        <v>5884</v>
      </c>
      <c r="C606" t="s">
        <v>5885</v>
      </c>
      <c r="D606" t="s">
        <v>5886</v>
      </c>
      <c r="E606" t="s">
        <v>4091</v>
      </c>
      <c r="F606">
        <v>131</v>
      </c>
      <c r="G606">
        <v>131</v>
      </c>
      <c r="H606" t="s">
        <v>256</v>
      </c>
      <c r="I606" t="s">
        <v>257</v>
      </c>
      <c r="J606" t="s">
        <v>80</v>
      </c>
      <c r="K606" t="s">
        <v>257</v>
      </c>
      <c r="U606">
        <v>4.83</v>
      </c>
      <c r="V606">
        <v>0.5</v>
      </c>
      <c r="W606">
        <v>1.1599999999999999</v>
      </c>
      <c r="X606">
        <v>0.1</v>
      </c>
      <c r="Y606">
        <f t="shared" si="95"/>
        <v>0.40363678067942466</v>
      </c>
      <c r="Z606" t="s">
        <v>43</v>
      </c>
      <c r="AA606" t="s">
        <v>44</v>
      </c>
      <c r="AB606" t="s">
        <v>44</v>
      </c>
      <c r="AC606" t="s">
        <v>44</v>
      </c>
      <c r="AD606" t="s">
        <v>287</v>
      </c>
      <c r="AE606" t="s">
        <v>45</v>
      </c>
      <c r="AF606" t="s">
        <v>274</v>
      </c>
      <c r="AG606" t="s">
        <v>275</v>
      </c>
      <c r="AH606" t="s">
        <v>276</v>
      </c>
      <c r="AI606" s="2">
        <f t="shared" si="96"/>
        <v>5.99</v>
      </c>
      <c r="AJ606" s="2">
        <f t="shared" si="97"/>
        <v>2.4177843162697537</v>
      </c>
      <c r="AK606" s="3" t="s">
        <v>6652</v>
      </c>
      <c r="AL606" s="3" t="s">
        <v>6668</v>
      </c>
      <c r="AM606" s="3" t="s">
        <v>6656</v>
      </c>
      <c r="AN606" t="s">
        <v>6673</v>
      </c>
      <c r="AO606" t="s">
        <v>44</v>
      </c>
      <c r="AP606" s="3" t="s">
        <v>44</v>
      </c>
      <c r="AQ606" t="s">
        <v>44</v>
      </c>
      <c r="AR606" t="s">
        <v>44</v>
      </c>
    </row>
    <row r="607" spans="1:44" hidden="1" x14ac:dyDescent="0.3">
      <c r="A607" t="s">
        <v>5899</v>
      </c>
      <c r="B607" t="s">
        <v>5884</v>
      </c>
      <c r="C607" t="s">
        <v>5885</v>
      </c>
      <c r="D607" t="s">
        <v>5886</v>
      </c>
      <c r="E607" t="s">
        <v>4131</v>
      </c>
      <c r="F607">
        <v>144</v>
      </c>
      <c r="G607">
        <v>144</v>
      </c>
      <c r="H607" t="s">
        <v>80</v>
      </c>
      <c r="I607" t="s">
        <v>45</v>
      </c>
      <c r="J607" t="s">
        <v>80</v>
      </c>
      <c r="K607" t="s">
        <v>45</v>
      </c>
      <c r="U607">
        <v>4.83</v>
      </c>
      <c r="V607">
        <v>0.5</v>
      </c>
      <c r="W607">
        <v>1.1599999999999999</v>
      </c>
      <c r="X607">
        <v>0.1</v>
      </c>
      <c r="Y607">
        <f t="shared" si="95"/>
        <v>0.40363678067942466</v>
      </c>
      <c r="Z607" t="s">
        <v>43</v>
      </c>
      <c r="AA607" t="s">
        <v>44</v>
      </c>
      <c r="AB607" t="s">
        <v>44</v>
      </c>
      <c r="AC607" t="s">
        <v>44</v>
      </c>
      <c r="AD607" t="s">
        <v>287</v>
      </c>
      <c r="AE607" t="s">
        <v>45</v>
      </c>
      <c r="AF607" t="s">
        <v>274</v>
      </c>
      <c r="AG607" t="s">
        <v>275</v>
      </c>
      <c r="AH607" t="s">
        <v>276</v>
      </c>
      <c r="AI607" s="2">
        <f t="shared" si="96"/>
        <v>5.99</v>
      </c>
      <c r="AJ607" s="2">
        <f t="shared" si="97"/>
        <v>2.4177843162697537</v>
      </c>
      <c r="AK607" s="3" t="s">
        <v>6652</v>
      </c>
      <c r="AL607" s="3" t="s">
        <v>6668</v>
      </c>
      <c r="AM607" s="3" t="s">
        <v>6656</v>
      </c>
      <c r="AN607" t="s">
        <v>6673</v>
      </c>
      <c r="AO607" t="s">
        <v>44</v>
      </c>
      <c r="AP607" s="3" t="s">
        <v>44</v>
      </c>
      <c r="AQ607" t="s">
        <v>44</v>
      </c>
      <c r="AR607" t="s">
        <v>44</v>
      </c>
    </row>
    <row r="608" spans="1:44" hidden="1" x14ac:dyDescent="0.3">
      <c r="A608" t="s">
        <v>5906</v>
      </c>
      <c r="B608" t="s">
        <v>5884</v>
      </c>
      <c r="C608" t="s">
        <v>5885</v>
      </c>
      <c r="D608" t="s">
        <v>5886</v>
      </c>
      <c r="E608" t="s">
        <v>4155</v>
      </c>
      <c r="F608">
        <v>156</v>
      </c>
      <c r="G608">
        <v>156</v>
      </c>
      <c r="H608" t="s">
        <v>315</v>
      </c>
      <c r="I608" t="s">
        <v>316</v>
      </c>
      <c r="J608" t="s">
        <v>315</v>
      </c>
      <c r="K608" t="s">
        <v>316</v>
      </c>
      <c r="S608">
        <v>0.26</v>
      </c>
      <c r="U608">
        <v>3</v>
      </c>
      <c r="V608">
        <v>0.13</v>
      </c>
      <c r="W608">
        <f>$U608*$S608</f>
        <v>0.78</v>
      </c>
      <c r="X608">
        <v>0.1</v>
      </c>
      <c r="Y608">
        <f t="shared" si="95"/>
        <v>0.10521786297889874</v>
      </c>
      <c r="Z608" t="s">
        <v>43</v>
      </c>
      <c r="AA608" t="s">
        <v>44</v>
      </c>
      <c r="AB608" t="s">
        <v>44</v>
      </c>
      <c r="AC608" t="s">
        <v>44</v>
      </c>
      <c r="AD608" t="s">
        <v>287</v>
      </c>
      <c r="AE608" t="s">
        <v>45</v>
      </c>
      <c r="AF608" t="s">
        <v>274</v>
      </c>
      <c r="AG608" t="s">
        <v>275</v>
      </c>
      <c r="AH608" t="s">
        <v>276</v>
      </c>
      <c r="AI608" s="2">
        <f t="shared" si="96"/>
        <v>3.7800000000000002</v>
      </c>
      <c r="AJ608" s="2">
        <f t="shared" si="97"/>
        <v>0.39772352206023726</v>
      </c>
      <c r="AK608" s="3" t="s">
        <v>6646</v>
      </c>
      <c r="AL608" s="3" t="s">
        <v>6668</v>
      </c>
      <c r="AM608" s="3" t="s">
        <v>6647</v>
      </c>
      <c r="AN608" t="s">
        <v>6712</v>
      </c>
      <c r="AO608" t="s">
        <v>44</v>
      </c>
      <c r="AP608" s="3" t="s">
        <v>44</v>
      </c>
      <c r="AQ608" t="s">
        <v>6649</v>
      </c>
      <c r="AR608" t="s">
        <v>44</v>
      </c>
    </row>
    <row r="609" spans="1:44" hidden="1" x14ac:dyDescent="0.3">
      <c r="A609" t="s">
        <v>5908</v>
      </c>
      <c r="B609" t="s">
        <v>5884</v>
      </c>
      <c r="C609" t="s">
        <v>5885</v>
      </c>
      <c r="D609" t="s">
        <v>5886</v>
      </c>
      <c r="E609" t="s">
        <v>4167</v>
      </c>
      <c r="F609">
        <v>166</v>
      </c>
      <c r="G609">
        <v>166</v>
      </c>
      <c r="H609" t="s">
        <v>41</v>
      </c>
      <c r="I609" t="s">
        <v>42</v>
      </c>
      <c r="J609" t="s">
        <v>41</v>
      </c>
      <c r="K609" t="s">
        <v>42</v>
      </c>
      <c r="S609">
        <v>0.26</v>
      </c>
      <c r="U609">
        <v>2.4</v>
      </c>
      <c r="V609">
        <v>0.41</v>
      </c>
      <c r="W609">
        <f>$U609*$S609</f>
        <v>0.624</v>
      </c>
      <c r="X609">
        <v>0.1</v>
      </c>
      <c r="Y609">
        <f t="shared" si="95"/>
        <v>0.32605044690652013</v>
      </c>
      <c r="Z609" t="s">
        <v>43</v>
      </c>
      <c r="AA609" t="s">
        <v>44</v>
      </c>
      <c r="AB609" t="s">
        <v>44</v>
      </c>
      <c r="AC609" t="s">
        <v>44</v>
      </c>
      <c r="AD609" t="s">
        <v>287</v>
      </c>
      <c r="AE609" t="s">
        <v>45</v>
      </c>
      <c r="AF609" t="s">
        <v>274</v>
      </c>
      <c r="AG609" t="s">
        <v>275</v>
      </c>
      <c r="AH609" t="s">
        <v>276</v>
      </c>
      <c r="AI609" s="2">
        <f t="shared" si="96"/>
        <v>3.024</v>
      </c>
      <c r="AJ609" s="2">
        <f t="shared" si="97"/>
        <v>0.98597655144531693</v>
      </c>
      <c r="AK609" s="3" t="s">
        <v>6646</v>
      </c>
      <c r="AL609" s="3" t="s">
        <v>6668</v>
      </c>
      <c r="AM609" s="3" t="s">
        <v>6647</v>
      </c>
      <c r="AN609" s="3" t="s">
        <v>6711</v>
      </c>
      <c r="AO609" s="3" t="s">
        <v>44</v>
      </c>
      <c r="AP609" s="3" t="s">
        <v>44</v>
      </c>
      <c r="AQ609" t="s">
        <v>6649</v>
      </c>
      <c r="AR609" s="3" t="s">
        <v>44</v>
      </c>
    </row>
    <row r="610" spans="1:44" hidden="1" x14ac:dyDescent="0.3">
      <c r="A610" t="s">
        <v>5909</v>
      </c>
      <c r="B610" t="s">
        <v>5884</v>
      </c>
      <c r="C610" t="s">
        <v>5885</v>
      </c>
      <c r="D610" t="s">
        <v>5886</v>
      </c>
      <c r="E610" t="s">
        <v>300</v>
      </c>
      <c r="F610">
        <v>18</v>
      </c>
      <c r="G610">
        <v>18</v>
      </c>
      <c r="H610" t="s">
        <v>256</v>
      </c>
      <c r="I610" t="s">
        <v>257</v>
      </c>
      <c r="J610" t="s">
        <v>80</v>
      </c>
      <c r="K610" t="s">
        <v>257</v>
      </c>
      <c r="U610">
        <v>4.83</v>
      </c>
      <c r="V610">
        <v>0.5</v>
      </c>
      <c r="W610">
        <v>1.1599999999999999</v>
      </c>
      <c r="X610">
        <v>0.1</v>
      </c>
      <c r="Y610">
        <f t="shared" si="95"/>
        <v>0.40363678067942466</v>
      </c>
      <c r="Z610" t="s">
        <v>43</v>
      </c>
      <c r="AA610" t="s">
        <v>44</v>
      </c>
      <c r="AB610" t="s">
        <v>44</v>
      </c>
      <c r="AC610" t="s">
        <v>44</v>
      </c>
      <c r="AD610" t="s">
        <v>273</v>
      </c>
      <c r="AE610" t="s">
        <v>45</v>
      </c>
      <c r="AF610" t="s">
        <v>274</v>
      </c>
      <c r="AG610" t="s">
        <v>275</v>
      </c>
      <c r="AH610" t="s">
        <v>276</v>
      </c>
      <c r="AI610" s="2">
        <f t="shared" si="96"/>
        <v>5.99</v>
      </c>
      <c r="AJ610" s="2">
        <f t="shared" si="97"/>
        <v>2.4177843162697537</v>
      </c>
      <c r="AK610" s="3" t="s">
        <v>6652</v>
      </c>
      <c r="AL610" s="3" t="s">
        <v>6668</v>
      </c>
      <c r="AM610" s="3" t="s">
        <v>6656</v>
      </c>
      <c r="AN610" t="s">
        <v>6673</v>
      </c>
      <c r="AO610" t="s">
        <v>44</v>
      </c>
      <c r="AP610" s="3" t="s">
        <v>44</v>
      </c>
      <c r="AQ610" t="s">
        <v>44</v>
      </c>
      <c r="AR610" t="s">
        <v>44</v>
      </c>
    </row>
    <row r="611" spans="1:44" hidden="1" x14ac:dyDescent="0.3">
      <c r="A611" t="s">
        <v>5910</v>
      </c>
      <c r="B611" t="s">
        <v>5884</v>
      </c>
      <c r="C611" t="s">
        <v>5885</v>
      </c>
      <c r="D611" t="s">
        <v>5886</v>
      </c>
      <c r="E611" t="s">
        <v>4191</v>
      </c>
      <c r="F611">
        <v>182</v>
      </c>
      <c r="G611">
        <v>182</v>
      </c>
      <c r="H611" t="s">
        <v>41</v>
      </c>
      <c r="I611" t="s">
        <v>42</v>
      </c>
      <c r="J611" t="s">
        <v>41</v>
      </c>
      <c r="K611" t="s">
        <v>42</v>
      </c>
      <c r="S611">
        <v>0.26</v>
      </c>
      <c r="U611">
        <v>2.4</v>
      </c>
      <c r="V611">
        <v>0.41</v>
      </c>
      <c r="W611">
        <f>$U611*$S611</f>
        <v>0.624</v>
      </c>
      <c r="X611">
        <v>0.1</v>
      </c>
      <c r="Y611">
        <f t="shared" si="95"/>
        <v>0.32605044690652013</v>
      </c>
      <c r="Z611" t="s">
        <v>43</v>
      </c>
      <c r="AA611" t="s">
        <v>44</v>
      </c>
      <c r="AB611" t="s">
        <v>44</v>
      </c>
      <c r="AC611" t="s">
        <v>44</v>
      </c>
      <c r="AD611" t="s">
        <v>45</v>
      </c>
      <c r="AE611" t="s">
        <v>45</v>
      </c>
      <c r="AF611" t="s">
        <v>4192</v>
      </c>
      <c r="AG611">
        <v>2015</v>
      </c>
      <c r="AH611" t="s">
        <v>276</v>
      </c>
      <c r="AI611" s="2">
        <f t="shared" si="96"/>
        <v>3.024</v>
      </c>
      <c r="AJ611" s="2">
        <f t="shared" si="97"/>
        <v>0.98597655144531693</v>
      </c>
      <c r="AK611" s="3" t="s">
        <v>6646</v>
      </c>
      <c r="AL611" s="3" t="s">
        <v>6668</v>
      </c>
      <c r="AM611" s="3" t="s">
        <v>6647</v>
      </c>
      <c r="AN611" s="3" t="s">
        <v>6711</v>
      </c>
      <c r="AO611" s="3" t="s">
        <v>44</v>
      </c>
      <c r="AP611" s="3" t="s">
        <v>44</v>
      </c>
      <c r="AQ611" t="s">
        <v>6649</v>
      </c>
      <c r="AR611" s="3" t="s">
        <v>44</v>
      </c>
    </row>
    <row r="612" spans="1:44" hidden="1" x14ac:dyDescent="0.3">
      <c r="A612" t="s">
        <v>5911</v>
      </c>
      <c r="B612" t="s">
        <v>5884</v>
      </c>
      <c r="C612" t="s">
        <v>5885</v>
      </c>
      <c r="D612" t="s">
        <v>5886</v>
      </c>
      <c r="E612" t="s">
        <v>4194</v>
      </c>
      <c r="F612">
        <v>183</v>
      </c>
      <c r="G612">
        <v>183</v>
      </c>
      <c r="H612" t="s">
        <v>45</v>
      </c>
      <c r="I612" t="s">
        <v>45</v>
      </c>
      <c r="J612" t="s">
        <v>58</v>
      </c>
      <c r="K612" t="s">
        <v>45</v>
      </c>
      <c r="Z612" t="s">
        <v>59</v>
      </c>
      <c r="AA612" t="s">
        <v>45</v>
      </c>
      <c r="AB612" t="s">
        <v>45</v>
      </c>
      <c r="AC612" t="s">
        <v>45</v>
      </c>
      <c r="AD612" t="s">
        <v>45</v>
      </c>
      <c r="AE612" t="s">
        <v>45</v>
      </c>
      <c r="AF612" t="s">
        <v>4192</v>
      </c>
      <c r="AG612">
        <v>2015</v>
      </c>
      <c r="AH612" t="s">
        <v>276</v>
      </c>
      <c r="AI612" s="5">
        <v>14.074479</v>
      </c>
      <c r="AJ612" s="5">
        <v>3.2940920761784001</v>
      </c>
      <c r="AK612" s="3" t="s">
        <v>6651</v>
      </c>
      <c r="AL612" s="3" t="s">
        <v>6667</v>
      </c>
      <c r="AM612" s="3" t="s">
        <v>6677</v>
      </c>
      <c r="AN612" s="3" t="s">
        <v>6676</v>
      </c>
    </row>
    <row r="613" spans="1:44" hidden="1" x14ac:dyDescent="0.3">
      <c r="A613" t="s">
        <v>5912</v>
      </c>
      <c r="B613" t="s">
        <v>5884</v>
      </c>
      <c r="C613" t="s">
        <v>5885</v>
      </c>
      <c r="D613" t="s">
        <v>5886</v>
      </c>
      <c r="E613" t="s">
        <v>4196</v>
      </c>
      <c r="F613">
        <v>184</v>
      </c>
      <c r="G613">
        <v>184</v>
      </c>
      <c r="H613" t="s">
        <v>45</v>
      </c>
      <c r="I613" t="s">
        <v>45</v>
      </c>
      <c r="J613" t="s">
        <v>45</v>
      </c>
      <c r="K613" t="s">
        <v>45</v>
      </c>
      <c r="S613">
        <v>0.26</v>
      </c>
      <c r="U613">
        <v>2.4</v>
      </c>
      <c r="V613">
        <v>0.41</v>
      </c>
      <c r="W613">
        <f>$U613*$S613</f>
        <v>0.624</v>
      </c>
      <c r="X613">
        <v>0.1</v>
      </c>
      <c r="Y613">
        <f>(SQRT((($U613*$V613)^2)+(($W613*$X613)^2)))/($U613+$W613)</f>
        <v>0.32605044690652013</v>
      </c>
      <c r="Z613" t="s">
        <v>59</v>
      </c>
      <c r="AA613" t="s">
        <v>45</v>
      </c>
      <c r="AB613" t="s">
        <v>45</v>
      </c>
      <c r="AC613" t="s">
        <v>45</v>
      </c>
      <c r="AD613" t="s">
        <v>45</v>
      </c>
      <c r="AE613" t="s">
        <v>45</v>
      </c>
      <c r="AF613" t="s">
        <v>4192</v>
      </c>
      <c r="AG613">
        <v>2015</v>
      </c>
      <c r="AH613" t="s">
        <v>276</v>
      </c>
      <c r="AI613" s="2">
        <f>$U613+$W613</f>
        <v>3.024</v>
      </c>
      <c r="AJ613" s="2">
        <f>$AI613*$Y613</f>
        <v>0.98597655144531693</v>
      </c>
      <c r="AK613" s="3" t="s">
        <v>6646</v>
      </c>
      <c r="AL613" s="3" t="s">
        <v>6668</v>
      </c>
      <c r="AM613" s="3" t="s">
        <v>6647</v>
      </c>
      <c r="AN613" s="3" t="s">
        <v>6711</v>
      </c>
      <c r="AO613" s="3" t="s">
        <v>44</v>
      </c>
      <c r="AP613" s="3" t="s">
        <v>44</v>
      </c>
      <c r="AQ613" t="s">
        <v>6649</v>
      </c>
      <c r="AR613" s="3" t="s">
        <v>44</v>
      </c>
    </row>
    <row r="614" spans="1:44" hidden="1" x14ac:dyDescent="0.3">
      <c r="A614" t="s">
        <v>5913</v>
      </c>
      <c r="B614" t="s">
        <v>5884</v>
      </c>
      <c r="C614" t="s">
        <v>5885</v>
      </c>
      <c r="D614" t="s">
        <v>5886</v>
      </c>
      <c r="E614" t="s">
        <v>4198</v>
      </c>
      <c r="F614">
        <v>185</v>
      </c>
      <c r="G614">
        <v>185</v>
      </c>
      <c r="H614" t="s">
        <v>41</v>
      </c>
      <c r="I614" t="s">
        <v>42</v>
      </c>
      <c r="J614" t="s">
        <v>41</v>
      </c>
      <c r="K614" t="s">
        <v>42</v>
      </c>
      <c r="S614">
        <v>0.26</v>
      </c>
      <c r="U614">
        <v>2.4</v>
      </c>
      <c r="V614">
        <v>0.41</v>
      </c>
      <c r="W614">
        <f>$U614*$S614</f>
        <v>0.624</v>
      </c>
      <c r="X614">
        <v>0.1</v>
      </c>
      <c r="Y614">
        <f>(SQRT((($U614*$V614)^2)+(($W614*$X614)^2)))/($U614+$W614)</f>
        <v>0.32605044690652013</v>
      </c>
      <c r="Z614" t="s">
        <v>43</v>
      </c>
      <c r="AA614" t="s">
        <v>44</v>
      </c>
      <c r="AB614" t="s">
        <v>44</v>
      </c>
      <c r="AC614" t="s">
        <v>44</v>
      </c>
      <c r="AD614" t="s">
        <v>45</v>
      </c>
      <c r="AE614" t="s">
        <v>45</v>
      </c>
      <c r="AF614" t="s">
        <v>4199</v>
      </c>
      <c r="AG614">
        <v>2015</v>
      </c>
      <c r="AH614" t="s">
        <v>276</v>
      </c>
      <c r="AI614" s="2">
        <f>$U614+$W614</f>
        <v>3.024</v>
      </c>
      <c r="AJ614" s="2">
        <f>$AI614*$Y614</f>
        <v>0.98597655144531693</v>
      </c>
      <c r="AK614" s="3" t="s">
        <v>6646</v>
      </c>
      <c r="AL614" s="3" t="s">
        <v>6668</v>
      </c>
      <c r="AM614" s="3" t="s">
        <v>6647</v>
      </c>
      <c r="AN614" s="3" t="s">
        <v>6711</v>
      </c>
      <c r="AO614" s="3" t="s">
        <v>44</v>
      </c>
      <c r="AP614" s="3" t="s">
        <v>44</v>
      </c>
      <c r="AQ614" t="s">
        <v>6649</v>
      </c>
      <c r="AR614" s="3" t="s">
        <v>44</v>
      </c>
    </row>
    <row r="615" spans="1:44" hidden="1" x14ac:dyDescent="0.3">
      <c r="A615" t="s">
        <v>5914</v>
      </c>
      <c r="B615" t="s">
        <v>5884</v>
      </c>
      <c r="C615" t="s">
        <v>5885</v>
      </c>
      <c r="D615" t="s">
        <v>5886</v>
      </c>
      <c r="E615" t="s">
        <v>4201</v>
      </c>
      <c r="F615">
        <v>186</v>
      </c>
      <c r="G615">
        <v>186</v>
      </c>
      <c r="H615" t="s">
        <v>45</v>
      </c>
      <c r="I615" t="s">
        <v>45</v>
      </c>
      <c r="J615" t="s">
        <v>58</v>
      </c>
      <c r="K615" t="s">
        <v>45</v>
      </c>
      <c r="Z615" t="s">
        <v>59</v>
      </c>
      <c r="AA615" t="s">
        <v>45</v>
      </c>
      <c r="AB615" t="s">
        <v>45</v>
      </c>
      <c r="AC615" t="s">
        <v>45</v>
      </c>
      <c r="AD615" t="s">
        <v>45</v>
      </c>
      <c r="AE615" t="s">
        <v>45</v>
      </c>
      <c r="AF615" t="s">
        <v>4199</v>
      </c>
      <c r="AG615">
        <v>2015</v>
      </c>
      <c r="AH615" t="s">
        <v>276</v>
      </c>
      <c r="AI615" s="5">
        <v>14.074479</v>
      </c>
      <c r="AJ615" s="5">
        <v>3.2940920761784001</v>
      </c>
      <c r="AK615" s="3" t="s">
        <v>6651</v>
      </c>
      <c r="AL615" s="3" t="s">
        <v>6667</v>
      </c>
      <c r="AM615" s="3" t="s">
        <v>6677</v>
      </c>
      <c r="AN615" s="3" t="s">
        <v>6676</v>
      </c>
    </row>
    <row r="616" spans="1:44" hidden="1" x14ac:dyDescent="0.3">
      <c r="A616" t="s">
        <v>5915</v>
      </c>
      <c r="B616" t="s">
        <v>5884</v>
      </c>
      <c r="C616" t="s">
        <v>5885</v>
      </c>
      <c r="D616" t="s">
        <v>5886</v>
      </c>
      <c r="E616" t="s">
        <v>5916</v>
      </c>
      <c r="F616">
        <v>187</v>
      </c>
      <c r="G616">
        <v>187</v>
      </c>
      <c r="H616" t="s">
        <v>41</v>
      </c>
      <c r="I616" t="s">
        <v>42</v>
      </c>
      <c r="J616" t="s">
        <v>41</v>
      </c>
      <c r="K616" t="s">
        <v>42</v>
      </c>
      <c r="S616">
        <v>0.26</v>
      </c>
      <c r="U616">
        <v>2.4</v>
      </c>
      <c r="V616">
        <v>0.41</v>
      </c>
      <c r="W616">
        <f>$U616*$S616</f>
        <v>0.624</v>
      </c>
      <c r="X616">
        <v>0.1</v>
      </c>
      <c r="Y616">
        <f t="shared" ref="Y616:Y622" si="98">(SQRT((($U616*$V616)^2)+(($W616*$X616)^2)))/($U616+$W616)</f>
        <v>0.32605044690652013</v>
      </c>
      <c r="Z616" t="s">
        <v>43</v>
      </c>
      <c r="AA616" t="s">
        <v>44</v>
      </c>
      <c r="AB616" t="s">
        <v>44</v>
      </c>
      <c r="AC616" t="s">
        <v>44</v>
      </c>
      <c r="AD616" t="s">
        <v>45</v>
      </c>
      <c r="AE616" t="s">
        <v>45</v>
      </c>
      <c r="AF616" t="s">
        <v>5917</v>
      </c>
      <c r="AG616">
        <v>2010</v>
      </c>
      <c r="AH616" t="s">
        <v>276</v>
      </c>
      <c r="AI616" s="2">
        <f t="shared" ref="AI616:AI622" si="99">$U616+$W616</f>
        <v>3.024</v>
      </c>
      <c r="AJ616" s="2">
        <f t="shared" ref="AJ616:AJ622" si="100">$AI616*$Y616</f>
        <v>0.98597655144531693</v>
      </c>
      <c r="AK616" s="3" t="s">
        <v>6646</v>
      </c>
      <c r="AL616" s="3" t="s">
        <v>6668</v>
      </c>
      <c r="AM616" s="3" t="s">
        <v>6647</v>
      </c>
      <c r="AN616" s="3" t="s">
        <v>6711</v>
      </c>
      <c r="AO616" s="3" t="s">
        <v>44</v>
      </c>
      <c r="AP616" s="3" t="s">
        <v>44</v>
      </c>
      <c r="AQ616" t="s">
        <v>6649</v>
      </c>
      <c r="AR616" s="3" t="s">
        <v>44</v>
      </c>
    </row>
    <row r="617" spans="1:44" hidden="1" x14ac:dyDescent="0.3">
      <c r="A617" t="s">
        <v>5918</v>
      </c>
      <c r="B617" t="s">
        <v>5884</v>
      </c>
      <c r="C617" t="s">
        <v>5885</v>
      </c>
      <c r="D617" t="s">
        <v>5886</v>
      </c>
      <c r="E617" t="s">
        <v>40</v>
      </c>
      <c r="F617">
        <v>1</v>
      </c>
      <c r="G617">
        <v>2</v>
      </c>
      <c r="H617" t="s">
        <v>41</v>
      </c>
      <c r="I617" t="s">
        <v>42</v>
      </c>
      <c r="J617" t="s">
        <v>41</v>
      </c>
      <c r="K617" t="s">
        <v>42</v>
      </c>
      <c r="S617">
        <v>0.26</v>
      </c>
      <c r="U617">
        <v>2.4</v>
      </c>
      <c r="V617">
        <v>0.41</v>
      </c>
      <c r="W617">
        <f>$U617*$S617</f>
        <v>0.624</v>
      </c>
      <c r="X617">
        <v>0.1</v>
      </c>
      <c r="Y617">
        <f t="shared" si="98"/>
        <v>0.32605044690652013</v>
      </c>
      <c r="Z617" t="s">
        <v>43</v>
      </c>
      <c r="AA617" t="s">
        <v>44</v>
      </c>
      <c r="AB617" t="s">
        <v>44</v>
      </c>
      <c r="AC617" t="s">
        <v>44</v>
      </c>
      <c r="AD617" t="s">
        <v>45</v>
      </c>
      <c r="AE617" t="s">
        <v>45</v>
      </c>
      <c r="AF617" t="s">
        <v>46</v>
      </c>
      <c r="AG617">
        <v>2019</v>
      </c>
      <c r="AH617" t="s">
        <v>47</v>
      </c>
      <c r="AI617" s="2">
        <f t="shared" si="99"/>
        <v>3.024</v>
      </c>
      <c r="AJ617" s="2">
        <f t="shared" si="100"/>
        <v>0.98597655144531693</v>
      </c>
      <c r="AK617" s="3" t="s">
        <v>6646</v>
      </c>
      <c r="AL617" s="3" t="s">
        <v>6668</v>
      </c>
      <c r="AM617" s="3" t="s">
        <v>6647</v>
      </c>
      <c r="AN617" s="3" t="s">
        <v>6711</v>
      </c>
      <c r="AO617" s="3" t="s">
        <v>44</v>
      </c>
      <c r="AP617" s="3" t="s">
        <v>44</v>
      </c>
      <c r="AQ617" t="s">
        <v>6649</v>
      </c>
      <c r="AR617" s="3" t="s">
        <v>44</v>
      </c>
    </row>
    <row r="618" spans="1:44" hidden="1" x14ac:dyDescent="0.3">
      <c r="A618" t="s">
        <v>5919</v>
      </c>
      <c r="B618" t="s">
        <v>5884</v>
      </c>
      <c r="C618" t="s">
        <v>5885</v>
      </c>
      <c r="D618" t="s">
        <v>5886</v>
      </c>
      <c r="E618" t="s">
        <v>310</v>
      </c>
      <c r="F618">
        <v>25</v>
      </c>
      <c r="G618">
        <v>25</v>
      </c>
      <c r="H618" t="s">
        <v>80</v>
      </c>
      <c r="I618" t="s">
        <v>45</v>
      </c>
      <c r="J618" t="s">
        <v>80</v>
      </c>
      <c r="K618" t="s">
        <v>45</v>
      </c>
      <c r="U618">
        <v>4.83</v>
      </c>
      <c r="V618">
        <v>0.5</v>
      </c>
      <c r="W618">
        <v>1.1599999999999999</v>
      </c>
      <c r="X618">
        <v>0.1</v>
      </c>
      <c r="Y618">
        <f t="shared" si="98"/>
        <v>0.40363678067942466</v>
      </c>
      <c r="Z618" t="s">
        <v>43</v>
      </c>
      <c r="AA618" t="s">
        <v>44</v>
      </c>
      <c r="AB618" t="s">
        <v>44</v>
      </c>
      <c r="AC618" t="s">
        <v>44</v>
      </c>
      <c r="AD618" t="s">
        <v>273</v>
      </c>
      <c r="AE618" t="s">
        <v>45</v>
      </c>
      <c r="AF618" t="s">
        <v>274</v>
      </c>
      <c r="AG618" t="s">
        <v>275</v>
      </c>
      <c r="AH618" t="s">
        <v>276</v>
      </c>
      <c r="AI618" s="2">
        <f t="shared" si="99"/>
        <v>5.99</v>
      </c>
      <c r="AJ618" s="2">
        <f t="shared" si="100"/>
        <v>2.4177843162697537</v>
      </c>
      <c r="AK618" s="3" t="s">
        <v>6652</v>
      </c>
      <c r="AL618" s="3" t="s">
        <v>6668</v>
      </c>
      <c r="AM618" s="3" t="s">
        <v>6656</v>
      </c>
      <c r="AN618" t="s">
        <v>6673</v>
      </c>
      <c r="AO618" t="s">
        <v>44</v>
      </c>
      <c r="AP618" s="3" t="s">
        <v>44</v>
      </c>
      <c r="AQ618" t="s">
        <v>44</v>
      </c>
      <c r="AR618" t="s">
        <v>44</v>
      </c>
    </row>
    <row r="619" spans="1:44" hidden="1" x14ac:dyDescent="0.3">
      <c r="A619" t="s">
        <v>5920</v>
      </c>
      <c r="B619" t="s">
        <v>5884</v>
      </c>
      <c r="C619" t="s">
        <v>5885</v>
      </c>
      <c r="D619" t="s">
        <v>5886</v>
      </c>
      <c r="E619" t="s">
        <v>314</v>
      </c>
      <c r="F619">
        <v>29</v>
      </c>
      <c r="G619">
        <v>29</v>
      </c>
      <c r="H619" t="s">
        <v>315</v>
      </c>
      <c r="I619" t="s">
        <v>316</v>
      </c>
      <c r="J619" t="s">
        <v>315</v>
      </c>
      <c r="K619" t="s">
        <v>316</v>
      </c>
      <c r="S619">
        <v>0.26</v>
      </c>
      <c r="U619">
        <v>3</v>
      </c>
      <c r="V619">
        <v>0.13</v>
      </c>
      <c r="W619">
        <f>$U619*$S619</f>
        <v>0.78</v>
      </c>
      <c r="X619">
        <v>0.1</v>
      </c>
      <c r="Y619">
        <f t="shared" si="98"/>
        <v>0.10521786297889874</v>
      </c>
      <c r="Z619" t="s">
        <v>43</v>
      </c>
      <c r="AA619" t="s">
        <v>44</v>
      </c>
      <c r="AB619" t="s">
        <v>44</v>
      </c>
      <c r="AC619" t="s">
        <v>44</v>
      </c>
      <c r="AD619" t="s">
        <v>273</v>
      </c>
      <c r="AE619" t="s">
        <v>45</v>
      </c>
      <c r="AF619" t="s">
        <v>274</v>
      </c>
      <c r="AG619" t="s">
        <v>275</v>
      </c>
      <c r="AH619" t="s">
        <v>276</v>
      </c>
      <c r="AI619" s="2">
        <f t="shared" si="99"/>
        <v>3.7800000000000002</v>
      </c>
      <c r="AJ619" s="2">
        <f t="shared" si="100"/>
        <v>0.39772352206023726</v>
      </c>
      <c r="AK619" s="3" t="s">
        <v>6646</v>
      </c>
      <c r="AL619" s="3" t="s">
        <v>6668</v>
      </c>
      <c r="AM619" s="3" t="s">
        <v>6647</v>
      </c>
      <c r="AN619" t="s">
        <v>6712</v>
      </c>
      <c r="AO619" t="s">
        <v>44</v>
      </c>
      <c r="AP619" s="3" t="s">
        <v>44</v>
      </c>
      <c r="AQ619" t="s">
        <v>6649</v>
      </c>
      <c r="AR619" t="s">
        <v>44</v>
      </c>
    </row>
    <row r="620" spans="1:44" hidden="1" x14ac:dyDescent="0.3">
      <c r="A620" t="s">
        <v>5921</v>
      </c>
      <c r="B620" t="s">
        <v>5884</v>
      </c>
      <c r="C620" t="s">
        <v>5885</v>
      </c>
      <c r="D620" t="s">
        <v>5886</v>
      </c>
      <c r="E620" t="s">
        <v>318</v>
      </c>
      <c r="F620">
        <v>38</v>
      </c>
      <c r="G620">
        <v>38</v>
      </c>
      <c r="H620" t="s">
        <v>41</v>
      </c>
      <c r="I620" t="s">
        <v>42</v>
      </c>
      <c r="J620" t="s">
        <v>41</v>
      </c>
      <c r="K620" t="s">
        <v>42</v>
      </c>
      <c r="S620">
        <v>0.26</v>
      </c>
      <c r="U620">
        <v>2.4</v>
      </c>
      <c r="V620">
        <v>0.41</v>
      </c>
      <c r="W620">
        <f>$U620*$S620</f>
        <v>0.624</v>
      </c>
      <c r="X620">
        <v>0.1</v>
      </c>
      <c r="Y620">
        <f t="shared" si="98"/>
        <v>0.32605044690652013</v>
      </c>
      <c r="Z620" t="s">
        <v>43</v>
      </c>
      <c r="AA620" t="s">
        <v>44</v>
      </c>
      <c r="AB620" t="s">
        <v>44</v>
      </c>
      <c r="AC620" t="s">
        <v>44</v>
      </c>
      <c r="AD620" t="s">
        <v>273</v>
      </c>
      <c r="AE620" t="s">
        <v>45</v>
      </c>
      <c r="AF620" t="s">
        <v>274</v>
      </c>
      <c r="AG620" t="s">
        <v>275</v>
      </c>
      <c r="AH620" t="s">
        <v>276</v>
      </c>
      <c r="AI620" s="2">
        <f t="shared" si="99"/>
        <v>3.024</v>
      </c>
      <c r="AJ620" s="2">
        <f t="shared" si="100"/>
        <v>0.98597655144531693</v>
      </c>
      <c r="AK620" s="3" t="s">
        <v>6646</v>
      </c>
      <c r="AL620" s="3" t="s">
        <v>6668</v>
      </c>
      <c r="AM620" s="3" t="s">
        <v>6647</v>
      </c>
      <c r="AN620" s="3" t="s">
        <v>6711</v>
      </c>
      <c r="AO620" s="3" t="s">
        <v>44</v>
      </c>
      <c r="AP620" s="3" t="s">
        <v>44</v>
      </c>
      <c r="AQ620" t="s">
        <v>6649</v>
      </c>
      <c r="AR620" s="3" t="s">
        <v>44</v>
      </c>
    </row>
    <row r="621" spans="1:44" hidden="1" x14ac:dyDescent="0.3">
      <c r="A621" t="s">
        <v>5922</v>
      </c>
      <c r="B621" t="s">
        <v>5884</v>
      </c>
      <c r="C621" t="s">
        <v>5885</v>
      </c>
      <c r="D621" t="s">
        <v>5886</v>
      </c>
      <c r="E621" t="s">
        <v>322</v>
      </c>
      <c r="F621">
        <v>5</v>
      </c>
      <c r="G621">
        <v>5</v>
      </c>
      <c r="H621" t="s">
        <v>45</v>
      </c>
      <c r="I621" t="s">
        <v>45</v>
      </c>
      <c r="J621" t="s">
        <v>45</v>
      </c>
      <c r="K621" t="s">
        <v>45</v>
      </c>
      <c r="S621">
        <v>0.26</v>
      </c>
      <c r="U621">
        <v>2.4</v>
      </c>
      <c r="V621">
        <v>0.41</v>
      </c>
      <c r="W621">
        <f>$U621*$S621</f>
        <v>0.624</v>
      </c>
      <c r="X621">
        <v>0.1</v>
      </c>
      <c r="Y621">
        <f t="shared" si="98"/>
        <v>0.32605044690652013</v>
      </c>
      <c r="Z621" t="s">
        <v>59</v>
      </c>
      <c r="AA621" t="s">
        <v>45</v>
      </c>
      <c r="AB621" t="s">
        <v>45</v>
      </c>
      <c r="AC621" t="s">
        <v>45</v>
      </c>
      <c r="AD621" t="s">
        <v>323</v>
      </c>
      <c r="AE621" t="s">
        <v>45</v>
      </c>
      <c r="AF621" t="s">
        <v>274</v>
      </c>
      <c r="AG621" t="s">
        <v>275</v>
      </c>
      <c r="AH621" t="s">
        <v>276</v>
      </c>
      <c r="AI621" s="2">
        <f t="shared" si="99"/>
        <v>3.024</v>
      </c>
      <c r="AJ621" s="2">
        <f t="shared" si="100"/>
        <v>0.98597655144531693</v>
      </c>
      <c r="AK621" s="3" t="s">
        <v>6646</v>
      </c>
      <c r="AL621" s="3" t="s">
        <v>6668</v>
      </c>
      <c r="AM621" s="3" t="s">
        <v>6647</v>
      </c>
      <c r="AN621" s="3" t="s">
        <v>6711</v>
      </c>
      <c r="AO621" s="3" t="s">
        <v>44</v>
      </c>
      <c r="AP621" s="3" t="s">
        <v>44</v>
      </c>
      <c r="AQ621" t="s">
        <v>6649</v>
      </c>
      <c r="AR621" s="3" t="s">
        <v>44</v>
      </c>
    </row>
    <row r="622" spans="1:44" hidden="1" x14ac:dyDescent="0.3">
      <c r="A622" t="s">
        <v>5923</v>
      </c>
      <c r="B622" t="s">
        <v>5884</v>
      </c>
      <c r="C622" t="s">
        <v>5885</v>
      </c>
      <c r="D622" t="s">
        <v>5886</v>
      </c>
      <c r="E622" t="s">
        <v>325</v>
      </c>
      <c r="F622">
        <v>51</v>
      </c>
      <c r="G622">
        <v>51</v>
      </c>
      <c r="H622" t="s">
        <v>45</v>
      </c>
      <c r="I622" t="s">
        <v>45</v>
      </c>
      <c r="J622" t="s">
        <v>45</v>
      </c>
      <c r="K622" t="s">
        <v>45</v>
      </c>
      <c r="S622">
        <v>0.26</v>
      </c>
      <c r="U622">
        <v>2.4</v>
      </c>
      <c r="V622">
        <v>0.41</v>
      </c>
      <c r="W622">
        <f>$U622*$S622</f>
        <v>0.624</v>
      </c>
      <c r="X622">
        <v>0.1</v>
      </c>
      <c r="Y622">
        <f t="shared" si="98"/>
        <v>0.32605044690652013</v>
      </c>
      <c r="Z622" t="s">
        <v>59</v>
      </c>
      <c r="AA622" t="s">
        <v>45</v>
      </c>
      <c r="AB622" t="s">
        <v>45</v>
      </c>
      <c r="AC622" t="s">
        <v>45</v>
      </c>
      <c r="AD622" t="s">
        <v>273</v>
      </c>
      <c r="AE622" t="s">
        <v>45</v>
      </c>
      <c r="AF622" t="s">
        <v>274</v>
      </c>
      <c r="AG622" t="s">
        <v>275</v>
      </c>
      <c r="AH622" t="s">
        <v>276</v>
      </c>
      <c r="AI622" s="2">
        <f t="shared" si="99"/>
        <v>3.024</v>
      </c>
      <c r="AJ622" s="2">
        <f t="shared" si="100"/>
        <v>0.98597655144531693</v>
      </c>
      <c r="AK622" s="3" t="s">
        <v>6646</v>
      </c>
      <c r="AL622" s="3" t="s">
        <v>6668</v>
      </c>
      <c r="AM622" s="3" t="s">
        <v>6647</v>
      </c>
      <c r="AN622" s="3" t="s">
        <v>6711</v>
      </c>
      <c r="AO622" s="3" t="s">
        <v>44</v>
      </c>
      <c r="AP622" s="3" t="s">
        <v>44</v>
      </c>
      <c r="AQ622" t="s">
        <v>6649</v>
      </c>
      <c r="AR622" s="3" t="s">
        <v>44</v>
      </c>
    </row>
    <row r="623" spans="1:44" hidden="1" x14ac:dyDescent="0.3">
      <c r="A623" t="s">
        <v>5924</v>
      </c>
      <c r="B623" t="s">
        <v>5884</v>
      </c>
      <c r="C623" t="s">
        <v>5885</v>
      </c>
      <c r="D623" t="s">
        <v>5886</v>
      </c>
      <c r="E623" t="s">
        <v>4272</v>
      </c>
      <c r="F623">
        <v>52</v>
      </c>
      <c r="G623">
        <v>52</v>
      </c>
      <c r="H623" t="s">
        <v>56</v>
      </c>
      <c r="I623" t="s">
        <v>57</v>
      </c>
      <c r="J623" t="s">
        <v>58</v>
      </c>
      <c r="K623" t="s">
        <v>57</v>
      </c>
      <c r="Z623" t="s">
        <v>59</v>
      </c>
      <c r="AA623" t="s">
        <v>60</v>
      </c>
      <c r="AB623" t="s">
        <v>61</v>
      </c>
      <c r="AC623" t="s">
        <v>62</v>
      </c>
      <c r="AD623" t="s">
        <v>279</v>
      </c>
      <c r="AE623" t="s">
        <v>45</v>
      </c>
      <c r="AF623" t="s">
        <v>274</v>
      </c>
      <c r="AG623" t="s">
        <v>275</v>
      </c>
      <c r="AH623" t="s">
        <v>276</v>
      </c>
      <c r="AI623" s="5">
        <v>14.074479</v>
      </c>
      <c r="AJ623" s="5">
        <v>3.2940920761784001</v>
      </c>
      <c r="AK623" s="3" t="s">
        <v>6651</v>
      </c>
      <c r="AL623" s="3" t="s">
        <v>6667</v>
      </c>
      <c r="AM623" s="3" t="s">
        <v>6677</v>
      </c>
      <c r="AN623" s="3" t="s">
        <v>6676</v>
      </c>
    </row>
    <row r="624" spans="1:44" hidden="1" x14ac:dyDescent="0.3">
      <c r="A624" t="s">
        <v>5925</v>
      </c>
      <c r="B624" t="s">
        <v>5884</v>
      </c>
      <c r="C624" t="s">
        <v>5885</v>
      </c>
      <c r="D624" t="s">
        <v>5886</v>
      </c>
      <c r="E624" t="s">
        <v>5926</v>
      </c>
      <c r="F624">
        <v>58</v>
      </c>
      <c r="G624">
        <v>58</v>
      </c>
      <c r="H624" t="s">
        <v>4074</v>
      </c>
      <c r="I624" t="s">
        <v>4075</v>
      </c>
      <c r="J624" t="s">
        <v>80</v>
      </c>
      <c r="K624" t="s">
        <v>4075</v>
      </c>
      <c r="U624">
        <v>4.83</v>
      </c>
      <c r="V624">
        <v>0.5</v>
      </c>
      <c r="W624">
        <v>1.1599999999999999</v>
      </c>
      <c r="X624">
        <v>0.1</v>
      </c>
      <c r="Y624">
        <f>(SQRT((($U624*$V624)^2)+(($W624*$X624)^2)))/($U624+$W624)</f>
        <v>0.40363678067942466</v>
      </c>
      <c r="Z624" t="s">
        <v>43</v>
      </c>
      <c r="AA624" t="s">
        <v>44</v>
      </c>
      <c r="AB624" t="s">
        <v>44</v>
      </c>
      <c r="AC624" t="s">
        <v>44</v>
      </c>
      <c r="AD624" t="s">
        <v>279</v>
      </c>
      <c r="AE624" t="s">
        <v>45</v>
      </c>
      <c r="AF624" t="s">
        <v>274</v>
      </c>
      <c r="AG624" t="s">
        <v>275</v>
      </c>
      <c r="AH624" t="s">
        <v>276</v>
      </c>
      <c r="AI624" s="2">
        <f>$U624+$W624</f>
        <v>5.99</v>
      </c>
      <c r="AJ624" s="2">
        <f>$AI624*$Y624</f>
        <v>2.4177843162697537</v>
      </c>
      <c r="AK624" s="3" t="s">
        <v>6652</v>
      </c>
      <c r="AL624" s="3" t="s">
        <v>6668</v>
      </c>
      <c r="AM624" s="3" t="s">
        <v>6656</v>
      </c>
      <c r="AN624" t="s">
        <v>6673</v>
      </c>
      <c r="AO624" t="s">
        <v>44</v>
      </c>
      <c r="AP624" s="3" t="s">
        <v>44</v>
      </c>
      <c r="AQ624" t="s">
        <v>44</v>
      </c>
      <c r="AR624" t="s">
        <v>44</v>
      </c>
    </row>
    <row r="625" spans="1:44" hidden="1" x14ac:dyDescent="0.3">
      <c r="A625" t="s">
        <v>5933</v>
      </c>
      <c r="B625" t="s">
        <v>5884</v>
      </c>
      <c r="C625" t="s">
        <v>5885</v>
      </c>
      <c r="D625" t="s">
        <v>5886</v>
      </c>
      <c r="E625" t="s">
        <v>332</v>
      </c>
      <c r="F625">
        <v>68</v>
      </c>
      <c r="G625">
        <v>68</v>
      </c>
      <c r="H625" t="s">
        <v>256</v>
      </c>
      <c r="I625" t="s">
        <v>257</v>
      </c>
      <c r="J625" t="s">
        <v>80</v>
      </c>
      <c r="K625" t="s">
        <v>257</v>
      </c>
      <c r="U625">
        <v>4.83</v>
      </c>
      <c r="V625">
        <v>0.5</v>
      </c>
      <c r="W625">
        <v>1.1599999999999999</v>
      </c>
      <c r="X625">
        <v>0.1</v>
      </c>
      <c r="Y625">
        <f>(SQRT((($U625*$V625)^2)+(($W625*$X625)^2)))/($U625+$W625)</f>
        <v>0.40363678067942466</v>
      </c>
      <c r="Z625" t="s">
        <v>43</v>
      </c>
      <c r="AA625" t="s">
        <v>44</v>
      </c>
      <c r="AB625" t="s">
        <v>44</v>
      </c>
      <c r="AC625" t="s">
        <v>44</v>
      </c>
      <c r="AD625" t="s">
        <v>279</v>
      </c>
      <c r="AE625" t="s">
        <v>45</v>
      </c>
      <c r="AF625" t="s">
        <v>274</v>
      </c>
      <c r="AG625" t="s">
        <v>275</v>
      </c>
      <c r="AH625" t="s">
        <v>276</v>
      </c>
      <c r="AI625" s="2">
        <f>$U625+$W625</f>
        <v>5.99</v>
      </c>
      <c r="AJ625" s="2">
        <f>$AI625*$Y625</f>
        <v>2.4177843162697537</v>
      </c>
      <c r="AK625" s="3" t="s">
        <v>6652</v>
      </c>
      <c r="AL625" s="3" t="s">
        <v>6668</v>
      </c>
      <c r="AM625" s="3" t="s">
        <v>6656</v>
      </c>
      <c r="AN625" t="s">
        <v>6673</v>
      </c>
      <c r="AO625" t="s">
        <v>44</v>
      </c>
      <c r="AP625" s="3" t="s">
        <v>44</v>
      </c>
      <c r="AQ625" t="s">
        <v>44</v>
      </c>
      <c r="AR625" t="s">
        <v>44</v>
      </c>
    </row>
    <row r="626" spans="1:44" hidden="1" x14ac:dyDescent="0.3">
      <c r="A626" t="s">
        <v>5936</v>
      </c>
      <c r="B626" t="s">
        <v>5884</v>
      </c>
      <c r="C626" t="s">
        <v>5885</v>
      </c>
      <c r="D626" t="s">
        <v>5886</v>
      </c>
      <c r="E626" t="s">
        <v>49</v>
      </c>
      <c r="F626">
        <v>7215</v>
      </c>
      <c r="G626">
        <v>7215</v>
      </c>
      <c r="H626" t="s">
        <v>45</v>
      </c>
      <c r="I626" t="s">
        <v>45</v>
      </c>
      <c r="J626" t="s">
        <v>45</v>
      </c>
      <c r="K626" t="s">
        <v>45</v>
      </c>
      <c r="S626">
        <v>0.26</v>
      </c>
      <c r="U626">
        <v>4.83</v>
      </c>
      <c r="V626">
        <v>0.5</v>
      </c>
      <c r="W626">
        <v>1.1599999999999999</v>
      </c>
      <c r="X626">
        <v>0.1</v>
      </c>
      <c r="Y626">
        <v>0.40363678067942466</v>
      </c>
      <c r="Z626" t="s">
        <v>43</v>
      </c>
      <c r="AA626" t="s">
        <v>44</v>
      </c>
      <c r="AB626" t="s">
        <v>44</v>
      </c>
      <c r="AC626" t="s">
        <v>44</v>
      </c>
      <c r="AD626" s="2">
        <v>5.99</v>
      </c>
      <c r="AE626" s="2">
        <v>2.4177843162697537</v>
      </c>
      <c r="AF626" s="3" t="s">
        <v>6652</v>
      </c>
      <c r="AG626" s="3" t="s">
        <v>6668</v>
      </c>
      <c r="AH626" s="3" t="s">
        <v>6656</v>
      </c>
      <c r="AI626" s="2">
        <f>$U626+$W626</f>
        <v>5.99</v>
      </c>
      <c r="AJ626" s="2">
        <f>$AI626*$Y626</f>
        <v>2.4177843162697537</v>
      </c>
      <c r="AK626" s="3" t="s">
        <v>6652</v>
      </c>
      <c r="AL626" s="3" t="s">
        <v>6668</v>
      </c>
      <c r="AM626" s="3" t="s">
        <v>6656</v>
      </c>
      <c r="AN626" t="s">
        <v>6673</v>
      </c>
      <c r="AO626" t="s">
        <v>44</v>
      </c>
      <c r="AP626" s="3" t="s">
        <v>44</v>
      </c>
      <c r="AQ626" t="s">
        <v>6649</v>
      </c>
      <c r="AR626" t="s">
        <v>44</v>
      </c>
    </row>
    <row r="627" spans="1:44" hidden="1" x14ac:dyDescent="0.3">
      <c r="A627" t="s">
        <v>5937</v>
      </c>
      <c r="B627" t="s">
        <v>5884</v>
      </c>
      <c r="C627" t="s">
        <v>5885</v>
      </c>
      <c r="D627" t="s">
        <v>5886</v>
      </c>
      <c r="E627" t="s">
        <v>337</v>
      </c>
      <c r="F627">
        <v>80</v>
      </c>
      <c r="G627">
        <v>80</v>
      </c>
      <c r="H627" t="s">
        <v>80</v>
      </c>
      <c r="I627" t="s">
        <v>45</v>
      </c>
      <c r="J627" t="s">
        <v>80</v>
      </c>
      <c r="K627" t="s">
        <v>45</v>
      </c>
      <c r="U627">
        <v>4.83</v>
      </c>
      <c r="V627">
        <v>0.5</v>
      </c>
      <c r="W627">
        <v>1.1599999999999999</v>
      </c>
      <c r="X627">
        <v>0.1</v>
      </c>
      <c r="Y627">
        <f>(SQRT((($U627*$V627)^2)+(($W627*$X627)^2)))/($U627+$W627)</f>
        <v>0.40363678067942466</v>
      </c>
      <c r="Z627" t="s">
        <v>43</v>
      </c>
      <c r="AA627" t="s">
        <v>44</v>
      </c>
      <c r="AB627" t="s">
        <v>44</v>
      </c>
      <c r="AC627" t="s">
        <v>44</v>
      </c>
      <c r="AD627" t="s">
        <v>279</v>
      </c>
      <c r="AE627" t="s">
        <v>45</v>
      </c>
      <c r="AF627" t="s">
        <v>274</v>
      </c>
      <c r="AG627" t="s">
        <v>275</v>
      </c>
      <c r="AH627" t="s">
        <v>276</v>
      </c>
      <c r="AI627" s="2">
        <f>$U627+$W627</f>
        <v>5.99</v>
      </c>
      <c r="AJ627" s="2">
        <f>$AI627*$Y627</f>
        <v>2.4177843162697537</v>
      </c>
      <c r="AK627" s="3" t="s">
        <v>6652</v>
      </c>
      <c r="AL627" s="3" t="s">
        <v>6668</v>
      </c>
      <c r="AM627" s="3" t="s">
        <v>6656</v>
      </c>
      <c r="AN627" t="s">
        <v>6673</v>
      </c>
      <c r="AO627" t="s">
        <v>44</v>
      </c>
      <c r="AP627" s="3" t="s">
        <v>44</v>
      </c>
      <c r="AQ627" t="s">
        <v>44</v>
      </c>
      <c r="AR627" t="s">
        <v>44</v>
      </c>
    </row>
    <row r="628" spans="1:44" hidden="1" x14ac:dyDescent="0.3">
      <c r="A628" t="s">
        <v>5941</v>
      </c>
      <c r="B628" t="s">
        <v>5884</v>
      </c>
      <c r="C628" t="s">
        <v>5885</v>
      </c>
      <c r="D628" t="s">
        <v>5886</v>
      </c>
      <c r="E628" t="s">
        <v>341</v>
      </c>
      <c r="F628">
        <v>9</v>
      </c>
      <c r="G628">
        <v>9</v>
      </c>
      <c r="H628" t="s">
        <v>56</v>
      </c>
      <c r="I628" t="s">
        <v>57</v>
      </c>
      <c r="J628" t="s">
        <v>58</v>
      </c>
      <c r="K628" t="s">
        <v>57</v>
      </c>
      <c r="Z628" t="s">
        <v>59</v>
      </c>
      <c r="AA628" t="s">
        <v>60</v>
      </c>
      <c r="AB628" t="s">
        <v>61</v>
      </c>
      <c r="AC628" t="s">
        <v>62</v>
      </c>
      <c r="AD628" t="s">
        <v>273</v>
      </c>
      <c r="AE628" t="s">
        <v>45</v>
      </c>
      <c r="AF628" t="s">
        <v>274</v>
      </c>
      <c r="AG628" t="s">
        <v>275</v>
      </c>
      <c r="AH628" t="s">
        <v>276</v>
      </c>
      <c r="AI628" s="5">
        <v>14.074479</v>
      </c>
      <c r="AJ628" s="5">
        <v>3.2940920761784001</v>
      </c>
      <c r="AK628" s="3" t="s">
        <v>6651</v>
      </c>
      <c r="AL628" s="3" t="s">
        <v>6667</v>
      </c>
      <c r="AM628" s="3" t="s">
        <v>6677</v>
      </c>
      <c r="AN628" s="3" t="s">
        <v>6676</v>
      </c>
    </row>
    <row r="629" spans="1:44" hidden="1" x14ac:dyDescent="0.3">
      <c r="A629" t="s">
        <v>5942</v>
      </c>
      <c r="B629" t="s">
        <v>5884</v>
      </c>
      <c r="C629" t="s">
        <v>5885</v>
      </c>
      <c r="D629" t="s">
        <v>5886</v>
      </c>
      <c r="E629" t="s">
        <v>343</v>
      </c>
      <c r="F629">
        <v>90</v>
      </c>
      <c r="G629">
        <v>90</v>
      </c>
      <c r="H629" t="s">
        <v>315</v>
      </c>
      <c r="I629" t="s">
        <v>316</v>
      </c>
      <c r="J629" t="s">
        <v>315</v>
      </c>
      <c r="K629" t="s">
        <v>316</v>
      </c>
      <c r="S629">
        <v>0.26</v>
      </c>
      <c r="U629">
        <v>3</v>
      </c>
      <c r="V629">
        <v>0.13</v>
      </c>
      <c r="W629">
        <f>$U629*$S629</f>
        <v>0.78</v>
      </c>
      <c r="X629">
        <v>0.1</v>
      </c>
      <c r="Y629">
        <f>(SQRT((($U629*$V629)^2)+(($W629*$X629)^2)))/($U629+$W629)</f>
        <v>0.10521786297889874</v>
      </c>
      <c r="Z629" t="s">
        <v>43</v>
      </c>
      <c r="AA629" t="s">
        <v>44</v>
      </c>
      <c r="AB629" t="s">
        <v>44</v>
      </c>
      <c r="AC629" t="s">
        <v>44</v>
      </c>
      <c r="AD629" t="s">
        <v>279</v>
      </c>
      <c r="AE629" t="s">
        <v>45</v>
      </c>
      <c r="AF629" t="s">
        <v>274</v>
      </c>
      <c r="AG629" t="s">
        <v>275</v>
      </c>
      <c r="AH629" t="s">
        <v>276</v>
      </c>
      <c r="AI629" s="2">
        <f>$U629+$W629</f>
        <v>3.7800000000000002</v>
      </c>
      <c r="AJ629" s="2">
        <f>$AI629*$Y629</f>
        <v>0.39772352206023726</v>
      </c>
      <c r="AK629" s="3" t="s">
        <v>6646</v>
      </c>
      <c r="AL629" s="3" t="s">
        <v>6668</v>
      </c>
      <c r="AM629" s="3" t="s">
        <v>6647</v>
      </c>
      <c r="AN629" t="s">
        <v>6712</v>
      </c>
      <c r="AO629" t="s">
        <v>44</v>
      </c>
      <c r="AP629" s="3" t="s">
        <v>44</v>
      </c>
      <c r="AQ629" t="s">
        <v>6649</v>
      </c>
      <c r="AR629" t="s">
        <v>44</v>
      </c>
    </row>
    <row r="630" spans="1:44" hidden="1" x14ac:dyDescent="0.3">
      <c r="A630" t="s">
        <v>5944</v>
      </c>
      <c r="B630" t="s">
        <v>5945</v>
      </c>
      <c r="C630" t="s">
        <v>5946</v>
      </c>
      <c r="D630" t="s">
        <v>5947</v>
      </c>
      <c r="E630" t="s">
        <v>219</v>
      </c>
      <c r="F630">
        <v>32</v>
      </c>
      <c r="G630">
        <v>32</v>
      </c>
      <c r="H630" t="s">
        <v>45</v>
      </c>
      <c r="I630" t="s">
        <v>45</v>
      </c>
      <c r="J630" t="s">
        <v>58</v>
      </c>
      <c r="K630" t="s">
        <v>45</v>
      </c>
      <c r="Z630" t="s">
        <v>59</v>
      </c>
      <c r="AA630" t="s">
        <v>44</v>
      </c>
      <c r="AB630" t="s">
        <v>44</v>
      </c>
      <c r="AC630" t="s">
        <v>44</v>
      </c>
      <c r="AD630" t="s">
        <v>45</v>
      </c>
      <c r="AE630" t="s">
        <v>45</v>
      </c>
      <c r="AF630" t="s">
        <v>199</v>
      </c>
      <c r="AG630">
        <v>2015</v>
      </c>
      <c r="AH630" t="s">
        <v>47</v>
      </c>
      <c r="AI630" s="5">
        <v>6.7553212800000004</v>
      </c>
      <c r="AJ630" s="5">
        <v>1.821985363064913</v>
      </c>
      <c r="AK630" s="3" t="s">
        <v>6651</v>
      </c>
      <c r="AL630" s="3" t="s">
        <v>6827</v>
      </c>
      <c r="AM630" s="3" t="s">
        <v>6666</v>
      </c>
      <c r="AN630" s="3" t="s">
        <v>6722</v>
      </c>
    </row>
    <row r="631" spans="1:44" hidden="1" x14ac:dyDescent="0.3">
      <c r="A631" t="s">
        <v>5948</v>
      </c>
      <c r="B631" t="s">
        <v>5945</v>
      </c>
      <c r="C631" t="s">
        <v>5946</v>
      </c>
      <c r="D631" t="s">
        <v>5947</v>
      </c>
      <c r="E631" t="s">
        <v>49</v>
      </c>
      <c r="F631">
        <v>7215</v>
      </c>
      <c r="G631">
        <v>7215</v>
      </c>
      <c r="H631" t="s">
        <v>45</v>
      </c>
      <c r="I631" t="s">
        <v>45</v>
      </c>
      <c r="J631" t="s">
        <v>45</v>
      </c>
      <c r="K631" t="s">
        <v>45</v>
      </c>
      <c r="U631">
        <v>3.02</v>
      </c>
      <c r="V631">
        <v>0.26</v>
      </c>
      <c r="W631">
        <v>0.73</v>
      </c>
      <c r="X631">
        <v>0.1</v>
      </c>
      <c r="Y631">
        <f>(SQRT((($U631*$V631)^2)+(($W631*$X631)^2)))/($U631+$W631)</f>
        <v>0.21028962715476218</v>
      </c>
      <c r="Z631" t="s">
        <v>43</v>
      </c>
      <c r="AA631" t="s">
        <v>44</v>
      </c>
      <c r="AB631" t="s">
        <v>44</v>
      </c>
      <c r="AC631" t="s">
        <v>44</v>
      </c>
      <c r="AD631" t="s">
        <v>45</v>
      </c>
      <c r="AE631" t="s">
        <v>45</v>
      </c>
      <c r="AF631" t="s">
        <v>50</v>
      </c>
      <c r="AG631" t="s">
        <v>51</v>
      </c>
      <c r="AH631" t="s">
        <v>52</v>
      </c>
      <c r="AI631" s="2">
        <f>$U631+$W631</f>
        <v>3.75</v>
      </c>
      <c r="AJ631" s="2">
        <f>$AI631*$Y631</f>
        <v>0.78858610183035815</v>
      </c>
      <c r="AK631" s="3" t="s">
        <v>6652</v>
      </c>
      <c r="AL631" s="3" t="s">
        <v>6668</v>
      </c>
      <c r="AM631" s="3" t="s">
        <v>6726</v>
      </c>
      <c r="AN631" t="s">
        <v>6831</v>
      </c>
      <c r="AO631" t="s">
        <v>44</v>
      </c>
      <c r="AP631" s="3" t="s">
        <v>44</v>
      </c>
      <c r="AQ631" t="s">
        <v>44</v>
      </c>
      <c r="AR631" t="s">
        <v>44</v>
      </c>
    </row>
    <row r="632" spans="1:44" hidden="1" x14ac:dyDescent="0.3">
      <c r="A632" t="s">
        <v>5949</v>
      </c>
      <c r="B632" t="s">
        <v>5950</v>
      </c>
      <c r="C632" t="s">
        <v>5951</v>
      </c>
      <c r="D632" t="s">
        <v>5952</v>
      </c>
      <c r="E632" t="s">
        <v>432</v>
      </c>
      <c r="G632">
        <v>0</v>
      </c>
      <c r="H632" t="s">
        <v>41</v>
      </c>
      <c r="I632" t="s">
        <v>42</v>
      </c>
      <c r="J632" t="s">
        <v>41</v>
      </c>
      <c r="K632" t="s">
        <v>42</v>
      </c>
      <c r="S632">
        <v>0.26</v>
      </c>
      <c r="U632">
        <v>2.4</v>
      </c>
      <c r="V632">
        <v>0.41</v>
      </c>
      <c r="W632">
        <f>$U632*$S632</f>
        <v>0.624</v>
      </c>
      <c r="X632">
        <v>0.1</v>
      </c>
      <c r="Y632">
        <f>(SQRT((($U632*$V632)^2)+(($W632*$X632)^2)))/($U632+$W632)</f>
        <v>0.32605044690652013</v>
      </c>
      <c r="Z632" t="s">
        <v>43</v>
      </c>
      <c r="AA632" t="s">
        <v>44</v>
      </c>
      <c r="AB632" t="s">
        <v>44</v>
      </c>
      <c r="AC632" t="s">
        <v>44</v>
      </c>
      <c r="AD632" t="s">
        <v>45</v>
      </c>
      <c r="AE632" t="s">
        <v>45</v>
      </c>
      <c r="AF632" t="s">
        <v>433</v>
      </c>
      <c r="AG632" t="s">
        <v>434</v>
      </c>
      <c r="AH632" t="s">
        <v>253</v>
      </c>
      <c r="AI632" s="2">
        <f>$U632+$W632</f>
        <v>3.024</v>
      </c>
      <c r="AJ632" s="2">
        <f>$AI632*$Y632</f>
        <v>0.98597655144531693</v>
      </c>
      <c r="AK632" s="3" t="s">
        <v>6646</v>
      </c>
      <c r="AL632" s="3" t="s">
        <v>6668</v>
      </c>
      <c r="AM632" s="3" t="s">
        <v>6647</v>
      </c>
      <c r="AN632" s="3" t="s">
        <v>6711</v>
      </c>
      <c r="AO632" s="3" t="s">
        <v>44</v>
      </c>
      <c r="AP632" s="3" t="s">
        <v>44</v>
      </c>
      <c r="AQ632" t="s">
        <v>6649</v>
      </c>
      <c r="AR632" s="3" t="s">
        <v>44</v>
      </c>
    </row>
    <row r="633" spans="1:44" hidden="1" x14ac:dyDescent="0.3">
      <c r="A633" t="s">
        <v>5953</v>
      </c>
      <c r="B633" t="s">
        <v>5950</v>
      </c>
      <c r="C633" t="s">
        <v>5951</v>
      </c>
      <c r="D633" t="s">
        <v>5952</v>
      </c>
      <c r="E633" t="s">
        <v>40</v>
      </c>
      <c r="F633">
        <v>1</v>
      </c>
      <c r="G633">
        <v>1</v>
      </c>
      <c r="H633" t="s">
        <v>41</v>
      </c>
      <c r="I633" t="s">
        <v>42</v>
      </c>
      <c r="J633" t="s">
        <v>41</v>
      </c>
      <c r="K633" t="s">
        <v>42</v>
      </c>
      <c r="S633">
        <v>0.26</v>
      </c>
      <c r="U633">
        <v>2.4</v>
      </c>
      <c r="V633">
        <v>0.41</v>
      </c>
      <c r="W633">
        <f>$U633*$S633</f>
        <v>0.624</v>
      </c>
      <c r="X633">
        <v>0.1</v>
      </c>
      <c r="Y633">
        <f>(SQRT((($U633*$V633)^2)+(($W633*$X633)^2)))/($U633+$W633)</f>
        <v>0.32605044690652013</v>
      </c>
      <c r="Z633" t="s">
        <v>43</v>
      </c>
      <c r="AA633" t="s">
        <v>44</v>
      </c>
      <c r="AB633" t="s">
        <v>44</v>
      </c>
      <c r="AC633" t="s">
        <v>44</v>
      </c>
      <c r="AD633" t="s">
        <v>45</v>
      </c>
      <c r="AE633" t="s">
        <v>45</v>
      </c>
      <c r="AF633" t="s">
        <v>46</v>
      </c>
      <c r="AG633">
        <v>2019</v>
      </c>
      <c r="AH633" t="s">
        <v>47</v>
      </c>
      <c r="AI633" s="2">
        <f>$U633+$W633</f>
        <v>3.024</v>
      </c>
      <c r="AJ633" s="2">
        <f>$AI633*$Y633</f>
        <v>0.98597655144531693</v>
      </c>
      <c r="AK633" s="3" t="s">
        <v>6646</v>
      </c>
      <c r="AL633" s="3" t="s">
        <v>6668</v>
      </c>
      <c r="AM633" s="3" t="s">
        <v>6647</v>
      </c>
      <c r="AN633" s="3" t="s">
        <v>6711</v>
      </c>
      <c r="AO633" s="3" t="s">
        <v>44</v>
      </c>
      <c r="AP633" s="3" t="s">
        <v>44</v>
      </c>
      <c r="AQ633" t="s">
        <v>6649</v>
      </c>
      <c r="AR633" s="3" t="s">
        <v>44</v>
      </c>
    </row>
    <row r="634" spans="1:44" hidden="1" x14ac:dyDescent="0.3">
      <c r="A634" t="s">
        <v>5954</v>
      </c>
      <c r="B634" t="s">
        <v>5950</v>
      </c>
      <c r="C634" t="s">
        <v>5951</v>
      </c>
      <c r="D634" t="s">
        <v>5952</v>
      </c>
      <c r="E634" t="s">
        <v>432</v>
      </c>
      <c r="F634">
        <v>20</v>
      </c>
      <c r="G634">
        <v>20</v>
      </c>
      <c r="H634" t="s">
        <v>41</v>
      </c>
      <c r="I634" t="s">
        <v>42</v>
      </c>
      <c r="J634" t="s">
        <v>41</v>
      </c>
      <c r="K634" t="s">
        <v>42</v>
      </c>
      <c r="S634">
        <v>0.26</v>
      </c>
      <c r="U634">
        <v>2.4</v>
      </c>
      <c r="V634">
        <v>0.41</v>
      </c>
      <c r="W634">
        <f>$U634*$S634</f>
        <v>0.624</v>
      </c>
      <c r="X634">
        <v>0.1</v>
      </c>
      <c r="Y634">
        <f>(SQRT((($U634*$V634)^2)+(($W634*$X634)^2)))/($U634+$W634)</f>
        <v>0.32605044690652013</v>
      </c>
      <c r="Z634" t="s">
        <v>43</v>
      </c>
      <c r="AA634" t="s">
        <v>44</v>
      </c>
      <c r="AB634" t="s">
        <v>44</v>
      </c>
      <c r="AC634" t="s">
        <v>44</v>
      </c>
      <c r="AD634" t="s">
        <v>45</v>
      </c>
      <c r="AE634" t="s">
        <v>45</v>
      </c>
      <c r="AF634" t="s">
        <v>232</v>
      </c>
      <c r="AG634">
        <v>2013</v>
      </c>
      <c r="AH634" t="s">
        <v>208</v>
      </c>
      <c r="AI634" s="2">
        <f>$U634+$W634</f>
        <v>3.024</v>
      </c>
      <c r="AJ634" s="2">
        <f>$AI634*$Y634</f>
        <v>0.98597655144531693</v>
      </c>
      <c r="AK634" s="3" t="s">
        <v>6646</v>
      </c>
      <c r="AL634" s="3" t="s">
        <v>6668</v>
      </c>
      <c r="AM634" s="3" t="s">
        <v>6647</v>
      </c>
      <c r="AN634" s="3" t="s">
        <v>6711</v>
      </c>
      <c r="AO634" s="3" t="s">
        <v>44</v>
      </c>
      <c r="AP634" s="3" t="s">
        <v>44</v>
      </c>
      <c r="AQ634" t="s">
        <v>6649</v>
      </c>
      <c r="AR634" s="3" t="s">
        <v>44</v>
      </c>
    </row>
    <row r="635" spans="1:44" hidden="1" x14ac:dyDescent="0.3">
      <c r="A635" t="s">
        <v>5955</v>
      </c>
      <c r="B635" t="s">
        <v>5950</v>
      </c>
      <c r="C635" t="s">
        <v>5951</v>
      </c>
      <c r="D635" t="s">
        <v>5952</v>
      </c>
      <c r="E635" t="s">
        <v>640</v>
      </c>
      <c r="F635">
        <v>6</v>
      </c>
      <c r="G635">
        <v>6</v>
      </c>
      <c r="H635" t="s">
        <v>45</v>
      </c>
      <c r="I635" t="s">
        <v>45</v>
      </c>
      <c r="J635" t="s">
        <v>45</v>
      </c>
      <c r="K635" t="s">
        <v>45</v>
      </c>
      <c r="Z635" t="s">
        <v>59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232</v>
      </c>
      <c r="AG635">
        <v>2013</v>
      </c>
      <c r="AH635" t="s">
        <v>208</v>
      </c>
      <c r="AI635" s="5">
        <v>5.4628405500000001</v>
      </c>
      <c r="AJ635" s="5">
        <v>0.95405671127259772</v>
      </c>
      <c r="AK635" s="3" t="s">
        <v>6651</v>
      </c>
      <c r="AL635" s="3" t="s">
        <v>6827</v>
      </c>
      <c r="AM635" s="3" t="s">
        <v>6665</v>
      </c>
      <c r="AN635" t="s">
        <v>6911</v>
      </c>
      <c r="AO635" t="s">
        <v>44</v>
      </c>
      <c r="AP635" s="3" t="s">
        <v>44</v>
      </c>
      <c r="AQ635" t="s">
        <v>44</v>
      </c>
      <c r="AR635" t="s">
        <v>44</v>
      </c>
    </row>
    <row r="636" spans="1:44" hidden="1" x14ac:dyDescent="0.3">
      <c r="A636" t="s">
        <v>5956</v>
      </c>
      <c r="B636" t="s">
        <v>5950</v>
      </c>
      <c r="C636" t="s">
        <v>5951</v>
      </c>
      <c r="D636" t="s">
        <v>5952</v>
      </c>
      <c r="E636" t="s">
        <v>49</v>
      </c>
      <c r="F636">
        <v>7215</v>
      </c>
      <c r="G636">
        <v>7215</v>
      </c>
      <c r="H636" t="s">
        <v>45</v>
      </c>
      <c r="I636" t="s">
        <v>45</v>
      </c>
      <c r="J636" t="s">
        <v>45</v>
      </c>
      <c r="K636" t="s">
        <v>45</v>
      </c>
      <c r="U636">
        <v>2.98</v>
      </c>
      <c r="V636">
        <v>0.28000000000000003</v>
      </c>
      <c r="W636">
        <v>0.72</v>
      </c>
      <c r="X636">
        <v>0.1</v>
      </c>
      <c r="Y636">
        <f>(SQRT((($U636*$V636)^2)+(($W636*$X636)^2)))/($U636+$W636)</f>
        <v>0.22635153045575809</v>
      </c>
      <c r="Z636" t="s">
        <v>43</v>
      </c>
      <c r="AA636" t="s">
        <v>44</v>
      </c>
      <c r="AB636" t="s">
        <v>44</v>
      </c>
      <c r="AC636" t="s">
        <v>44</v>
      </c>
      <c r="AD636" t="s">
        <v>45</v>
      </c>
      <c r="AE636" t="s">
        <v>45</v>
      </c>
      <c r="AF636" t="s">
        <v>50</v>
      </c>
      <c r="AG636" t="s">
        <v>51</v>
      </c>
      <c r="AH636" t="s">
        <v>52</v>
      </c>
      <c r="AI636" s="2">
        <f>$U636+$W636</f>
        <v>3.7</v>
      </c>
      <c r="AJ636" s="2">
        <f>$AI636*$Y636</f>
        <v>0.83750066268630496</v>
      </c>
      <c r="AK636" s="3" t="s">
        <v>6646</v>
      </c>
      <c r="AL636" s="3" t="s">
        <v>6668</v>
      </c>
      <c r="AM636" s="3" t="s">
        <v>6669</v>
      </c>
      <c r="AN636" t="s">
        <v>6670</v>
      </c>
      <c r="AO636" t="s">
        <v>44</v>
      </c>
      <c r="AP636" s="3" t="s">
        <v>44</v>
      </c>
      <c r="AQ636" t="s">
        <v>44</v>
      </c>
      <c r="AR636" t="s">
        <v>44</v>
      </c>
    </row>
    <row r="637" spans="1:44" hidden="1" x14ac:dyDescent="0.3">
      <c r="A637" t="s">
        <v>5957</v>
      </c>
      <c r="B637" t="s">
        <v>5958</v>
      </c>
      <c r="C637" t="s">
        <v>5959</v>
      </c>
      <c r="D637" t="s">
        <v>5960</v>
      </c>
      <c r="E637" t="s">
        <v>432</v>
      </c>
      <c r="F637">
        <v>1</v>
      </c>
      <c r="G637">
        <v>1</v>
      </c>
      <c r="H637" t="s">
        <v>41</v>
      </c>
      <c r="I637" t="s">
        <v>42</v>
      </c>
      <c r="J637" t="s">
        <v>41</v>
      </c>
      <c r="K637" t="s">
        <v>42</v>
      </c>
      <c r="S637">
        <v>0.26</v>
      </c>
      <c r="U637">
        <v>2.4</v>
      </c>
      <c r="V637">
        <v>0.41</v>
      </c>
      <c r="W637">
        <f>$U637*$S637</f>
        <v>0.624</v>
      </c>
      <c r="X637">
        <v>0.1</v>
      </c>
      <c r="Y637">
        <f>(SQRT((($U637*$V637)^2)+(($W637*$X637)^2)))/($U637+$W637)</f>
        <v>0.32605044690652013</v>
      </c>
      <c r="Z637" t="s">
        <v>43</v>
      </c>
      <c r="AA637" t="s">
        <v>44</v>
      </c>
      <c r="AB637" t="s">
        <v>44</v>
      </c>
      <c r="AC637" t="s">
        <v>44</v>
      </c>
      <c r="AD637" t="s">
        <v>45</v>
      </c>
      <c r="AE637" t="s">
        <v>45</v>
      </c>
      <c r="AF637" t="s">
        <v>507</v>
      </c>
      <c r="AG637">
        <v>2014</v>
      </c>
      <c r="AH637" t="s">
        <v>47</v>
      </c>
      <c r="AI637" s="2">
        <f>$U637+$W637</f>
        <v>3.024</v>
      </c>
      <c r="AJ637" s="2">
        <f>$AI637*$Y637</f>
        <v>0.98597655144531693</v>
      </c>
      <c r="AK637" s="3" t="s">
        <v>6646</v>
      </c>
      <c r="AL637" s="3" t="s">
        <v>6668</v>
      </c>
      <c r="AM637" s="3" t="s">
        <v>6647</v>
      </c>
      <c r="AN637" s="3" t="s">
        <v>6711</v>
      </c>
      <c r="AO637" s="3" t="s">
        <v>44</v>
      </c>
      <c r="AP637" s="3" t="s">
        <v>44</v>
      </c>
      <c r="AQ637" t="s">
        <v>6649</v>
      </c>
      <c r="AR637" s="3" t="s">
        <v>44</v>
      </c>
    </row>
    <row r="638" spans="1:44" hidden="1" x14ac:dyDescent="0.3">
      <c r="A638" t="s">
        <v>5961</v>
      </c>
      <c r="B638" t="s">
        <v>5958</v>
      </c>
      <c r="C638" t="s">
        <v>5959</v>
      </c>
      <c r="D638" t="s">
        <v>5960</v>
      </c>
      <c r="E638" t="s">
        <v>40</v>
      </c>
      <c r="F638">
        <v>1</v>
      </c>
      <c r="G638">
        <v>2</v>
      </c>
      <c r="H638" t="s">
        <v>41</v>
      </c>
      <c r="I638" t="s">
        <v>42</v>
      </c>
      <c r="J638" t="s">
        <v>41</v>
      </c>
      <c r="K638" t="s">
        <v>42</v>
      </c>
      <c r="S638">
        <v>0.26</v>
      </c>
      <c r="U638">
        <v>2.4</v>
      </c>
      <c r="V638">
        <v>0.41</v>
      </c>
      <c r="W638">
        <f>$U638*$S638</f>
        <v>0.624</v>
      </c>
      <c r="X638">
        <v>0.1</v>
      </c>
      <c r="Y638">
        <f>(SQRT((($U638*$V638)^2)+(($W638*$X638)^2)))/($U638+$W638)</f>
        <v>0.32605044690652013</v>
      </c>
      <c r="Z638" t="s">
        <v>43</v>
      </c>
      <c r="AA638" t="s">
        <v>44</v>
      </c>
      <c r="AB638" t="s">
        <v>44</v>
      </c>
      <c r="AC638" t="s">
        <v>44</v>
      </c>
      <c r="AD638" t="s">
        <v>45</v>
      </c>
      <c r="AE638" t="s">
        <v>45</v>
      </c>
      <c r="AF638" t="s">
        <v>46</v>
      </c>
      <c r="AG638">
        <v>2019</v>
      </c>
      <c r="AH638" t="s">
        <v>47</v>
      </c>
      <c r="AI638" s="2">
        <f>$U638+$W638</f>
        <v>3.024</v>
      </c>
      <c r="AJ638" s="2">
        <f>$AI638*$Y638</f>
        <v>0.98597655144531693</v>
      </c>
      <c r="AK638" s="3" t="s">
        <v>6646</v>
      </c>
      <c r="AL638" s="3" t="s">
        <v>6668</v>
      </c>
      <c r="AM638" s="3" t="s">
        <v>6647</v>
      </c>
      <c r="AN638" s="3" t="s">
        <v>6711</v>
      </c>
      <c r="AO638" s="3" t="s">
        <v>44</v>
      </c>
      <c r="AP638" s="3" t="s">
        <v>44</v>
      </c>
      <c r="AQ638" t="s">
        <v>6649</v>
      </c>
      <c r="AR638" s="3" t="s">
        <v>44</v>
      </c>
    </row>
    <row r="639" spans="1:44" hidden="1" x14ac:dyDescent="0.3">
      <c r="A639" t="s">
        <v>5962</v>
      </c>
      <c r="B639" t="s">
        <v>5958</v>
      </c>
      <c r="C639" t="s">
        <v>5959</v>
      </c>
      <c r="D639" t="s">
        <v>5960</v>
      </c>
      <c r="E639" t="s">
        <v>49</v>
      </c>
      <c r="F639">
        <v>7215</v>
      </c>
      <c r="G639">
        <v>7215</v>
      </c>
      <c r="H639" t="s">
        <v>45</v>
      </c>
      <c r="I639" t="s">
        <v>45</v>
      </c>
      <c r="J639" t="s">
        <v>45</v>
      </c>
      <c r="K639" t="s">
        <v>45</v>
      </c>
      <c r="U639">
        <v>3.25</v>
      </c>
      <c r="V639">
        <v>0.75</v>
      </c>
      <c r="W639">
        <v>0.78</v>
      </c>
      <c r="X639">
        <v>0.1</v>
      </c>
      <c r="Y639">
        <f>(SQRT((($U639*$V639)^2)+(($W639*$X639)^2)))/($U639+$W639)</f>
        <v>0.60514830785991891</v>
      </c>
      <c r="Z639" t="s">
        <v>43</v>
      </c>
      <c r="AA639" t="s">
        <v>44</v>
      </c>
      <c r="AB639" t="s">
        <v>44</v>
      </c>
      <c r="AC639" t="s">
        <v>44</v>
      </c>
      <c r="AD639" t="s">
        <v>45</v>
      </c>
      <c r="AE639" t="s">
        <v>45</v>
      </c>
      <c r="AF639" t="s">
        <v>50</v>
      </c>
      <c r="AG639" t="s">
        <v>51</v>
      </c>
      <c r="AH639" t="s">
        <v>52</v>
      </c>
      <c r="AI639" s="2">
        <f>$U639+$W639</f>
        <v>4.03</v>
      </c>
      <c r="AJ639" s="2">
        <f>$AI639*$Y639</f>
        <v>2.4387476806754735</v>
      </c>
      <c r="AK639" s="3" t="s">
        <v>6652</v>
      </c>
      <c r="AL639" s="3" t="s">
        <v>6668</v>
      </c>
      <c r="AM639" s="3" t="s">
        <v>6828</v>
      </c>
      <c r="AN639" t="s">
        <v>6728</v>
      </c>
      <c r="AO639" t="s">
        <v>44</v>
      </c>
      <c r="AP639" s="3" t="s">
        <v>44</v>
      </c>
      <c r="AQ639" t="s">
        <v>44</v>
      </c>
      <c r="AR639" t="s">
        <v>44</v>
      </c>
    </row>
    <row r="640" spans="1:44" hidden="1" x14ac:dyDescent="0.3">
      <c r="A640" t="s">
        <v>5963</v>
      </c>
      <c r="B640" t="s">
        <v>5964</v>
      </c>
      <c r="C640" t="s">
        <v>5965</v>
      </c>
      <c r="D640" t="s">
        <v>5966</v>
      </c>
      <c r="E640" t="s">
        <v>640</v>
      </c>
      <c r="F640">
        <v>1</v>
      </c>
      <c r="G640">
        <v>1</v>
      </c>
      <c r="H640" t="s">
        <v>45</v>
      </c>
      <c r="I640" t="s">
        <v>45</v>
      </c>
      <c r="J640" t="s">
        <v>45</v>
      </c>
      <c r="K640" t="s">
        <v>45</v>
      </c>
      <c r="R640" s="3"/>
      <c r="S640" s="3">
        <v>0.25</v>
      </c>
      <c r="Z640" t="s">
        <v>59</v>
      </c>
      <c r="AA640" t="s">
        <v>45</v>
      </c>
      <c r="AB640" t="s">
        <v>45</v>
      </c>
      <c r="AC640" t="s">
        <v>45</v>
      </c>
      <c r="AD640" t="s">
        <v>45</v>
      </c>
      <c r="AE640" t="s">
        <v>45</v>
      </c>
      <c r="AF640" t="s">
        <v>5967</v>
      </c>
      <c r="AG640">
        <v>2015</v>
      </c>
      <c r="AH640" t="s">
        <v>253</v>
      </c>
      <c r="AI640" s="5">
        <v>3.4515625000000001</v>
      </c>
      <c r="AJ640" s="5">
        <v>0.325821721347062</v>
      </c>
      <c r="AK640" s="3" t="s">
        <v>6788</v>
      </c>
      <c r="AL640" s="3" t="s">
        <v>6667</v>
      </c>
      <c r="AM640" s="3" t="s">
        <v>5966</v>
      </c>
      <c r="AN640" s="3" t="s">
        <v>6789</v>
      </c>
    </row>
    <row r="641" spans="1:44" hidden="1" x14ac:dyDescent="0.3">
      <c r="A641" t="s">
        <v>5968</v>
      </c>
      <c r="B641" t="s">
        <v>5964</v>
      </c>
      <c r="C641" t="s">
        <v>5965</v>
      </c>
      <c r="D641" t="s">
        <v>5966</v>
      </c>
      <c r="E641" t="s">
        <v>49</v>
      </c>
      <c r="F641">
        <v>7215</v>
      </c>
      <c r="G641">
        <v>7215</v>
      </c>
      <c r="H641" t="s">
        <v>45</v>
      </c>
      <c r="I641" t="s">
        <v>45</v>
      </c>
      <c r="J641" t="s">
        <v>45</v>
      </c>
      <c r="K641" t="s">
        <v>45</v>
      </c>
      <c r="S641">
        <v>0.26</v>
      </c>
      <c r="U641">
        <v>0.43</v>
      </c>
      <c r="V641">
        <v>0.46</v>
      </c>
      <c r="W641">
        <f>$U641*$S641</f>
        <v>0.1118</v>
      </c>
      <c r="X641">
        <v>0.1</v>
      </c>
      <c r="Y641">
        <f>(SQRT((($U641*$V641)^2)+(($W641*$X641)^2)))/($U641+$W641)</f>
        <v>0.36566206086544145</v>
      </c>
      <c r="Z641" t="s">
        <v>43</v>
      </c>
      <c r="AA641" t="s">
        <v>44</v>
      </c>
      <c r="AB641" t="s">
        <v>44</v>
      </c>
      <c r="AC641" t="s">
        <v>44</v>
      </c>
      <c r="AD641" t="s">
        <v>45</v>
      </c>
      <c r="AE641" t="s">
        <v>45</v>
      </c>
      <c r="AF641" t="s">
        <v>50</v>
      </c>
      <c r="AG641" t="s">
        <v>51</v>
      </c>
      <c r="AH641" t="s">
        <v>52</v>
      </c>
      <c r="AI641" s="2">
        <f>$U641+$W641</f>
        <v>0.54179999999999995</v>
      </c>
      <c r="AJ641" s="2">
        <f>$AI641*$Y641</f>
        <v>0.19811570457689617</v>
      </c>
      <c r="AK641" s="3" t="s">
        <v>6646</v>
      </c>
      <c r="AL641" s="3" t="s">
        <v>6668</v>
      </c>
      <c r="AM641" s="3" t="s">
        <v>6661</v>
      </c>
      <c r="AN641" t="s">
        <v>6662</v>
      </c>
      <c r="AO641" t="s">
        <v>44</v>
      </c>
      <c r="AP641" s="3" t="s">
        <v>44</v>
      </c>
      <c r="AQ641" t="s">
        <v>6649</v>
      </c>
      <c r="AR641" t="s">
        <v>44</v>
      </c>
    </row>
    <row r="642" spans="1:44" hidden="1" x14ac:dyDescent="0.3">
      <c r="A642" t="s">
        <v>5969</v>
      </c>
      <c r="B642" t="s">
        <v>5970</v>
      </c>
      <c r="C642" t="s">
        <v>5971</v>
      </c>
      <c r="D642" t="s">
        <v>5972</v>
      </c>
      <c r="E642" t="s">
        <v>5973</v>
      </c>
      <c r="F642">
        <v>72</v>
      </c>
      <c r="G642">
        <v>72</v>
      </c>
      <c r="H642" t="s">
        <v>45</v>
      </c>
      <c r="I642" t="s">
        <v>45</v>
      </c>
      <c r="J642" t="s">
        <v>45</v>
      </c>
      <c r="K642" t="s">
        <v>45</v>
      </c>
      <c r="Z642" t="s">
        <v>59</v>
      </c>
      <c r="AA642" t="s">
        <v>45</v>
      </c>
      <c r="AB642" t="s">
        <v>45</v>
      </c>
      <c r="AC642" t="s">
        <v>45</v>
      </c>
      <c r="AD642" t="s">
        <v>45</v>
      </c>
      <c r="AE642" t="s">
        <v>45</v>
      </c>
      <c r="AF642" t="s">
        <v>5974</v>
      </c>
      <c r="AG642" t="s">
        <v>5975</v>
      </c>
      <c r="AH642" t="s">
        <v>47</v>
      </c>
      <c r="AI642" s="5">
        <v>5.84957394</v>
      </c>
      <c r="AJ642" s="5">
        <v>0.97037660919129598</v>
      </c>
      <c r="AK642" s="3" t="s">
        <v>6651</v>
      </c>
      <c r="AL642" s="3" t="s">
        <v>6667</v>
      </c>
      <c r="AM642" s="3" t="s">
        <v>6723</v>
      </c>
      <c r="AN642" s="3" t="s">
        <v>6863</v>
      </c>
    </row>
    <row r="643" spans="1:44" hidden="1" x14ac:dyDescent="0.3">
      <c r="A643" t="s">
        <v>5976</v>
      </c>
      <c r="B643" t="s">
        <v>5970</v>
      </c>
      <c r="C643" t="s">
        <v>5971</v>
      </c>
      <c r="D643" t="s">
        <v>5972</v>
      </c>
      <c r="E643" t="s">
        <v>49</v>
      </c>
      <c r="F643">
        <v>7215</v>
      </c>
      <c r="G643">
        <v>7215</v>
      </c>
      <c r="H643" t="s">
        <v>45</v>
      </c>
      <c r="I643" t="s">
        <v>45</v>
      </c>
      <c r="J643" t="s">
        <v>45</v>
      </c>
      <c r="K643" t="s">
        <v>45</v>
      </c>
      <c r="S643">
        <v>0.26</v>
      </c>
      <c r="U643">
        <v>0.43</v>
      </c>
      <c r="V643">
        <v>0.46</v>
      </c>
      <c r="W643">
        <f>$U643*$S643</f>
        <v>0.1118</v>
      </c>
      <c r="X643">
        <v>0.1</v>
      </c>
      <c r="Y643">
        <f>(SQRT((($U643*$V643)^2)+(($W643*$X643)^2)))/($U643+$W643)</f>
        <v>0.36566206086544145</v>
      </c>
      <c r="Z643" t="s">
        <v>43</v>
      </c>
      <c r="AA643" t="s">
        <v>44</v>
      </c>
      <c r="AB643" t="s">
        <v>44</v>
      </c>
      <c r="AC643" t="s">
        <v>44</v>
      </c>
      <c r="AD643" t="s">
        <v>45</v>
      </c>
      <c r="AE643" t="s">
        <v>45</v>
      </c>
      <c r="AF643" t="s">
        <v>50</v>
      </c>
      <c r="AG643" t="s">
        <v>51</v>
      </c>
      <c r="AH643" t="s">
        <v>52</v>
      </c>
      <c r="AI643" s="2">
        <f>$U643+$W643</f>
        <v>0.54179999999999995</v>
      </c>
      <c r="AJ643" s="2">
        <f>$AI643*$Y643</f>
        <v>0.19811570457689617</v>
      </c>
      <c r="AK643" s="3" t="s">
        <v>6646</v>
      </c>
      <c r="AL643" s="3" t="s">
        <v>6668</v>
      </c>
      <c r="AM643" s="3" t="s">
        <v>6661</v>
      </c>
      <c r="AN643" t="s">
        <v>6662</v>
      </c>
      <c r="AO643" t="s">
        <v>44</v>
      </c>
      <c r="AP643" s="3" t="s">
        <v>44</v>
      </c>
      <c r="AQ643" t="s">
        <v>6649</v>
      </c>
      <c r="AR643" t="s">
        <v>44</v>
      </c>
    </row>
    <row r="644" spans="1:44" hidden="1" x14ac:dyDescent="0.3">
      <c r="A644" t="s">
        <v>5977</v>
      </c>
      <c r="B644" t="s">
        <v>5970</v>
      </c>
      <c r="C644" t="s">
        <v>5971</v>
      </c>
      <c r="D644" t="s">
        <v>5972</v>
      </c>
      <c r="E644" t="s">
        <v>5978</v>
      </c>
      <c r="F644">
        <v>73</v>
      </c>
      <c r="G644">
        <v>73</v>
      </c>
      <c r="H644" t="s">
        <v>45</v>
      </c>
      <c r="I644" t="s">
        <v>45</v>
      </c>
      <c r="J644" t="s">
        <v>45</v>
      </c>
      <c r="K644" t="s">
        <v>45</v>
      </c>
      <c r="Z644" t="s">
        <v>59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5974</v>
      </c>
      <c r="AG644" t="s">
        <v>5975</v>
      </c>
      <c r="AH644" t="s">
        <v>47</v>
      </c>
      <c r="AI644" s="5">
        <v>5.84957394</v>
      </c>
      <c r="AJ644" s="5">
        <v>0.97037660919129598</v>
      </c>
      <c r="AK644" s="3" t="s">
        <v>6651</v>
      </c>
      <c r="AL644" s="3" t="s">
        <v>6667</v>
      </c>
      <c r="AM644" s="3" t="s">
        <v>6723</v>
      </c>
      <c r="AN644" s="3" t="s">
        <v>6863</v>
      </c>
    </row>
    <row r="645" spans="1:44" s="3" customFormat="1" hidden="1" x14ac:dyDescent="0.3">
      <c r="A645" s="3" t="s">
        <v>5979</v>
      </c>
      <c r="B645" s="3" t="s">
        <v>5980</v>
      </c>
      <c r="C645" s="3" t="s">
        <v>5981</v>
      </c>
      <c r="D645" s="3" t="s">
        <v>5982</v>
      </c>
      <c r="E645" s="3" t="s">
        <v>198</v>
      </c>
      <c r="F645" s="3">
        <v>31</v>
      </c>
      <c r="G645" s="3">
        <v>31</v>
      </c>
      <c r="H645" s="3" t="s">
        <v>45</v>
      </c>
      <c r="I645" s="3" t="s">
        <v>45</v>
      </c>
      <c r="J645" s="3" t="s">
        <v>45</v>
      </c>
      <c r="K645" s="3" t="s">
        <v>45</v>
      </c>
      <c r="L645" s="3">
        <v>4</v>
      </c>
      <c r="M645" s="3">
        <v>15</v>
      </c>
      <c r="N645" s="3">
        <f>AVERAGE(M645,L645)</f>
        <v>9.5</v>
      </c>
      <c r="O645" s="3">
        <f>((M645-L645)/2)/2</f>
        <v>2.75</v>
      </c>
      <c r="P645" s="3">
        <f>O645/N645</f>
        <v>0.28947368421052633</v>
      </c>
      <c r="Q645" s="3">
        <v>0.4</v>
      </c>
      <c r="R645" s="3">
        <v>1.05</v>
      </c>
      <c r="S645" s="3">
        <v>0.26</v>
      </c>
      <c r="T645" s="3">
        <v>0.47</v>
      </c>
      <c r="U645" s="3">
        <f>N645*Q645*R645*T645</f>
        <v>1.8753000000000002</v>
      </c>
      <c r="V645" s="3">
        <f>P645</f>
        <v>0.28947368421052633</v>
      </c>
      <c r="W645" s="3">
        <f>U645*S645</f>
        <v>0.48757800000000007</v>
      </c>
      <c r="X645" s="3">
        <v>0.1</v>
      </c>
      <c r="Y645" s="3">
        <f t="shared" ref="Y645:Y650" si="101">(SQRT((($U645*$V645)^2)+(($W645*$X645)^2)))/($U645+$W645)</f>
        <v>0.23066585325838804</v>
      </c>
      <c r="Z645" s="3" t="s">
        <v>59</v>
      </c>
      <c r="AA645" s="3" t="s">
        <v>44</v>
      </c>
      <c r="AB645" s="3" t="s">
        <v>44</v>
      </c>
      <c r="AC645" s="3" t="s">
        <v>44</v>
      </c>
      <c r="AD645" t="s">
        <v>45</v>
      </c>
      <c r="AE645" t="s">
        <v>45</v>
      </c>
      <c r="AF645" t="s">
        <v>199</v>
      </c>
      <c r="AG645">
        <v>2015</v>
      </c>
      <c r="AH645" t="s">
        <v>47</v>
      </c>
      <c r="AI645" s="2">
        <f t="shared" ref="AI645:AI661" si="102">$U645+$W645</f>
        <v>2.3628780000000003</v>
      </c>
      <c r="AJ645" s="2">
        <f t="shared" ref="AJ645:AJ650" si="103">$AI645*$Y645</f>
        <v>0.54503527001547347</v>
      </c>
      <c r="AK645" s="3" t="s">
        <v>6651</v>
      </c>
      <c r="AL645" s="3" t="s">
        <v>6667</v>
      </c>
      <c r="AM645" s="3" t="s">
        <v>6675</v>
      </c>
      <c r="AN645" s="3" t="s">
        <v>6787</v>
      </c>
      <c r="AO645" s="3" t="s">
        <v>6770</v>
      </c>
      <c r="AP645" s="3">
        <v>1.05</v>
      </c>
      <c r="AQ645" t="s">
        <v>6649</v>
      </c>
      <c r="AR645" s="3">
        <v>0.47</v>
      </c>
    </row>
    <row r="646" spans="1:44" s="3" customFormat="1" hidden="1" x14ac:dyDescent="0.3">
      <c r="A646" s="3" t="s">
        <v>5983</v>
      </c>
      <c r="B646" s="3" t="s">
        <v>5980</v>
      </c>
      <c r="C646" s="3" t="s">
        <v>5981</v>
      </c>
      <c r="D646" s="3" t="s">
        <v>5982</v>
      </c>
      <c r="E646" s="3" t="s">
        <v>219</v>
      </c>
      <c r="F646" s="3">
        <v>32</v>
      </c>
      <c r="G646" s="3">
        <v>32</v>
      </c>
      <c r="H646" s="3" t="s">
        <v>45</v>
      </c>
      <c r="I646" s="3" t="s">
        <v>45</v>
      </c>
      <c r="J646" s="3" t="s">
        <v>58</v>
      </c>
      <c r="K646" s="3" t="s">
        <v>45</v>
      </c>
      <c r="L646" s="3">
        <v>4</v>
      </c>
      <c r="M646" s="3">
        <v>15</v>
      </c>
      <c r="N646" s="3">
        <f>AVERAGE(M646,L646)</f>
        <v>9.5</v>
      </c>
      <c r="O646" s="3">
        <f>((M646-L646)/2)/2</f>
        <v>2.75</v>
      </c>
      <c r="P646" s="3">
        <f>O646/N646</f>
        <v>0.28947368421052633</v>
      </c>
      <c r="Q646" s="3">
        <v>0.4</v>
      </c>
      <c r="R646" s="3">
        <v>1.05</v>
      </c>
      <c r="S646" s="3">
        <v>0.26</v>
      </c>
      <c r="T646" s="3">
        <v>0.47</v>
      </c>
      <c r="U646" s="3">
        <f>N646*Q646*R646*T646</f>
        <v>1.8753000000000002</v>
      </c>
      <c r="V646" s="3">
        <f>P646</f>
        <v>0.28947368421052633</v>
      </c>
      <c r="W646" s="3">
        <f>U646*S646</f>
        <v>0.48757800000000007</v>
      </c>
      <c r="X646" s="3">
        <v>0.1</v>
      </c>
      <c r="Y646" s="3">
        <f t="shared" si="101"/>
        <v>0.23066585325838804</v>
      </c>
      <c r="Z646" s="3" t="s">
        <v>59</v>
      </c>
      <c r="AA646" s="3" t="s">
        <v>44</v>
      </c>
      <c r="AB646" s="3" t="s">
        <v>44</v>
      </c>
      <c r="AC646" s="3" t="s">
        <v>44</v>
      </c>
      <c r="AD646" t="s">
        <v>45</v>
      </c>
      <c r="AE646" t="s">
        <v>45</v>
      </c>
      <c r="AF646" t="s">
        <v>199</v>
      </c>
      <c r="AG646">
        <v>2015</v>
      </c>
      <c r="AH646" t="s">
        <v>47</v>
      </c>
      <c r="AI646" s="2">
        <f t="shared" si="102"/>
        <v>2.3628780000000003</v>
      </c>
      <c r="AJ646" s="2">
        <f t="shared" si="103"/>
        <v>0.54503527001547347</v>
      </c>
      <c r="AK646" s="3" t="s">
        <v>6651</v>
      </c>
      <c r="AL646" s="3" t="s">
        <v>6667</v>
      </c>
      <c r="AM646" s="3" t="s">
        <v>6675</v>
      </c>
      <c r="AN646" s="3" t="s">
        <v>6787</v>
      </c>
      <c r="AO646" s="3" t="s">
        <v>6770</v>
      </c>
      <c r="AP646" s="3">
        <v>1.05</v>
      </c>
      <c r="AQ646" t="s">
        <v>6649</v>
      </c>
      <c r="AR646" s="3">
        <v>0.47</v>
      </c>
    </row>
    <row r="647" spans="1:44" hidden="1" x14ac:dyDescent="0.3">
      <c r="A647" t="s">
        <v>5984</v>
      </c>
      <c r="B647" t="s">
        <v>5980</v>
      </c>
      <c r="C647" t="s">
        <v>5981</v>
      </c>
      <c r="D647" t="s">
        <v>5982</v>
      </c>
      <c r="E647" t="s">
        <v>49</v>
      </c>
      <c r="F647">
        <v>7215</v>
      </c>
      <c r="G647">
        <v>7215</v>
      </c>
      <c r="H647" t="s">
        <v>45</v>
      </c>
      <c r="I647" t="s">
        <v>45</v>
      </c>
      <c r="J647" t="s">
        <v>45</v>
      </c>
      <c r="K647" t="s">
        <v>45</v>
      </c>
      <c r="S647">
        <v>0.26</v>
      </c>
      <c r="U647">
        <v>0.43</v>
      </c>
      <c r="V647">
        <v>0.46</v>
      </c>
      <c r="W647">
        <f>$U647*$S647</f>
        <v>0.1118</v>
      </c>
      <c r="X647">
        <v>0.1</v>
      </c>
      <c r="Y647">
        <f t="shared" si="101"/>
        <v>0.36566206086544145</v>
      </c>
      <c r="Z647" t="s">
        <v>43</v>
      </c>
      <c r="AA647" t="s">
        <v>44</v>
      </c>
      <c r="AB647" t="s">
        <v>44</v>
      </c>
      <c r="AC647" t="s">
        <v>44</v>
      </c>
      <c r="AD647" t="s">
        <v>45</v>
      </c>
      <c r="AE647" t="s">
        <v>45</v>
      </c>
      <c r="AF647" t="s">
        <v>50</v>
      </c>
      <c r="AG647" t="s">
        <v>51</v>
      </c>
      <c r="AH647" t="s">
        <v>52</v>
      </c>
      <c r="AI647" s="2">
        <f t="shared" si="102"/>
        <v>0.54179999999999995</v>
      </c>
      <c r="AJ647" s="2">
        <f t="shared" si="103"/>
        <v>0.19811570457689617</v>
      </c>
      <c r="AK647" s="3" t="s">
        <v>6646</v>
      </c>
      <c r="AL647" s="3" t="s">
        <v>6668</v>
      </c>
      <c r="AM647" s="3" t="s">
        <v>6661</v>
      </c>
      <c r="AN647" t="s">
        <v>6662</v>
      </c>
      <c r="AO647" t="s">
        <v>44</v>
      </c>
      <c r="AP647" s="3" t="s">
        <v>44</v>
      </c>
      <c r="AQ647" t="s">
        <v>6649</v>
      </c>
      <c r="AR647" t="s">
        <v>44</v>
      </c>
    </row>
    <row r="648" spans="1:44" s="3" customFormat="1" hidden="1" x14ac:dyDescent="0.3">
      <c r="A648" s="3" t="s">
        <v>5985</v>
      </c>
      <c r="B648" s="3" t="s">
        <v>5986</v>
      </c>
      <c r="C648" s="3" t="s">
        <v>5987</v>
      </c>
      <c r="D648" s="3" t="s">
        <v>5988</v>
      </c>
      <c r="E648" s="3" t="s">
        <v>5989</v>
      </c>
      <c r="F648" s="3">
        <v>1</v>
      </c>
      <c r="G648" s="3">
        <v>1</v>
      </c>
      <c r="H648" s="3" t="s">
        <v>45</v>
      </c>
      <c r="I648" s="3" t="s">
        <v>45</v>
      </c>
      <c r="J648" s="3" t="s">
        <v>45</v>
      </c>
      <c r="K648" s="3" t="s">
        <v>45</v>
      </c>
      <c r="L648" s="3">
        <v>4</v>
      </c>
      <c r="M648" s="3">
        <v>15</v>
      </c>
      <c r="N648" s="3">
        <f>AVERAGE(M648,L648)</f>
        <v>9.5</v>
      </c>
      <c r="O648" s="3">
        <f>((M648-L648)/2)/2</f>
        <v>2.75</v>
      </c>
      <c r="P648" s="3">
        <f>O648/N648</f>
        <v>0.28947368421052633</v>
      </c>
      <c r="Q648" s="3">
        <v>0.4</v>
      </c>
      <c r="R648" s="3">
        <v>1.05</v>
      </c>
      <c r="S648" s="3">
        <v>0.26</v>
      </c>
      <c r="T648" s="3">
        <v>0.47</v>
      </c>
      <c r="U648" s="3">
        <f>N648*Q648*R648*T648</f>
        <v>1.8753000000000002</v>
      </c>
      <c r="V648" s="3">
        <f>P648</f>
        <v>0.28947368421052633</v>
      </c>
      <c r="W648" s="3">
        <f>U648*S648</f>
        <v>0.48757800000000007</v>
      </c>
      <c r="X648" s="3">
        <v>0.1</v>
      </c>
      <c r="Y648" s="3">
        <f t="shared" si="101"/>
        <v>0.23066585325838804</v>
      </c>
      <c r="Z648" s="3" t="s">
        <v>59</v>
      </c>
      <c r="AA648" s="3" t="s">
        <v>45</v>
      </c>
      <c r="AB648" s="3" t="s">
        <v>45</v>
      </c>
      <c r="AC648" s="3" t="s">
        <v>45</v>
      </c>
      <c r="AD648" t="s">
        <v>45</v>
      </c>
      <c r="AE648" t="s">
        <v>45</v>
      </c>
      <c r="AF648" t="s">
        <v>5990</v>
      </c>
      <c r="AG648">
        <v>2015</v>
      </c>
      <c r="AH648" t="s">
        <v>253</v>
      </c>
      <c r="AI648" s="2">
        <f t="shared" si="102"/>
        <v>2.3628780000000003</v>
      </c>
      <c r="AJ648" s="2">
        <f t="shared" si="103"/>
        <v>0.54503527001547347</v>
      </c>
      <c r="AK648" s="3" t="s">
        <v>6651</v>
      </c>
      <c r="AL648" s="3" t="s">
        <v>6667</v>
      </c>
      <c r="AM648" s="3" t="s">
        <v>6675</v>
      </c>
      <c r="AN648" s="3" t="s">
        <v>6787</v>
      </c>
      <c r="AO648" s="3" t="s">
        <v>6770</v>
      </c>
      <c r="AP648" s="3">
        <v>1.05</v>
      </c>
      <c r="AQ648" t="s">
        <v>6649</v>
      </c>
      <c r="AR648" s="3">
        <v>0.47</v>
      </c>
    </row>
    <row r="649" spans="1:44" hidden="1" x14ac:dyDescent="0.3">
      <c r="A649" t="s">
        <v>5991</v>
      </c>
      <c r="B649" t="s">
        <v>5986</v>
      </c>
      <c r="C649" t="s">
        <v>5987</v>
      </c>
      <c r="D649" t="s">
        <v>5988</v>
      </c>
      <c r="E649" t="s">
        <v>49</v>
      </c>
      <c r="F649">
        <v>7215</v>
      </c>
      <c r="G649">
        <v>7215</v>
      </c>
      <c r="H649" t="s">
        <v>45</v>
      </c>
      <c r="I649" t="s">
        <v>45</v>
      </c>
      <c r="J649" t="s">
        <v>45</v>
      </c>
      <c r="K649" t="s">
        <v>45</v>
      </c>
      <c r="S649">
        <v>0.26</v>
      </c>
      <c r="U649">
        <v>0.43</v>
      </c>
      <c r="V649">
        <v>0.46</v>
      </c>
      <c r="W649">
        <f>$U649*$S649</f>
        <v>0.1118</v>
      </c>
      <c r="X649">
        <v>0.1</v>
      </c>
      <c r="Y649">
        <f t="shared" si="101"/>
        <v>0.36566206086544145</v>
      </c>
      <c r="Z649" t="s">
        <v>43</v>
      </c>
      <c r="AA649" t="s">
        <v>44</v>
      </c>
      <c r="AB649" t="s">
        <v>44</v>
      </c>
      <c r="AC649" t="s">
        <v>44</v>
      </c>
      <c r="AD649" t="s">
        <v>45</v>
      </c>
      <c r="AE649" t="s">
        <v>45</v>
      </c>
      <c r="AF649" t="s">
        <v>50</v>
      </c>
      <c r="AG649" t="s">
        <v>51</v>
      </c>
      <c r="AH649" t="s">
        <v>52</v>
      </c>
      <c r="AI649" s="2">
        <f t="shared" si="102"/>
        <v>0.54179999999999995</v>
      </c>
      <c r="AJ649" s="2">
        <f t="shared" si="103"/>
        <v>0.19811570457689617</v>
      </c>
      <c r="AK649" s="3" t="s">
        <v>6646</v>
      </c>
      <c r="AL649" s="3" t="s">
        <v>6668</v>
      </c>
      <c r="AM649" s="3" t="s">
        <v>6661</v>
      </c>
      <c r="AN649" t="s">
        <v>6662</v>
      </c>
      <c r="AO649" t="s">
        <v>44</v>
      </c>
      <c r="AP649" s="3" t="s">
        <v>44</v>
      </c>
      <c r="AQ649" t="s">
        <v>6649</v>
      </c>
      <c r="AR649" t="s">
        <v>44</v>
      </c>
    </row>
    <row r="650" spans="1:44" hidden="1" x14ac:dyDescent="0.3">
      <c r="A650" t="s">
        <v>5992</v>
      </c>
      <c r="B650" t="s">
        <v>5993</v>
      </c>
      <c r="C650" t="s">
        <v>5994</v>
      </c>
      <c r="D650" t="s">
        <v>5995</v>
      </c>
      <c r="E650" t="s">
        <v>432</v>
      </c>
      <c r="F650">
        <v>16</v>
      </c>
      <c r="G650">
        <v>1</v>
      </c>
      <c r="H650" t="s">
        <v>41</v>
      </c>
      <c r="I650" t="s">
        <v>42</v>
      </c>
      <c r="J650" t="s">
        <v>41</v>
      </c>
      <c r="K650" t="s">
        <v>42</v>
      </c>
      <c r="S650">
        <v>0.26</v>
      </c>
      <c r="U650">
        <v>2.4</v>
      </c>
      <c r="V650">
        <v>0.41</v>
      </c>
      <c r="W650">
        <f>$U650*$S650</f>
        <v>0.624</v>
      </c>
      <c r="X650">
        <v>0.1</v>
      </c>
      <c r="Y650">
        <f t="shared" si="101"/>
        <v>0.32605044690652013</v>
      </c>
      <c r="Z650" t="s">
        <v>43</v>
      </c>
      <c r="AA650" t="s">
        <v>44</v>
      </c>
      <c r="AB650" t="s">
        <v>44</v>
      </c>
      <c r="AC650" t="s">
        <v>44</v>
      </c>
      <c r="AD650" t="s">
        <v>45</v>
      </c>
      <c r="AE650" t="s">
        <v>45</v>
      </c>
      <c r="AF650" t="s">
        <v>5996</v>
      </c>
      <c r="AG650">
        <v>2021</v>
      </c>
      <c r="AH650" t="s">
        <v>45</v>
      </c>
      <c r="AI650" s="2">
        <f t="shared" si="102"/>
        <v>3.024</v>
      </c>
      <c r="AJ650" s="2">
        <f t="shared" si="103"/>
        <v>0.98597655144531693</v>
      </c>
      <c r="AK650" s="3" t="s">
        <v>6646</v>
      </c>
      <c r="AL650" s="3" t="s">
        <v>6668</v>
      </c>
      <c r="AM650" s="3" t="s">
        <v>6647</v>
      </c>
      <c r="AN650" s="3" t="s">
        <v>6711</v>
      </c>
      <c r="AO650" s="3" t="s">
        <v>44</v>
      </c>
      <c r="AP650" s="3" t="s">
        <v>44</v>
      </c>
      <c r="AQ650" t="s">
        <v>6649</v>
      </c>
      <c r="AR650" s="3" t="s">
        <v>44</v>
      </c>
    </row>
    <row r="651" spans="1:44" hidden="1" x14ac:dyDescent="0.3">
      <c r="A651" t="s">
        <v>5997</v>
      </c>
      <c r="B651" t="s">
        <v>5993</v>
      </c>
      <c r="C651" t="s">
        <v>5994</v>
      </c>
      <c r="D651" t="s">
        <v>5995</v>
      </c>
      <c r="E651" t="s">
        <v>303</v>
      </c>
      <c r="F651">
        <v>14</v>
      </c>
      <c r="G651">
        <v>14</v>
      </c>
      <c r="H651" t="s">
        <v>303</v>
      </c>
      <c r="I651" t="s">
        <v>304</v>
      </c>
      <c r="J651" t="s">
        <v>80</v>
      </c>
      <c r="K651" t="s">
        <v>304</v>
      </c>
      <c r="U651">
        <v>2.2799999999999998</v>
      </c>
      <c r="V651">
        <v>0.42</v>
      </c>
      <c r="W651">
        <v>0.51</v>
      </c>
      <c r="Z651" t="s">
        <v>43</v>
      </c>
      <c r="AA651" t="s">
        <v>44</v>
      </c>
      <c r="AB651" t="s">
        <v>44</v>
      </c>
      <c r="AC651" t="s">
        <v>44</v>
      </c>
      <c r="AD651" t="s">
        <v>45</v>
      </c>
      <c r="AE651" t="s">
        <v>45</v>
      </c>
      <c r="AF651" t="s">
        <v>5996</v>
      </c>
      <c r="AG651">
        <v>2021</v>
      </c>
      <c r="AH651" t="s">
        <v>45</v>
      </c>
      <c r="AI651" s="2">
        <f t="shared" si="102"/>
        <v>2.79</v>
      </c>
      <c r="AJ651" s="5">
        <v>0.95895712104347997</v>
      </c>
      <c r="AK651" s="3" t="s">
        <v>6652</v>
      </c>
      <c r="AL651" s="3" t="s">
        <v>6668</v>
      </c>
      <c r="AM651" s="3" t="s">
        <v>6828</v>
      </c>
      <c r="AN651" t="s">
        <v>6785</v>
      </c>
      <c r="AO651" t="s">
        <v>44</v>
      </c>
      <c r="AP651" s="3" t="s">
        <v>44</v>
      </c>
      <c r="AQ651" t="s">
        <v>44</v>
      </c>
      <c r="AR651" t="s">
        <v>44</v>
      </c>
    </row>
    <row r="652" spans="1:44" hidden="1" x14ac:dyDescent="0.3">
      <c r="A652" t="s">
        <v>5998</v>
      </c>
      <c r="B652" t="s">
        <v>5993</v>
      </c>
      <c r="C652" t="s">
        <v>5994</v>
      </c>
      <c r="D652" t="s">
        <v>5995</v>
      </c>
      <c r="E652" t="s">
        <v>259</v>
      </c>
      <c r="F652">
        <v>15</v>
      </c>
      <c r="G652">
        <v>15</v>
      </c>
      <c r="H652" t="s">
        <v>259</v>
      </c>
      <c r="I652" t="s">
        <v>260</v>
      </c>
      <c r="J652" t="s">
        <v>80</v>
      </c>
      <c r="K652" t="s">
        <v>260</v>
      </c>
      <c r="U652">
        <v>3.25</v>
      </c>
      <c r="V652">
        <v>0.75</v>
      </c>
      <c r="W652">
        <v>0.78</v>
      </c>
      <c r="X652">
        <v>0.1</v>
      </c>
      <c r="Y652">
        <f t="shared" ref="Y652:Y661" si="104">(SQRT((($U652*$V652)^2)+(($W652*$X652)^2)))/($U652+$W652)</f>
        <v>0.60514830785991891</v>
      </c>
      <c r="Z652" t="s">
        <v>43</v>
      </c>
      <c r="AA652" t="s">
        <v>44</v>
      </c>
      <c r="AB652" t="s">
        <v>44</v>
      </c>
      <c r="AC652" t="s">
        <v>44</v>
      </c>
      <c r="AD652" t="s">
        <v>45</v>
      </c>
      <c r="AE652" t="s">
        <v>45</v>
      </c>
      <c r="AF652" t="s">
        <v>5996</v>
      </c>
      <c r="AG652">
        <v>2021</v>
      </c>
      <c r="AH652" t="s">
        <v>45</v>
      </c>
      <c r="AI652" s="2">
        <f t="shared" si="102"/>
        <v>4.03</v>
      </c>
      <c r="AJ652" s="2">
        <f t="shared" ref="AJ652:AJ661" si="105">$AI652*$Y652</f>
        <v>2.4387476806754735</v>
      </c>
      <c r="AK652" s="3" t="s">
        <v>6652</v>
      </c>
      <c r="AL652" s="3" t="s">
        <v>6668</v>
      </c>
      <c r="AM652" s="3" t="s">
        <v>6828</v>
      </c>
      <c r="AN652" t="s">
        <v>6728</v>
      </c>
      <c r="AO652" t="s">
        <v>44</v>
      </c>
      <c r="AP652" s="3" t="s">
        <v>44</v>
      </c>
      <c r="AQ652" t="s">
        <v>44</v>
      </c>
      <c r="AR652" t="s">
        <v>44</v>
      </c>
    </row>
    <row r="653" spans="1:44" hidden="1" x14ac:dyDescent="0.3">
      <c r="A653" t="s">
        <v>5999</v>
      </c>
      <c r="B653" t="s">
        <v>5993</v>
      </c>
      <c r="C653" t="s">
        <v>5994</v>
      </c>
      <c r="D653" t="s">
        <v>5995</v>
      </c>
      <c r="E653" t="s">
        <v>6000</v>
      </c>
      <c r="F653">
        <v>17</v>
      </c>
      <c r="G653">
        <v>17</v>
      </c>
      <c r="H653" t="s">
        <v>6001</v>
      </c>
      <c r="I653" t="s">
        <v>45</v>
      </c>
      <c r="J653" t="s">
        <v>80</v>
      </c>
      <c r="K653" t="s">
        <v>45</v>
      </c>
      <c r="U653">
        <v>3.25</v>
      </c>
      <c r="V653">
        <v>0.75</v>
      </c>
      <c r="W653">
        <v>0.78</v>
      </c>
      <c r="X653">
        <v>0.1</v>
      </c>
      <c r="Y653">
        <f t="shared" si="104"/>
        <v>0.60514830785991891</v>
      </c>
      <c r="Z653" t="s">
        <v>43</v>
      </c>
      <c r="AA653" t="s">
        <v>44</v>
      </c>
      <c r="AB653" t="s">
        <v>44</v>
      </c>
      <c r="AC653" t="s">
        <v>44</v>
      </c>
      <c r="AD653" t="s">
        <v>45</v>
      </c>
      <c r="AE653" t="s">
        <v>45</v>
      </c>
      <c r="AF653" t="s">
        <v>5996</v>
      </c>
      <c r="AG653">
        <v>2021</v>
      </c>
      <c r="AH653" t="s">
        <v>45</v>
      </c>
      <c r="AI653" s="2">
        <f t="shared" si="102"/>
        <v>4.03</v>
      </c>
      <c r="AJ653" s="2">
        <f t="shared" si="105"/>
        <v>2.4387476806754735</v>
      </c>
      <c r="AK653" s="3" t="s">
        <v>6652</v>
      </c>
      <c r="AL653" s="3" t="s">
        <v>6668</v>
      </c>
      <c r="AM653" s="3" t="s">
        <v>6828</v>
      </c>
      <c r="AN653" t="s">
        <v>6728</v>
      </c>
      <c r="AO653" t="s">
        <v>44</v>
      </c>
      <c r="AP653" s="3" t="s">
        <v>44</v>
      </c>
      <c r="AQ653" t="s">
        <v>44</v>
      </c>
      <c r="AR653" t="s">
        <v>44</v>
      </c>
    </row>
    <row r="654" spans="1:44" hidden="1" x14ac:dyDescent="0.3">
      <c r="A654" t="s">
        <v>6002</v>
      </c>
      <c r="B654" t="s">
        <v>5993</v>
      </c>
      <c r="C654" t="s">
        <v>5994</v>
      </c>
      <c r="D654" t="s">
        <v>5995</v>
      </c>
      <c r="E654" t="s">
        <v>40</v>
      </c>
      <c r="F654">
        <v>1</v>
      </c>
      <c r="G654">
        <v>2</v>
      </c>
      <c r="H654" t="s">
        <v>41</v>
      </c>
      <c r="I654" t="s">
        <v>42</v>
      </c>
      <c r="J654" t="s">
        <v>41</v>
      </c>
      <c r="K654" t="s">
        <v>42</v>
      </c>
      <c r="S654">
        <v>0.26</v>
      </c>
      <c r="U654">
        <v>2.4</v>
      </c>
      <c r="V654">
        <v>0.41</v>
      </c>
      <c r="W654">
        <f>$U654*$S654</f>
        <v>0.624</v>
      </c>
      <c r="X654">
        <v>0.1</v>
      </c>
      <c r="Y654">
        <f t="shared" si="104"/>
        <v>0.32605044690652013</v>
      </c>
      <c r="Z654" t="s">
        <v>43</v>
      </c>
      <c r="AA654" t="s">
        <v>44</v>
      </c>
      <c r="AB654" t="s">
        <v>44</v>
      </c>
      <c r="AC654" t="s">
        <v>44</v>
      </c>
      <c r="AD654" t="s">
        <v>45</v>
      </c>
      <c r="AE654" t="s">
        <v>45</v>
      </c>
      <c r="AF654" t="s">
        <v>46</v>
      </c>
      <c r="AG654">
        <v>2019</v>
      </c>
      <c r="AH654" t="s">
        <v>47</v>
      </c>
      <c r="AI654" s="2">
        <f t="shared" si="102"/>
        <v>3.024</v>
      </c>
      <c r="AJ654" s="2">
        <f t="shared" si="105"/>
        <v>0.98597655144531693</v>
      </c>
      <c r="AK654" s="3" t="s">
        <v>6646</v>
      </c>
      <c r="AL654" s="3" t="s">
        <v>6668</v>
      </c>
      <c r="AM654" s="3" t="s">
        <v>6647</v>
      </c>
      <c r="AN654" s="3" t="s">
        <v>6711</v>
      </c>
      <c r="AO654" s="3" t="s">
        <v>44</v>
      </c>
      <c r="AP654" s="3" t="s">
        <v>44</v>
      </c>
      <c r="AQ654" t="s">
        <v>6649</v>
      </c>
      <c r="AR654" s="3" t="s">
        <v>44</v>
      </c>
    </row>
    <row r="655" spans="1:44" hidden="1" x14ac:dyDescent="0.3">
      <c r="A655" t="s">
        <v>6003</v>
      </c>
      <c r="B655" t="s">
        <v>5993</v>
      </c>
      <c r="C655" t="s">
        <v>5994</v>
      </c>
      <c r="D655" t="s">
        <v>5995</v>
      </c>
      <c r="E655" t="s">
        <v>6004</v>
      </c>
      <c r="F655">
        <v>7</v>
      </c>
      <c r="G655">
        <v>7</v>
      </c>
      <c r="H655" t="s">
        <v>45</v>
      </c>
      <c r="I655" t="s">
        <v>45</v>
      </c>
      <c r="J655" t="s">
        <v>45</v>
      </c>
      <c r="K655" t="s">
        <v>45</v>
      </c>
      <c r="L655">
        <v>10</v>
      </c>
      <c r="M655">
        <v>28</v>
      </c>
      <c r="N655">
        <f>AVERAGE(L655,M655)</f>
        <v>19</v>
      </c>
      <c r="O655">
        <f>((M655-L655)/2)/2</f>
        <v>4.5</v>
      </c>
      <c r="P655">
        <f>O655/N655</f>
        <v>0.23684210526315788</v>
      </c>
      <c r="Q655">
        <v>0.51</v>
      </c>
      <c r="R655">
        <v>1.2</v>
      </c>
      <c r="S655">
        <v>0.26</v>
      </c>
      <c r="T655">
        <v>0.47</v>
      </c>
      <c r="U655">
        <f>N655*Q655*R655*T655</f>
        <v>5.4651599999999991</v>
      </c>
      <c r="V655">
        <f>P655</f>
        <v>0.23684210526315788</v>
      </c>
      <c r="W655">
        <f>U655*S655</f>
        <v>1.4209415999999999</v>
      </c>
      <c r="X655">
        <v>0.1</v>
      </c>
      <c r="Y655">
        <f t="shared" si="104"/>
        <v>0.18909916071587865</v>
      </c>
      <c r="Z655" t="s">
        <v>59</v>
      </c>
      <c r="AA655" t="s">
        <v>44</v>
      </c>
      <c r="AB655" t="s">
        <v>101</v>
      </c>
      <c r="AC655" t="s">
        <v>102</v>
      </c>
      <c r="AD655" t="s">
        <v>45</v>
      </c>
      <c r="AE655" t="s">
        <v>45</v>
      </c>
      <c r="AF655" t="s">
        <v>5996</v>
      </c>
      <c r="AG655">
        <v>2021</v>
      </c>
      <c r="AH655" t="s">
        <v>45</v>
      </c>
      <c r="AI655" s="2">
        <f t="shared" si="102"/>
        <v>6.886101599999999</v>
      </c>
      <c r="AJ655" s="2">
        <f t="shared" si="105"/>
        <v>1.302156033164269</v>
      </c>
      <c r="AK655" s="3" t="s">
        <v>6651</v>
      </c>
      <c r="AL655" s="3" t="s">
        <v>6667</v>
      </c>
      <c r="AM655" s="3" t="s">
        <v>6666</v>
      </c>
      <c r="AN655" s="3" t="s">
        <v>6864</v>
      </c>
      <c r="AO655" t="s">
        <v>6701</v>
      </c>
      <c r="AP655">
        <v>1.2</v>
      </c>
      <c r="AQ655" t="s">
        <v>6649</v>
      </c>
      <c r="AR655">
        <v>0.47</v>
      </c>
    </row>
    <row r="656" spans="1:44" hidden="1" x14ac:dyDescent="0.3">
      <c r="A656" t="s">
        <v>6005</v>
      </c>
      <c r="B656" t="s">
        <v>5993</v>
      </c>
      <c r="C656" t="s">
        <v>5994</v>
      </c>
      <c r="D656" t="s">
        <v>5995</v>
      </c>
      <c r="E656" t="s">
        <v>49</v>
      </c>
      <c r="F656">
        <v>7215</v>
      </c>
      <c r="G656">
        <v>7215</v>
      </c>
      <c r="H656" t="s">
        <v>45</v>
      </c>
      <c r="I656" t="s">
        <v>45</v>
      </c>
      <c r="J656" t="s">
        <v>45</v>
      </c>
      <c r="K656" t="s">
        <v>45</v>
      </c>
      <c r="U656">
        <v>3.25</v>
      </c>
      <c r="V656">
        <v>0.75</v>
      </c>
      <c r="W656">
        <v>0.78</v>
      </c>
      <c r="X656">
        <v>0.1</v>
      </c>
      <c r="Y656">
        <f t="shared" si="104"/>
        <v>0.60514830785991891</v>
      </c>
      <c r="Z656" t="s">
        <v>43</v>
      </c>
      <c r="AA656" t="s">
        <v>44</v>
      </c>
      <c r="AB656" t="s">
        <v>44</v>
      </c>
      <c r="AC656" t="s">
        <v>44</v>
      </c>
      <c r="AD656" t="s">
        <v>45</v>
      </c>
      <c r="AE656" t="s">
        <v>45</v>
      </c>
      <c r="AF656" t="s">
        <v>50</v>
      </c>
      <c r="AG656" t="s">
        <v>51</v>
      </c>
      <c r="AH656" t="s">
        <v>52</v>
      </c>
      <c r="AI656" s="2">
        <f t="shared" si="102"/>
        <v>4.03</v>
      </c>
      <c r="AJ656" s="2">
        <f t="shared" si="105"/>
        <v>2.4387476806754735</v>
      </c>
      <c r="AK656" s="3" t="s">
        <v>6652</v>
      </c>
      <c r="AL656" s="3" t="s">
        <v>6668</v>
      </c>
      <c r="AM656" s="3" t="s">
        <v>6828</v>
      </c>
      <c r="AN656" t="s">
        <v>6728</v>
      </c>
      <c r="AO656" t="s">
        <v>44</v>
      </c>
      <c r="AP656" s="3" t="s">
        <v>44</v>
      </c>
      <c r="AQ656" t="s">
        <v>44</v>
      </c>
      <c r="AR656" t="s">
        <v>44</v>
      </c>
    </row>
    <row r="657" spans="1:44" s="3" customFormat="1" hidden="1" x14ac:dyDescent="0.3">
      <c r="A657" s="3" t="s">
        <v>6006</v>
      </c>
      <c r="B657" s="3" t="s">
        <v>5993</v>
      </c>
      <c r="C657" s="3" t="s">
        <v>5994</v>
      </c>
      <c r="D657" s="3" t="s">
        <v>5995</v>
      </c>
      <c r="E657" s="3" t="s">
        <v>6007</v>
      </c>
      <c r="F657" s="3">
        <v>8</v>
      </c>
      <c r="G657" s="3">
        <v>8</v>
      </c>
      <c r="H657" s="3" t="s">
        <v>45</v>
      </c>
      <c r="I657" s="3" t="s">
        <v>45</v>
      </c>
      <c r="J657" s="3" t="s">
        <v>45</v>
      </c>
      <c r="K657" s="3" t="s">
        <v>45</v>
      </c>
      <c r="L657" s="3">
        <v>7.3</v>
      </c>
      <c r="M657" s="3">
        <v>17.3</v>
      </c>
      <c r="N657" s="3">
        <f>AVERAGE(L657,M657)</f>
        <v>12.3</v>
      </c>
      <c r="O657" s="3">
        <f>((M657-L657)/2)/2</f>
        <v>2.5</v>
      </c>
      <c r="P657" s="3">
        <f>O657/N657</f>
        <v>0.2032520325203252</v>
      </c>
      <c r="Q657" s="3">
        <v>0.55000000000000004</v>
      </c>
      <c r="R657" s="3">
        <v>1.5</v>
      </c>
      <c r="S657" s="3">
        <v>0.26</v>
      </c>
      <c r="T657" s="3">
        <v>0.47</v>
      </c>
      <c r="U657" s="3">
        <f>N657*Q657*R657*T657</f>
        <v>4.7693250000000003</v>
      </c>
      <c r="V657" s="3">
        <f>P657</f>
        <v>0.2032520325203252</v>
      </c>
      <c r="W657" s="3">
        <f>U657*S657</f>
        <v>1.2400245000000001</v>
      </c>
      <c r="X657" s="3">
        <v>0.1</v>
      </c>
      <c r="Y657" s="3">
        <f t="shared" si="104"/>
        <v>0.16262559098838214</v>
      </c>
      <c r="Z657" s="3" t="s">
        <v>59</v>
      </c>
      <c r="AA657" s="3" t="s">
        <v>60</v>
      </c>
      <c r="AB657" s="3" t="s">
        <v>61</v>
      </c>
      <c r="AC657" s="3" t="s">
        <v>62</v>
      </c>
      <c r="AD657" t="s">
        <v>45</v>
      </c>
      <c r="AE657" t="s">
        <v>45</v>
      </c>
      <c r="AF657" t="s">
        <v>5996</v>
      </c>
      <c r="AG657">
        <v>2021</v>
      </c>
      <c r="AH657" t="s">
        <v>45</v>
      </c>
      <c r="AI657" s="2">
        <f t="shared" si="102"/>
        <v>6.0093495000000008</v>
      </c>
      <c r="AJ657" s="2">
        <f t="shared" si="105"/>
        <v>0.97727401389323887</v>
      </c>
      <c r="AK657" s="3" t="s">
        <v>6651</v>
      </c>
      <c r="AL657" s="3" t="s">
        <v>6667</v>
      </c>
      <c r="AM657" s="3" t="s">
        <v>6692</v>
      </c>
      <c r="AN657" s="3" t="s">
        <v>6729</v>
      </c>
      <c r="AO657" t="s">
        <v>6701</v>
      </c>
      <c r="AP657" s="3">
        <v>1.5</v>
      </c>
      <c r="AQ657" t="s">
        <v>6649</v>
      </c>
      <c r="AR657" s="3">
        <v>0.47</v>
      </c>
    </row>
    <row r="658" spans="1:44" hidden="1" x14ac:dyDescent="0.3">
      <c r="A658" t="s">
        <v>6008</v>
      </c>
      <c r="B658" t="s">
        <v>6009</v>
      </c>
      <c r="C658" t="s">
        <v>6010</v>
      </c>
      <c r="D658" t="s">
        <v>6011</v>
      </c>
      <c r="E658" t="s">
        <v>40</v>
      </c>
      <c r="F658">
        <v>1</v>
      </c>
      <c r="G658">
        <v>1</v>
      </c>
      <c r="H658" t="s">
        <v>41</v>
      </c>
      <c r="I658" t="s">
        <v>42</v>
      </c>
      <c r="J658" t="s">
        <v>41</v>
      </c>
      <c r="K658" t="s">
        <v>42</v>
      </c>
      <c r="S658">
        <v>0.26</v>
      </c>
      <c r="U658">
        <v>2.4</v>
      </c>
      <c r="V658">
        <v>0.41</v>
      </c>
      <c r="W658">
        <f>$U658*$S658</f>
        <v>0.624</v>
      </c>
      <c r="X658">
        <v>0.1</v>
      </c>
      <c r="Y658">
        <f t="shared" si="104"/>
        <v>0.32605044690652013</v>
      </c>
      <c r="Z658" t="s">
        <v>43</v>
      </c>
      <c r="AA658" t="s">
        <v>44</v>
      </c>
      <c r="AB658" t="s">
        <v>44</v>
      </c>
      <c r="AC658" t="s">
        <v>44</v>
      </c>
      <c r="AD658" t="s">
        <v>45</v>
      </c>
      <c r="AE658" t="s">
        <v>45</v>
      </c>
      <c r="AF658" t="s">
        <v>46</v>
      </c>
      <c r="AG658">
        <v>2019</v>
      </c>
      <c r="AH658" t="s">
        <v>47</v>
      </c>
      <c r="AI658" s="2">
        <f t="shared" si="102"/>
        <v>3.024</v>
      </c>
      <c r="AJ658" s="2">
        <f t="shared" si="105"/>
        <v>0.98597655144531693</v>
      </c>
      <c r="AK658" s="3" t="s">
        <v>6646</v>
      </c>
      <c r="AL658" s="3" t="s">
        <v>6668</v>
      </c>
      <c r="AM658" s="3" t="s">
        <v>6647</v>
      </c>
      <c r="AN658" s="3" t="s">
        <v>6711</v>
      </c>
      <c r="AO658" s="3" t="s">
        <v>44</v>
      </c>
      <c r="AP658" s="3" t="s">
        <v>44</v>
      </c>
      <c r="AQ658" t="s">
        <v>6649</v>
      </c>
      <c r="AR658" s="3" t="s">
        <v>44</v>
      </c>
    </row>
    <row r="659" spans="1:44" hidden="1" x14ac:dyDescent="0.3">
      <c r="A659" t="s">
        <v>6012</v>
      </c>
      <c r="B659" t="s">
        <v>6009</v>
      </c>
      <c r="C659" t="s">
        <v>6010</v>
      </c>
      <c r="D659" t="s">
        <v>6011</v>
      </c>
      <c r="E659" t="s">
        <v>4028</v>
      </c>
      <c r="F659">
        <v>102</v>
      </c>
      <c r="G659">
        <v>102</v>
      </c>
      <c r="H659" t="s">
        <v>41</v>
      </c>
      <c r="I659" t="s">
        <v>42</v>
      </c>
      <c r="J659" t="s">
        <v>41</v>
      </c>
      <c r="K659" t="s">
        <v>42</v>
      </c>
      <c r="S659">
        <v>0.26</v>
      </c>
      <c r="U659">
        <v>2.4</v>
      </c>
      <c r="V659">
        <v>0.41</v>
      </c>
      <c r="W659">
        <f>$U659*$S659</f>
        <v>0.624</v>
      </c>
      <c r="X659">
        <v>0.1</v>
      </c>
      <c r="Y659">
        <f t="shared" si="104"/>
        <v>0.32605044690652013</v>
      </c>
      <c r="Z659" t="s">
        <v>43</v>
      </c>
      <c r="AA659" t="s">
        <v>44</v>
      </c>
      <c r="AB659" t="s">
        <v>44</v>
      </c>
      <c r="AC659" t="s">
        <v>44</v>
      </c>
      <c r="AD659" t="s">
        <v>279</v>
      </c>
      <c r="AE659" t="s">
        <v>45</v>
      </c>
      <c r="AF659" t="s">
        <v>274</v>
      </c>
      <c r="AG659" t="s">
        <v>275</v>
      </c>
      <c r="AH659" t="s">
        <v>253</v>
      </c>
      <c r="AI659" s="2">
        <f t="shared" si="102"/>
        <v>3.024</v>
      </c>
      <c r="AJ659" s="2">
        <f t="shared" si="105"/>
        <v>0.98597655144531693</v>
      </c>
      <c r="AK659" s="3" t="s">
        <v>6646</v>
      </c>
      <c r="AL659" s="3" t="s">
        <v>6668</v>
      </c>
      <c r="AM659" s="3" t="s">
        <v>6647</v>
      </c>
      <c r="AN659" s="3" t="s">
        <v>6711</v>
      </c>
      <c r="AO659" s="3" t="s">
        <v>44</v>
      </c>
      <c r="AP659" s="3" t="s">
        <v>44</v>
      </c>
      <c r="AQ659" t="s">
        <v>6649</v>
      </c>
      <c r="AR659" s="3" t="s">
        <v>44</v>
      </c>
    </row>
    <row r="660" spans="1:44" hidden="1" x14ac:dyDescent="0.3">
      <c r="A660" t="s">
        <v>6013</v>
      </c>
      <c r="B660" t="s">
        <v>6009</v>
      </c>
      <c r="C660" t="s">
        <v>6010</v>
      </c>
      <c r="D660" t="s">
        <v>6011</v>
      </c>
      <c r="E660" t="s">
        <v>278</v>
      </c>
      <c r="F660">
        <v>121</v>
      </c>
      <c r="G660">
        <v>121</v>
      </c>
      <c r="H660" t="s">
        <v>45</v>
      </c>
      <c r="I660" t="s">
        <v>45</v>
      </c>
      <c r="J660" t="s">
        <v>45</v>
      </c>
      <c r="K660" t="s">
        <v>45</v>
      </c>
      <c r="S660">
        <v>0.26</v>
      </c>
      <c r="U660">
        <v>2.4</v>
      </c>
      <c r="V660">
        <v>0.41</v>
      </c>
      <c r="W660">
        <f>$U660*$S660</f>
        <v>0.624</v>
      </c>
      <c r="X660">
        <v>0.1</v>
      </c>
      <c r="Y660">
        <f t="shared" si="104"/>
        <v>0.32605044690652013</v>
      </c>
      <c r="Z660" t="s">
        <v>59</v>
      </c>
      <c r="AA660" t="s">
        <v>45</v>
      </c>
      <c r="AB660" t="s">
        <v>45</v>
      </c>
      <c r="AC660" t="s">
        <v>45</v>
      </c>
      <c r="AD660" t="s">
        <v>279</v>
      </c>
      <c r="AE660" t="s">
        <v>45</v>
      </c>
      <c r="AF660" t="s">
        <v>274</v>
      </c>
      <c r="AG660" t="s">
        <v>275</v>
      </c>
      <c r="AH660" t="s">
        <v>253</v>
      </c>
      <c r="AI660" s="2">
        <f t="shared" si="102"/>
        <v>3.024</v>
      </c>
      <c r="AJ660" s="2">
        <f t="shared" si="105"/>
        <v>0.98597655144531693</v>
      </c>
      <c r="AK660" s="3" t="s">
        <v>6646</v>
      </c>
      <c r="AL660" s="3" t="s">
        <v>6668</v>
      </c>
      <c r="AM660" s="3" t="s">
        <v>6647</v>
      </c>
      <c r="AN660" s="3" t="s">
        <v>6711</v>
      </c>
      <c r="AO660" s="3" t="s">
        <v>44</v>
      </c>
      <c r="AP660" s="3" t="s">
        <v>44</v>
      </c>
      <c r="AQ660" t="s">
        <v>6649</v>
      </c>
      <c r="AR660" s="3" t="s">
        <v>44</v>
      </c>
    </row>
    <row r="661" spans="1:44" hidden="1" x14ac:dyDescent="0.3">
      <c r="A661" t="s">
        <v>6014</v>
      </c>
      <c r="B661" t="s">
        <v>6009</v>
      </c>
      <c r="C661" t="s">
        <v>6010</v>
      </c>
      <c r="D661" t="s">
        <v>6011</v>
      </c>
      <c r="E661" t="s">
        <v>4186</v>
      </c>
      <c r="F661">
        <v>180</v>
      </c>
      <c r="G661">
        <v>180</v>
      </c>
      <c r="H661" t="s">
        <v>45</v>
      </c>
      <c r="I661" t="s">
        <v>45</v>
      </c>
      <c r="J661" t="s">
        <v>45</v>
      </c>
      <c r="K661" t="s">
        <v>45</v>
      </c>
      <c r="S661">
        <v>0.26</v>
      </c>
      <c r="U661">
        <v>2.4</v>
      </c>
      <c r="V661">
        <v>0.41</v>
      </c>
      <c r="W661">
        <f>$U661*$S661</f>
        <v>0.624</v>
      </c>
      <c r="X661">
        <v>0.1</v>
      </c>
      <c r="Y661">
        <f t="shared" si="104"/>
        <v>0.32605044690652013</v>
      </c>
      <c r="Z661" t="s">
        <v>59</v>
      </c>
      <c r="AA661" t="s">
        <v>45</v>
      </c>
      <c r="AB661" t="s">
        <v>45</v>
      </c>
      <c r="AC661" t="s">
        <v>45</v>
      </c>
      <c r="AD661" t="s">
        <v>287</v>
      </c>
      <c r="AE661" t="s">
        <v>45</v>
      </c>
      <c r="AF661" t="s">
        <v>274</v>
      </c>
      <c r="AG661" t="s">
        <v>275</v>
      </c>
      <c r="AH661" t="s">
        <v>253</v>
      </c>
      <c r="AI661" s="2">
        <f t="shared" si="102"/>
        <v>3.024</v>
      </c>
      <c r="AJ661" s="2">
        <f t="shared" si="105"/>
        <v>0.98597655144531693</v>
      </c>
      <c r="AK661" s="3" t="s">
        <v>6646</v>
      </c>
      <c r="AL661" s="3" t="s">
        <v>6668</v>
      </c>
      <c r="AM661" s="3" t="s">
        <v>6647</v>
      </c>
      <c r="AN661" s="3" t="s">
        <v>6711</v>
      </c>
      <c r="AO661" s="3" t="s">
        <v>44</v>
      </c>
      <c r="AP661" s="3" t="s">
        <v>44</v>
      </c>
      <c r="AQ661" t="s">
        <v>6649</v>
      </c>
      <c r="AR661" s="3" t="s">
        <v>44</v>
      </c>
    </row>
    <row r="662" spans="1:44" hidden="1" x14ac:dyDescent="0.3">
      <c r="A662" t="s">
        <v>6015</v>
      </c>
      <c r="B662" t="s">
        <v>6009</v>
      </c>
      <c r="C662" t="s">
        <v>6010</v>
      </c>
      <c r="D662" t="s">
        <v>6011</v>
      </c>
      <c r="E662" t="s">
        <v>6016</v>
      </c>
      <c r="F662">
        <v>24</v>
      </c>
      <c r="G662">
        <v>24</v>
      </c>
      <c r="H662" t="s">
        <v>45</v>
      </c>
      <c r="I662" t="s">
        <v>45</v>
      </c>
      <c r="J662" t="s">
        <v>45</v>
      </c>
      <c r="K662" t="s">
        <v>45</v>
      </c>
      <c r="Z662" t="s">
        <v>59</v>
      </c>
      <c r="AA662" t="s">
        <v>68</v>
      </c>
      <c r="AB662" t="s">
        <v>101</v>
      </c>
      <c r="AC662" t="s">
        <v>45</v>
      </c>
      <c r="AD662" t="s">
        <v>273</v>
      </c>
      <c r="AE662" t="s">
        <v>45</v>
      </c>
      <c r="AF662" t="s">
        <v>274</v>
      </c>
      <c r="AG662" t="s">
        <v>275</v>
      </c>
      <c r="AH662" t="s">
        <v>253</v>
      </c>
      <c r="AI662" s="5">
        <v>11.836245</v>
      </c>
      <c r="AJ662" s="5">
        <v>2.25109715675271</v>
      </c>
      <c r="AK662" s="3" t="s">
        <v>6651</v>
      </c>
      <c r="AL662" s="3" t="s">
        <v>6667</v>
      </c>
      <c r="AN662" s="3" t="s">
        <v>6865</v>
      </c>
    </row>
    <row r="663" spans="1:44" hidden="1" x14ac:dyDescent="0.3">
      <c r="A663" t="s">
        <v>6017</v>
      </c>
      <c r="B663" t="s">
        <v>6009</v>
      </c>
      <c r="C663" t="s">
        <v>6010</v>
      </c>
      <c r="D663" t="s">
        <v>6011</v>
      </c>
      <c r="E663" t="s">
        <v>310</v>
      </c>
      <c r="F663">
        <v>25</v>
      </c>
      <c r="G663">
        <v>25</v>
      </c>
      <c r="H663" t="s">
        <v>80</v>
      </c>
      <c r="I663" t="s">
        <v>45</v>
      </c>
      <c r="J663" t="s">
        <v>80</v>
      </c>
      <c r="K663" t="s">
        <v>45</v>
      </c>
      <c r="U663">
        <v>2.6</v>
      </c>
      <c r="V663">
        <v>0.42</v>
      </c>
      <c r="W663">
        <v>0.7</v>
      </c>
      <c r="X663">
        <v>0.1</v>
      </c>
      <c r="Y663">
        <f t="shared" ref="Y663:Y668" si="106">(SQRT((($U663*$V663)^2)+(($W663*$X663)^2)))/($U663+$W663)</f>
        <v>0.33158826959438525</v>
      </c>
      <c r="Z663" t="s">
        <v>43</v>
      </c>
      <c r="AA663" t="s">
        <v>44</v>
      </c>
      <c r="AB663" t="s">
        <v>44</v>
      </c>
      <c r="AC663" t="s">
        <v>44</v>
      </c>
      <c r="AD663" t="s">
        <v>273</v>
      </c>
      <c r="AE663" t="s">
        <v>45</v>
      </c>
      <c r="AF663" t="s">
        <v>274</v>
      </c>
      <c r="AG663" t="s">
        <v>275</v>
      </c>
      <c r="AH663" t="s">
        <v>253</v>
      </c>
      <c r="AI663" s="2">
        <f t="shared" ref="AI663:AI668" si="107">$U663+$W663</f>
        <v>3.3</v>
      </c>
      <c r="AJ663" s="2">
        <f t="shared" ref="AJ663:AJ668" si="108">$AI663*$Y663</f>
        <v>1.0942412896614713</v>
      </c>
      <c r="AK663" s="3" t="s">
        <v>6652</v>
      </c>
      <c r="AL663" s="3" t="s">
        <v>6668</v>
      </c>
      <c r="AM663" s="3" t="s">
        <v>6829</v>
      </c>
      <c r="AN663" t="s">
        <v>6691</v>
      </c>
      <c r="AO663" t="s">
        <v>44</v>
      </c>
      <c r="AP663" s="3" t="s">
        <v>44</v>
      </c>
      <c r="AQ663" t="s">
        <v>44</v>
      </c>
      <c r="AR663" t="s">
        <v>44</v>
      </c>
    </row>
    <row r="664" spans="1:44" hidden="1" x14ac:dyDescent="0.3">
      <c r="A664" t="s">
        <v>6018</v>
      </c>
      <c r="B664" t="s">
        <v>6009</v>
      </c>
      <c r="C664" t="s">
        <v>6010</v>
      </c>
      <c r="D664" t="s">
        <v>6011</v>
      </c>
      <c r="E664" t="s">
        <v>318</v>
      </c>
      <c r="F664">
        <v>38</v>
      </c>
      <c r="G664">
        <v>38</v>
      </c>
      <c r="H664" t="s">
        <v>41</v>
      </c>
      <c r="I664" t="s">
        <v>42</v>
      </c>
      <c r="J664" t="s">
        <v>41</v>
      </c>
      <c r="K664" t="s">
        <v>42</v>
      </c>
      <c r="S664">
        <v>0.26</v>
      </c>
      <c r="U664">
        <v>2.4</v>
      </c>
      <c r="V664">
        <v>0.41</v>
      </c>
      <c r="W664">
        <f>$U664*$S664</f>
        <v>0.624</v>
      </c>
      <c r="X664">
        <v>0.1</v>
      </c>
      <c r="Y664">
        <f t="shared" si="106"/>
        <v>0.32605044690652013</v>
      </c>
      <c r="Z664" t="s">
        <v>43</v>
      </c>
      <c r="AA664" t="s">
        <v>44</v>
      </c>
      <c r="AB664" t="s">
        <v>44</v>
      </c>
      <c r="AC664" t="s">
        <v>44</v>
      </c>
      <c r="AD664" t="s">
        <v>273</v>
      </c>
      <c r="AE664" t="s">
        <v>45</v>
      </c>
      <c r="AF664" t="s">
        <v>274</v>
      </c>
      <c r="AG664" t="s">
        <v>275</v>
      </c>
      <c r="AH664" t="s">
        <v>253</v>
      </c>
      <c r="AI664" s="2">
        <f t="shared" si="107"/>
        <v>3.024</v>
      </c>
      <c r="AJ664" s="2">
        <f t="shared" si="108"/>
        <v>0.98597655144531693</v>
      </c>
      <c r="AK664" s="3" t="s">
        <v>6646</v>
      </c>
      <c r="AL664" s="3" t="s">
        <v>6668</v>
      </c>
      <c r="AM664" s="3" t="s">
        <v>6647</v>
      </c>
      <c r="AN664" s="3" t="s">
        <v>6711</v>
      </c>
      <c r="AO664" s="3" t="s">
        <v>44</v>
      </c>
      <c r="AP664" s="3" t="s">
        <v>44</v>
      </c>
      <c r="AQ664" t="s">
        <v>6649</v>
      </c>
      <c r="AR664" s="3" t="s">
        <v>44</v>
      </c>
    </row>
    <row r="665" spans="1:44" hidden="1" x14ac:dyDescent="0.3">
      <c r="A665" t="s">
        <v>6019</v>
      </c>
      <c r="B665" t="s">
        <v>6009</v>
      </c>
      <c r="C665" t="s">
        <v>6010</v>
      </c>
      <c r="D665" t="s">
        <v>6011</v>
      </c>
      <c r="E665" t="s">
        <v>320</v>
      </c>
      <c r="F665">
        <v>46</v>
      </c>
      <c r="G665">
        <v>46</v>
      </c>
      <c r="H665" t="s">
        <v>108</v>
      </c>
      <c r="I665" t="s">
        <v>109</v>
      </c>
      <c r="J665" t="s">
        <v>58</v>
      </c>
      <c r="K665" t="s">
        <v>109</v>
      </c>
      <c r="L665">
        <v>14</v>
      </c>
      <c r="M665">
        <v>34</v>
      </c>
      <c r="N665" s="3">
        <f>AVERAGE(L665:M665)</f>
        <v>24</v>
      </c>
      <c r="O665" s="3">
        <f>(($M665-$L665)/2)/2</f>
        <v>5</v>
      </c>
      <c r="P665" s="3">
        <f>$O665/$N665</f>
        <v>0.20833333333333334</v>
      </c>
      <c r="Q665" s="3">
        <v>0.51500000000000001</v>
      </c>
      <c r="R665" s="3">
        <v>1.2</v>
      </c>
      <c r="S665" s="3">
        <v>0.26</v>
      </c>
      <c r="T665" s="3">
        <v>0.47</v>
      </c>
      <c r="U665" s="3">
        <f>$N665*$Q665*$R665*$T665</f>
        <v>6.9710399999999995</v>
      </c>
      <c r="V665" s="3">
        <f>P665</f>
        <v>0.20833333333333334</v>
      </c>
      <c r="W665" s="3">
        <f>$U665*$S665</f>
        <v>1.8124703999999998</v>
      </c>
      <c r="X665" s="3">
        <v>0.1</v>
      </c>
      <c r="Y665" s="3">
        <f t="shared" si="106"/>
        <v>0.16662655938014601</v>
      </c>
      <c r="Z665" t="s">
        <v>59</v>
      </c>
      <c r="AA665" t="s">
        <v>68</v>
      </c>
      <c r="AB665" t="s">
        <v>101</v>
      </c>
      <c r="AC665" t="s">
        <v>102</v>
      </c>
      <c r="AD665" t="s">
        <v>273</v>
      </c>
      <c r="AE665" t="s">
        <v>45</v>
      </c>
      <c r="AF665" t="s">
        <v>274</v>
      </c>
      <c r="AG665" t="s">
        <v>275</v>
      </c>
      <c r="AH665" t="s">
        <v>253</v>
      </c>
      <c r="AI665" s="2">
        <f t="shared" si="107"/>
        <v>8.7835103999999991</v>
      </c>
      <c r="AJ665" s="2">
        <f t="shared" si="108"/>
        <v>1.4635661172317298</v>
      </c>
      <c r="AK665" s="3" t="s">
        <v>6651</v>
      </c>
      <c r="AL665" s="3" t="s">
        <v>6667</v>
      </c>
      <c r="AM665" s="3" t="s">
        <v>6692</v>
      </c>
      <c r="AN665" s="3" t="s">
        <v>6885</v>
      </c>
      <c r="AO665" t="s">
        <v>6883</v>
      </c>
      <c r="AP665" s="3">
        <v>1.2</v>
      </c>
      <c r="AQ665" t="s">
        <v>6649</v>
      </c>
      <c r="AR665" s="3">
        <v>0.47</v>
      </c>
    </row>
    <row r="666" spans="1:44" hidden="1" x14ac:dyDescent="0.3">
      <c r="A666" t="s">
        <v>6020</v>
      </c>
      <c r="B666" t="s">
        <v>6009</v>
      </c>
      <c r="C666" t="s">
        <v>6010</v>
      </c>
      <c r="D666" t="s">
        <v>6011</v>
      </c>
      <c r="E666" t="s">
        <v>322</v>
      </c>
      <c r="F666">
        <v>5</v>
      </c>
      <c r="G666">
        <v>5</v>
      </c>
      <c r="H666" t="s">
        <v>45</v>
      </c>
      <c r="I666" t="s">
        <v>45</v>
      </c>
      <c r="J666" t="s">
        <v>45</v>
      </c>
      <c r="K666" t="s">
        <v>45</v>
      </c>
      <c r="S666">
        <v>0.26</v>
      </c>
      <c r="U666">
        <v>2.4</v>
      </c>
      <c r="V666">
        <v>0.41</v>
      </c>
      <c r="W666">
        <f>$U666*$S666</f>
        <v>0.624</v>
      </c>
      <c r="X666">
        <v>0.1</v>
      </c>
      <c r="Y666">
        <f t="shared" si="106"/>
        <v>0.32605044690652013</v>
      </c>
      <c r="Z666" t="s">
        <v>59</v>
      </c>
      <c r="AA666" t="s">
        <v>45</v>
      </c>
      <c r="AB666" t="s">
        <v>45</v>
      </c>
      <c r="AC666" t="s">
        <v>45</v>
      </c>
      <c r="AD666" t="s">
        <v>323</v>
      </c>
      <c r="AE666" t="s">
        <v>45</v>
      </c>
      <c r="AF666" t="s">
        <v>274</v>
      </c>
      <c r="AG666" t="s">
        <v>275</v>
      </c>
      <c r="AH666" t="s">
        <v>253</v>
      </c>
      <c r="AI666" s="2">
        <f t="shared" si="107"/>
        <v>3.024</v>
      </c>
      <c r="AJ666" s="2">
        <f t="shared" si="108"/>
        <v>0.98597655144531693</v>
      </c>
      <c r="AK666" s="3" t="s">
        <v>6646</v>
      </c>
      <c r="AL666" s="3" t="s">
        <v>6668</v>
      </c>
      <c r="AM666" s="3" t="s">
        <v>6647</v>
      </c>
      <c r="AN666" s="3" t="s">
        <v>6711</v>
      </c>
      <c r="AO666" s="3" t="s">
        <v>44</v>
      </c>
      <c r="AP666" s="3" t="s">
        <v>44</v>
      </c>
      <c r="AQ666" t="s">
        <v>6649</v>
      </c>
      <c r="AR666" s="3" t="s">
        <v>44</v>
      </c>
    </row>
    <row r="667" spans="1:44" hidden="1" x14ac:dyDescent="0.3">
      <c r="A667" t="s">
        <v>6021</v>
      </c>
      <c r="B667" t="s">
        <v>6009</v>
      </c>
      <c r="C667" t="s">
        <v>6010</v>
      </c>
      <c r="D667" t="s">
        <v>6011</v>
      </c>
      <c r="E667" t="s">
        <v>325</v>
      </c>
      <c r="F667">
        <v>51</v>
      </c>
      <c r="G667">
        <v>51</v>
      </c>
      <c r="H667" t="s">
        <v>45</v>
      </c>
      <c r="I667" t="s">
        <v>45</v>
      </c>
      <c r="J667" t="s">
        <v>45</v>
      </c>
      <c r="K667" t="s">
        <v>45</v>
      </c>
      <c r="S667">
        <v>0.26</v>
      </c>
      <c r="U667">
        <v>2.4</v>
      </c>
      <c r="V667">
        <v>0.41</v>
      </c>
      <c r="W667">
        <f>$U667*$S667</f>
        <v>0.624</v>
      </c>
      <c r="X667">
        <v>0.1</v>
      </c>
      <c r="Y667">
        <f t="shared" si="106"/>
        <v>0.32605044690652013</v>
      </c>
      <c r="Z667" t="s">
        <v>59</v>
      </c>
      <c r="AA667" t="s">
        <v>45</v>
      </c>
      <c r="AB667" t="s">
        <v>45</v>
      </c>
      <c r="AC667" t="s">
        <v>45</v>
      </c>
      <c r="AD667" t="s">
        <v>273</v>
      </c>
      <c r="AE667" t="s">
        <v>45</v>
      </c>
      <c r="AF667" t="s">
        <v>274</v>
      </c>
      <c r="AG667" t="s">
        <v>275</v>
      </c>
      <c r="AH667" t="s">
        <v>253</v>
      </c>
      <c r="AI667" s="2">
        <f t="shared" si="107"/>
        <v>3.024</v>
      </c>
      <c r="AJ667" s="2">
        <f t="shared" si="108"/>
        <v>0.98597655144531693</v>
      </c>
      <c r="AK667" s="3" t="s">
        <v>6646</v>
      </c>
      <c r="AL667" s="3" t="s">
        <v>6668</v>
      </c>
      <c r="AM667" s="3" t="s">
        <v>6647</v>
      </c>
      <c r="AN667" s="3" t="s">
        <v>6711</v>
      </c>
      <c r="AO667" s="3" t="s">
        <v>44</v>
      </c>
      <c r="AP667" s="3" t="s">
        <v>44</v>
      </c>
      <c r="AQ667" t="s">
        <v>6649</v>
      </c>
      <c r="AR667" s="3" t="s">
        <v>44</v>
      </c>
    </row>
    <row r="668" spans="1:44" hidden="1" x14ac:dyDescent="0.3">
      <c r="A668" t="s">
        <v>6022</v>
      </c>
      <c r="B668" t="s">
        <v>6009</v>
      </c>
      <c r="C668" t="s">
        <v>6010</v>
      </c>
      <c r="D668" t="s">
        <v>6011</v>
      </c>
      <c r="E668" t="s">
        <v>49</v>
      </c>
      <c r="F668">
        <v>7215</v>
      </c>
      <c r="G668">
        <v>7215</v>
      </c>
      <c r="H668" t="s">
        <v>45</v>
      </c>
      <c r="I668" t="s">
        <v>45</v>
      </c>
      <c r="J668" t="s">
        <v>45</v>
      </c>
      <c r="K668" t="s">
        <v>45</v>
      </c>
      <c r="U668">
        <v>2.6</v>
      </c>
      <c r="V668">
        <v>0.42</v>
      </c>
      <c r="W668">
        <v>0.7</v>
      </c>
      <c r="X668">
        <v>0.1</v>
      </c>
      <c r="Y668">
        <f t="shared" si="106"/>
        <v>0.33158826959438525</v>
      </c>
      <c r="Z668" t="s">
        <v>43</v>
      </c>
      <c r="AA668" t="s">
        <v>44</v>
      </c>
      <c r="AB668" t="s">
        <v>44</v>
      </c>
      <c r="AC668" t="s">
        <v>44</v>
      </c>
      <c r="AD668" t="s">
        <v>45</v>
      </c>
      <c r="AE668" t="s">
        <v>45</v>
      </c>
      <c r="AF668" t="s">
        <v>50</v>
      </c>
      <c r="AG668" t="s">
        <v>51</v>
      </c>
      <c r="AH668" t="s">
        <v>52</v>
      </c>
      <c r="AI668" s="2">
        <f t="shared" si="107"/>
        <v>3.3</v>
      </c>
      <c r="AJ668" s="2">
        <f t="shared" si="108"/>
        <v>1.0942412896614713</v>
      </c>
      <c r="AK668" s="3" t="s">
        <v>6652</v>
      </c>
      <c r="AL668" s="3" t="s">
        <v>6668</v>
      </c>
      <c r="AM668" s="3" t="s">
        <v>6829</v>
      </c>
      <c r="AN668" t="s">
        <v>6691</v>
      </c>
      <c r="AO668" t="s">
        <v>44</v>
      </c>
      <c r="AP668" s="3" t="s">
        <v>44</v>
      </c>
      <c r="AQ668" t="s">
        <v>44</v>
      </c>
      <c r="AR668" t="s">
        <v>44</v>
      </c>
    </row>
    <row r="669" spans="1:44" hidden="1" x14ac:dyDescent="0.3">
      <c r="A669" t="s">
        <v>6023</v>
      </c>
      <c r="B669" t="s">
        <v>6024</v>
      </c>
      <c r="C669" t="s">
        <v>6025</v>
      </c>
      <c r="D669" t="s">
        <v>6026</v>
      </c>
      <c r="E669" t="s">
        <v>6027</v>
      </c>
      <c r="G669">
        <v>1</v>
      </c>
      <c r="H669" t="s">
        <v>45</v>
      </c>
      <c r="I669" t="s">
        <v>45</v>
      </c>
      <c r="J669" t="s">
        <v>45</v>
      </c>
      <c r="K669" t="s">
        <v>45</v>
      </c>
      <c r="Z669" t="s">
        <v>43</v>
      </c>
      <c r="AA669" t="s">
        <v>44</v>
      </c>
      <c r="AB669" t="s">
        <v>44</v>
      </c>
      <c r="AC669" t="s">
        <v>44</v>
      </c>
      <c r="AD669" t="s">
        <v>45</v>
      </c>
      <c r="AE669" t="s">
        <v>45</v>
      </c>
      <c r="AF669" t="s">
        <v>6028</v>
      </c>
      <c r="AG669">
        <v>2017</v>
      </c>
      <c r="AH669" t="s">
        <v>276</v>
      </c>
      <c r="AI669" s="5">
        <v>2.4300000000000002</v>
      </c>
      <c r="AJ669" s="5">
        <v>0.346358</v>
      </c>
      <c r="AK669" s="7" t="s">
        <v>6679</v>
      </c>
      <c r="AM669" s="3" t="s">
        <v>6026</v>
      </c>
      <c r="AN669" t="s">
        <v>6680</v>
      </c>
    </row>
    <row r="670" spans="1:44" hidden="1" x14ac:dyDescent="0.3">
      <c r="A670" t="s">
        <v>6029</v>
      </c>
      <c r="B670" t="s">
        <v>6024</v>
      </c>
      <c r="C670" t="s">
        <v>6025</v>
      </c>
      <c r="D670" t="s">
        <v>6026</v>
      </c>
      <c r="E670" t="s">
        <v>40</v>
      </c>
      <c r="F670">
        <v>1</v>
      </c>
      <c r="G670">
        <v>2</v>
      </c>
      <c r="H670" t="s">
        <v>41</v>
      </c>
      <c r="I670" t="s">
        <v>42</v>
      </c>
      <c r="J670" t="s">
        <v>41</v>
      </c>
      <c r="K670" t="s">
        <v>42</v>
      </c>
      <c r="S670">
        <v>0.26</v>
      </c>
      <c r="U670">
        <v>2.4</v>
      </c>
      <c r="V670">
        <v>0.41</v>
      </c>
      <c r="W670">
        <f>$U670*$S670</f>
        <v>0.624</v>
      </c>
      <c r="X670">
        <v>0.1</v>
      </c>
      <c r="Y670">
        <f>(SQRT((($U670*$V670)^2)+(($W670*$X670)^2)))/($U670+$W670)</f>
        <v>0.32605044690652013</v>
      </c>
      <c r="Z670" t="s">
        <v>43</v>
      </c>
      <c r="AA670" t="s">
        <v>44</v>
      </c>
      <c r="AB670" t="s">
        <v>44</v>
      </c>
      <c r="AC670" t="s">
        <v>44</v>
      </c>
      <c r="AD670" t="s">
        <v>45</v>
      </c>
      <c r="AE670" t="s">
        <v>45</v>
      </c>
      <c r="AF670" t="s">
        <v>46</v>
      </c>
      <c r="AG670">
        <v>2019</v>
      </c>
      <c r="AH670" t="s">
        <v>47</v>
      </c>
      <c r="AI670" s="2">
        <f>$U670+$W670</f>
        <v>3.024</v>
      </c>
      <c r="AJ670" s="2">
        <f>$AI670*$Y670</f>
        <v>0.98597655144531693</v>
      </c>
      <c r="AK670" s="3" t="s">
        <v>6646</v>
      </c>
      <c r="AL670" s="3" t="s">
        <v>6668</v>
      </c>
      <c r="AM670" s="3" t="s">
        <v>6647</v>
      </c>
      <c r="AN670" s="3" t="s">
        <v>6711</v>
      </c>
      <c r="AO670" s="3" t="s">
        <v>44</v>
      </c>
      <c r="AP670" s="3" t="s">
        <v>44</v>
      </c>
      <c r="AQ670" t="s">
        <v>6649</v>
      </c>
      <c r="AR670" s="3" t="s">
        <v>44</v>
      </c>
    </row>
    <row r="671" spans="1:44" s="3" customFormat="1" x14ac:dyDescent="0.3">
      <c r="A671" s="3" t="s">
        <v>6030</v>
      </c>
      <c r="B671" s="3" t="s">
        <v>6024</v>
      </c>
      <c r="C671" s="3" t="s">
        <v>6025</v>
      </c>
      <c r="D671" s="3" t="s">
        <v>6026</v>
      </c>
      <c r="E671" s="3" t="s">
        <v>6031</v>
      </c>
      <c r="F671" s="3">
        <v>23</v>
      </c>
      <c r="G671" s="3">
        <v>23</v>
      </c>
      <c r="H671" s="3" t="s">
        <v>6032</v>
      </c>
      <c r="I671" s="3" t="s">
        <v>45</v>
      </c>
      <c r="J671" s="3" t="s">
        <v>58</v>
      </c>
      <c r="K671" s="3" t="s">
        <v>45</v>
      </c>
      <c r="Z671" s="3" t="s">
        <v>59</v>
      </c>
      <c r="AA671" s="3" t="s">
        <v>68</v>
      </c>
      <c r="AB671" s="3" t="s">
        <v>61</v>
      </c>
      <c r="AC671" s="3" t="s">
        <v>45</v>
      </c>
      <c r="AD671" t="s">
        <v>45</v>
      </c>
      <c r="AE671" t="s">
        <v>45</v>
      </c>
      <c r="AF671" t="s">
        <v>6028</v>
      </c>
      <c r="AG671">
        <v>2003</v>
      </c>
      <c r="AH671" t="s">
        <v>276</v>
      </c>
      <c r="AI671" s="5">
        <v>6.63795</v>
      </c>
      <c r="AJ671" s="5">
        <v>0.11468399999999999</v>
      </c>
      <c r="AK671" s="7" t="s">
        <v>6946</v>
      </c>
      <c r="AL671" s="3" t="s">
        <v>6947</v>
      </c>
      <c r="AM671" s="3" t="s">
        <v>6666</v>
      </c>
      <c r="AN671" s="3" t="s">
        <v>6948</v>
      </c>
    </row>
    <row r="672" spans="1:44" hidden="1" x14ac:dyDescent="0.3">
      <c r="A672" t="s">
        <v>6033</v>
      </c>
      <c r="B672" t="s">
        <v>6024</v>
      </c>
      <c r="C672" t="s">
        <v>6025</v>
      </c>
      <c r="D672" t="s">
        <v>6026</v>
      </c>
      <c r="E672" t="s">
        <v>49</v>
      </c>
      <c r="F672">
        <v>7215</v>
      </c>
      <c r="G672">
        <v>7215</v>
      </c>
      <c r="H672" t="s">
        <v>45</v>
      </c>
      <c r="I672" t="s">
        <v>45</v>
      </c>
      <c r="J672" t="s">
        <v>45</v>
      </c>
      <c r="K672" t="s">
        <v>45</v>
      </c>
      <c r="U672">
        <v>4.83</v>
      </c>
      <c r="V672">
        <v>0.5</v>
      </c>
      <c r="W672">
        <v>1.1599999999999999</v>
      </c>
      <c r="X672">
        <v>0.1</v>
      </c>
      <c r="Y672">
        <f>(SQRT((($U672*$V672)^2)+(($W672*$X672)^2)))/($U672+$W672)</f>
        <v>0.40363678067942466</v>
      </c>
      <c r="Z672" t="s">
        <v>43</v>
      </c>
      <c r="AA672" t="s">
        <v>44</v>
      </c>
      <c r="AB672" t="s">
        <v>44</v>
      </c>
      <c r="AC672" t="s">
        <v>44</v>
      </c>
      <c r="AD672" t="s">
        <v>45</v>
      </c>
      <c r="AE672" t="s">
        <v>45</v>
      </c>
      <c r="AF672" t="s">
        <v>50</v>
      </c>
      <c r="AG672" t="s">
        <v>51</v>
      </c>
      <c r="AH672" t="s">
        <v>52</v>
      </c>
      <c r="AI672" s="2">
        <f>$U672+$W672</f>
        <v>5.99</v>
      </c>
      <c r="AJ672" s="2">
        <f>$AI672*$Y672</f>
        <v>2.4177843162697537</v>
      </c>
      <c r="AK672" s="3" t="s">
        <v>6652</v>
      </c>
      <c r="AL672" s="3" t="s">
        <v>6668</v>
      </c>
      <c r="AM672" s="3" t="s">
        <v>6656</v>
      </c>
      <c r="AN672" t="s">
        <v>6673</v>
      </c>
      <c r="AO672" t="s">
        <v>44</v>
      </c>
      <c r="AP672" s="3" t="s">
        <v>44</v>
      </c>
      <c r="AQ672" t="s">
        <v>44</v>
      </c>
      <c r="AR672" t="s">
        <v>44</v>
      </c>
    </row>
    <row r="673" spans="1:44" s="3" customFormat="1" hidden="1" x14ac:dyDescent="0.3">
      <c r="A673" s="3" t="s">
        <v>6034</v>
      </c>
      <c r="B673" s="3" t="s">
        <v>6024</v>
      </c>
      <c r="C673" s="3" t="s">
        <v>6025</v>
      </c>
      <c r="D673" s="3" t="s">
        <v>6026</v>
      </c>
      <c r="E673" s="3" t="s">
        <v>6035</v>
      </c>
      <c r="F673" s="3">
        <v>8</v>
      </c>
      <c r="G673" s="3">
        <v>8</v>
      </c>
      <c r="H673" s="3" t="s">
        <v>45</v>
      </c>
      <c r="I673" s="3" t="s">
        <v>45</v>
      </c>
      <c r="J673" s="3" t="s">
        <v>58</v>
      </c>
      <c r="K673" s="3" t="s">
        <v>45</v>
      </c>
      <c r="Z673" s="3" t="s">
        <v>59</v>
      </c>
      <c r="AA673" s="3" t="s">
        <v>45</v>
      </c>
      <c r="AB673" s="3" t="s">
        <v>61</v>
      </c>
      <c r="AC673" s="3" t="s">
        <v>45</v>
      </c>
      <c r="AD673" t="s">
        <v>45</v>
      </c>
      <c r="AE673" t="s">
        <v>45</v>
      </c>
      <c r="AF673" t="s">
        <v>6028</v>
      </c>
      <c r="AG673">
        <v>2003</v>
      </c>
      <c r="AH673" t="s">
        <v>276</v>
      </c>
      <c r="AI673" s="5">
        <v>5.25</v>
      </c>
      <c r="AJ673" s="5">
        <v>3.2769159999999999</v>
      </c>
      <c r="AK673" s="7" t="s">
        <v>6681</v>
      </c>
      <c r="AM673" s="3" t="s">
        <v>6026</v>
      </c>
      <c r="AN673" s="3" t="s">
        <v>6682</v>
      </c>
    </row>
    <row r="674" spans="1:44" s="3" customFormat="1" hidden="1" x14ac:dyDescent="0.3">
      <c r="A674" s="3" t="s">
        <v>6036</v>
      </c>
      <c r="B674" s="3" t="s">
        <v>6024</v>
      </c>
      <c r="C674" s="3" t="s">
        <v>6025</v>
      </c>
      <c r="D674" s="3" t="s">
        <v>6026</v>
      </c>
      <c r="E674" s="3" t="s">
        <v>6037</v>
      </c>
      <c r="F674" s="3">
        <v>9</v>
      </c>
      <c r="G674" s="3">
        <v>9</v>
      </c>
      <c r="H674" s="3" t="s">
        <v>45</v>
      </c>
      <c r="I674" s="3" t="s">
        <v>45</v>
      </c>
      <c r="J674" s="3" t="s">
        <v>45</v>
      </c>
      <c r="K674" s="3" t="s">
        <v>45</v>
      </c>
      <c r="Z674" s="3" t="s">
        <v>59</v>
      </c>
      <c r="AA674" s="3" t="s">
        <v>68</v>
      </c>
      <c r="AB674" s="3" t="s">
        <v>101</v>
      </c>
      <c r="AC674" s="3" t="s">
        <v>45</v>
      </c>
      <c r="AD674" t="s">
        <v>45</v>
      </c>
      <c r="AE674" t="s">
        <v>45</v>
      </c>
      <c r="AF674" t="s">
        <v>6028</v>
      </c>
      <c r="AG674">
        <v>2003</v>
      </c>
      <c r="AH674" t="s">
        <v>276</v>
      </c>
      <c r="AI674" s="5">
        <v>5.25</v>
      </c>
      <c r="AJ674" s="5">
        <v>3.2769159999999999</v>
      </c>
      <c r="AK674" s="7" t="s">
        <v>6681</v>
      </c>
      <c r="AM674" s="3" t="s">
        <v>6026</v>
      </c>
      <c r="AN674" s="3" t="s">
        <v>6682</v>
      </c>
    </row>
    <row r="675" spans="1:44" hidden="1" x14ac:dyDescent="0.3">
      <c r="A675" t="s">
        <v>6038</v>
      </c>
      <c r="B675" t="s">
        <v>6039</v>
      </c>
      <c r="C675" t="s">
        <v>6040</v>
      </c>
      <c r="D675" t="s">
        <v>6041</v>
      </c>
      <c r="E675" t="s">
        <v>6042</v>
      </c>
      <c r="F675">
        <v>1</v>
      </c>
      <c r="G675">
        <v>1</v>
      </c>
      <c r="H675" t="s">
        <v>41</v>
      </c>
      <c r="I675" t="s">
        <v>42</v>
      </c>
      <c r="J675" t="s">
        <v>41</v>
      </c>
      <c r="K675" t="s">
        <v>42</v>
      </c>
      <c r="S675">
        <v>0.26</v>
      </c>
      <c r="U675">
        <v>2.4</v>
      </c>
      <c r="V675">
        <v>0.41</v>
      </c>
      <c r="W675">
        <f>$U675*$S675</f>
        <v>0.624</v>
      </c>
      <c r="X675">
        <v>0.1</v>
      </c>
      <c r="Y675">
        <f>(SQRT((($U675*$V675)^2)+(($W675*$X675)^2)))/($U675+$W675)</f>
        <v>0.32605044690652013</v>
      </c>
      <c r="Z675" t="s">
        <v>43</v>
      </c>
      <c r="AA675" t="s">
        <v>44</v>
      </c>
      <c r="AB675" t="s">
        <v>44</v>
      </c>
      <c r="AC675" t="s">
        <v>44</v>
      </c>
      <c r="AD675" t="s">
        <v>6043</v>
      </c>
      <c r="AE675" t="s">
        <v>45</v>
      </c>
      <c r="AF675" t="s">
        <v>6044</v>
      </c>
      <c r="AG675" t="s">
        <v>5880</v>
      </c>
      <c r="AH675" t="s">
        <v>47</v>
      </c>
      <c r="AI675" s="2">
        <f>$U675+$W675</f>
        <v>3.024</v>
      </c>
      <c r="AJ675" s="2">
        <f>$AI675*$Y675</f>
        <v>0.98597655144531693</v>
      </c>
      <c r="AK675" s="3" t="s">
        <v>6646</v>
      </c>
      <c r="AL675" s="3" t="s">
        <v>6668</v>
      </c>
      <c r="AM675" s="3" t="s">
        <v>6647</v>
      </c>
      <c r="AN675" s="3" t="s">
        <v>6711</v>
      </c>
      <c r="AO675" s="3" t="s">
        <v>44</v>
      </c>
      <c r="AP675" s="3" t="s">
        <v>44</v>
      </c>
      <c r="AQ675" t="s">
        <v>6649</v>
      </c>
      <c r="AR675" s="3" t="s">
        <v>44</v>
      </c>
    </row>
    <row r="676" spans="1:44" hidden="1" x14ac:dyDescent="0.3">
      <c r="A676" t="s">
        <v>6045</v>
      </c>
      <c r="B676" t="s">
        <v>6039</v>
      </c>
      <c r="C676" t="s">
        <v>6040</v>
      </c>
      <c r="D676" t="s">
        <v>6041</v>
      </c>
      <c r="E676" t="s">
        <v>6046</v>
      </c>
      <c r="F676">
        <v>2</v>
      </c>
      <c r="G676">
        <v>2</v>
      </c>
      <c r="H676" t="s">
        <v>41</v>
      </c>
      <c r="I676" t="s">
        <v>42</v>
      </c>
      <c r="J676" t="s">
        <v>41</v>
      </c>
      <c r="K676" t="s">
        <v>42</v>
      </c>
      <c r="S676">
        <v>0.26</v>
      </c>
      <c r="U676">
        <v>2.4</v>
      </c>
      <c r="V676">
        <v>0.41</v>
      </c>
      <c r="W676">
        <f>$U676*$S676</f>
        <v>0.624</v>
      </c>
      <c r="X676">
        <v>0.1</v>
      </c>
      <c r="Y676">
        <f>(SQRT((($U676*$V676)^2)+(($W676*$X676)^2)))/($U676+$W676)</f>
        <v>0.32605044690652013</v>
      </c>
      <c r="Z676" t="s">
        <v>43</v>
      </c>
      <c r="AA676" t="s">
        <v>44</v>
      </c>
      <c r="AB676" t="s">
        <v>44</v>
      </c>
      <c r="AC676" t="s">
        <v>44</v>
      </c>
      <c r="AD676" t="s">
        <v>6047</v>
      </c>
      <c r="AE676" t="s">
        <v>45</v>
      </c>
      <c r="AF676" t="s">
        <v>6044</v>
      </c>
      <c r="AG676" t="s">
        <v>5880</v>
      </c>
      <c r="AH676" t="s">
        <v>47</v>
      </c>
      <c r="AI676" s="2">
        <f>$U676+$W676</f>
        <v>3.024</v>
      </c>
      <c r="AJ676" s="2">
        <f>$AI676*$Y676</f>
        <v>0.98597655144531693</v>
      </c>
      <c r="AK676" s="3" t="s">
        <v>6646</v>
      </c>
      <c r="AL676" s="3" t="s">
        <v>6668</v>
      </c>
      <c r="AM676" s="3" t="s">
        <v>6647</v>
      </c>
      <c r="AN676" s="3" t="s">
        <v>6711</v>
      </c>
      <c r="AO676" s="3" t="s">
        <v>44</v>
      </c>
      <c r="AP676" s="3" t="s">
        <v>44</v>
      </c>
      <c r="AQ676" t="s">
        <v>6649</v>
      </c>
      <c r="AR676" s="3" t="s">
        <v>44</v>
      </c>
    </row>
    <row r="677" spans="1:44" hidden="1" x14ac:dyDescent="0.3">
      <c r="A677" t="s">
        <v>6048</v>
      </c>
      <c r="B677" t="s">
        <v>6039</v>
      </c>
      <c r="C677" t="s">
        <v>6040</v>
      </c>
      <c r="D677" t="s">
        <v>6041</v>
      </c>
      <c r="E677" t="s">
        <v>6049</v>
      </c>
      <c r="F677">
        <v>16</v>
      </c>
      <c r="G677">
        <v>3</v>
      </c>
      <c r="H677" t="s">
        <v>45</v>
      </c>
      <c r="I677" t="s">
        <v>45</v>
      </c>
      <c r="J677" t="s">
        <v>45</v>
      </c>
      <c r="K677" t="s">
        <v>45</v>
      </c>
      <c r="Z677" t="s">
        <v>59</v>
      </c>
      <c r="AA677" t="s">
        <v>45</v>
      </c>
      <c r="AB677" t="s">
        <v>45</v>
      </c>
      <c r="AC677" t="s">
        <v>45</v>
      </c>
      <c r="AD677" t="s">
        <v>45</v>
      </c>
      <c r="AE677" t="s">
        <v>45</v>
      </c>
      <c r="AF677" t="s">
        <v>6044</v>
      </c>
      <c r="AG677" t="s">
        <v>5880</v>
      </c>
      <c r="AH677" t="s">
        <v>47</v>
      </c>
      <c r="AI677" s="5">
        <v>14.074479999999999</v>
      </c>
      <c r="AJ677" s="5">
        <v>3.2940920999999999</v>
      </c>
      <c r="AK677" s="3" t="s">
        <v>6646</v>
      </c>
      <c r="AL677" s="3" t="s">
        <v>6667</v>
      </c>
      <c r="AM677" s="3" t="s">
        <v>6677</v>
      </c>
      <c r="AN677" s="3" t="s">
        <v>6678</v>
      </c>
    </row>
    <row r="678" spans="1:44" hidden="1" x14ac:dyDescent="0.3">
      <c r="A678" t="s">
        <v>6050</v>
      </c>
      <c r="B678" t="s">
        <v>6039</v>
      </c>
      <c r="C678" t="s">
        <v>6040</v>
      </c>
      <c r="D678" t="s">
        <v>6041</v>
      </c>
      <c r="E678" t="s">
        <v>6051</v>
      </c>
      <c r="F678">
        <v>4</v>
      </c>
      <c r="G678">
        <v>4</v>
      </c>
      <c r="H678" t="s">
        <v>41</v>
      </c>
      <c r="I678" t="s">
        <v>42</v>
      </c>
      <c r="J678" t="s">
        <v>41</v>
      </c>
      <c r="K678" t="s">
        <v>42</v>
      </c>
      <c r="S678">
        <v>0.26</v>
      </c>
      <c r="U678">
        <v>2.4</v>
      </c>
      <c r="V678">
        <v>0.41</v>
      </c>
      <c r="W678">
        <f>$U678*$S678</f>
        <v>0.624</v>
      </c>
      <c r="X678">
        <v>0.1</v>
      </c>
      <c r="Y678">
        <f>(SQRT((($U678*$V678)^2)+(($W678*$X678)^2)))/($U678+$W678)</f>
        <v>0.32605044690652013</v>
      </c>
      <c r="Z678" t="s">
        <v>43</v>
      </c>
      <c r="AA678" t="s">
        <v>44</v>
      </c>
      <c r="AB678" t="s">
        <v>44</v>
      </c>
      <c r="AC678" t="s">
        <v>44</v>
      </c>
      <c r="AD678" t="s">
        <v>45</v>
      </c>
      <c r="AE678" t="s">
        <v>45</v>
      </c>
      <c r="AF678" t="s">
        <v>6044</v>
      </c>
      <c r="AG678" t="s">
        <v>5880</v>
      </c>
      <c r="AH678" t="s">
        <v>47</v>
      </c>
      <c r="AI678" s="2">
        <f>$U678+$W678</f>
        <v>3.024</v>
      </c>
      <c r="AJ678" s="2">
        <f>$AI678*$Y678</f>
        <v>0.98597655144531693</v>
      </c>
      <c r="AK678" s="3" t="s">
        <v>6646</v>
      </c>
      <c r="AL678" s="3" t="s">
        <v>6668</v>
      </c>
      <c r="AM678" s="3" t="s">
        <v>6647</v>
      </c>
      <c r="AN678" s="3" t="s">
        <v>6711</v>
      </c>
      <c r="AO678" s="3" t="s">
        <v>44</v>
      </c>
      <c r="AP678" s="3" t="s">
        <v>44</v>
      </c>
      <c r="AQ678" t="s">
        <v>6649</v>
      </c>
      <c r="AR678" s="3" t="s">
        <v>44</v>
      </c>
    </row>
    <row r="679" spans="1:44" hidden="1" x14ac:dyDescent="0.3">
      <c r="A679" t="s">
        <v>6052</v>
      </c>
      <c r="B679" t="s">
        <v>6039</v>
      </c>
      <c r="C679" t="s">
        <v>6040</v>
      </c>
      <c r="D679" t="s">
        <v>6041</v>
      </c>
      <c r="E679" t="s">
        <v>40</v>
      </c>
      <c r="F679">
        <v>1</v>
      </c>
      <c r="G679">
        <v>5</v>
      </c>
      <c r="H679" t="s">
        <v>41</v>
      </c>
      <c r="I679" t="s">
        <v>42</v>
      </c>
      <c r="J679" t="s">
        <v>41</v>
      </c>
      <c r="K679" t="s">
        <v>42</v>
      </c>
      <c r="S679">
        <v>0.26</v>
      </c>
      <c r="U679">
        <v>2.4</v>
      </c>
      <c r="V679">
        <v>0.41</v>
      </c>
      <c r="W679">
        <f>$U679*$S679</f>
        <v>0.624</v>
      </c>
      <c r="X679">
        <v>0.1</v>
      </c>
      <c r="Y679">
        <f>(SQRT((($U679*$V679)^2)+(($W679*$X679)^2)))/($U679+$W679)</f>
        <v>0.32605044690652013</v>
      </c>
      <c r="Z679" t="s">
        <v>43</v>
      </c>
      <c r="AA679" t="s">
        <v>44</v>
      </c>
      <c r="AB679" t="s">
        <v>44</v>
      </c>
      <c r="AC679" t="s">
        <v>44</v>
      </c>
      <c r="AD679" t="s">
        <v>45</v>
      </c>
      <c r="AE679" t="s">
        <v>45</v>
      </c>
      <c r="AF679" t="s">
        <v>46</v>
      </c>
      <c r="AG679">
        <v>2019</v>
      </c>
      <c r="AH679" t="s">
        <v>47</v>
      </c>
      <c r="AI679" s="2">
        <f>$U679+$W679</f>
        <v>3.024</v>
      </c>
      <c r="AJ679" s="2">
        <f>$AI679*$Y679</f>
        <v>0.98597655144531693</v>
      </c>
      <c r="AK679" s="3" t="s">
        <v>6646</v>
      </c>
      <c r="AL679" s="3" t="s">
        <v>6668</v>
      </c>
      <c r="AM679" s="3" t="s">
        <v>6647</v>
      </c>
      <c r="AN679" s="3" t="s">
        <v>6711</v>
      </c>
      <c r="AO679" s="3" t="s">
        <v>44</v>
      </c>
      <c r="AP679" s="3" t="s">
        <v>44</v>
      </c>
      <c r="AQ679" t="s">
        <v>6649</v>
      </c>
      <c r="AR679" s="3" t="s">
        <v>44</v>
      </c>
    </row>
    <row r="680" spans="1:44" hidden="1" x14ac:dyDescent="0.3">
      <c r="A680" t="s">
        <v>6053</v>
      </c>
      <c r="B680" t="s">
        <v>6039</v>
      </c>
      <c r="C680" t="s">
        <v>6040</v>
      </c>
      <c r="D680" t="s">
        <v>6041</v>
      </c>
      <c r="E680" t="s">
        <v>49</v>
      </c>
      <c r="F680">
        <v>7215</v>
      </c>
      <c r="G680">
        <v>7215</v>
      </c>
      <c r="H680" t="s">
        <v>45</v>
      </c>
      <c r="I680" t="s">
        <v>45</v>
      </c>
      <c r="J680" t="s">
        <v>45</v>
      </c>
      <c r="K680" t="s">
        <v>45</v>
      </c>
      <c r="U680">
        <v>4.83</v>
      </c>
      <c r="V680">
        <v>0.5</v>
      </c>
      <c r="W680">
        <v>1.1599999999999999</v>
      </c>
      <c r="X680">
        <v>0.1</v>
      </c>
      <c r="Y680">
        <f>(SQRT((($U680*$V680)^2)+(($W680*$X680)^2)))/($U680+$W680)</f>
        <v>0.40363678067942466</v>
      </c>
      <c r="Z680" t="s">
        <v>43</v>
      </c>
      <c r="AA680" t="s">
        <v>44</v>
      </c>
      <c r="AB680" t="s">
        <v>44</v>
      </c>
      <c r="AC680" t="s">
        <v>44</v>
      </c>
      <c r="AD680" t="s">
        <v>45</v>
      </c>
      <c r="AE680" t="s">
        <v>45</v>
      </c>
      <c r="AF680" t="s">
        <v>50</v>
      </c>
      <c r="AG680" t="s">
        <v>51</v>
      </c>
      <c r="AH680" t="s">
        <v>52</v>
      </c>
      <c r="AI680" s="2">
        <f>$U680+$W680</f>
        <v>5.99</v>
      </c>
      <c r="AJ680" s="2">
        <f>$AI680*$Y680</f>
        <v>2.4177843162697537</v>
      </c>
      <c r="AK680" s="3" t="s">
        <v>6652</v>
      </c>
      <c r="AL680" s="3" t="s">
        <v>6668</v>
      </c>
      <c r="AM680" s="3" t="s">
        <v>6656</v>
      </c>
      <c r="AN680" t="s">
        <v>6673</v>
      </c>
      <c r="AO680" t="s">
        <v>44</v>
      </c>
      <c r="AP680" s="3" t="s">
        <v>44</v>
      </c>
      <c r="AQ680" t="s">
        <v>44</v>
      </c>
      <c r="AR680" t="s">
        <v>44</v>
      </c>
    </row>
    <row r="681" spans="1:44" hidden="1" x14ac:dyDescent="0.3">
      <c r="A681" t="s">
        <v>6054</v>
      </c>
      <c r="B681" t="s">
        <v>6055</v>
      </c>
      <c r="C681" t="s">
        <v>6056</v>
      </c>
      <c r="D681" t="s">
        <v>6057</v>
      </c>
      <c r="E681" t="s">
        <v>6058</v>
      </c>
      <c r="F681">
        <v>0</v>
      </c>
      <c r="G681">
        <v>0</v>
      </c>
      <c r="H681" t="s">
        <v>4443</v>
      </c>
      <c r="I681" t="s">
        <v>4442</v>
      </c>
      <c r="J681" t="s">
        <v>58</v>
      </c>
      <c r="K681" t="s">
        <v>4442</v>
      </c>
      <c r="Z681" t="s">
        <v>59</v>
      </c>
      <c r="AA681" t="s">
        <v>68</v>
      </c>
      <c r="AB681" t="s">
        <v>101</v>
      </c>
      <c r="AC681" t="s">
        <v>102</v>
      </c>
      <c r="AD681" t="s">
        <v>45</v>
      </c>
      <c r="AE681" t="s">
        <v>45</v>
      </c>
      <c r="AF681" t="s">
        <v>404</v>
      </c>
      <c r="AG681" t="s">
        <v>405</v>
      </c>
      <c r="AH681" t="s">
        <v>47</v>
      </c>
      <c r="AI681" s="5">
        <v>2.2599999999999998</v>
      </c>
      <c r="AJ681" s="5">
        <v>0.45200000000000001</v>
      </c>
      <c r="AK681" s="7" t="s">
        <v>6936</v>
      </c>
      <c r="AM681" s="3" t="s">
        <v>6792</v>
      </c>
      <c r="AN681" s="3" t="s">
        <v>6791</v>
      </c>
    </row>
    <row r="682" spans="1:44" hidden="1" x14ac:dyDescent="0.3">
      <c r="A682" t="s">
        <v>6059</v>
      </c>
      <c r="B682" t="s">
        <v>6055</v>
      </c>
      <c r="C682" t="s">
        <v>6056</v>
      </c>
      <c r="D682" t="s">
        <v>6057</v>
      </c>
      <c r="E682" t="s">
        <v>109</v>
      </c>
      <c r="F682">
        <v>10</v>
      </c>
      <c r="G682">
        <v>10</v>
      </c>
      <c r="H682" t="s">
        <v>108</v>
      </c>
      <c r="I682" t="s">
        <v>109</v>
      </c>
      <c r="J682" t="s">
        <v>58</v>
      </c>
      <c r="K682" t="s">
        <v>109</v>
      </c>
      <c r="L682">
        <v>4</v>
      </c>
      <c r="M682">
        <v>15</v>
      </c>
      <c r="N682">
        <f>AVERAGE(L682,M682)</f>
        <v>9.5</v>
      </c>
      <c r="O682">
        <f>((M682-L682)/2)/2</f>
        <v>2.75</v>
      </c>
      <c r="P682">
        <f>O682/N682</f>
        <v>0.28947368421052633</v>
      </c>
      <c r="Q682" s="3">
        <v>0.4</v>
      </c>
      <c r="R682">
        <v>1.05</v>
      </c>
      <c r="S682">
        <v>0.26</v>
      </c>
      <c r="T682">
        <v>0.47</v>
      </c>
      <c r="U682">
        <f>N682*Q682*R682*T682</f>
        <v>1.8753000000000002</v>
      </c>
      <c r="V682">
        <f>P682</f>
        <v>0.28947368421052633</v>
      </c>
      <c r="W682">
        <f>U682*S682</f>
        <v>0.48757800000000007</v>
      </c>
      <c r="X682">
        <v>0.1</v>
      </c>
      <c r="Y682">
        <f>(SQRT((($U682*$V682)^2)+(($W682*$X682)^2)))/($U682+$W682)</f>
        <v>0.23066585325838804</v>
      </c>
      <c r="Z682" t="s">
        <v>59</v>
      </c>
      <c r="AA682" t="s">
        <v>68</v>
      </c>
      <c r="AB682" t="s">
        <v>101</v>
      </c>
      <c r="AC682" t="s">
        <v>102</v>
      </c>
      <c r="AD682" t="s">
        <v>45</v>
      </c>
      <c r="AE682" t="s">
        <v>45</v>
      </c>
      <c r="AF682" t="s">
        <v>404</v>
      </c>
      <c r="AG682" t="s">
        <v>405</v>
      </c>
      <c r="AH682" t="s">
        <v>47</v>
      </c>
      <c r="AI682" s="2">
        <f>$U682+$W682</f>
        <v>2.3628780000000003</v>
      </c>
      <c r="AJ682" s="2">
        <f>$AI682*$Y682</f>
        <v>0.54503527001547347</v>
      </c>
      <c r="AK682" s="3" t="s">
        <v>6651</v>
      </c>
      <c r="AL682" s="3" t="s">
        <v>6667</v>
      </c>
      <c r="AM682" s="3" t="s">
        <v>6675</v>
      </c>
      <c r="AN682" s="3" t="s">
        <v>6790</v>
      </c>
      <c r="AO682" t="s">
        <v>6770</v>
      </c>
      <c r="AP682">
        <v>1.05</v>
      </c>
      <c r="AQ682" t="s">
        <v>6649</v>
      </c>
      <c r="AR682">
        <v>0.47</v>
      </c>
    </row>
    <row r="683" spans="1:44" hidden="1" x14ac:dyDescent="0.3">
      <c r="A683" t="s">
        <v>6060</v>
      </c>
      <c r="B683" t="s">
        <v>6055</v>
      </c>
      <c r="C683" t="s">
        <v>6056</v>
      </c>
      <c r="D683" t="s">
        <v>6057</v>
      </c>
      <c r="E683" t="s">
        <v>409</v>
      </c>
      <c r="F683">
        <v>12</v>
      </c>
      <c r="G683">
        <v>12</v>
      </c>
      <c r="H683" t="s">
        <v>6061</v>
      </c>
      <c r="I683" t="s">
        <v>409</v>
      </c>
      <c r="J683" t="s">
        <v>58</v>
      </c>
      <c r="K683" t="s">
        <v>409</v>
      </c>
      <c r="S683">
        <v>0.26</v>
      </c>
      <c r="U683">
        <v>1.81</v>
      </c>
      <c r="V683">
        <v>0.2</v>
      </c>
      <c r="W683">
        <f>U683*S683</f>
        <v>0.47060000000000002</v>
      </c>
      <c r="X683">
        <v>0.1</v>
      </c>
      <c r="Y683">
        <f t="shared" ref="Y683" si="109">(SQRT((($U683*$V683)^2)+(($W683*$X683)^2)))/($U683+$W683)</f>
        <v>0.1600658090914823</v>
      </c>
      <c r="Z683" t="s">
        <v>59</v>
      </c>
      <c r="AA683" t="s">
        <v>60</v>
      </c>
      <c r="AB683" t="s">
        <v>61</v>
      </c>
      <c r="AC683" t="s">
        <v>62</v>
      </c>
      <c r="AD683" t="s">
        <v>45</v>
      </c>
      <c r="AE683" t="s">
        <v>45</v>
      </c>
      <c r="AF683" t="s">
        <v>404</v>
      </c>
      <c r="AG683" t="s">
        <v>405</v>
      </c>
      <c r="AH683" t="s">
        <v>47</v>
      </c>
      <c r="AI683" s="2">
        <f t="shared" ref="AI683" si="110">$U683+$W683</f>
        <v>2.2806000000000002</v>
      </c>
      <c r="AJ683" s="2">
        <f t="shared" ref="AJ683" si="111">$AI683*$Y683</f>
        <v>0.36504608421403456</v>
      </c>
      <c r="AK683" s="4" t="s">
        <v>6939</v>
      </c>
      <c r="AL683" s="3" t="s">
        <v>6688</v>
      </c>
      <c r="AM683" s="3" t="s">
        <v>403</v>
      </c>
      <c r="AN683" s="3" t="s">
        <v>6794</v>
      </c>
    </row>
    <row r="684" spans="1:44" hidden="1" x14ac:dyDescent="0.3">
      <c r="A684" t="s">
        <v>6062</v>
      </c>
      <c r="B684" t="s">
        <v>6055</v>
      </c>
      <c r="C684" t="s">
        <v>6056</v>
      </c>
      <c r="D684" t="s">
        <v>6057</v>
      </c>
      <c r="E684" t="s">
        <v>412</v>
      </c>
      <c r="F684">
        <v>3</v>
      </c>
      <c r="G684">
        <v>3</v>
      </c>
      <c r="H684" t="s">
        <v>413</v>
      </c>
      <c r="I684" t="s">
        <v>412</v>
      </c>
      <c r="J684" t="s">
        <v>80</v>
      </c>
      <c r="K684" t="s">
        <v>412</v>
      </c>
      <c r="Z684" t="s">
        <v>43</v>
      </c>
      <c r="AA684" t="s">
        <v>44</v>
      </c>
      <c r="AB684" t="s">
        <v>44</v>
      </c>
      <c r="AC684" t="s">
        <v>44</v>
      </c>
      <c r="AD684" t="s">
        <v>45</v>
      </c>
      <c r="AE684" t="s">
        <v>45</v>
      </c>
      <c r="AF684" t="s">
        <v>404</v>
      </c>
      <c r="AG684" t="s">
        <v>405</v>
      </c>
      <c r="AH684" t="s">
        <v>47</v>
      </c>
      <c r="AI684" s="5">
        <v>1.4276757599999996</v>
      </c>
      <c r="AJ684" s="5">
        <v>0.40574092606726342</v>
      </c>
      <c r="AK684" s="3" t="s">
        <v>6650</v>
      </c>
      <c r="AL684" s="3" t="s">
        <v>6667</v>
      </c>
      <c r="AM684" s="3" t="s">
        <v>403</v>
      </c>
      <c r="AN684" s="3" t="s">
        <v>6795</v>
      </c>
    </row>
    <row r="685" spans="1:44" hidden="1" x14ac:dyDescent="0.3">
      <c r="A685" t="s">
        <v>6063</v>
      </c>
      <c r="B685" t="s">
        <v>6055</v>
      </c>
      <c r="C685" t="s">
        <v>6056</v>
      </c>
      <c r="D685" t="s">
        <v>6057</v>
      </c>
      <c r="E685" t="s">
        <v>422</v>
      </c>
      <c r="F685">
        <v>7</v>
      </c>
      <c r="G685">
        <v>7</v>
      </c>
      <c r="H685" t="s">
        <v>423</v>
      </c>
      <c r="I685" t="s">
        <v>422</v>
      </c>
      <c r="J685" t="s">
        <v>58</v>
      </c>
      <c r="K685" t="s">
        <v>422</v>
      </c>
      <c r="Z685" t="s">
        <v>59</v>
      </c>
      <c r="AA685" t="s">
        <v>68</v>
      </c>
      <c r="AB685" t="s">
        <v>101</v>
      </c>
      <c r="AC685" t="s">
        <v>102</v>
      </c>
      <c r="AD685" t="s">
        <v>45</v>
      </c>
      <c r="AE685" t="s">
        <v>45</v>
      </c>
      <c r="AF685" t="s">
        <v>404</v>
      </c>
      <c r="AG685" t="s">
        <v>405</v>
      </c>
      <c r="AH685" t="s">
        <v>47</v>
      </c>
      <c r="AI685" s="5">
        <v>2.102680125</v>
      </c>
      <c r="AJ685" s="5">
        <v>0.32384166457950098</v>
      </c>
      <c r="AK685" s="3" t="s">
        <v>6650</v>
      </c>
      <c r="AL685" s="3" t="s">
        <v>6667</v>
      </c>
      <c r="AM685" s="3" t="s">
        <v>403</v>
      </c>
      <c r="AN685" s="3" t="s">
        <v>6796</v>
      </c>
    </row>
    <row r="686" spans="1:44" hidden="1" x14ac:dyDescent="0.3">
      <c r="A686" t="s">
        <v>6064</v>
      </c>
      <c r="B686" t="s">
        <v>6055</v>
      </c>
      <c r="C686" t="s">
        <v>6056</v>
      </c>
      <c r="D686" t="s">
        <v>6057</v>
      </c>
      <c r="E686" t="s">
        <v>49</v>
      </c>
      <c r="F686">
        <v>7215</v>
      </c>
      <c r="G686">
        <v>7215</v>
      </c>
      <c r="H686" t="s">
        <v>45</v>
      </c>
      <c r="I686" t="s">
        <v>45</v>
      </c>
      <c r="J686" t="s">
        <v>45</v>
      </c>
      <c r="K686" t="s">
        <v>45</v>
      </c>
      <c r="S686">
        <v>0.26</v>
      </c>
      <c r="U686">
        <v>0.43</v>
      </c>
      <c r="V686">
        <v>0.46</v>
      </c>
      <c r="W686">
        <f>$U686*$S686</f>
        <v>0.1118</v>
      </c>
      <c r="X686">
        <v>0.1</v>
      </c>
      <c r="Y686">
        <f t="shared" ref="Y686:Y691" si="112">(SQRT((($U686*$V686)^2)+(($W686*$X686)^2)))/($U686+$W686)</f>
        <v>0.36566206086544145</v>
      </c>
      <c r="Z686" t="s">
        <v>43</v>
      </c>
      <c r="AA686" t="s">
        <v>44</v>
      </c>
      <c r="AB686" t="s">
        <v>44</v>
      </c>
      <c r="AC686" t="s">
        <v>44</v>
      </c>
      <c r="AD686" t="s">
        <v>45</v>
      </c>
      <c r="AE686" t="s">
        <v>45</v>
      </c>
      <c r="AF686" t="s">
        <v>50</v>
      </c>
      <c r="AG686" t="s">
        <v>51</v>
      </c>
      <c r="AH686" t="s">
        <v>52</v>
      </c>
      <c r="AI686" s="2">
        <f t="shared" ref="AI686:AI691" si="113">$U686+$W686</f>
        <v>0.54179999999999995</v>
      </c>
      <c r="AJ686" s="2">
        <f t="shared" ref="AJ686:AJ691" si="114">$AI686*$Y686</f>
        <v>0.19811570457689617</v>
      </c>
      <c r="AK686" s="3" t="s">
        <v>6646</v>
      </c>
      <c r="AL686" s="3" t="s">
        <v>6668</v>
      </c>
      <c r="AM686" s="3" t="s">
        <v>6661</v>
      </c>
      <c r="AN686" t="s">
        <v>6662</v>
      </c>
      <c r="AO686" t="s">
        <v>44</v>
      </c>
      <c r="AP686" s="3" t="s">
        <v>44</v>
      </c>
      <c r="AQ686" t="s">
        <v>6649</v>
      </c>
      <c r="AR686" t="s">
        <v>44</v>
      </c>
    </row>
    <row r="687" spans="1:44" hidden="1" x14ac:dyDescent="0.3">
      <c r="A687" t="s">
        <v>6065</v>
      </c>
      <c r="B687" t="s">
        <v>6066</v>
      </c>
      <c r="C687" t="s">
        <v>6067</v>
      </c>
      <c r="D687" t="s">
        <v>6068</v>
      </c>
      <c r="E687" t="s">
        <v>219</v>
      </c>
      <c r="F687">
        <v>32</v>
      </c>
      <c r="G687">
        <v>32</v>
      </c>
      <c r="H687" t="s">
        <v>45</v>
      </c>
      <c r="I687" t="s">
        <v>45</v>
      </c>
      <c r="J687" t="s">
        <v>58</v>
      </c>
      <c r="K687" t="s">
        <v>45</v>
      </c>
      <c r="L687" s="3">
        <v>25</v>
      </c>
      <c r="M687" s="3">
        <v>40</v>
      </c>
      <c r="N687" s="3">
        <f>AVERAGE(L687:M687)</f>
        <v>32.5</v>
      </c>
      <c r="O687" s="3">
        <f>(($M687-$L687)/2)/2</f>
        <v>3.75</v>
      </c>
      <c r="P687" s="3">
        <f>$O687/$N687</f>
        <v>0.11538461538461539</v>
      </c>
      <c r="Q687" s="3">
        <v>0.51500000000000001</v>
      </c>
      <c r="R687" s="3">
        <v>1.2</v>
      </c>
      <c r="S687" s="3">
        <v>0.26</v>
      </c>
      <c r="T687" s="3">
        <v>0.47</v>
      </c>
      <c r="U687" s="3">
        <f>$N687*$Q687*$R687*$T687</f>
        <v>9.4399499999999996</v>
      </c>
      <c r="V687" s="3">
        <f>P687</f>
        <v>0.11538461538461539</v>
      </c>
      <c r="W687" s="3">
        <f>$U687*$S687</f>
        <v>2.4543870000000001</v>
      </c>
      <c r="X687" s="3">
        <v>0.1</v>
      </c>
      <c r="Y687" s="3">
        <f t="shared" si="112"/>
        <v>9.3871174204842464E-2</v>
      </c>
      <c r="Z687" t="s">
        <v>59</v>
      </c>
      <c r="AA687" t="s">
        <v>44</v>
      </c>
      <c r="AB687" t="s">
        <v>44</v>
      </c>
      <c r="AC687" t="s">
        <v>44</v>
      </c>
      <c r="AD687" t="s">
        <v>45</v>
      </c>
      <c r="AE687" t="s">
        <v>45</v>
      </c>
      <c r="AF687" t="s">
        <v>199</v>
      </c>
      <c r="AG687">
        <v>2015</v>
      </c>
      <c r="AH687" t="s">
        <v>47</v>
      </c>
      <c r="AI687" s="2">
        <f t="shared" si="113"/>
        <v>11.894337</v>
      </c>
      <c r="AJ687" s="2">
        <f t="shared" si="114"/>
        <v>1.1165353805781033</v>
      </c>
      <c r="AK687" s="3" t="s">
        <v>6651</v>
      </c>
      <c r="AL687" s="3" t="s">
        <v>6667</v>
      </c>
      <c r="AM687" s="3" t="s">
        <v>6692</v>
      </c>
      <c r="AN687" s="3" t="s">
        <v>6839</v>
      </c>
      <c r="AO687" t="s">
        <v>6883</v>
      </c>
      <c r="AP687" s="3">
        <v>1.2</v>
      </c>
      <c r="AQ687" t="s">
        <v>6649</v>
      </c>
      <c r="AR687" s="3">
        <v>0.47</v>
      </c>
    </row>
    <row r="688" spans="1:44" hidden="1" x14ac:dyDescent="0.3">
      <c r="A688" t="s">
        <v>6069</v>
      </c>
      <c r="B688" t="s">
        <v>6066</v>
      </c>
      <c r="C688" t="s">
        <v>6067</v>
      </c>
      <c r="D688" t="s">
        <v>6068</v>
      </c>
      <c r="E688" t="s">
        <v>49</v>
      </c>
      <c r="F688">
        <v>7215</v>
      </c>
      <c r="G688">
        <v>7215</v>
      </c>
      <c r="H688" t="s">
        <v>45</v>
      </c>
      <c r="I688" t="s">
        <v>45</v>
      </c>
      <c r="J688" t="s">
        <v>45</v>
      </c>
      <c r="K688" t="s">
        <v>45</v>
      </c>
      <c r="U688">
        <v>2.6</v>
      </c>
      <c r="V688">
        <v>0.42</v>
      </c>
      <c r="W688">
        <v>0.7</v>
      </c>
      <c r="X688">
        <v>0.1</v>
      </c>
      <c r="Y688">
        <f t="shared" si="112"/>
        <v>0.33158826959438525</v>
      </c>
      <c r="Z688" t="s">
        <v>43</v>
      </c>
      <c r="AA688" t="s">
        <v>44</v>
      </c>
      <c r="AB688" t="s">
        <v>44</v>
      </c>
      <c r="AC688" t="s">
        <v>44</v>
      </c>
      <c r="AD688" t="s">
        <v>45</v>
      </c>
      <c r="AE688" t="s">
        <v>45</v>
      </c>
      <c r="AF688" t="s">
        <v>50</v>
      </c>
      <c r="AG688" t="s">
        <v>51</v>
      </c>
      <c r="AH688" t="s">
        <v>52</v>
      </c>
      <c r="AI688" s="2">
        <f t="shared" si="113"/>
        <v>3.3</v>
      </c>
      <c r="AJ688" s="2">
        <f t="shared" si="114"/>
        <v>1.0942412896614713</v>
      </c>
      <c r="AK688" s="3" t="s">
        <v>6652</v>
      </c>
      <c r="AL688" s="3" t="s">
        <v>6668</v>
      </c>
      <c r="AM688" s="3" t="s">
        <v>6829</v>
      </c>
      <c r="AN688" t="s">
        <v>6691</v>
      </c>
      <c r="AO688" t="s">
        <v>44</v>
      </c>
      <c r="AP688" s="3" t="s">
        <v>44</v>
      </c>
      <c r="AQ688" t="s">
        <v>44</v>
      </c>
      <c r="AR688" t="s">
        <v>44</v>
      </c>
    </row>
    <row r="689" spans="1:44" hidden="1" x14ac:dyDescent="0.3">
      <c r="A689" t="s">
        <v>6070</v>
      </c>
      <c r="B689" t="s">
        <v>6071</v>
      </c>
      <c r="C689" t="s">
        <v>6072</v>
      </c>
      <c r="D689" t="s">
        <v>6073</v>
      </c>
      <c r="E689" t="s">
        <v>198</v>
      </c>
      <c r="F689">
        <v>31</v>
      </c>
      <c r="G689">
        <v>31</v>
      </c>
      <c r="H689" t="s">
        <v>45</v>
      </c>
      <c r="I689" t="s">
        <v>45</v>
      </c>
      <c r="J689" t="s">
        <v>45</v>
      </c>
      <c r="K689" t="s">
        <v>45</v>
      </c>
      <c r="S689">
        <v>0.26</v>
      </c>
      <c r="T689">
        <v>0.47</v>
      </c>
      <c r="U689">
        <f>1*T689</f>
        <v>0.47</v>
      </c>
      <c r="V689">
        <v>0.2</v>
      </c>
      <c r="W689">
        <f>U689*S689</f>
        <v>0.1222</v>
      </c>
      <c r="X689">
        <v>0.1</v>
      </c>
      <c r="Y689">
        <f t="shared" si="112"/>
        <v>0.16006580909148233</v>
      </c>
      <c r="Z689" t="s">
        <v>59</v>
      </c>
      <c r="AA689" t="s">
        <v>44</v>
      </c>
      <c r="AB689" t="s">
        <v>44</v>
      </c>
      <c r="AC689" t="s">
        <v>44</v>
      </c>
      <c r="AD689" t="s">
        <v>45</v>
      </c>
      <c r="AE689" t="s">
        <v>45</v>
      </c>
      <c r="AF689" t="s">
        <v>199</v>
      </c>
      <c r="AG689">
        <v>2015</v>
      </c>
      <c r="AH689" t="s">
        <v>47</v>
      </c>
      <c r="AI689" s="2">
        <f t="shared" si="113"/>
        <v>0.59219999999999995</v>
      </c>
      <c r="AJ689" s="2">
        <f t="shared" si="114"/>
        <v>9.4790972143975818E-2</v>
      </c>
      <c r="AK689" s="3" t="s">
        <v>6799</v>
      </c>
      <c r="AL689" s="3" t="s">
        <v>6688</v>
      </c>
      <c r="AM689" s="3" t="s">
        <v>6798</v>
      </c>
      <c r="AN689" s="3" t="s">
        <v>6800</v>
      </c>
      <c r="AO689" s="3" t="s">
        <v>44</v>
      </c>
      <c r="AP689" s="3" t="s">
        <v>44</v>
      </c>
      <c r="AQ689" t="s">
        <v>6649</v>
      </c>
      <c r="AR689">
        <v>0.47</v>
      </c>
    </row>
    <row r="690" spans="1:44" hidden="1" x14ac:dyDescent="0.3">
      <c r="A690" t="s">
        <v>6074</v>
      </c>
      <c r="B690" t="s">
        <v>6071</v>
      </c>
      <c r="C690" t="s">
        <v>6072</v>
      </c>
      <c r="D690" t="s">
        <v>6073</v>
      </c>
      <c r="E690" t="s">
        <v>219</v>
      </c>
      <c r="F690">
        <v>32</v>
      </c>
      <c r="G690">
        <v>32</v>
      </c>
      <c r="H690" t="s">
        <v>45</v>
      </c>
      <c r="I690" t="s">
        <v>45</v>
      </c>
      <c r="J690" t="s">
        <v>58</v>
      </c>
      <c r="K690" t="s">
        <v>45</v>
      </c>
      <c r="S690">
        <v>0.26</v>
      </c>
      <c r="T690">
        <v>0.47</v>
      </c>
      <c r="U690">
        <f>1*T690</f>
        <v>0.47</v>
      </c>
      <c r="V690">
        <v>0.2</v>
      </c>
      <c r="W690">
        <f>U690*S690</f>
        <v>0.1222</v>
      </c>
      <c r="X690">
        <v>0.1</v>
      </c>
      <c r="Y690">
        <f t="shared" si="112"/>
        <v>0.16006580909148233</v>
      </c>
      <c r="Z690" t="s">
        <v>59</v>
      </c>
      <c r="AA690" t="s">
        <v>44</v>
      </c>
      <c r="AB690" t="s">
        <v>44</v>
      </c>
      <c r="AC690" t="s">
        <v>44</v>
      </c>
      <c r="AD690" t="s">
        <v>45</v>
      </c>
      <c r="AE690" t="s">
        <v>45</v>
      </c>
      <c r="AF690" t="s">
        <v>199</v>
      </c>
      <c r="AG690">
        <v>2015</v>
      </c>
      <c r="AH690" t="s">
        <v>47</v>
      </c>
      <c r="AI690" s="2">
        <f t="shared" si="113"/>
        <v>0.59219999999999995</v>
      </c>
      <c r="AJ690" s="2">
        <f t="shared" si="114"/>
        <v>9.4790972143975818E-2</v>
      </c>
      <c r="AK690" s="3" t="s">
        <v>6799</v>
      </c>
      <c r="AL690" s="3" t="s">
        <v>6688</v>
      </c>
      <c r="AM690" s="3" t="s">
        <v>6798</v>
      </c>
      <c r="AN690" s="3" t="s">
        <v>6800</v>
      </c>
      <c r="AO690" s="3" t="s">
        <v>44</v>
      </c>
      <c r="AP690" s="3" t="s">
        <v>44</v>
      </c>
      <c r="AQ690" t="s">
        <v>6649</v>
      </c>
      <c r="AR690">
        <v>0.47</v>
      </c>
    </row>
    <row r="691" spans="1:44" hidden="1" x14ac:dyDescent="0.3">
      <c r="A691" t="s">
        <v>6075</v>
      </c>
      <c r="B691" t="s">
        <v>6071</v>
      </c>
      <c r="C691" t="s">
        <v>6072</v>
      </c>
      <c r="D691" t="s">
        <v>6073</v>
      </c>
      <c r="E691" t="s">
        <v>49</v>
      </c>
      <c r="F691">
        <v>7215</v>
      </c>
      <c r="G691">
        <v>7215</v>
      </c>
      <c r="H691" t="s">
        <v>45</v>
      </c>
      <c r="I691" t="s">
        <v>45</v>
      </c>
      <c r="J691" t="s">
        <v>45</v>
      </c>
      <c r="K691" t="s">
        <v>45</v>
      </c>
      <c r="S691">
        <v>0.26</v>
      </c>
      <c r="U691">
        <v>0.43</v>
      </c>
      <c r="V691">
        <v>0.46</v>
      </c>
      <c r="W691">
        <f>$U691*$S691</f>
        <v>0.1118</v>
      </c>
      <c r="X691">
        <v>0.1</v>
      </c>
      <c r="Y691">
        <f t="shared" si="112"/>
        <v>0.36566206086544145</v>
      </c>
      <c r="Z691" t="s">
        <v>43</v>
      </c>
      <c r="AA691" t="s">
        <v>44</v>
      </c>
      <c r="AB691" t="s">
        <v>44</v>
      </c>
      <c r="AC691" t="s">
        <v>44</v>
      </c>
      <c r="AD691" t="s">
        <v>45</v>
      </c>
      <c r="AE691" t="s">
        <v>45</v>
      </c>
      <c r="AF691" t="s">
        <v>50</v>
      </c>
      <c r="AG691" t="s">
        <v>51</v>
      </c>
      <c r="AH691" t="s">
        <v>52</v>
      </c>
      <c r="AI691" s="2">
        <f t="shared" si="113"/>
        <v>0.54179999999999995</v>
      </c>
      <c r="AJ691" s="2">
        <f t="shared" si="114"/>
        <v>0.19811570457689617</v>
      </c>
      <c r="AK691" s="3" t="s">
        <v>6646</v>
      </c>
      <c r="AL691" s="3" t="s">
        <v>6668</v>
      </c>
      <c r="AM691" s="3" t="s">
        <v>6661</v>
      </c>
      <c r="AN691" t="s">
        <v>6662</v>
      </c>
      <c r="AO691" t="s">
        <v>44</v>
      </c>
      <c r="AP691" s="3" t="s">
        <v>44</v>
      </c>
      <c r="AQ691" t="s">
        <v>6649</v>
      </c>
      <c r="AR691" t="s">
        <v>44</v>
      </c>
    </row>
    <row r="692" spans="1:44" hidden="1" x14ac:dyDescent="0.3">
      <c r="A692" t="s">
        <v>6076</v>
      </c>
      <c r="B692" t="s">
        <v>6077</v>
      </c>
      <c r="C692" t="s">
        <v>6078</v>
      </c>
      <c r="D692" t="s">
        <v>6079</v>
      </c>
      <c r="E692" t="s">
        <v>4358</v>
      </c>
      <c r="F692">
        <v>1</v>
      </c>
      <c r="G692">
        <v>1</v>
      </c>
      <c r="H692" t="s">
        <v>566</v>
      </c>
      <c r="I692" t="s">
        <v>1998</v>
      </c>
      <c r="J692" t="s">
        <v>58</v>
      </c>
      <c r="K692" t="s">
        <v>1998</v>
      </c>
      <c r="Z692" t="s">
        <v>59</v>
      </c>
      <c r="AA692" t="s">
        <v>60</v>
      </c>
      <c r="AB692" t="s">
        <v>61</v>
      </c>
      <c r="AC692" t="s">
        <v>62</v>
      </c>
      <c r="AD692" t="s">
        <v>45</v>
      </c>
      <c r="AE692" t="s">
        <v>45</v>
      </c>
      <c r="AF692" t="s">
        <v>6080</v>
      </c>
      <c r="AG692">
        <v>2008</v>
      </c>
      <c r="AH692" t="s">
        <v>253</v>
      </c>
      <c r="AI692" s="5">
        <v>7.2708360000000001</v>
      </c>
      <c r="AJ692" s="5">
        <v>1.3004579999999999</v>
      </c>
      <c r="AK692" s="3" t="s">
        <v>6651</v>
      </c>
      <c r="AL692" s="3" t="s">
        <v>6667</v>
      </c>
      <c r="AN692" t="s">
        <v>6853</v>
      </c>
    </row>
    <row r="693" spans="1:44" hidden="1" x14ac:dyDescent="0.3">
      <c r="A693" t="s">
        <v>6106</v>
      </c>
      <c r="B693" t="s">
        <v>6077</v>
      </c>
      <c r="C693" t="s">
        <v>6078</v>
      </c>
      <c r="D693" t="s">
        <v>6079</v>
      </c>
      <c r="E693" t="s">
        <v>66</v>
      </c>
      <c r="F693">
        <v>13</v>
      </c>
      <c r="G693">
        <v>13</v>
      </c>
      <c r="H693" t="s">
        <v>66</v>
      </c>
      <c r="I693" t="s">
        <v>67</v>
      </c>
      <c r="J693" t="s">
        <v>58</v>
      </c>
      <c r="K693" t="s">
        <v>67</v>
      </c>
      <c r="Z693" t="s">
        <v>59</v>
      </c>
      <c r="AA693" t="s">
        <v>68</v>
      </c>
      <c r="AB693" t="s">
        <v>61</v>
      </c>
      <c r="AC693" t="s">
        <v>62</v>
      </c>
      <c r="AD693" t="s">
        <v>45</v>
      </c>
      <c r="AE693" t="s">
        <v>45</v>
      </c>
      <c r="AF693" t="s">
        <v>6080</v>
      </c>
      <c r="AG693">
        <v>2008</v>
      </c>
      <c r="AH693" t="s">
        <v>253</v>
      </c>
      <c r="AI693" s="5">
        <v>7.2708360000000001</v>
      </c>
      <c r="AJ693" s="5">
        <v>1.3004579999999999</v>
      </c>
      <c r="AK693" s="3" t="s">
        <v>6651</v>
      </c>
      <c r="AL693" s="3" t="s">
        <v>6667</v>
      </c>
      <c r="AN693" t="s">
        <v>6853</v>
      </c>
    </row>
    <row r="694" spans="1:44" hidden="1" x14ac:dyDescent="0.3">
      <c r="A694" t="s">
        <v>6115</v>
      </c>
      <c r="B694" t="s">
        <v>6077</v>
      </c>
      <c r="C694" t="s">
        <v>6078</v>
      </c>
      <c r="D694" t="s">
        <v>6079</v>
      </c>
      <c r="E694" t="s">
        <v>6116</v>
      </c>
      <c r="F694">
        <v>141</v>
      </c>
      <c r="G694">
        <v>141</v>
      </c>
      <c r="H694" t="s">
        <v>282</v>
      </c>
      <c r="I694" t="s">
        <v>45</v>
      </c>
      <c r="J694" t="s">
        <v>58</v>
      </c>
      <c r="K694" t="s">
        <v>45</v>
      </c>
      <c r="Z694" t="s">
        <v>59</v>
      </c>
      <c r="AA694" t="s">
        <v>68</v>
      </c>
      <c r="AB694" t="s">
        <v>44</v>
      </c>
      <c r="AC694" t="s">
        <v>44</v>
      </c>
      <c r="AD694" t="s">
        <v>45</v>
      </c>
      <c r="AE694" t="s">
        <v>45</v>
      </c>
      <c r="AF694" t="s">
        <v>6080</v>
      </c>
      <c r="AG694">
        <v>2008</v>
      </c>
      <c r="AH694" t="s">
        <v>253</v>
      </c>
      <c r="AI694" s="5">
        <v>8.5</v>
      </c>
      <c r="AJ694" s="5">
        <v>0.43462630000000002</v>
      </c>
      <c r="AK694" s="7" t="s">
        <v>6940</v>
      </c>
      <c r="AM694" s="3" t="s">
        <v>403</v>
      </c>
      <c r="AN694" s="3" t="s">
        <v>6694</v>
      </c>
    </row>
    <row r="695" spans="1:44" hidden="1" x14ac:dyDescent="0.3">
      <c r="A695" t="s">
        <v>6128</v>
      </c>
      <c r="B695" t="s">
        <v>6077</v>
      </c>
      <c r="C695" t="s">
        <v>6078</v>
      </c>
      <c r="D695" t="s">
        <v>6079</v>
      </c>
      <c r="E695" t="s">
        <v>6129</v>
      </c>
      <c r="F695">
        <v>145</v>
      </c>
      <c r="G695">
        <v>145</v>
      </c>
      <c r="H695" t="s">
        <v>1248</v>
      </c>
      <c r="I695" t="s">
        <v>4329</v>
      </c>
      <c r="J695" t="s">
        <v>80</v>
      </c>
      <c r="K695" t="s">
        <v>4329</v>
      </c>
      <c r="U695">
        <v>2.98</v>
      </c>
      <c r="V695">
        <v>0.28000000000000003</v>
      </c>
      <c r="W695">
        <v>0.72</v>
      </c>
      <c r="X695">
        <v>0.1</v>
      </c>
      <c r="Y695">
        <f>(SQRT((($U695*$V695)^2)+(($W695*$X695)^2)))/($U695+$W695)</f>
        <v>0.22635153045575809</v>
      </c>
      <c r="Z695" t="s">
        <v>43</v>
      </c>
      <c r="AA695" t="s">
        <v>44</v>
      </c>
      <c r="AB695" t="s">
        <v>44</v>
      </c>
      <c r="AC695" t="s">
        <v>44</v>
      </c>
      <c r="AD695" t="s">
        <v>45</v>
      </c>
      <c r="AE695" t="s">
        <v>45</v>
      </c>
      <c r="AF695" t="s">
        <v>6080</v>
      </c>
      <c r="AG695">
        <v>2008</v>
      </c>
      <c r="AH695" t="s">
        <v>253</v>
      </c>
      <c r="AI695" s="2">
        <f>$U695+$W695</f>
        <v>3.7</v>
      </c>
      <c r="AJ695" s="2">
        <f>$AI695*$Y695</f>
        <v>0.83750066268630496</v>
      </c>
      <c r="AK695" s="3" t="s">
        <v>6646</v>
      </c>
      <c r="AL695" s="3" t="s">
        <v>6668</v>
      </c>
      <c r="AM695" s="3" t="s">
        <v>6669</v>
      </c>
      <c r="AN695" t="s">
        <v>6670</v>
      </c>
      <c r="AO695" t="s">
        <v>44</v>
      </c>
      <c r="AP695" s="3" t="s">
        <v>44</v>
      </c>
      <c r="AQ695" t="s">
        <v>44</v>
      </c>
      <c r="AR695" t="s">
        <v>44</v>
      </c>
    </row>
    <row r="696" spans="1:44" hidden="1" x14ac:dyDescent="0.3">
      <c r="A696" t="s">
        <v>6130</v>
      </c>
      <c r="B696" t="s">
        <v>6077</v>
      </c>
      <c r="C696" t="s">
        <v>6078</v>
      </c>
      <c r="D696" t="s">
        <v>6079</v>
      </c>
      <c r="E696" t="s">
        <v>6131</v>
      </c>
      <c r="F696">
        <v>146</v>
      </c>
      <c r="G696">
        <v>146</v>
      </c>
      <c r="H696" t="s">
        <v>6132</v>
      </c>
      <c r="I696" t="s">
        <v>6133</v>
      </c>
      <c r="J696" t="s">
        <v>58</v>
      </c>
      <c r="K696" t="s">
        <v>6133</v>
      </c>
      <c r="Z696" t="s">
        <v>59</v>
      </c>
      <c r="AA696" t="s">
        <v>60</v>
      </c>
      <c r="AB696" t="s">
        <v>61</v>
      </c>
      <c r="AC696" t="s">
        <v>62</v>
      </c>
      <c r="AD696" t="s">
        <v>45</v>
      </c>
      <c r="AE696" t="s">
        <v>45</v>
      </c>
      <c r="AF696" t="s">
        <v>6080</v>
      </c>
      <c r="AG696">
        <v>2008</v>
      </c>
      <c r="AH696" t="s">
        <v>253</v>
      </c>
      <c r="AI696" s="5">
        <v>7.2708360000000001</v>
      </c>
      <c r="AJ696" s="5">
        <v>1.3004579999999999</v>
      </c>
      <c r="AK696" s="3" t="s">
        <v>6651</v>
      </c>
      <c r="AL696" s="3" t="s">
        <v>6667</v>
      </c>
      <c r="AN696" t="s">
        <v>6853</v>
      </c>
    </row>
    <row r="697" spans="1:44" hidden="1" x14ac:dyDescent="0.3">
      <c r="A697" t="s">
        <v>6138</v>
      </c>
      <c r="B697" t="s">
        <v>6077</v>
      </c>
      <c r="C697" t="s">
        <v>6078</v>
      </c>
      <c r="D697" t="s">
        <v>6079</v>
      </c>
      <c r="E697" t="s">
        <v>6139</v>
      </c>
      <c r="F697">
        <v>148</v>
      </c>
      <c r="G697">
        <v>148</v>
      </c>
      <c r="H697" t="s">
        <v>56</v>
      </c>
      <c r="I697" t="s">
        <v>57</v>
      </c>
      <c r="J697" t="s">
        <v>58</v>
      </c>
      <c r="K697" t="s">
        <v>57</v>
      </c>
      <c r="Z697" t="s">
        <v>59</v>
      </c>
      <c r="AA697" t="s">
        <v>60</v>
      </c>
      <c r="AB697" t="s">
        <v>61</v>
      </c>
      <c r="AC697" t="s">
        <v>62</v>
      </c>
      <c r="AD697" t="s">
        <v>45</v>
      </c>
      <c r="AE697" t="s">
        <v>45</v>
      </c>
      <c r="AF697" t="s">
        <v>6080</v>
      </c>
      <c r="AG697">
        <v>2008</v>
      </c>
      <c r="AH697" t="s">
        <v>253</v>
      </c>
      <c r="AI697" s="5">
        <v>5.7887550000000001</v>
      </c>
      <c r="AJ697" s="5">
        <v>0.90730520000000003</v>
      </c>
      <c r="AK697" s="3" t="s">
        <v>6651</v>
      </c>
      <c r="AL697" s="3" t="s">
        <v>6667</v>
      </c>
      <c r="AN697"/>
    </row>
    <row r="698" spans="1:44" hidden="1" x14ac:dyDescent="0.3">
      <c r="A698" t="s">
        <v>6140</v>
      </c>
      <c r="B698" t="s">
        <v>6077</v>
      </c>
      <c r="C698" t="s">
        <v>6078</v>
      </c>
      <c r="D698" t="s">
        <v>6079</v>
      </c>
      <c r="E698" t="s">
        <v>74</v>
      </c>
      <c r="F698">
        <v>15</v>
      </c>
      <c r="G698">
        <v>15</v>
      </c>
      <c r="H698" t="s">
        <v>74</v>
      </c>
      <c r="I698" t="s">
        <v>75</v>
      </c>
      <c r="J698" t="s">
        <v>58</v>
      </c>
      <c r="K698" t="s">
        <v>75</v>
      </c>
      <c r="Z698" t="s">
        <v>59</v>
      </c>
      <c r="AA698" t="s">
        <v>60</v>
      </c>
      <c r="AB698" t="s">
        <v>61</v>
      </c>
      <c r="AC698" t="s">
        <v>62</v>
      </c>
      <c r="AD698" t="s">
        <v>45</v>
      </c>
      <c r="AE698" t="s">
        <v>45</v>
      </c>
      <c r="AF698" t="s">
        <v>6080</v>
      </c>
      <c r="AG698">
        <v>2008</v>
      </c>
      <c r="AH698" t="s">
        <v>253</v>
      </c>
      <c r="AI698" s="8">
        <v>7.2708360000000001</v>
      </c>
      <c r="AJ698" s="8">
        <v>1.3004579999999999</v>
      </c>
      <c r="AK698" s="3" t="s">
        <v>6651</v>
      </c>
      <c r="AL698" s="3" t="s">
        <v>6667</v>
      </c>
      <c r="AN698" t="s">
        <v>6853</v>
      </c>
    </row>
    <row r="699" spans="1:44" hidden="1" x14ac:dyDescent="0.3">
      <c r="A699" t="s">
        <v>6141</v>
      </c>
      <c r="B699" t="s">
        <v>6077</v>
      </c>
      <c r="C699" t="s">
        <v>6078</v>
      </c>
      <c r="D699" t="s">
        <v>6079</v>
      </c>
      <c r="E699" t="s">
        <v>107</v>
      </c>
      <c r="F699">
        <v>150</v>
      </c>
      <c r="G699">
        <v>150</v>
      </c>
      <c r="H699" t="s">
        <v>108</v>
      </c>
      <c r="I699" t="s">
        <v>109</v>
      </c>
      <c r="J699" t="s">
        <v>58</v>
      </c>
      <c r="K699" t="s">
        <v>109</v>
      </c>
      <c r="Z699" t="s">
        <v>59</v>
      </c>
      <c r="AA699" t="s">
        <v>68</v>
      </c>
      <c r="AB699" t="s">
        <v>101</v>
      </c>
      <c r="AC699" t="s">
        <v>102</v>
      </c>
      <c r="AD699" t="s">
        <v>45</v>
      </c>
      <c r="AE699" t="s">
        <v>45</v>
      </c>
      <c r="AF699" t="s">
        <v>6080</v>
      </c>
      <c r="AG699">
        <v>2008</v>
      </c>
      <c r="AH699" t="s">
        <v>253</v>
      </c>
      <c r="AI699" s="5">
        <v>4.8694579999999998</v>
      </c>
      <c r="AJ699" s="5">
        <v>0.87785389999999996</v>
      </c>
      <c r="AK699" s="3" t="s">
        <v>6651</v>
      </c>
      <c r="AL699" s="3" t="s">
        <v>6667</v>
      </c>
      <c r="AN699"/>
    </row>
    <row r="700" spans="1:44" hidden="1" x14ac:dyDescent="0.3">
      <c r="A700" t="s">
        <v>6142</v>
      </c>
      <c r="B700" t="s">
        <v>6077</v>
      </c>
      <c r="C700" t="s">
        <v>6078</v>
      </c>
      <c r="D700" t="s">
        <v>6079</v>
      </c>
      <c r="E700" t="s">
        <v>6143</v>
      </c>
      <c r="F700">
        <v>16</v>
      </c>
      <c r="G700">
        <v>16</v>
      </c>
      <c r="H700" t="s">
        <v>6144</v>
      </c>
      <c r="I700" t="s">
        <v>6126</v>
      </c>
      <c r="J700" t="s">
        <v>58</v>
      </c>
      <c r="K700" t="s">
        <v>6126</v>
      </c>
      <c r="Z700" t="s">
        <v>59</v>
      </c>
      <c r="AA700" t="s">
        <v>60</v>
      </c>
      <c r="AB700" t="s">
        <v>61</v>
      </c>
      <c r="AC700" t="s">
        <v>45</v>
      </c>
      <c r="AD700" t="s">
        <v>45</v>
      </c>
      <c r="AE700" t="s">
        <v>45</v>
      </c>
      <c r="AF700" t="s">
        <v>6080</v>
      </c>
      <c r="AG700">
        <v>2008</v>
      </c>
      <c r="AH700" t="s">
        <v>253</v>
      </c>
      <c r="AI700" s="8">
        <v>7.2708360000000001</v>
      </c>
      <c r="AJ700" s="8">
        <v>1.3004579999999999</v>
      </c>
      <c r="AK700" s="3" t="s">
        <v>6651</v>
      </c>
      <c r="AL700" s="3" t="s">
        <v>6667</v>
      </c>
      <c r="AN700" t="s">
        <v>6853</v>
      </c>
    </row>
    <row r="701" spans="1:44" hidden="1" x14ac:dyDescent="0.3">
      <c r="A701" t="s">
        <v>6145</v>
      </c>
      <c r="B701" t="s">
        <v>6077</v>
      </c>
      <c r="C701" t="s">
        <v>6078</v>
      </c>
      <c r="D701" t="s">
        <v>6079</v>
      </c>
      <c r="E701" t="s">
        <v>6146</v>
      </c>
      <c r="F701">
        <v>17</v>
      </c>
      <c r="G701">
        <v>17</v>
      </c>
      <c r="H701" t="s">
        <v>6147</v>
      </c>
      <c r="I701" t="s">
        <v>6148</v>
      </c>
      <c r="J701" t="s">
        <v>58</v>
      </c>
      <c r="K701" t="s">
        <v>6148</v>
      </c>
      <c r="Z701" t="s">
        <v>59</v>
      </c>
      <c r="AA701" t="s">
        <v>68</v>
      </c>
      <c r="AB701" t="s">
        <v>61</v>
      </c>
      <c r="AC701" t="s">
        <v>62</v>
      </c>
      <c r="AD701" t="s">
        <v>45</v>
      </c>
      <c r="AE701" t="s">
        <v>45</v>
      </c>
      <c r="AF701" t="s">
        <v>6080</v>
      </c>
      <c r="AG701">
        <v>2008</v>
      </c>
      <c r="AH701" t="s">
        <v>253</v>
      </c>
      <c r="AI701" s="8">
        <v>7.2708360000000001</v>
      </c>
      <c r="AJ701" s="8">
        <v>1.3004579999999999</v>
      </c>
      <c r="AK701" s="3" t="s">
        <v>6651</v>
      </c>
      <c r="AL701" s="3" t="s">
        <v>6667</v>
      </c>
      <c r="AN701" t="s">
        <v>6853</v>
      </c>
    </row>
    <row r="702" spans="1:44" hidden="1" x14ac:dyDescent="0.3">
      <c r="A702" t="s">
        <v>6153</v>
      </c>
      <c r="B702" t="s">
        <v>6077</v>
      </c>
      <c r="C702" t="s">
        <v>6078</v>
      </c>
      <c r="D702" t="s">
        <v>6079</v>
      </c>
      <c r="E702" t="s">
        <v>6154</v>
      </c>
      <c r="F702">
        <v>19</v>
      </c>
      <c r="G702">
        <v>19</v>
      </c>
      <c r="H702" t="s">
        <v>45</v>
      </c>
      <c r="I702" t="s">
        <v>45</v>
      </c>
      <c r="J702" t="s">
        <v>45</v>
      </c>
      <c r="K702" t="s">
        <v>45</v>
      </c>
      <c r="Z702" t="s">
        <v>59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6080</v>
      </c>
      <c r="AG702">
        <v>2008</v>
      </c>
      <c r="AH702" t="s">
        <v>253</v>
      </c>
      <c r="AI702" s="8">
        <v>7.2708360000000001</v>
      </c>
      <c r="AJ702" s="8">
        <v>1.3004579999999999</v>
      </c>
      <c r="AK702" s="3" t="s">
        <v>6651</v>
      </c>
      <c r="AL702" s="3" t="s">
        <v>6667</v>
      </c>
      <c r="AN702" t="s">
        <v>6853</v>
      </c>
    </row>
    <row r="703" spans="1:44" hidden="1" x14ac:dyDescent="0.3">
      <c r="A703" t="s">
        <v>6155</v>
      </c>
      <c r="B703" t="s">
        <v>6077</v>
      </c>
      <c r="C703" t="s">
        <v>6078</v>
      </c>
      <c r="D703" t="s">
        <v>6079</v>
      </c>
      <c r="E703" t="s">
        <v>6156</v>
      </c>
      <c r="F703">
        <v>2</v>
      </c>
      <c r="G703">
        <v>2</v>
      </c>
      <c r="H703" t="s">
        <v>45</v>
      </c>
      <c r="I703" t="s">
        <v>45</v>
      </c>
      <c r="J703" t="s">
        <v>45</v>
      </c>
      <c r="K703" t="s">
        <v>45</v>
      </c>
      <c r="Z703" t="s">
        <v>59</v>
      </c>
      <c r="AA703" t="s">
        <v>45</v>
      </c>
      <c r="AB703" t="s">
        <v>45</v>
      </c>
      <c r="AC703" t="s">
        <v>45</v>
      </c>
      <c r="AD703" t="s">
        <v>45</v>
      </c>
      <c r="AE703" t="s">
        <v>45</v>
      </c>
      <c r="AF703" t="s">
        <v>6080</v>
      </c>
      <c r="AG703">
        <v>2008</v>
      </c>
      <c r="AH703" t="s">
        <v>253</v>
      </c>
      <c r="AI703" s="8">
        <v>7.2708360000000001</v>
      </c>
      <c r="AJ703" s="8">
        <v>1.3004579999999999</v>
      </c>
      <c r="AK703" s="3" t="s">
        <v>6651</v>
      </c>
      <c r="AL703" s="3" t="s">
        <v>6667</v>
      </c>
      <c r="AN703" t="s">
        <v>6853</v>
      </c>
    </row>
    <row r="704" spans="1:44" hidden="1" x14ac:dyDescent="0.3">
      <c r="A704" t="s">
        <v>6186</v>
      </c>
      <c r="B704" t="s">
        <v>6077</v>
      </c>
      <c r="C704" t="s">
        <v>6078</v>
      </c>
      <c r="D704" t="s">
        <v>6079</v>
      </c>
      <c r="E704" t="s">
        <v>282</v>
      </c>
      <c r="F704">
        <v>3</v>
      </c>
      <c r="G704">
        <v>3</v>
      </c>
      <c r="H704" t="s">
        <v>282</v>
      </c>
      <c r="I704" t="s">
        <v>45</v>
      </c>
      <c r="J704" t="s">
        <v>58</v>
      </c>
      <c r="K704" t="s">
        <v>45</v>
      </c>
      <c r="Z704" t="s">
        <v>59</v>
      </c>
      <c r="AA704" t="s">
        <v>68</v>
      </c>
      <c r="AB704" t="s">
        <v>44</v>
      </c>
      <c r="AC704" t="s">
        <v>44</v>
      </c>
      <c r="AD704" t="s">
        <v>45</v>
      </c>
      <c r="AE704" t="s">
        <v>45</v>
      </c>
      <c r="AF704" t="s">
        <v>6080</v>
      </c>
      <c r="AG704">
        <v>2008</v>
      </c>
      <c r="AH704" t="s">
        <v>253</v>
      </c>
      <c r="AI704" s="5">
        <v>8.5</v>
      </c>
      <c r="AJ704" s="5">
        <v>0.43462630000000002</v>
      </c>
      <c r="AK704" s="7" t="s">
        <v>6940</v>
      </c>
      <c r="AM704" s="3" t="s">
        <v>403</v>
      </c>
      <c r="AN704" s="3" t="s">
        <v>6694</v>
      </c>
    </row>
    <row r="705" spans="1:44" hidden="1" x14ac:dyDescent="0.3">
      <c r="A705" t="s">
        <v>6195</v>
      </c>
      <c r="B705" t="s">
        <v>6077</v>
      </c>
      <c r="C705" t="s">
        <v>6078</v>
      </c>
      <c r="D705" t="s">
        <v>6079</v>
      </c>
      <c r="E705" t="s">
        <v>6196</v>
      </c>
      <c r="F705">
        <v>4</v>
      </c>
      <c r="G705">
        <v>4</v>
      </c>
      <c r="H705" t="s">
        <v>56</v>
      </c>
      <c r="I705" t="s">
        <v>6177</v>
      </c>
      <c r="J705" t="s">
        <v>58</v>
      </c>
      <c r="K705" t="s">
        <v>6177</v>
      </c>
      <c r="Z705" t="s">
        <v>59</v>
      </c>
      <c r="AA705" t="s">
        <v>68</v>
      </c>
      <c r="AB705" t="s">
        <v>61</v>
      </c>
      <c r="AC705" t="s">
        <v>62</v>
      </c>
      <c r="AD705" t="s">
        <v>45</v>
      </c>
      <c r="AE705" t="s">
        <v>45</v>
      </c>
      <c r="AF705" t="s">
        <v>6080</v>
      </c>
      <c r="AG705">
        <v>2008</v>
      </c>
      <c r="AH705" t="s">
        <v>253</v>
      </c>
      <c r="AI705" s="8">
        <v>7.2708360000000001</v>
      </c>
      <c r="AJ705" s="8">
        <v>1.3004579999999999</v>
      </c>
      <c r="AK705" s="3" t="s">
        <v>6651</v>
      </c>
      <c r="AL705" s="3" t="s">
        <v>6667</v>
      </c>
      <c r="AN705" t="s">
        <v>6853</v>
      </c>
    </row>
    <row r="706" spans="1:44" hidden="1" x14ac:dyDescent="0.3">
      <c r="A706" t="s">
        <v>6212</v>
      </c>
      <c r="B706" t="s">
        <v>6077</v>
      </c>
      <c r="C706" t="s">
        <v>6078</v>
      </c>
      <c r="D706" t="s">
        <v>6079</v>
      </c>
      <c r="E706" t="s">
        <v>6213</v>
      </c>
      <c r="F706">
        <v>5</v>
      </c>
      <c r="G706">
        <v>5</v>
      </c>
      <c r="H706" t="s">
        <v>6214</v>
      </c>
      <c r="I706" t="s">
        <v>6093</v>
      </c>
      <c r="J706" t="s">
        <v>58</v>
      </c>
      <c r="K706" t="s">
        <v>6093</v>
      </c>
      <c r="Z706" t="s">
        <v>59</v>
      </c>
      <c r="AA706" t="s">
        <v>68</v>
      </c>
      <c r="AB706" t="s">
        <v>101</v>
      </c>
      <c r="AC706" t="s">
        <v>102</v>
      </c>
      <c r="AD706" t="s">
        <v>45</v>
      </c>
      <c r="AE706" t="s">
        <v>45</v>
      </c>
      <c r="AF706" t="s">
        <v>6080</v>
      </c>
      <c r="AG706">
        <v>2008</v>
      </c>
      <c r="AH706" t="s">
        <v>253</v>
      </c>
      <c r="AI706" s="8">
        <v>7.2708360000000001</v>
      </c>
      <c r="AJ706" s="8">
        <v>1.3004579999999999</v>
      </c>
      <c r="AK706" s="3" t="s">
        <v>6651</v>
      </c>
      <c r="AL706" s="3" t="s">
        <v>6667</v>
      </c>
      <c r="AN706" t="s">
        <v>6853</v>
      </c>
    </row>
    <row r="707" spans="1:44" hidden="1" x14ac:dyDescent="0.3">
      <c r="A707" t="s">
        <v>6228</v>
      </c>
      <c r="B707" t="s">
        <v>6077</v>
      </c>
      <c r="C707" t="s">
        <v>6078</v>
      </c>
      <c r="D707" t="s">
        <v>6079</v>
      </c>
      <c r="E707" t="s">
        <v>40</v>
      </c>
      <c r="F707">
        <v>1</v>
      </c>
      <c r="G707">
        <v>6</v>
      </c>
      <c r="H707" t="s">
        <v>41</v>
      </c>
      <c r="I707" t="s">
        <v>42</v>
      </c>
      <c r="J707" t="s">
        <v>41</v>
      </c>
      <c r="K707" t="s">
        <v>42</v>
      </c>
      <c r="S707">
        <v>0.26</v>
      </c>
      <c r="U707">
        <v>2.4</v>
      </c>
      <c r="V707">
        <v>0.41</v>
      </c>
      <c r="W707">
        <f>$U707*$S707</f>
        <v>0.624</v>
      </c>
      <c r="X707">
        <v>0.1</v>
      </c>
      <c r="Y707">
        <f>(SQRT((($U707*$V707)^2)+(($W707*$X707)^2)))/($U707+$W707)</f>
        <v>0.32605044690652013</v>
      </c>
      <c r="Z707" t="s">
        <v>43</v>
      </c>
      <c r="AA707" t="s">
        <v>44</v>
      </c>
      <c r="AB707" t="s">
        <v>44</v>
      </c>
      <c r="AC707" t="s">
        <v>44</v>
      </c>
      <c r="AD707" t="s">
        <v>45</v>
      </c>
      <c r="AE707" t="s">
        <v>45</v>
      </c>
      <c r="AF707" t="s">
        <v>46</v>
      </c>
      <c r="AG707">
        <v>2019</v>
      </c>
      <c r="AH707" t="s">
        <v>47</v>
      </c>
      <c r="AI707" s="2">
        <f>$U707+$W707</f>
        <v>3.024</v>
      </c>
      <c r="AJ707" s="2">
        <f>$AI707*$Y707</f>
        <v>0.98597655144531693</v>
      </c>
      <c r="AK707" s="3" t="s">
        <v>6646</v>
      </c>
      <c r="AL707" s="3" t="s">
        <v>6668</v>
      </c>
      <c r="AM707" s="3" t="s">
        <v>6647</v>
      </c>
      <c r="AN707" s="3" t="s">
        <v>6711</v>
      </c>
      <c r="AO707" s="3" t="s">
        <v>44</v>
      </c>
      <c r="AP707" s="3" t="s">
        <v>44</v>
      </c>
      <c r="AQ707" t="s">
        <v>6649</v>
      </c>
      <c r="AR707" s="3" t="s">
        <v>44</v>
      </c>
    </row>
    <row r="708" spans="1:44" hidden="1" x14ac:dyDescent="0.3">
      <c r="A708" t="s">
        <v>6245</v>
      </c>
      <c r="B708" t="s">
        <v>6077</v>
      </c>
      <c r="C708" t="s">
        <v>6078</v>
      </c>
      <c r="D708" t="s">
        <v>6079</v>
      </c>
      <c r="E708" t="s">
        <v>6246</v>
      </c>
      <c r="F708">
        <v>68</v>
      </c>
      <c r="G708">
        <v>68</v>
      </c>
      <c r="H708" t="s">
        <v>185</v>
      </c>
      <c r="I708" t="s">
        <v>6247</v>
      </c>
      <c r="J708" t="s">
        <v>58</v>
      </c>
      <c r="K708" t="s">
        <v>6248</v>
      </c>
      <c r="Z708" t="s">
        <v>59</v>
      </c>
      <c r="AA708" t="s">
        <v>68</v>
      </c>
      <c r="AB708" t="s">
        <v>61</v>
      </c>
      <c r="AC708" t="s">
        <v>62</v>
      </c>
      <c r="AD708" t="s">
        <v>45</v>
      </c>
      <c r="AE708" t="s">
        <v>45</v>
      </c>
      <c r="AF708" t="s">
        <v>6080</v>
      </c>
      <c r="AG708">
        <v>2008</v>
      </c>
      <c r="AH708" t="s">
        <v>253</v>
      </c>
      <c r="AI708" s="8">
        <v>7.2708360000000001</v>
      </c>
      <c r="AJ708" s="8">
        <v>1.3004579999999999</v>
      </c>
      <c r="AK708" s="3" t="s">
        <v>6651</v>
      </c>
      <c r="AL708" s="3" t="s">
        <v>6667</v>
      </c>
      <c r="AN708" t="s">
        <v>6853</v>
      </c>
    </row>
    <row r="709" spans="1:44" hidden="1" x14ac:dyDescent="0.3">
      <c r="A709" t="s">
        <v>6249</v>
      </c>
      <c r="B709" t="s">
        <v>6077</v>
      </c>
      <c r="C709" t="s">
        <v>6078</v>
      </c>
      <c r="D709" t="s">
        <v>6079</v>
      </c>
      <c r="E709" t="s">
        <v>182</v>
      </c>
      <c r="F709">
        <v>7</v>
      </c>
      <c r="G709">
        <v>7</v>
      </c>
      <c r="H709" t="s">
        <v>182</v>
      </c>
      <c r="I709" t="s">
        <v>45</v>
      </c>
      <c r="J709" t="s">
        <v>58</v>
      </c>
      <c r="K709" t="s">
        <v>45</v>
      </c>
      <c r="Z709" t="s">
        <v>59</v>
      </c>
      <c r="AA709" t="s">
        <v>68</v>
      </c>
      <c r="AB709" t="s">
        <v>101</v>
      </c>
      <c r="AC709" t="s">
        <v>102</v>
      </c>
      <c r="AD709" t="s">
        <v>45</v>
      </c>
      <c r="AE709" t="s">
        <v>45</v>
      </c>
      <c r="AF709" t="s">
        <v>6080</v>
      </c>
      <c r="AG709">
        <v>2008</v>
      </c>
      <c r="AH709" t="s">
        <v>253</v>
      </c>
      <c r="AI709" s="8">
        <v>7.2708360000000001</v>
      </c>
      <c r="AJ709" s="8">
        <v>1.3004579999999999</v>
      </c>
      <c r="AK709" s="3" t="s">
        <v>6651</v>
      </c>
      <c r="AL709" s="3" t="s">
        <v>6667</v>
      </c>
      <c r="AN709" t="s">
        <v>6853</v>
      </c>
    </row>
    <row r="710" spans="1:44" hidden="1" x14ac:dyDescent="0.3">
      <c r="A710" t="s">
        <v>6254</v>
      </c>
      <c r="B710" t="s">
        <v>6077</v>
      </c>
      <c r="C710" t="s">
        <v>6078</v>
      </c>
      <c r="D710" t="s">
        <v>6079</v>
      </c>
      <c r="E710" t="s">
        <v>49</v>
      </c>
      <c r="F710">
        <v>7215</v>
      </c>
      <c r="G710">
        <v>7215</v>
      </c>
      <c r="H710" t="s">
        <v>45</v>
      </c>
      <c r="I710" t="s">
        <v>45</v>
      </c>
      <c r="J710" t="s">
        <v>45</v>
      </c>
      <c r="K710" t="s">
        <v>45</v>
      </c>
      <c r="U710">
        <v>2.98</v>
      </c>
      <c r="V710">
        <v>0.28000000000000003</v>
      </c>
      <c r="W710">
        <v>0.72</v>
      </c>
      <c r="X710">
        <v>0.1</v>
      </c>
      <c r="Y710">
        <f>(SQRT((($U710*$V710)^2)+(($W710*$X710)^2)))/($U710+$W710)</f>
        <v>0.22635153045575809</v>
      </c>
      <c r="Z710" t="s">
        <v>43</v>
      </c>
      <c r="AA710" t="s">
        <v>44</v>
      </c>
      <c r="AB710" t="s">
        <v>44</v>
      </c>
      <c r="AC710" t="s">
        <v>44</v>
      </c>
      <c r="AD710" t="s">
        <v>45</v>
      </c>
      <c r="AE710" t="s">
        <v>45</v>
      </c>
      <c r="AF710" t="s">
        <v>50</v>
      </c>
      <c r="AG710" t="s">
        <v>51</v>
      </c>
      <c r="AH710" t="s">
        <v>52</v>
      </c>
      <c r="AI710" s="2">
        <f>$U710+$W710</f>
        <v>3.7</v>
      </c>
      <c r="AJ710" s="2">
        <f>$AI710*$Y710</f>
        <v>0.83750066268630496</v>
      </c>
      <c r="AK710" s="3" t="s">
        <v>6646</v>
      </c>
      <c r="AL710" s="3" t="s">
        <v>6668</v>
      </c>
      <c r="AM710" s="3" t="s">
        <v>6669</v>
      </c>
      <c r="AN710" t="s">
        <v>6670</v>
      </c>
      <c r="AO710" t="s">
        <v>44</v>
      </c>
      <c r="AP710" s="3" t="s">
        <v>44</v>
      </c>
      <c r="AQ710" t="s">
        <v>44</v>
      </c>
      <c r="AR710" t="s">
        <v>44</v>
      </c>
    </row>
    <row r="711" spans="1:44" hidden="1" x14ac:dyDescent="0.3">
      <c r="A711" t="s">
        <v>6263</v>
      </c>
      <c r="B711" t="s">
        <v>6077</v>
      </c>
      <c r="C711" t="s">
        <v>6078</v>
      </c>
      <c r="D711" t="s">
        <v>6079</v>
      </c>
      <c r="E711" t="s">
        <v>185</v>
      </c>
      <c r="F711">
        <v>8</v>
      </c>
      <c r="G711">
        <v>8</v>
      </c>
      <c r="H711" t="s">
        <v>185</v>
      </c>
      <c r="I711" t="s">
        <v>161</v>
      </c>
      <c r="J711" t="s">
        <v>58</v>
      </c>
      <c r="K711" t="s">
        <v>161</v>
      </c>
      <c r="Z711" t="s">
        <v>59</v>
      </c>
      <c r="AA711" t="s">
        <v>68</v>
      </c>
      <c r="AB711" t="s">
        <v>61</v>
      </c>
      <c r="AC711" t="s">
        <v>62</v>
      </c>
      <c r="AD711" t="s">
        <v>45</v>
      </c>
      <c r="AE711" t="s">
        <v>45</v>
      </c>
      <c r="AF711" t="s">
        <v>6080</v>
      </c>
      <c r="AG711">
        <v>2008</v>
      </c>
      <c r="AH711" t="s">
        <v>253</v>
      </c>
      <c r="AI711" s="8">
        <v>10.046208</v>
      </c>
      <c r="AJ711" s="8">
        <v>1.6690631</v>
      </c>
      <c r="AK711" s="3" t="s">
        <v>6651</v>
      </c>
      <c r="AL711" s="3" t="s">
        <v>6667</v>
      </c>
      <c r="AN711"/>
    </row>
    <row r="712" spans="1:44" s="3" customFormat="1" hidden="1" x14ac:dyDescent="0.3">
      <c r="A712" s="3" t="s">
        <v>6279</v>
      </c>
      <c r="B712" s="3" t="s">
        <v>6280</v>
      </c>
      <c r="C712" s="3" t="s">
        <v>6281</v>
      </c>
      <c r="D712" s="3" t="s">
        <v>6282</v>
      </c>
      <c r="E712" s="3" t="s">
        <v>234</v>
      </c>
      <c r="F712" s="3">
        <v>6</v>
      </c>
      <c r="G712" s="3">
        <v>6</v>
      </c>
      <c r="H712" s="3" t="s">
        <v>45</v>
      </c>
      <c r="I712" s="3" t="s">
        <v>45</v>
      </c>
      <c r="J712" s="3" t="s">
        <v>45</v>
      </c>
      <c r="K712" s="3" t="s">
        <v>45</v>
      </c>
      <c r="Z712" s="3" t="s">
        <v>59</v>
      </c>
      <c r="AA712" s="3" t="s">
        <v>45</v>
      </c>
      <c r="AB712" s="3" t="s">
        <v>45</v>
      </c>
      <c r="AC712" s="3" t="s">
        <v>45</v>
      </c>
      <c r="AD712" t="s">
        <v>45</v>
      </c>
      <c r="AE712" t="s">
        <v>45</v>
      </c>
      <c r="AF712" t="s">
        <v>232</v>
      </c>
      <c r="AG712">
        <v>2013</v>
      </c>
      <c r="AH712" t="s">
        <v>208</v>
      </c>
      <c r="AI712" s="5">
        <v>4.8218483812500006</v>
      </c>
      <c r="AJ712" s="5">
        <v>0.86106393748699361</v>
      </c>
      <c r="AK712" s="3" t="s">
        <v>6651</v>
      </c>
      <c r="AL712" s="3" t="s">
        <v>6827</v>
      </c>
      <c r="AM712" s="3" t="s">
        <v>6665</v>
      </c>
      <c r="AN712" s="3" t="s">
        <v>6900</v>
      </c>
      <c r="AO712" s="3" t="s">
        <v>44</v>
      </c>
      <c r="AP712" s="3" t="s">
        <v>44</v>
      </c>
      <c r="AQ712" s="3" t="s">
        <v>44</v>
      </c>
      <c r="AR712" s="3" t="s">
        <v>44</v>
      </c>
    </row>
    <row r="713" spans="1:44" hidden="1" x14ac:dyDescent="0.3">
      <c r="A713" t="s">
        <v>6283</v>
      </c>
      <c r="B713" t="s">
        <v>6280</v>
      </c>
      <c r="C713" t="s">
        <v>6281</v>
      </c>
      <c r="D713" t="s">
        <v>6282</v>
      </c>
      <c r="E713" t="s">
        <v>49</v>
      </c>
      <c r="F713">
        <v>7215</v>
      </c>
      <c r="G713">
        <v>7215</v>
      </c>
      <c r="H713" t="s">
        <v>45</v>
      </c>
      <c r="I713" t="s">
        <v>45</v>
      </c>
      <c r="J713" t="s">
        <v>45</v>
      </c>
      <c r="K713" t="s">
        <v>45</v>
      </c>
      <c r="U713">
        <v>1.63</v>
      </c>
      <c r="V713">
        <v>0.26</v>
      </c>
      <c r="W713">
        <v>0.46</v>
      </c>
      <c r="X713">
        <v>0.1</v>
      </c>
      <c r="Y713">
        <f>(SQRT((($U713*$V713)^2)+(($W713*$X713)^2)))/($U713+$W713)</f>
        <v>0.20396610081085642</v>
      </c>
      <c r="Z713" t="s">
        <v>43</v>
      </c>
      <c r="AA713" t="s">
        <v>44</v>
      </c>
      <c r="AB713" t="s">
        <v>44</v>
      </c>
      <c r="AC713" t="s">
        <v>44</v>
      </c>
      <c r="AD713" t="s">
        <v>45</v>
      </c>
      <c r="AE713" t="s">
        <v>45</v>
      </c>
      <c r="AF713" t="s">
        <v>50</v>
      </c>
      <c r="AG713" t="s">
        <v>51</v>
      </c>
      <c r="AH713" t="s">
        <v>52</v>
      </c>
      <c r="AI713" s="2">
        <f>$U713+$W713</f>
        <v>2.09</v>
      </c>
      <c r="AJ713" s="2">
        <f>$AI713*$Y713</f>
        <v>0.42628915069468987</v>
      </c>
      <c r="AK713" s="3" t="s">
        <v>6652</v>
      </c>
      <c r="AL713" s="3" t="s">
        <v>6668</v>
      </c>
      <c r="AM713" s="3" t="s">
        <v>6671</v>
      </c>
      <c r="AN713" t="s">
        <v>6672</v>
      </c>
      <c r="AO713" t="s">
        <v>44</v>
      </c>
      <c r="AP713" s="3" t="s">
        <v>44</v>
      </c>
      <c r="AQ713" t="s">
        <v>44</v>
      </c>
      <c r="AR713" t="s">
        <v>44</v>
      </c>
    </row>
    <row r="714" spans="1:44" hidden="1" x14ac:dyDescent="0.3">
      <c r="A714" t="s">
        <v>6284</v>
      </c>
      <c r="B714" t="s">
        <v>6285</v>
      </c>
      <c r="C714" t="s">
        <v>6286</v>
      </c>
      <c r="D714" t="s">
        <v>6287</v>
      </c>
      <c r="E714" t="s">
        <v>432</v>
      </c>
      <c r="G714">
        <v>0</v>
      </c>
      <c r="H714" t="s">
        <v>41</v>
      </c>
      <c r="I714" t="s">
        <v>42</v>
      </c>
      <c r="J714" t="s">
        <v>41</v>
      </c>
      <c r="K714" t="s">
        <v>42</v>
      </c>
      <c r="S714">
        <v>0.26</v>
      </c>
      <c r="U714">
        <v>2.4</v>
      </c>
      <c r="V714">
        <v>0.41</v>
      </c>
      <c r="W714">
        <f>$U714*$S714</f>
        <v>0.624</v>
      </c>
      <c r="X714">
        <v>0.1</v>
      </c>
      <c r="Y714">
        <f>(SQRT((($U714*$V714)^2)+(($W714*$X714)^2)))/($U714+$W714)</f>
        <v>0.32605044690652013</v>
      </c>
      <c r="Z714" t="s">
        <v>43</v>
      </c>
      <c r="AA714" t="s">
        <v>44</v>
      </c>
      <c r="AB714" t="s">
        <v>44</v>
      </c>
      <c r="AC714" t="s">
        <v>44</v>
      </c>
      <c r="AD714" t="s">
        <v>45</v>
      </c>
      <c r="AE714" t="s">
        <v>45</v>
      </c>
      <c r="AF714" t="s">
        <v>433</v>
      </c>
      <c r="AG714" t="s">
        <v>434</v>
      </c>
      <c r="AH714" t="s">
        <v>253</v>
      </c>
      <c r="AI714" s="2">
        <f>$U714+$W714</f>
        <v>3.024</v>
      </c>
      <c r="AJ714" s="2">
        <f>$AI714*$Y714</f>
        <v>0.98597655144531693</v>
      </c>
      <c r="AK714" s="3" t="s">
        <v>6646</v>
      </c>
      <c r="AL714" s="3" t="s">
        <v>6668</v>
      </c>
      <c r="AM714" s="3" t="s">
        <v>6647</v>
      </c>
      <c r="AN714" s="3" t="s">
        <v>6711</v>
      </c>
      <c r="AO714" s="3" t="s">
        <v>44</v>
      </c>
      <c r="AP714" s="3" t="s">
        <v>44</v>
      </c>
      <c r="AQ714" t="s">
        <v>6649</v>
      </c>
      <c r="AR714" s="3" t="s">
        <v>44</v>
      </c>
    </row>
    <row r="715" spans="1:44" hidden="1" x14ac:dyDescent="0.3">
      <c r="A715" t="s">
        <v>6288</v>
      </c>
      <c r="B715" t="s">
        <v>6285</v>
      </c>
      <c r="C715" t="s">
        <v>6286</v>
      </c>
      <c r="D715" t="s">
        <v>6287</v>
      </c>
      <c r="E715" t="s">
        <v>40</v>
      </c>
      <c r="F715">
        <v>1</v>
      </c>
      <c r="G715">
        <v>1</v>
      </c>
      <c r="H715" t="s">
        <v>41</v>
      </c>
      <c r="I715" t="s">
        <v>42</v>
      </c>
      <c r="J715" t="s">
        <v>41</v>
      </c>
      <c r="K715" t="s">
        <v>42</v>
      </c>
      <c r="S715">
        <v>0.26</v>
      </c>
      <c r="U715">
        <v>2.4</v>
      </c>
      <c r="V715">
        <v>0.41</v>
      </c>
      <c r="W715">
        <f>$U715*$S715</f>
        <v>0.624</v>
      </c>
      <c r="X715">
        <v>0.1</v>
      </c>
      <c r="Y715">
        <f>(SQRT((($U715*$V715)^2)+(($W715*$X715)^2)))/($U715+$W715)</f>
        <v>0.32605044690652013</v>
      </c>
      <c r="Z715" t="s">
        <v>43</v>
      </c>
      <c r="AA715" t="s">
        <v>44</v>
      </c>
      <c r="AB715" t="s">
        <v>44</v>
      </c>
      <c r="AC715" t="s">
        <v>44</v>
      </c>
      <c r="AD715" t="s">
        <v>45</v>
      </c>
      <c r="AE715" t="s">
        <v>45</v>
      </c>
      <c r="AF715" t="s">
        <v>46</v>
      </c>
      <c r="AG715">
        <v>2019</v>
      </c>
      <c r="AH715" t="s">
        <v>47</v>
      </c>
      <c r="AI715" s="2">
        <f>$U715+$W715</f>
        <v>3.024</v>
      </c>
      <c r="AJ715" s="2">
        <f>$AI715*$Y715</f>
        <v>0.98597655144531693</v>
      </c>
      <c r="AK715" s="3" t="s">
        <v>6646</v>
      </c>
      <c r="AL715" s="3" t="s">
        <v>6668</v>
      </c>
      <c r="AM715" s="3" t="s">
        <v>6647</v>
      </c>
      <c r="AN715" s="3" t="s">
        <v>6711</v>
      </c>
      <c r="AO715" s="3" t="s">
        <v>44</v>
      </c>
      <c r="AP715" s="3" t="s">
        <v>44</v>
      </c>
      <c r="AQ715" t="s">
        <v>6649</v>
      </c>
      <c r="AR715" s="3" t="s">
        <v>44</v>
      </c>
    </row>
    <row r="716" spans="1:44" hidden="1" x14ac:dyDescent="0.3">
      <c r="A716" t="s">
        <v>6289</v>
      </c>
      <c r="B716" t="s">
        <v>6285</v>
      </c>
      <c r="C716" t="s">
        <v>6286</v>
      </c>
      <c r="D716" t="s">
        <v>6287</v>
      </c>
      <c r="E716" t="s">
        <v>49</v>
      </c>
      <c r="F716">
        <v>7215</v>
      </c>
      <c r="G716">
        <v>7215</v>
      </c>
      <c r="H716" t="s">
        <v>45</v>
      </c>
      <c r="I716" t="s">
        <v>45</v>
      </c>
      <c r="J716" t="s">
        <v>45</v>
      </c>
      <c r="K716" t="s">
        <v>45</v>
      </c>
      <c r="U716">
        <v>3.25</v>
      </c>
      <c r="V716">
        <v>0.31</v>
      </c>
      <c r="W716">
        <v>0.91</v>
      </c>
      <c r="X716">
        <v>0.1</v>
      </c>
      <c r="Y716">
        <f>(SQRT((($U716*$V716)^2)+(($W716*$X716)^2)))/($U716+$W716)</f>
        <v>0.24317339653270054</v>
      </c>
      <c r="Z716" t="s">
        <v>43</v>
      </c>
      <c r="AA716" t="s">
        <v>44</v>
      </c>
      <c r="AB716" t="s">
        <v>44</v>
      </c>
      <c r="AC716" t="s">
        <v>44</v>
      </c>
      <c r="AD716" t="s">
        <v>45</v>
      </c>
      <c r="AE716" t="s">
        <v>45</v>
      </c>
      <c r="AF716" t="s">
        <v>50</v>
      </c>
      <c r="AG716" t="s">
        <v>51</v>
      </c>
      <c r="AH716" t="s">
        <v>52</v>
      </c>
      <c r="AI716" s="2">
        <f>$U716+$W716</f>
        <v>4.16</v>
      </c>
      <c r="AJ716" s="2">
        <f>$AI716*$Y716</f>
        <v>1.0116013295760342</v>
      </c>
      <c r="AK716" s="3" t="s">
        <v>6652</v>
      </c>
      <c r="AL716" s="3" t="s">
        <v>6668</v>
      </c>
      <c r="AM716" s="3" t="s">
        <v>6725</v>
      </c>
      <c r="AN716" t="s">
        <v>6724</v>
      </c>
      <c r="AO716" t="s">
        <v>44</v>
      </c>
      <c r="AP716" s="3" t="s">
        <v>44</v>
      </c>
      <c r="AQ716" t="s">
        <v>44</v>
      </c>
      <c r="AR716" t="s">
        <v>44</v>
      </c>
    </row>
    <row r="717" spans="1:44" hidden="1" x14ac:dyDescent="0.3">
      <c r="A717" t="s">
        <v>6290</v>
      </c>
      <c r="B717" t="s">
        <v>6291</v>
      </c>
      <c r="C717" t="s">
        <v>6292</v>
      </c>
      <c r="D717" t="s">
        <v>6293</v>
      </c>
      <c r="E717" t="s">
        <v>40</v>
      </c>
      <c r="F717">
        <v>1</v>
      </c>
      <c r="G717">
        <v>1</v>
      </c>
      <c r="H717" t="s">
        <v>41</v>
      </c>
      <c r="I717" t="s">
        <v>42</v>
      </c>
      <c r="J717" t="s">
        <v>41</v>
      </c>
      <c r="K717" t="s">
        <v>42</v>
      </c>
      <c r="S717">
        <v>0.26</v>
      </c>
      <c r="U717">
        <v>2.4</v>
      </c>
      <c r="V717">
        <v>0.41</v>
      </c>
      <c r="W717">
        <f>$U717*$S717</f>
        <v>0.624</v>
      </c>
      <c r="X717">
        <v>0.1</v>
      </c>
      <c r="Y717">
        <f>(SQRT((($U717*$V717)^2)+(($W717*$X717)^2)))/($U717+$W717)</f>
        <v>0.32605044690652013</v>
      </c>
      <c r="Z717" t="s">
        <v>43</v>
      </c>
      <c r="AA717" t="s">
        <v>44</v>
      </c>
      <c r="AB717" t="s">
        <v>44</v>
      </c>
      <c r="AC717" t="s">
        <v>44</v>
      </c>
      <c r="AD717" t="s">
        <v>45</v>
      </c>
      <c r="AE717" t="s">
        <v>45</v>
      </c>
      <c r="AF717" t="s">
        <v>46</v>
      </c>
      <c r="AG717">
        <v>2019</v>
      </c>
      <c r="AH717" t="s">
        <v>47</v>
      </c>
      <c r="AI717" s="2">
        <f>$U717+$W717</f>
        <v>3.024</v>
      </c>
      <c r="AJ717" s="2">
        <f>$AI717*$Y717</f>
        <v>0.98597655144531693</v>
      </c>
      <c r="AK717" s="3" t="s">
        <v>6646</v>
      </c>
      <c r="AL717" s="3" t="s">
        <v>6668</v>
      </c>
      <c r="AM717" s="3" t="s">
        <v>6647</v>
      </c>
      <c r="AN717" s="3" t="s">
        <v>6711</v>
      </c>
      <c r="AO717" s="3" t="s">
        <v>44</v>
      </c>
      <c r="AP717" s="3" t="s">
        <v>44</v>
      </c>
      <c r="AQ717" t="s">
        <v>6649</v>
      </c>
      <c r="AR717" s="3" t="s">
        <v>44</v>
      </c>
    </row>
    <row r="718" spans="1:44" s="3" customFormat="1" hidden="1" x14ac:dyDescent="0.3">
      <c r="A718" s="3" t="s">
        <v>6294</v>
      </c>
      <c r="B718" s="3" t="s">
        <v>6291</v>
      </c>
      <c r="C718" s="3" t="s">
        <v>6292</v>
      </c>
      <c r="D718" s="3" t="s">
        <v>6293</v>
      </c>
      <c r="E718" s="3" t="s">
        <v>234</v>
      </c>
      <c r="F718" s="3">
        <v>6</v>
      </c>
      <c r="G718" s="3">
        <v>6</v>
      </c>
      <c r="H718" s="3" t="s">
        <v>45</v>
      </c>
      <c r="I718" s="3" t="s">
        <v>45</v>
      </c>
      <c r="J718" s="3" t="s">
        <v>45</v>
      </c>
      <c r="K718" s="3" t="s">
        <v>45</v>
      </c>
      <c r="Z718" s="3" t="s">
        <v>59</v>
      </c>
      <c r="AA718" s="3" t="s">
        <v>45</v>
      </c>
      <c r="AB718" s="3" t="s">
        <v>45</v>
      </c>
      <c r="AC718" s="3" t="s">
        <v>45</v>
      </c>
      <c r="AD718" t="s">
        <v>45</v>
      </c>
      <c r="AE718" t="s">
        <v>45</v>
      </c>
      <c r="AF718" t="s">
        <v>232</v>
      </c>
      <c r="AG718">
        <v>2013</v>
      </c>
      <c r="AH718" t="s">
        <v>208</v>
      </c>
      <c r="AI718" s="5">
        <v>5.6915747875000005</v>
      </c>
      <c r="AJ718" s="5">
        <v>1.0903944085469215</v>
      </c>
      <c r="AK718" s="3" t="s">
        <v>6651</v>
      </c>
      <c r="AL718" s="3" t="s">
        <v>6827</v>
      </c>
      <c r="AM718" s="3" t="s">
        <v>6665</v>
      </c>
      <c r="AN718" s="3" t="s">
        <v>6917</v>
      </c>
      <c r="AO718" t="s">
        <v>44</v>
      </c>
      <c r="AP718" s="3" t="s">
        <v>44</v>
      </c>
      <c r="AQ718" t="s">
        <v>44</v>
      </c>
      <c r="AR718" t="s">
        <v>44</v>
      </c>
    </row>
    <row r="719" spans="1:44" hidden="1" x14ac:dyDescent="0.3">
      <c r="A719" t="s">
        <v>6295</v>
      </c>
      <c r="B719" t="s">
        <v>6291</v>
      </c>
      <c r="C719" t="s">
        <v>6292</v>
      </c>
      <c r="D719" t="s">
        <v>6293</v>
      </c>
      <c r="E719" t="s">
        <v>49</v>
      </c>
      <c r="F719">
        <v>7215</v>
      </c>
      <c r="G719">
        <v>7215</v>
      </c>
      <c r="H719" t="s">
        <v>45</v>
      </c>
      <c r="I719" t="s">
        <v>45</v>
      </c>
      <c r="J719" t="s">
        <v>45</v>
      </c>
      <c r="K719" t="s">
        <v>45</v>
      </c>
      <c r="U719">
        <v>2.89</v>
      </c>
      <c r="V719">
        <v>0.75</v>
      </c>
      <c r="W719">
        <v>0.69</v>
      </c>
      <c r="X719">
        <v>0.1</v>
      </c>
      <c r="Y719">
        <f>(SQRT((($U719*$V719)^2)+(($W719*$X719)^2)))/($U719+$W719)</f>
        <v>0.6057536289919021</v>
      </c>
      <c r="Z719" t="s">
        <v>43</v>
      </c>
      <c r="AA719" t="s">
        <v>44</v>
      </c>
      <c r="AB719" t="s">
        <v>44</v>
      </c>
      <c r="AC719" t="s">
        <v>44</v>
      </c>
      <c r="AD719" t="s">
        <v>45</v>
      </c>
      <c r="AE719" t="s">
        <v>45</v>
      </c>
      <c r="AF719" t="s">
        <v>50</v>
      </c>
      <c r="AG719" t="s">
        <v>51</v>
      </c>
      <c r="AH719" t="s">
        <v>52</v>
      </c>
      <c r="AI719" s="2">
        <f>$U719+$W719</f>
        <v>3.58</v>
      </c>
      <c r="AJ719" s="2">
        <f>$AI719*$Y719</f>
        <v>2.1685979917910094</v>
      </c>
      <c r="AK719" s="3" t="s">
        <v>6652</v>
      </c>
      <c r="AL719" s="3" t="s">
        <v>6668</v>
      </c>
      <c r="AM719" s="3" t="s">
        <v>6658</v>
      </c>
      <c r="AN719" t="s">
        <v>6664</v>
      </c>
      <c r="AO719" t="s">
        <v>44</v>
      </c>
      <c r="AP719" s="3" t="s">
        <v>44</v>
      </c>
      <c r="AQ719" t="s">
        <v>6649</v>
      </c>
      <c r="AR719" t="s">
        <v>44</v>
      </c>
    </row>
    <row r="720" spans="1:44" hidden="1" x14ac:dyDescent="0.3">
      <c r="A720" t="s">
        <v>6296</v>
      </c>
      <c r="B720" t="s">
        <v>6297</v>
      </c>
      <c r="C720" t="s">
        <v>6298</v>
      </c>
      <c r="D720" t="s">
        <v>6299</v>
      </c>
      <c r="E720" t="s">
        <v>40</v>
      </c>
      <c r="F720">
        <v>1</v>
      </c>
      <c r="G720">
        <v>1</v>
      </c>
      <c r="H720" t="s">
        <v>41</v>
      </c>
      <c r="I720" t="s">
        <v>42</v>
      </c>
      <c r="J720" t="s">
        <v>41</v>
      </c>
      <c r="K720" t="s">
        <v>42</v>
      </c>
      <c r="S720">
        <v>0.26</v>
      </c>
      <c r="U720">
        <v>2.4</v>
      </c>
      <c r="V720">
        <v>0.41</v>
      </c>
      <c r="W720">
        <f>$U720*$S720</f>
        <v>0.624</v>
      </c>
      <c r="X720">
        <v>0.1</v>
      </c>
      <c r="Y720">
        <f>(SQRT((($U720*$V720)^2)+(($W720*$X720)^2)))/($U720+$W720)</f>
        <v>0.32605044690652013</v>
      </c>
      <c r="Z720" t="s">
        <v>43</v>
      </c>
      <c r="AA720" t="s">
        <v>44</v>
      </c>
      <c r="AB720" t="s">
        <v>44</v>
      </c>
      <c r="AC720" t="s">
        <v>44</v>
      </c>
      <c r="AD720" t="s">
        <v>45</v>
      </c>
      <c r="AE720" t="s">
        <v>45</v>
      </c>
      <c r="AF720" t="s">
        <v>46</v>
      </c>
      <c r="AG720">
        <v>2019</v>
      </c>
      <c r="AH720" t="s">
        <v>47</v>
      </c>
      <c r="AI720" s="2">
        <f>$U720+$W720</f>
        <v>3.024</v>
      </c>
      <c r="AJ720" s="2">
        <f>$AI720*$Y720</f>
        <v>0.98597655144531693</v>
      </c>
      <c r="AK720" s="3" t="s">
        <v>6646</v>
      </c>
      <c r="AL720" s="3" t="s">
        <v>6668</v>
      </c>
      <c r="AM720" s="3" t="s">
        <v>6647</v>
      </c>
      <c r="AN720" s="3" t="s">
        <v>6711</v>
      </c>
      <c r="AO720" s="3" t="s">
        <v>44</v>
      </c>
      <c r="AP720" s="3" t="s">
        <v>44</v>
      </c>
      <c r="AQ720" t="s">
        <v>6649</v>
      </c>
      <c r="AR720" s="3" t="s">
        <v>44</v>
      </c>
    </row>
    <row r="721" spans="1:44" hidden="1" x14ac:dyDescent="0.3">
      <c r="A721" t="s">
        <v>6300</v>
      </c>
      <c r="B721" t="s">
        <v>6297</v>
      </c>
      <c r="C721" t="s">
        <v>6298</v>
      </c>
      <c r="D721" t="s">
        <v>6299</v>
      </c>
      <c r="E721" t="s">
        <v>49</v>
      </c>
      <c r="F721">
        <v>7215</v>
      </c>
      <c r="G721">
        <v>7215</v>
      </c>
      <c r="H721" t="s">
        <v>45</v>
      </c>
      <c r="I721" t="s">
        <v>45</v>
      </c>
      <c r="J721" t="s">
        <v>45</v>
      </c>
      <c r="K721" t="s">
        <v>45</v>
      </c>
      <c r="U721">
        <v>3.25</v>
      </c>
      <c r="V721">
        <v>0.75</v>
      </c>
      <c r="W721">
        <v>0.78</v>
      </c>
      <c r="X721">
        <v>0.1</v>
      </c>
      <c r="Y721">
        <f>(SQRT((($U721*$V721)^2)+(($W721*$X721)^2)))/($U721+$W721)</f>
        <v>0.60514830785991891</v>
      </c>
      <c r="Z721" t="s">
        <v>43</v>
      </c>
      <c r="AA721" t="s">
        <v>44</v>
      </c>
      <c r="AB721" t="s">
        <v>44</v>
      </c>
      <c r="AC721" t="s">
        <v>44</v>
      </c>
      <c r="AD721" t="s">
        <v>45</v>
      </c>
      <c r="AE721" t="s">
        <v>45</v>
      </c>
      <c r="AF721" t="s">
        <v>50</v>
      </c>
      <c r="AG721" t="s">
        <v>51</v>
      </c>
      <c r="AH721" t="s">
        <v>52</v>
      </c>
      <c r="AI721" s="2">
        <f>$U721+$W721</f>
        <v>4.03</v>
      </c>
      <c r="AJ721" s="2">
        <f>$AI721*$Y721</f>
        <v>2.4387476806754735</v>
      </c>
      <c r="AK721" s="3" t="s">
        <v>6652</v>
      </c>
      <c r="AL721" s="3" t="s">
        <v>6668</v>
      </c>
      <c r="AM721" s="3" t="s">
        <v>6828</v>
      </c>
      <c r="AN721" t="s">
        <v>6728</v>
      </c>
      <c r="AO721" t="s">
        <v>44</v>
      </c>
      <c r="AP721" s="3" t="s">
        <v>44</v>
      </c>
      <c r="AQ721" t="s">
        <v>44</v>
      </c>
      <c r="AR721" t="s">
        <v>44</v>
      </c>
    </row>
    <row r="722" spans="1:44" s="3" customFormat="1" hidden="1" x14ac:dyDescent="0.3">
      <c r="A722" s="3" t="s">
        <v>6301</v>
      </c>
      <c r="B722" s="3" t="s">
        <v>6302</v>
      </c>
      <c r="C722" s="3" t="s">
        <v>6303</v>
      </c>
      <c r="D722" s="3" t="s">
        <v>6304</v>
      </c>
      <c r="E722" s="3" t="s">
        <v>219</v>
      </c>
      <c r="F722" s="3">
        <v>32</v>
      </c>
      <c r="G722" s="3">
        <v>32</v>
      </c>
      <c r="H722" s="3" t="s">
        <v>45</v>
      </c>
      <c r="I722" s="3" t="s">
        <v>45</v>
      </c>
      <c r="J722" s="3" t="s">
        <v>58</v>
      </c>
      <c r="K722" s="3" t="s">
        <v>45</v>
      </c>
      <c r="Z722" s="3" t="s">
        <v>59</v>
      </c>
      <c r="AA722" s="3" t="s">
        <v>44</v>
      </c>
      <c r="AB722" s="3" t="s">
        <v>44</v>
      </c>
      <c r="AC722" s="3" t="s">
        <v>44</v>
      </c>
      <c r="AD722" t="s">
        <v>45</v>
      </c>
      <c r="AE722" t="s">
        <v>45</v>
      </c>
      <c r="AF722" t="s">
        <v>199</v>
      </c>
      <c r="AG722">
        <v>2015</v>
      </c>
      <c r="AH722" t="s">
        <v>47</v>
      </c>
      <c r="AI722" s="5">
        <v>9.4752810749999998</v>
      </c>
      <c r="AJ722" s="5">
        <v>1.8887603370112285</v>
      </c>
      <c r="AK722" s="3" t="s">
        <v>6651</v>
      </c>
      <c r="AL722" s="3" t="s">
        <v>6827</v>
      </c>
      <c r="AM722" s="3" t="s">
        <v>6797</v>
      </c>
      <c r="AN722" s="3" t="s">
        <v>6901</v>
      </c>
      <c r="AO722" s="3" t="s">
        <v>44</v>
      </c>
      <c r="AP722" s="3" t="s">
        <v>44</v>
      </c>
      <c r="AQ722" s="3" t="s">
        <v>44</v>
      </c>
      <c r="AR722" s="3" t="s">
        <v>44</v>
      </c>
    </row>
    <row r="723" spans="1:44" hidden="1" x14ac:dyDescent="0.3">
      <c r="A723" t="s">
        <v>6305</v>
      </c>
      <c r="B723" t="s">
        <v>6302</v>
      </c>
      <c r="C723" t="s">
        <v>6303</v>
      </c>
      <c r="D723" t="s">
        <v>6304</v>
      </c>
      <c r="E723" t="s">
        <v>49</v>
      </c>
      <c r="F723">
        <v>7215</v>
      </c>
      <c r="G723">
        <v>7215</v>
      </c>
      <c r="H723" t="s">
        <v>45</v>
      </c>
      <c r="I723" t="s">
        <v>45</v>
      </c>
      <c r="J723" t="s">
        <v>45</v>
      </c>
      <c r="K723" t="s">
        <v>45</v>
      </c>
      <c r="U723">
        <v>1.63</v>
      </c>
      <c r="V723">
        <v>0.26</v>
      </c>
      <c r="W723">
        <v>0.46</v>
      </c>
      <c r="X723">
        <v>0.1</v>
      </c>
      <c r="Y723">
        <f>(SQRT((($U723*$V723)^2)+(($W723*$X723)^2)))/($U723+$W723)</f>
        <v>0.20396610081085642</v>
      </c>
      <c r="Z723" t="s">
        <v>43</v>
      </c>
      <c r="AA723" t="s">
        <v>44</v>
      </c>
      <c r="AB723" t="s">
        <v>44</v>
      </c>
      <c r="AC723" t="s">
        <v>44</v>
      </c>
      <c r="AD723" t="s">
        <v>45</v>
      </c>
      <c r="AE723" t="s">
        <v>45</v>
      </c>
      <c r="AF723" t="s">
        <v>50</v>
      </c>
      <c r="AG723" t="s">
        <v>51</v>
      </c>
      <c r="AH723" t="s">
        <v>52</v>
      </c>
      <c r="AI723" s="2">
        <f>$U723+$W723</f>
        <v>2.09</v>
      </c>
      <c r="AJ723" s="2">
        <f>$AI723*$Y723</f>
        <v>0.42628915069468987</v>
      </c>
      <c r="AK723" s="3" t="s">
        <v>6652</v>
      </c>
      <c r="AL723" s="3" t="s">
        <v>6668</v>
      </c>
      <c r="AM723" s="3" t="s">
        <v>6671</v>
      </c>
      <c r="AN723" t="s">
        <v>6672</v>
      </c>
      <c r="AO723" t="s">
        <v>44</v>
      </c>
      <c r="AP723" s="3" t="s">
        <v>44</v>
      </c>
      <c r="AQ723" t="s">
        <v>44</v>
      </c>
      <c r="AR723" t="s">
        <v>44</v>
      </c>
    </row>
    <row r="724" spans="1:44" s="3" customFormat="1" hidden="1" x14ac:dyDescent="0.3">
      <c r="A724" s="3" t="s">
        <v>6306</v>
      </c>
      <c r="B724" s="3" t="s">
        <v>6307</v>
      </c>
      <c r="C724" s="3" t="s">
        <v>6308</v>
      </c>
      <c r="D724" s="3" t="s">
        <v>6309</v>
      </c>
      <c r="E724" s="3" t="s">
        <v>219</v>
      </c>
      <c r="F724" s="3">
        <v>32</v>
      </c>
      <c r="G724" s="3">
        <v>32</v>
      </c>
      <c r="H724" s="3" t="s">
        <v>45</v>
      </c>
      <c r="I724" s="3" t="s">
        <v>45</v>
      </c>
      <c r="J724" s="3" t="s">
        <v>58</v>
      </c>
      <c r="K724" s="3" t="s">
        <v>45</v>
      </c>
      <c r="Z724" s="3" t="s">
        <v>59</v>
      </c>
      <c r="AA724" s="3" t="s">
        <v>44</v>
      </c>
      <c r="AB724" s="3" t="s">
        <v>44</v>
      </c>
      <c r="AC724" s="3" t="s">
        <v>44</v>
      </c>
      <c r="AD724" t="s">
        <v>45</v>
      </c>
      <c r="AE724" t="s">
        <v>45</v>
      </c>
      <c r="AF724" t="s">
        <v>199</v>
      </c>
      <c r="AG724">
        <v>2015</v>
      </c>
      <c r="AH724" t="s">
        <v>47</v>
      </c>
      <c r="AI724" s="5">
        <v>6.2207155499999995</v>
      </c>
      <c r="AJ724" s="5">
        <v>0.9632932178122271</v>
      </c>
      <c r="AK724" s="3" t="s">
        <v>6651</v>
      </c>
      <c r="AL724" s="3" t="s">
        <v>6667</v>
      </c>
      <c r="AM724" s="3" t="s">
        <v>6665</v>
      </c>
      <c r="AN724" s="3" t="s">
        <v>6910</v>
      </c>
      <c r="AO724" s="3" t="s">
        <v>44</v>
      </c>
      <c r="AP724" s="3" t="s">
        <v>44</v>
      </c>
      <c r="AQ724" s="3" t="s">
        <v>44</v>
      </c>
      <c r="AR724" s="3" t="s">
        <v>44</v>
      </c>
    </row>
    <row r="725" spans="1:44" hidden="1" x14ac:dyDescent="0.3">
      <c r="A725" t="s">
        <v>6310</v>
      </c>
      <c r="B725" t="s">
        <v>6307</v>
      </c>
      <c r="C725" t="s">
        <v>6308</v>
      </c>
      <c r="D725" t="s">
        <v>6309</v>
      </c>
      <c r="E725" t="s">
        <v>49</v>
      </c>
      <c r="F725">
        <v>7215</v>
      </c>
      <c r="G725">
        <v>7215</v>
      </c>
      <c r="H725" t="s">
        <v>45</v>
      </c>
      <c r="I725" t="s">
        <v>45</v>
      </c>
      <c r="J725" t="s">
        <v>45</v>
      </c>
      <c r="K725" t="s">
        <v>45</v>
      </c>
      <c r="U725">
        <v>2.98</v>
      </c>
      <c r="V725">
        <v>0.28000000000000003</v>
      </c>
      <c r="W725">
        <v>0.72</v>
      </c>
      <c r="X725">
        <v>0.1</v>
      </c>
      <c r="Y725">
        <f>(SQRT((($U725*$V725)^2)+(($W725*$X725)^2)))/($U725+$W725)</f>
        <v>0.22635153045575809</v>
      </c>
      <c r="Z725" t="s">
        <v>43</v>
      </c>
      <c r="AA725" t="s">
        <v>44</v>
      </c>
      <c r="AB725" t="s">
        <v>44</v>
      </c>
      <c r="AC725" t="s">
        <v>44</v>
      </c>
      <c r="AD725" t="s">
        <v>45</v>
      </c>
      <c r="AE725" t="s">
        <v>45</v>
      </c>
      <c r="AF725" t="s">
        <v>50</v>
      </c>
      <c r="AG725" t="s">
        <v>51</v>
      </c>
      <c r="AH725" t="s">
        <v>52</v>
      </c>
      <c r="AI725" s="2">
        <f>$U725+$W725</f>
        <v>3.7</v>
      </c>
      <c r="AJ725" s="2">
        <f>$AI725*$Y725</f>
        <v>0.83750066268630496</v>
      </c>
      <c r="AK725" s="3" t="s">
        <v>6646</v>
      </c>
      <c r="AL725" s="3" t="s">
        <v>6668</v>
      </c>
      <c r="AM725" s="3" t="s">
        <v>6669</v>
      </c>
      <c r="AN725" t="s">
        <v>6670</v>
      </c>
      <c r="AO725" t="s">
        <v>44</v>
      </c>
      <c r="AP725" s="3" t="s">
        <v>44</v>
      </c>
      <c r="AQ725" t="s">
        <v>44</v>
      </c>
      <c r="AR725" t="s">
        <v>44</v>
      </c>
    </row>
    <row r="726" spans="1:44" hidden="1" x14ac:dyDescent="0.3">
      <c r="A726" t="s">
        <v>6311</v>
      </c>
      <c r="B726" t="s">
        <v>6312</v>
      </c>
      <c r="C726" t="s">
        <v>6313</v>
      </c>
      <c r="D726" t="s">
        <v>6314</v>
      </c>
      <c r="E726" t="s">
        <v>40</v>
      </c>
      <c r="F726">
        <v>1</v>
      </c>
      <c r="G726">
        <v>1</v>
      </c>
      <c r="H726" t="s">
        <v>41</v>
      </c>
      <c r="I726" t="s">
        <v>42</v>
      </c>
      <c r="J726" t="s">
        <v>41</v>
      </c>
      <c r="K726" t="s">
        <v>42</v>
      </c>
      <c r="S726">
        <v>0.26</v>
      </c>
      <c r="U726">
        <v>2.4</v>
      </c>
      <c r="V726">
        <v>0.41</v>
      </c>
      <c r="W726">
        <f>$U726*$S726</f>
        <v>0.624</v>
      </c>
      <c r="X726">
        <v>0.1</v>
      </c>
      <c r="Y726">
        <f>(SQRT((($U726*$V726)^2)+(($W726*$X726)^2)))/($U726+$W726)</f>
        <v>0.32605044690652013</v>
      </c>
      <c r="Z726" t="s">
        <v>43</v>
      </c>
      <c r="AA726" t="s">
        <v>44</v>
      </c>
      <c r="AB726" t="s">
        <v>44</v>
      </c>
      <c r="AC726" t="s">
        <v>44</v>
      </c>
      <c r="AD726" t="s">
        <v>45</v>
      </c>
      <c r="AE726" t="s">
        <v>45</v>
      </c>
      <c r="AF726" t="s">
        <v>46</v>
      </c>
      <c r="AG726">
        <v>2019</v>
      </c>
      <c r="AH726" t="s">
        <v>47</v>
      </c>
      <c r="AI726" s="2">
        <f>$U726+$W726</f>
        <v>3.024</v>
      </c>
      <c r="AJ726" s="2">
        <f>$AI726*$Y726</f>
        <v>0.98597655144531693</v>
      </c>
      <c r="AK726" s="3" t="s">
        <v>6646</v>
      </c>
      <c r="AL726" s="3" t="s">
        <v>6668</v>
      </c>
      <c r="AM726" s="3" t="s">
        <v>6647</v>
      </c>
      <c r="AN726" s="3" t="s">
        <v>6711</v>
      </c>
      <c r="AO726" s="3" t="s">
        <v>44</v>
      </c>
      <c r="AP726" s="3" t="s">
        <v>44</v>
      </c>
      <c r="AQ726" t="s">
        <v>6649</v>
      </c>
      <c r="AR726" s="3" t="s">
        <v>44</v>
      </c>
    </row>
    <row r="727" spans="1:44" hidden="1" x14ac:dyDescent="0.3">
      <c r="A727" t="s">
        <v>6315</v>
      </c>
      <c r="B727" t="s">
        <v>6312</v>
      </c>
      <c r="C727" t="s">
        <v>6313</v>
      </c>
      <c r="D727" t="s">
        <v>6314</v>
      </c>
      <c r="E727" t="s">
        <v>49</v>
      </c>
      <c r="F727">
        <v>7215</v>
      </c>
      <c r="G727">
        <v>7215</v>
      </c>
      <c r="H727" t="s">
        <v>45</v>
      </c>
      <c r="I727" t="s">
        <v>45</v>
      </c>
      <c r="J727" t="s">
        <v>45</v>
      </c>
      <c r="K727" t="s">
        <v>45</v>
      </c>
      <c r="U727">
        <v>2.89</v>
      </c>
      <c r="V727">
        <v>0.75</v>
      </c>
      <c r="W727">
        <v>0.69</v>
      </c>
      <c r="X727">
        <v>0.1</v>
      </c>
      <c r="Y727">
        <f>(SQRT((($U727*$V727)^2)+(($W727*$X727)^2)))/($U727+$W727)</f>
        <v>0.6057536289919021</v>
      </c>
      <c r="Z727" t="s">
        <v>43</v>
      </c>
      <c r="AA727" t="s">
        <v>44</v>
      </c>
      <c r="AB727" t="s">
        <v>44</v>
      </c>
      <c r="AC727" t="s">
        <v>44</v>
      </c>
      <c r="AD727" t="s">
        <v>45</v>
      </c>
      <c r="AE727" t="s">
        <v>45</v>
      </c>
      <c r="AF727" t="s">
        <v>50</v>
      </c>
      <c r="AG727" t="s">
        <v>51</v>
      </c>
      <c r="AH727" t="s">
        <v>52</v>
      </c>
      <c r="AI727" s="2">
        <f>$U727+$W727</f>
        <v>3.58</v>
      </c>
      <c r="AJ727" s="2">
        <f>$AI727*$Y727</f>
        <v>2.1685979917910094</v>
      </c>
      <c r="AK727" s="3" t="s">
        <v>6652</v>
      </c>
      <c r="AL727" s="3" t="s">
        <v>6668</v>
      </c>
      <c r="AM727" s="3" t="s">
        <v>6658</v>
      </c>
      <c r="AN727" t="s">
        <v>6664</v>
      </c>
      <c r="AO727" t="s">
        <v>44</v>
      </c>
      <c r="AP727" s="3" t="s">
        <v>44</v>
      </c>
      <c r="AQ727" t="s">
        <v>6649</v>
      </c>
      <c r="AR727" t="s">
        <v>44</v>
      </c>
    </row>
    <row r="728" spans="1:44" s="3" customFormat="1" hidden="1" x14ac:dyDescent="0.3">
      <c r="A728" s="3" t="s">
        <v>6316</v>
      </c>
      <c r="B728" s="3" t="s">
        <v>6317</v>
      </c>
      <c r="C728" s="3" t="s">
        <v>6318</v>
      </c>
      <c r="D728" s="3" t="s">
        <v>6319</v>
      </c>
      <c r="E728" s="3" t="s">
        <v>219</v>
      </c>
      <c r="F728" s="3">
        <v>32</v>
      </c>
      <c r="G728" s="3">
        <v>32</v>
      </c>
      <c r="H728" s="3" t="s">
        <v>45</v>
      </c>
      <c r="I728" s="3" t="s">
        <v>45</v>
      </c>
      <c r="J728" s="3" t="s">
        <v>58</v>
      </c>
      <c r="K728" s="3" t="s">
        <v>45</v>
      </c>
      <c r="L728" s="3">
        <v>10</v>
      </c>
      <c r="M728" s="3">
        <v>28</v>
      </c>
      <c r="N728" s="3">
        <f>AVERAGE(L728:M728)</f>
        <v>19</v>
      </c>
      <c r="O728" s="3">
        <f>(($M728-$L728)/2)/2</f>
        <v>4.5</v>
      </c>
      <c r="P728" s="3">
        <f>$O728/$N728</f>
        <v>0.23684210526315788</v>
      </c>
      <c r="Q728" s="3">
        <v>0.55000000000000004</v>
      </c>
      <c r="R728" s="3">
        <v>1.2</v>
      </c>
      <c r="S728" s="3">
        <v>0.26</v>
      </c>
      <c r="T728" s="3">
        <v>0.47</v>
      </c>
      <c r="U728" s="3">
        <f>$N728*$Q728*$R728*$T728</f>
        <v>5.8937999999999997</v>
      </c>
      <c r="V728" s="3">
        <f>P728</f>
        <v>0.23684210526315788</v>
      </c>
      <c r="W728" s="3">
        <f>$U728*$S728</f>
        <v>1.5323880000000001</v>
      </c>
      <c r="X728" s="3">
        <v>0.1</v>
      </c>
      <c r="Y728" s="3">
        <f>(SQRT((($U728*$V728)^2)+(($W728*$X728)^2)))/($U728+$W728)</f>
        <v>0.18909916071587868</v>
      </c>
      <c r="Z728" s="3" t="s">
        <v>59</v>
      </c>
      <c r="AA728" s="3" t="s">
        <v>44</v>
      </c>
      <c r="AB728" s="3" t="s">
        <v>44</v>
      </c>
      <c r="AC728" s="3" t="s">
        <v>44</v>
      </c>
      <c r="AD728" t="s">
        <v>45</v>
      </c>
      <c r="AE728" t="s">
        <v>45</v>
      </c>
      <c r="AF728" t="s">
        <v>199</v>
      </c>
      <c r="AG728">
        <v>2015</v>
      </c>
      <c r="AH728" t="s">
        <v>47</v>
      </c>
      <c r="AI728" s="2">
        <f>$U728+$W728</f>
        <v>7.4261879999999998</v>
      </c>
      <c r="AJ728" s="2">
        <f>$AI728*$Y728</f>
        <v>1.4042859181183296</v>
      </c>
      <c r="AK728" s="3" t="s">
        <v>6651</v>
      </c>
      <c r="AL728" s="3" t="s">
        <v>6667</v>
      </c>
      <c r="AM728" s="3" t="s">
        <v>6692</v>
      </c>
      <c r="AN728" s="3" t="s">
        <v>6886</v>
      </c>
      <c r="AO728" t="s">
        <v>6701</v>
      </c>
      <c r="AP728" s="3">
        <v>1.2</v>
      </c>
      <c r="AQ728" t="s">
        <v>6649</v>
      </c>
      <c r="AR728" s="3">
        <v>0.47</v>
      </c>
    </row>
    <row r="729" spans="1:44" hidden="1" x14ac:dyDescent="0.3">
      <c r="A729" t="s">
        <v>6320</v>
      </c>
      <c r="B729" t="s">
        <v>6317</v>
      </c>
      <c r="C729" t="s">
        <v>6318</v>
      </c>
      <c r="D729" t="s">
        <v>6319</v>
      </c>
      <c r="E729" t="s">
        <v>49</v>
      </c>
      <c r="F729">
        <v>7215</v>
      </c>
      <c r="G729">
        <v>7215</v>
      </c>
      <c r="H729" t="s">
        <v>45</v>
      </c>
      <c r="I729" t="s">
        <v>45</v>
      </c>
      <c r="J729" t="s">
        <v>45</v>
      </c>
      <c r="K729" t="s">
        <v>45</v>
      </c>
      <c r="U729">
        <v>2.6</v>
      </c>
      <c r="V729">
        <v>0.42</v>
      </c>
      <c r="W729">
        <v>0.7</v>
      </c>
      <c r="X729">
        <v>0.1</v>
      </c>
      <c r="Y729">
        <f>(SQRT((($U729*$V729)^2)+(($W729*$X729)^2)))/($U729+$W729)</f>
        <v>0.33158826959438525</v>
      </c>
      <c r="Z729" t="s">
        <v>43</v>
      </c>
      <c r="AA729" t="s">
        <v>44</v>
      </c>
      <c r="AB729" t="s">
        <v>44</v>
      </c>
      <c r="AC729" t="s">
        <v>44</v>
      </c>
      <c r="AD729" t="s">
        <v>45</v>
      </c>
      <c r="AE729" t="s">
        <v>45</v>
      </c>
      <c r="AF729" t="s">
        <v>50</v>
      </c>
      <c r="AG729" t="s">
        <v>51</v>
      </c>
      <c r="AH729" t="s">
        <v>52</v>
      </c>
      <c r="AI729" s="2">
        <f>$U729+$W729</f>
        <v>3.3</v>
      </c>
      <c r="AJ729" s="2">
        <f>$AI729*$Y729</f>
        <v>1.0942412896614713</v>
      </c>
      <c r="AK729" s="3" t="s">
        <v>6652</v>
      </c>
      <c r="AL729" s="3" t="s">
        <v>6668</v>
      </c>
      <c r="AM729" s="3" t="s">
        <v>6829</v>
      </c>
      <c r="AN729" t="s">
        <v>6691</v>
      </c>
      <c r="AO729" t="s">
        <v>44</v>
      </c>
      <c r="AP729" s="3" t="s">
        <v>44</v>
      </c>
      <c r="AQ729" t="s">
        <v>44</v>
      </c>
      <c r="AR729" t="s">
        <v>44</v>
      </c>
    </row>
    <row r="730" spans="1:44" s="3" customFormat="1" hidden="1" x14ac:dyDescent="0.3">
      <c r="A730" s="3" t="s">
        <v>6321</v>
      </c>
      <c r="B730" s="3" t="s">
        <v>6322</v>
      </c>
      <c r="C730" s="3" t="s">
        <v>6323</v>
      </c>
      <c r="D730" s="3" t="s">
        <v>6324</v>
      </c>
      <c r="E730" s="3" t="s">
        <v>219</v>
      </c>
      <c r="F730" s="3">
        <v>32</v>
      </c>
      <c r="G730" s="3">
        <v>32</v>
      </c>
      <c r="H730" s="3" t="s">
        <v>45</v>
      </c>
      <c r="I730" s="3" t="s">
        <v>45</v>
      </c>
      <c r="J730" s="3" t="s">
        <v>58</v>
      </c>
      <c r="K730" s="3" t="s">
        <v>45</v>
      </c>
      <c r="Z730" s="3" t="s">
        <v>59</v>
      </c>
      <c r="AA730" s="3" t="s">
        <v>44</v>
      </c>
      <c r="AB730" s="3" t="s">
        <v>44</v>
      </c>
      <c r="AC730" s="3" t="s">
        <v>44</v>
      </c>
      <c r="AD730" t="s">
        <v>45</v>
      </c>
      <c r="AE730" t="s">
        <v>45</v>
      </c>
      <c r="AF730" t="s">
        <v>199</v>
      </c>
      <c r="AG730">
        <v>2015</v>
      </c>
      <c r="AH730" t="s">
        <v>47</v>
      </c>
      <c r="AI730" s="5">
        <v>6.9014734199999994</v>
      </c>
      <c r="AJ730" s="5">
        <v>1.1514074182770935</v>
      </c>
      <c r="AK730" s="3" t="s">
        <v>6651</v>
      </c>
      <c r="AL730" s="3" t="s">
        <v>6827</v>
      </c>
      <c r="AM730" s="3" t="s">
        <v>6797</v>
      </c>
      <c r="AN730" s="3" t="s">
        <v>6902</v>
      </c>
      <c r="AO730" s="3" t="s">
        <v>44</v>
      </c>
      <c r="AP730" s="3" t="s">
        <v>44</v>
      </c>
      <c r="AQ730" s="3" t="s">
        <v>44</v>
      </c>
      <c r="AR730" s="3" t="s">
        <v>44</v>
      </c>
    </row>
    <row r="731" spans="1:44" hidden="1" x14ac:dyDescent="0.3">
      <c r="A731" t="s">
        <v>6325</v>
      </c>
      <c r="B731" t="s">
        <v>6322</v>
      </c>
      <c r="C731" t="s">
        <v>6323</v>
      </c>
      <c r="D731" t="s">
        <v>6324</v>
      </c>
      <c r="E731" t="s">
        <v>49</v>
      </c>
      <c r="F731">
        <v>7215</v>
      </c>
      <c r="G731">
        <v>7215</v>
      </c>
      <c r="H731" t="s">
        <v>45</v>
      </c>
      <c r="I731" t="s">
        <v>45</v>
      </c>
      <c r="J731" t="s">
        <v>45</v>
      </c>
      <c r="K731" t="s">
        <v>45</v>
      </c>
      <c r="U731">
        <v>1.63</v>
      </c>
      <c r="V731">
        <v>0.26</v>
      </c>
      <c r="W731">
        <v>0.46</v>
      </c>
      <c r="X731">
        <v>0.1</v>
      </c>
      <c r="Y731">
        <f>(SQRT((($U731*$V731)^2)+(($W731*$X731)^2)))/($U731+$W731)</f>
        <v>0.20396610081085642</v>
      </c>
      <c r="Z731" t="s">
        <v>43</v>
      </c>
      <c r="AA731" t="s">
        <v>44</v>
      </c>
      <c r="AB731" t="s">
        <v>44</v>
      </c>
      <c r="AC731" t="s">
        <v>44</v>
      </c>
      <c r="AD731" t="s">
        <v>45</v>
      </c>
      <c r="AE731" t="s">
        <v>45</v>
      </c>
      <c r="AF731" t="s">
        <v>50</v>
      </c>
      <c r="AG731" t="s">
        <v>51</v>
      </c>
      <c r="AH731" t="s">
        <v>52</v>
      </c>
      <c r="AI731" s="2">
        <f>$U731+$W731</f>
        <v>2.09</v>
      </c>
      <c r="AJ731" s="2">
        <f>$AI731*$Y731</f>
        <v>0.42628915069468987</v>
      </c>
      <c r="AK731" s="3" t="s">
        <v>6652</v>
      </c>
      <c r="AL731" s="3" t="s">
        <v>6668</v>
      </c>
      <c r="AM731" s="3" t="s">
        <v>6671</v>
      </c>
      <c r="AN731" t="s">
        <v>6672</v>
      </c>
      <c r="AO731" t="s">
        <v>44</v>
      </c>
      <c r="AP731" s="3" t="s">
        <v>44</v>
      </c>
      <c r="AQ731" t="s">
        <v>44</v>
      </c>
      <c r="AR731" t="s">
        <v>44</v>
      </c>
    </row>
    <row r="732" spans="1:44" s="3" customFormat="1" hidden="1" x14ac:dyDescent="0.3">
      <c r="A732" s="3" t="s">
        <v>6326</v>
      </c>
      <c r="B732" s="3" t="s">
        <v>6327</v>
      </c>
      <c r="C732" s="3" t="s">
        <v>6328</v>
      </c>
      <c r="D732" s="3" t="s">
        <v>6329</v>
      </c>
      <c r="E732" s="3" t="s">
        <v>198</v>
      </c>
      <c r="F732" s="3">
        <v>31</v>
      </c>
      <c r="G732" s="3">
        <v>31</v>
      </c>
      <c r="H732" s="3" t="s">
        <v>45</v>
      </c>
      <c r="I732" s="3" t="s">
        <v>45</v>
      </c>
      <c r="J732" s="3" t="s">
        <v>45</v>
      </c>
      <c r="K732" s="3" t="s">
        <v>45</v>
      </c>
      <c r="L732" s="3">
        <v>4</v>
      </c>
      <c r="M732" s="3">
        <v>15</v>
      </c>
      <c r="N732" s="3">
        <f>AVERAGE(M732,L732)</f>
        <v>9.5</v>
      </c>
      <c r="O732" s="3">
        <f>((M732-L732)/2)/2</f>
        <v>2.75</v>
      </c>
      <c r="P732" s="3">
        <f>O732/N732</f>
        <v>0.28947368421052633</v>
      </c>
      <c r="Q732" s="3">
        <v>0.4</v>
      </c>
      <c r="R732" s="3">
        <v>1.05</v>
      </c>
      <c r="S732" s="3">
        <v>0.26</v>
      </c>
      <c r="T732" s="3">
        <v>0.47</v>
      </c>
      <c r="U732" s="3">
        <f>N732*Q732*R732*T732</f>
        <v>1.8753000000000002</v>
      </c>
      <c r="V732" s="3">
        <f>P732</f>
        <v>0.28947368421052633</v>
      </c>
      <c r="W732" s="3">
        <f>U732*S732</f>
        <v>0.48757800000000007</v>
      </c>
      <c r="X732" s="3">
        <v>0.1</v>
      </c>
      <c r="Y732" s="3">
        <f>(SQRT((($U732*$V732)^2)+(($W732*$X732)^2)))/($U732+$W732)</f>
        <v>0.23066585325838804</v>
      </c>
      <c r="Z732" s="3" t="s">
        <v>59</v>
      </c>
      <c r="AA732" s="3" t="s">
        <v>44</v>
      </c>
      <c r="AB732" s="3" t="s">
        <v>44</v>
      </c>
      <c r="AC732" s="3" t="s">
        <v>44</v>
      </c>
      <c r="AD732" t="s">
        <v>45</v>
      </c>
      <c r="AE732" t="s">
        <v>45</v>
      </c>
      <c r="AF732" t="s">
        <v>199</v>
      </c>
      <c r="AG732">
        <v>2015</v>
      </c>
      <c r="AH732" t="s">
        <v>47</v>
      </c>
      <c r="AI732" s="2">
        <f>$U732+$W732</f>
        <v>2.3628780000000003</v>
      </c>
      <c r="AJ732" s="2">
        <f>$AI732*$Y732</f>
        <v>0.54503527001547347</v>
      </c>
      <c r="AK732" s="3" t="s">
        <v>6651</v>
      </c>
      <c r="AL732" s="3" t="s">
        <v>6667</v>
      </c>
      <c r="AM732" s="3" t="s">
        <v>6675</v>
      </c>
      <c r="AN732" s="3" t="s">
        <v>6787</v>
      </c>
      <c r="AO732" s="3" t="s">
        <v>6770</v>
      </c>
      <c r="AP732" s="3">
        <v>1.05</v>
      </c>
      <c r="AQ732" t="s">
        <v>6649</v>
      </c>
      <c r="AR732" s="3">
        <v>0.47</v>
      </c>
    </row>
    <row r="733" spans="1:44" hidden="1" x14ac:dyDescent="0.3">
      <c r="A733" t="s">
        <v>6330</v>
      </c>
      <c r="B733" t="s">
        <v>6327</v>
      </c>
      <c r="C733" t="s">
        <v>6328</v>
      </c>
      <c r="D733" t="s">
        <v>6329</v>
      </c>
      <c r="E733" t="s">
        <v>49</v>
      </c>
      <c r="F733">
        <v>7215</v>
      </c>
      <c r="G733">
        <v>7215</v>
      </c>
      <c r="H733" t="s">
        <v>45</v>
      </c>
      <c r="I733" t="s">
        <v>45</v>
      </c>
      <c r="J733" t="s">
        <v>45</v>
      </c>
      <c r="K733" t="s">
        <v>45</v>
      </c>
      <c r="S733">
        <v>0.26</v>
      </c>
      <c r="U733">
        <v>0.43</v>
      </c>
      <c r="V733">
        <v>0.46</v>
      </c>
      <c r="W733">
        <f>$U733*$S733</f>
        <v>0.1118</v>
      </c>
      <c r="X733">
        <v>0.1</v>
      </c>
      <c r="Y733">
        <f>(SQRT((($U733*$V733)^2)+(($W733*$X733)^2)))/($U733+$W733)</f>
        <v>0.36566206086544145</v>
      </c>
      <c r="Z733" t="s">
        <v>43</v>
      </c>
      <c r="AA733" t="s">
        <v>44</v>
      </c>
      <c r="AB733" t="s">
        <v>44</v>
      </c>
      <c r="AC733" t="s">
        <v>44</v>
      </c>
      <c r="AD733" t="s">
        <v>45</v>
      </c>
      <c r="AE733" t="s">
        <v>45</v>
      </c>
      <c r="AF733" t="s">
        <v>50</v>
      </c>
      <c r="AG733" t="s">
        <v>51</v>
      </c>
      <c r="AH733" t="s">
        <v>52</v>
      </c>
      <c r="AI733" s="2">
        <f>$U733+$W733</f>
        <v>0.54179999999999995</v>
      </c>
      <c r="AJ733" s="2">
        <f>$AI733*$Y733</f>
        <v>0.19811570457689617</v>
      </c>
      <c r="AK733" s="3" t="s">
        <v>6646</v>
      </c>
      <c r="AL733" s="3" t="s">
        <v>6668</v>
      </c>
      <c r="AM733" s="3" t="s">
        <v>6661</v>
      </c>
      <c r="AN733" t="s">
        <v>6662</v>
      </c>
      <c r="AO733" t="s">
        <v>44</v>
      </c>
      <c r="AP733" s="3" t="s">
        <v>44</v>
      </c>
      <c r="AQ733" t="s">
        <v>6649</v>
      </c>
      <c r="AR733" t="s">
        <v>44</v>
      </c>
    </row>
    <row r="734" spans="1:44" hidden="1" x14ac:dyDescent="0.3">
      <c r="A734" t="s">
        <v>6331</v>
      </c>
      <c r="B734" t="s">
        <v>6332</v>
      </c>
      <c r="C734" t="s">
        <v>6333</v>
      </c>
      <c r="D734" t="s">
        <v>6334</v>
      </c>
      <c r="E734" t="s">
        <v>40</v>
      </c>
      <c r="F734">
        <v>1</v>
      </c>
      <c r="G734">
        <v>1</v>
      </c>
      <c r="H734" t="s">
        <v>41</v>
      </c>
      <c r="I734" t="s">
        <v>42</v>
      </c>
      <c r="J734" t="s">
        <v>41</v>
      </c>
      <c r="K734" t="s">
        <v>42</v>
      </c>
      <c r="S734">
        <v>0.26</v>
      </c>
      <c r="U734">
        <v>2.4</v>
      </c>
      <c r="V734">
        <v>0.41</v>
      </c>
      <c r="W734">
        <f>$U734*$S734</f>
        <v>0.624</v>
      </c>
      <c r="X734">
        <v>0.1</v>
      </c>
      <c r="Y734">
        <f>(SQRT((($U734*$V734)^2)+(($W734*$X734)^2)))/($U734+$W734)</f>
        <v>0.32605044690652013</v>
      </c>
      <c r="Z734" t="s">
        <v>43</v>
      </c>
      <c r="AA734" t="s">
        <v>44</v>
      </c>
      <c r="AB734" t="s">
        <v>44</v>
      </c>
      <c r="AC734" t="s">
        <v>44</v>
      </c>
      <c r="AD734" t="s">
        <v>45</v>
      </c>
      <c r="AE734" t="s">
        <v>45</v>
      </c>
      <c r="AF734" t="s">
        <v>46</v>
      </c>
      <c r="AG734">
        <v>2019</v>
      </c>
      <c r="AH734" t="s">
        <v>47</v>
      </c>
      <c r="AI734" s="2">
        <f>$U734+$W734</f>
        <v>3.024</v>
      </c>
      <c r="AJ734" s="2">
        <f>$AI734*$Y734</f>
        <v>0.98597655144531693</v>
      </c>
      <c r="AK734" s="3" t="s">
        <v>6646</v>
      </c>
      <c r="AL734" s="3" t="s">
        <v>6668</v>
      </c>
      <c r="AM734" s="3" t="s">
        <v>6647</v>
      </c>
      <c r="AN734" s="3" t="s">
        <v>6711</v>
      </c>
      <c r="AO734" s="3" t="s">
        <v>44</v>
      </c>
      <c r="AP734" s="3" t="s">
        <v>44</v>
      </c>
      <c r="AQ734" t="s">
        <v>6649</v>
      </c>
      <c r="AR734" s="3" t="s">
        <v>44</v>
      </c>
    </row>
    <row r="735" spans="1:44" hidden="1" x14ac:dyDescent="0.3">
      <c r="A735" t="s">
        <v>6335</v>
      </c>
      <c r="B735" t="s">
        <v>6332</v>
      </c>
      <c r="C735" t="s">
        <v>6333</v>
      </c>
      <c r="D735" t="s">
        <v>6334</v>
      </c>
      <c r="E735" t="s">
        <v>40</v>
      </c>
      <c r="F735">
        <v>20</v>
      </c>
      <c r="G735">
        <v>20</v>
      </c>
      <c r="H735" t="s">
        <v>41</v>
      </c>
      <c r="I735" t="s">
        <v>42</v>
      </c>
      <c r="J735" t="s">
        <v>41</v>
      </c>
      <c r="K735" t="s">
        <v>42</v>
      </c>
      <c r="S735">
        <v>0.26</v>
      </c>
      <c r="U735">
        <v>2.4</v>
      </c>
      <c r="V735">
        <v>0.41</v>
      </c>
      <c r="W735">
        <f>$U735*$S735</f>
        <v>0.624</v>
      </c>
      <c r="X735">
        <v>0.1</v>
      </c>
      <c r="Y735">
        <f>(SQRT((($U735*$V735)^2)+(($W735*$X735)^2)))/($U735+$W735)</f>
        <v>0.32605044690652013</v>
      </c>
      <c r="Z735" t="s">
        <v>43</v>
      </c>
      <c r="AA735" t="s">
        <v>44</v>
      </c>
      <c r="AB735" t="s">
        <v>44</v>
      </c>
      <c r="AC735" t="s">
        <v>44</v>
      </c>
      <c r="AD735" t="s">
        <v>45</v>
      </c>
      <c r="AE735" t="s">
        <v>45</v>
      </c>
      <c r="AF735" t="s">
        <v>232</v>
      </c>
      <c r="AG735">
        <v>2013</v>
      </c>
      <c r="AH735" t="s">
        <v>208</v>
      </c>
      <c r="AI735" s="2">
        <f>$U735+$W735</f>
        <v>3.024</v>
      </c>
      <c r="AJ735" s="2">
        <f>$AI735*$Y735</f>
        <v>0.98597655144531693</v>
      </c>
      <c r="AK735" s="3" t="s">
        <v>6646</v>
      </c>
      <c r="AL735" s="3" t="s">
        <v>6668</v>
      </c>
      <c r="AM735" s="3" t="s">
        <v>6647</v>
      </c>
      <c r="AN735" s="3" t="s">
        <v>6711</v>
      </c>
      <c r="AO735" s="3" t="s">
        <v>44</v>
      </c>
      <c r="AP735" s="3" t="s">
        <v>44</v>
      </c>
      <c r="AQ735" t="s">
        <v>6649</v>
      </c>
      <c r="AR735" s="3" t="s">
        <v>44</v>
      </c>
    </row>
    <row r="736" spans="1:44" hidden="1" x14ac:dyDescent="0.3">
      <c r="A736" t="s">
        <v>6336</v>
      </c>
      <c r="B736" t="s">
        <v>6332</v>
      </c>
      <c r="C736" t="s">
        <v>6333</v>
      </c>
      <c r="D736" t="s">
        <v>6334</v>
      </c>
      <c r="E736" t="s">
        <v>234</v>
      </c>
      <c r="F736">
        <v>6</v>
      </c>
      <c r="G736">
        <v>6</v>
      </c>
      <c r="H736" t="s">
        <v>45</v>
      </c>
      <c r="I736" t="s">
        <v>45</v>
      </c>
      <c r="J736" t="s">
        <v>45</v>
      </c>
      <c r="K736" t="s">
        <v>45</v>
      </c>
      <c r="Z736" t="s">
        <v>59</v>
      </c>
      <c r="AA736" t="s">
        <v>45</v>
      </c>
      <c r="AB736" t="s">
        <v>45</v>
      </c>
      <c r="AC736" t="s">
        <v>45</v>
      </c>
      <c r="AD736" t="s">
        <v>45</v>
      </c>
      <c r="AE736" t="s">
        <v>45</v>
      </c>
      <c r="AF736" t="s">
        <v>232</v>
      </c>
      <c r="AG736">
        <v>2013</v>
      </c>
      <c r="AH736" t="s">
        <v>208</v>
      </c>
      <c r="AI736" s="5">
        <v>4.6904390249999999</v>
      </c>
      <c r="AJ736" s="5">
        <v>0.78823094688692552</v>
      </c>
      <c r="AK736" s="3" t="s">
        <v>6651</v>
      </c>
      <c r="AL736" s="3" t="s">
        <v>6827</v>
      </c>
      <c r="AM736" s="3" t="s">
        <v>6665</v>
      </c>
      <c r="AN736" t="s">
        <v>6912</v>
      </c>
      <c r="AO736" t="s">
        <v>44</v>
      </c>
      <c r="AP736" s="3" t="s">
        <v>44</v>
      </c>
      <c r="AQ736" t="s">
        <v>44</v>
      </c>
      <c r="AR736" t="s">
        <v>44</v>
      </c>
    </row>
    <row r="737" spans="1:44" hidden="1" x14ac:dyDescent="0.3">
      <c r="A737" t="s">
        <v>6337</v>
      </c>
      <c r="B737" t="s">
        <v>6332</v>
      </c>
      <c r="C737" t="s">
        <v>6333</v>
      </c>
      <c r="D737" t="s">
        <v>6334</v>
      </c>
      <c r="E737" t="s">
        <v>49</v>
      </c>
      <c r="F737">
        <v>7215</v>
      </c>
      <c r="G737">
        <v>7215</v>
      </c>
      <c r="H737" t="s">
        <v>45</v>
      </c>
      <c r="I737" t="s">
        <v>45</v>
      </c>
      <c r="J737" t="s">
        <v>45</v>
      </c>
      <c r="K737" t="s">
        <v>45</v>
      </c>
      <c r="U737">
        <v>2.98</v>
      </c>
      <c r="V737">
        <v>0.28000000000000003</v>
      </c>
      <c r="W737">
        <v>0.72</v>
      </c>
      <c r="X737">
        <v>0.1</v>
      </c>
      <c r="Y737">
        <f>(SQRT((($U737*$V737)^2)+(($W737*$X737)^2)))/($U737+$W737)</f>
        <v>0.22635153045575809</v>
      </c>
      <c r="Z737" t="s">
        <v>43</v>
      </c>
      <c r="AA737" t="s">
        <v>44</v>
      </c>
      <c r="AB737" t="s">
        <v>44</v>
      </c>
      <c r="AC737" t="s">
        <v>44</v>
      </c>
      <c r="AD737" t="s">
        <v>45</v>
      </c>
      <c r="AE737" t="s">
        <v>45</v>
      </c>
      <c r="AF737" t="s">
        <v>50</v>
      </c>
      <c r="AG737" t="s">
        <v>51</v>
      </c>
      <c r="AH737" t="s">
        <v>52</v>
      </c>
      <c r="AI737" s="2">
        <f>$U737+$W737</f>
        <v>3.7</v>
      </c>
      <c r="AJ737" s="2">
        <f>$AI737*$Y737</f>
        <v>0.83750066268630496</v>
      </c>
      <c r="AK737" s="3" t="s">
        <v>6646</v>
      </c>
      <c r="AL737" s="3" t="s">
        <v>6668</v>
      </c>
      <c r="AM737" s="3" t="s">
        <v>6669</v>
      </c>
      <c r="AN737" t="s">
        <v>6670</v>
      </c>
      <c r="AO737" t="s">
        <v>44</v>
      </c>
      <c r="AP737" s="3" t="s">
        <v>44</v>
      </c>
      <c r="AQ737" t="s">
        <v>44</v>
      </c>
      <c r="AR737" t="s">
        <v>44</v>
      </c>
    </row>
    <row r="738" spans="1:44" hidden="1" x14ac:dyDescent="0.3">
      <c r="A738" t="s">
        <v>6338</v>
      </c>
      <c r="B738" t="s">
        <v>6339</v>
      </c>
      <c r="C738" t="s">
        <v>6340</v>
      </c>
      <c r="D738" t="s">
        <v>6341</v>
      </c>
      <c r="E738" t="s">
        <v>40</v>
      </c>
      <c r="F738">
        <v>1</v>
      </c>
      <c r="G738">
        <v>1</v>
      </c>
      <c r="H738" t="s">
        <v>41</v>
      </c>
      <c r="I738" t="s">
        <v>42</v>
      </c>
      <c r="J738" t="s">
        <v>41</v>
      </c>
      <c r="K738" t="s">
        <v>42</v>
      </c>
      <c r="S738">
        <v>0.26</v>
      </c>
      <c r="U738">
        <v>2.4</v>
      </c>
      <c r="V738">
        <v>0.41</v>
      </c>
      <c r="W738">
        <f>$U738*$S738</f>
        <v>0.624</v>
      </c>
      <c r="X738">
        <v>0.1</v>
      </c>
      <c r="Y738">
        <f>(SQRT((($U738*$V738)^2)+(($W738*$X738)^2)))/($U738+$W738)</f>
        <v>0.32605044690652013</v>
      </c>
      <c r="Z738" t="s">
        <v>43</v>
      </c>
      <c r="AA738" t="s">
        <v>44</v>
      </c>
      <c r="AB738" t="s">
        <v>44</v>
      </c>
      <c r="AC738" t="s">
        <v>44</v>
      </c>
      <c r="AD738" t="s">
        <v>45</v>
      </c>
      <c r="AE738" t="s">
        <v>45</v>
      </c>
      <c r="AF738" t="s">
        <v>46</v>
      </c>
      <c r="AG738">
        <v>2019</v>
      </c>
      <c r="AH738" t="s">
        <v>47</v>
      </c>
      <c r="AI738" s="2">
        <f>$U738+$W738</f>
        <v>3.024</v>
      </c>
      <c r="AJ738" s="2">
        <f>$AI738*$Y738</f>
        <v>0.98597655144531693</v>
      </c>
      <c r="AK738" s="3" t="s">
        <v>6646</v>
      </c>
      <c r="AL738" s="3" t="s">
        <v>6668</v>
      </c>
      <c r="AM738" s="3" t="s">
        <v>6647</v>
      </c>
      <c r="AN738" s="3" t="s">
        <v>6711</v>
      </c>
      <c r="AO738" s="3" t="s">
        <v>44</v>
      </c>
      <c r="AP738" s="3" t="s">
        <v>44</v>
      </c>
      <c r="AQ738" t="s">
        <v>6649</v>
      </c>
      <c r="AR738" s="3" t="s">
        <v>44</v>
      </c>
    </row>
    <row r="739" spans="1:44" hidden="1" x14ac:dyDescent="0.3">
      <c r="A739" t="s">
        <v>6342</v>
      </c>
      <c r="B739" t="s">
        <v>6339</v>
      </c>
      <c r="C739" t="s">
        <v>6340</v>
      </c>
      <c r="D739" t="s">
        <v>6341</v>
      </c>
      <c r="E739" t="s">
        <v>234</v>
      </c>
      <c r="F739">
        <v>131</v>
      </c>
      <c r="G739">
        <v>131</v>
      </c>
      <c r="H739" t="s">
        <v>45</v>
      </c>
      <c r="I739" t="s">
        <v>45</v>
      </c>
      <c r="J739" t="s">
        <v>45</v>
      </c>
      <c r="K739" t="s">
        <v>45</v>
      </c>
      <c r="U739">
        <v>4.83</v>
      </c>
      <c r="V739">
        <v>0.5</v>
      </c>
      <c r="W739">
        <v>1.1599999999999999</v>
      </c>
      <c r="X739">
        <v>0.1</v>
      </c>
      <c r="Y739">
        <f>(SQRT((($U739*$V739)^2)+(($W739*$X739)^2)))/($U739+$W739)</f>
        <v>0.40363678067942466</v>
      </c>
      <c r="Z739" t="s">
        <v>43</v>
      </c>
      <c r="AA739" t="s">
        <v>44</v>
      </c>
      <c r="AB739" t="s">
        <v>44</v>
      </c>
      <c r="AC739" t="s">
        <v>44</v>
      </c>
      <c r="AD739" t="s">
        <v>45</v>
      </c>
      <c r="AE739" t="s">
        <v>45</v>
      </c>
      <c r="AF739" t="s">
        <v>6343</v>
      </c>
      <c r="AG739">
        <v>2000</v>
      </c>
      <c r="AH739" t="s">
        <v>253</v>
      </c>
      <c r="AI739" s="2">
        <f>$U739+$W739</f>
        <v>5.99</v>
      </c>
      <c r="AJ739" s="2">
        <f>$AI739*$Y739</f>
        <v>2.4177843162697537</v>
      </c>
      <c r="AK739" s="3" t="s">
        <v>6652</v>
      </c>
      <c r="AL739" s="3" t="s">
        <v>6668</v>
      </c>
      <c r="AM739" s="3" t="s">
        <v>6656</v>
      </c>
      <c r="AN739" t="s">
        <v>6673</v>
      </c>
      <c r="AO739" t="s">
        <v>44</v>
      </c>
      <c r="AP739" s="3" t="s">
        <v>44</v>
      </c>
      <c r="AQ739" t="s">
        <v>44</v>
      </c>
      <c r="AR739" t="s">
        <v>44</v>
      </c>
    </row>
    <row r="740" spans="1:44" hidden="1" x14ac:dyDescent="0.3">
      <c r="A740" t="s">
        <v>6344</v>
      </c>
      <c r="B740" t="s">
        <v>6339</v>
      </c>
      <c r="C740" t="s">
        <v>6340</v>
      </c>
      <c r="D740" t="s">
        <v>6341</v>
      </c>
      <c r="E740" t="s">
        <v>6345</v>
      </c>
      <c r="F740">
        <v>133</v>
      </c>
      <c r="G740">
        <v>133</v>
      </c>
      <c r="H740" t="s">
        <v>185</v>
      </c>
      <c r="I740" t="s">
        <v>161</v>
      </c>
      <c r="J740" t="s">
        <v>58</v>
      </c>
      <c r="K740" t="s">
        <v>161</v>
      </c>
      <c r="Z740" t="s">
        <v>59</v>
      </c>
      <c r="AA740" t="s">
        <v>68</v>
      </c>
      <c r="AB740" t="s">
        <v>61</v>
      </c>
      <c r="AC740" t="s">
        <v>62</v>
      </c>
      <c r="AD740" t="s">
        <v>45</v>
      </c>
      <c r="AE740" t="s">
        <v>45</v>
      </c>
      <c r="AF740" t="s">
        <v>6343</v>
      </c>
      <c r="AG740">
        <v>2000</v>
      </c>
      <c r="AH740" t="s">
        <v>253</v>
      </c>
      <c r="AI740" s="5">
        <v>4.6626760000000003</v>
      </c>
      <c r="AJ740" s="5">
        <v>0.89227840000000003</v>
      </c>
      <c r="AK740" s="3" t="s">
        <v>6651</v>
      </c>
      <c r="AL740" s="3" t="s">
        <v>6667</v>
      </c>
      <c r="AN740" t="s">
        <v>6683</v>
      </c>
    </row>
    <row r="741" spans="1:44" hidden="1" x14ac:dyDescent="0.3">
      <c r="A741" t="s">
        <v>6346</v>
      </c>
      <c r="B741" t="s">
        <v>6339</v>
      </c>
      <c r="C741" t="s">
        <v>6340</v>
      </c>
      <c r="D741" t="s">
        <v>6341</v>
      </c>
      <c r="E741" t="s">
        <v>49</v>
      </c>
      <c r="F741">
        <v>7215</v>
      </c>
      <c r="G741">
        <v>7215</v>
      </c>
      <c r="H741" t="s">
        <v>45</v>
      </c>
      <c r="I741" t="s">
        <v>45</v>
      </c>
      <c r="J741" t="s">
        <v>45</v>
      </c>
      <c r="K741" t="s">
        <v>45</v>
      </c>
      <c r="U741">
        <v>4.83</v>
      </c>
      <c r="V741">
        <v>0.5</v>
      </c>
      <c r="W741">
        <v>1.1599999999999999</v>
      </c>
      <c r="X741">
        <v>0.1</v>
      </c>
      <c r="Y741">
        <f t="shared" ref="Y741:Y746" si="115">(SQRT((($U741*$V741)^2)+(($W741*$X741)^2)))/($U741+$W741)</f>
        <v>0.40363678067942466</v>
      </c>
      <c r="Z741" t="s">
        <v>43</v>
      </c>
      <c r="AA741" t="s">
        <v>44</v>
      </c>
      <c r="AB741" t="s">
        <v>44</v>
      </c>
      <c r="AC741" t="s">
        <v>44</v>
      </c>
      <c r="AD741" t="s">
        <v>45</v>
      </c>
      <c r="AE741" t="s">
        <v>45</v>
      </c>
      <c r="AF741" t="s">
        <v>50</v>
      </c>
      <c r="AG741" t="s">
        <v>51</v>
      </c>
      <c r="AH741" t="s">
        <v>52</v>
      </c>
      <c r="AI741" s="2">
        <f t="shared" ref="AI741:AI746" si="116">$U741+$W741</f>
        <v>5.99</v>
      </c>
      <c r="AJ741" s="2">
        <f t="shared" ref="AJ741:AJ746" si="117">$AI741*$Y741</f>
        <v>2.4177843162697537</v>
      </c>
      <c r="AK741" s="3" t="s">
        <v>6652</v>
      </c>
      <c r="AL741" s="3" t="s">
        <v>6668</v>
      </c>
      <c r="AM741" s="3" t="s">
        <v>6656</v>
      </c>
      <c r="AN741" t="s">
        <v>6673</v>
      </c>
      <c r="AO741" t="s">
        <v>44</v>
      </c>
      <c r="AP741" s="3" t="s">
        <v>44</v>
      </c>
      <c r="AQ741" t="s">
        <v>44</v>
      </c>
      <c r="AR741" t="s">
        <v>44</v>
      </c>
    </row>
    <row r="742" spans="1:44" hidden="1" x14ac:dyDescent="0.3">
      <c r="A742" t="s">
        <v>6347</v>
      </c>
      <c r="B742" t="s">
        <v>6339</v>
      </c>
      <c r="C742" t="s">
        <v>6340</v>
      </c>
      <c r="D742" t="s">
        <v>6341</v>
      </c>
      <c r="E742" t="s">
        <v>315</v>
      </c>
      <c r="F742">
        <v>9</v>
      </c>
      <c r="G742">
        <v>9</v>
      </c>
      <c r="H742" t="s">
        <v>315</v>
      </c>
      <c r="I742" t="s">
        <v>316</v>
      </c>
      <c r="J742" t="s">
        <v>315</v>
      </c>
      <c r="K742" t="s">
        <v>316</v>
      </c>
      <c r="S742">
        <v>0.26</v>
      </c>
      <c r="U742">
        <v>3</v>
      </c>
      <c r="V742">
        <v>0.13</v>
      </c>
      <c r="W742">
        <f>$U742*$S742</f>
        <v>0.78</v>
      </c>
      <c r="X742">
        <v>0.1</v>
      </c>
      <c r="Y742">
        <f t="shared" si="115"/>
        <v>0.10521786297889874</v>
      </c>
      <c r="Z742" t="s">
        <v>43</v>
      </c>
      <c r="AA742" t="s">
        <v>44</v>
      </c>
      <c r="AB742" t="s">
        <v>44</v>
      </c>
      <c r="AC742" t="s">
        <v>44</v>
      </c>
      <c r="AD742" t="s">
        <v>45</v>
      </c>
      <c r="AE742" t="s">
        <v>45</v>
      </c>
      <c r="AF742" t="s">
        <v>4478</v>
      </c>
      <c r="AG742" t="s">
        <v>4479</v>
      </c>
      <c r="AH742" t="s">
        <v>4480</v>
      </c>
      <c r="AI742" s="2">
        <f t="shared" si="116"/>
        <v>3.7800000000000002</v>
      </c>
      <c r="AJ742" s="2">
        <f t="shared" si="117"/>
        <v>0.39772352206023726</v>
      </c>
      <c r="AK742" s="3" t="s">
        <v>6646</v>
      </c>
      <c r="AL742" s="3" t="s">
        <v>6668</v>
      </c>
      <c r="AM742" s="3" t="s">
        <v>6647</v>
      </c>
      <c r="AN742" t="s">
        <v>6712</v>
      </c>
      <c r="AO742" t="s">
        <v>44</v>
      </c>
      <c r="AP742" s="3" t="s">
        <v>44</v>
      </c>
      <c r="AQ742" t="s">
        <v>6649</v>
      </c>
      <c r="AR742" t="s">
        <v>44</v>
      </c>
    </row>
    <row r="743" spans="1:44" s="3" customFormat="1" hidden="1" x14ac:dyDescent="0.3">
      <c r="A743" s="3" t="s">
        <v>6348</v>
      </c>
      <c r="B743" s="3" t="s">
        <v>6349</v>
      </c>
      <c r="C743" s="3" t="s">
        <v>6350</v>
      </c>
      <c r="D743" s="3" t="s">
        <v>6351</v>
      </c>
      <c r="E743" s="3" t="s">
        <v>198</v>
      </c>
      <c r="F743" s="3">
        <v>31</v>
      </c>
      <c r="G743" s="3">
        <v>31</v>
      </c>
      <c r="H743" s="3" t="s">
        <v>45</v>
      </c>
      <c r="I743" s="3" t="s">
        <v>45</v>
      </c>
      <c r="J743" s="3" t="s">
        <v>45</v>
      </c>
      <c r="K743" s="3" t="s">
        <v>45</v>
      </c>
      <c r="L743" s="3">
        <v>4</v>
      </c>
      <c r="M743" s="3">
        <v>15</v>
      </c>
      <c r="N743" s="3">
        <f>AVERAGE(M743,L743)</f>
        <v>9.5</v>
      </c>
      <c r="O743" s="3">
        <f>((M743-L743)/2)/2</f>
        <v>2.75</v>
      </c>
      <c r="P743" s="3">
        <f>O743/N743</f>
        <v>0.28947368421052633</v>
      </c>
      <c r="Q743" s="3">
        <v>0.4</v>
      </c>
      <c r="R743" s="3">
        <v>1.05</v>
      </c>
      <c r="S743" s="3">
        <v>0.26</v>
      </c>
      <c r="T743" s="3">
        <v>0.47</v>
      </c>
      <c r="U743" s="3">
        <f>N743*Q743*R743*T743</f>
        <v>1.8753000000000002</v>
      </c>
      <c r="V743" s="3">
        <f>P743</f>
        <v>0.28947368421052633</v>
      </c>
      <c r="W743" s="3">
        <f>U743*S743</f>
        <v>0.48757800000000007</v>
      </c>
      <c r="X743" s="3">
        <v>0.1</v>
      </c>
      <c r="Y743" s="3">
        <f t="shared" si="115"/>
        <v>0.23066585325838804</v>
      </c>
      <c r="Z743" s="3" t="s">
        <v>59</v>
      </c>
      <c r="AA743" s="3" t="s">
        <v>44</v>
      </c>
      <c r="AB743" s="3" t="s">
        <v>44</v>
      </c>
      <c r="AC743" s="3" t="s">
        <v>44</v>
      </c>
      <c r="AD743" t="s">
        <v>45</v>
      </c>
      <c r="AE743" t="s">
        <v>45</v>
      </c>
      <c r="AF743" t="s">
        <v>199</v>
      </c>
      <c r="AG743">
        <v>2015</v>
      </c>
      <c r="AH743" t="s">
        <v>47</v>
      </c>
      <c r="AI743" s="2">
        <f t="shared" si="116"/>
        <v>2.3628780000000003</v>
      </c>
      <c r="AJ743" s="2">
        <f t="shared" si="117"/>
        <v>0.54503527001547347</v>
      </c>
      <c r="AK743" s="3" t="s">
        <v>6651</v>
      </c>
      <c r="AL743" s="3" t="s">
        <v>6667</v>
      </c>
      <c r="AM743" s="3" t="s">
        <v>6675</v>
      </c>
      <c r="AN743" s="3" t="s">
        <v>6787</v>
      </c>
      <c r="AO743" s="3" t="s">
        <v>6770</v>
      </c>
      <c r="AP743" s="3">
        <v>1.05</v>
      </c>
      <c r="AQ743" t="s">
        <v>6649</v>
      </c>
      <c r="AR743" s="3">
        <v>0.47</v>
      </c>
    </row>
    <row r="744" spans="1:44" hidden="1" x14ac:dyDescent="0.3">
      <c r="A744" t="s">
        <v>6352</v>
      </c>
      <c r="B744" t="s">
        <v>6349</v>
      </c>
      <c r="C744" t="s">
        <v>6350</v>
      </c>
      <c r="D744" t="s">
        <v>6351</v>
      </c>
      <c r="E744" t="s">
        <v>49</v>
      </c>
      <c r="F744">
        <v>7215</v>
      </c>
      <c r="G744">
        <v>7215</v>
      </c>
      <c r="H744" t="s">
        <v>45</v>
      </c>
      <c r="I744" t="s">
        <v>45</v>
      </c>
      <c r="J744" t="s">
        <v>45</v>
      </c>
      <c r="K744" t="s">
        <v>45</v>
      </c>
      <c r="S744">
        <v>0.26</v>
      </c>
      <c r="U744">
        <v>0.43</v>
      </c>
      <c r="V744">
        <v>0.46</v>
      </c>
      <c r="W744">
        <f>$U744*$S744</f>
        <v>0.1118</v>
      </c>
      <c r="X744">
        <v>0.1</v>
      </c>
      <c r="Y744">
        <f t="shared" si="115"/>
        <v>0.36566206086544145</v>
      </c>
      <c r="Z744" t="s">
        <v>43</v>
      </c>
      <c r="AA744" t="s">
        <v>44</v>
      </c>
      <c r="AB744" t="s">
        <v>44</v>
      </c>
      <c r="AC744" t="s">
        <v>44</v>
      </c>
      <c r="AD744" t="s">
        <v>45</v>
      </c>
      <c r="AE744" t="s">
        <v>45</v>
      </c>
      <c r="AF744" t="s">
        <v>50</v>
      </c>
      <c r="AG744" t="s">
        <v>51</v>
      </c>
      <c r="AH744" t="s">
        <v>52</v>
      </c>
      <c r="AI744" s="2">
        <f t="shared" si="116"/>
        <v>0.54179999999999995</v>
      </c>
      <c r="AJ744" s="2">
        <f t="shared" si="117"/>
        <v>0.19811570457689617</v>
      </c>
      <c r="AK744" s="3" t="s">
        <v>6646</v>
      </c>
      <c r="AL744" s="3" t="s">
        <v>6668</v>
      </c>
      <c r="AM744" s="3" t="s">
        <v>6661</v>
      </c>
      <c r="AN744" t="s">
        <v>6662</v>
      </c>
      <c r="AO744" t="s">
        <v>44</v>
      </c>
      <c r="AP744" s="3" t="s">
        <v>44</v>
      </c>
      <c r="AQ744" t="s">
        <v>6649</v>
      </c>
      <c r="AR744" t="s">
        <v>44</v>
      </c>
    </row>
    <row r="745" spans="1:44" hidden="1" x14ac:dyDescent="0.3">
      <c r="A745" t="s">
        <v>6353</v>
      </c>
      <c r="B745" t="s">
        <v>6354</v>
      </c>
      <c r="C745" t="s">
        <v>6355</v>
      </c>
      <c r="D745" t="s">
        <v>6356</v>
      </c>
      <c r="E745" t="s">
        <v>141</v>
      </c>
      <c r="F745">
        <v>32</v>
      </c>
      <c r="G745">
        <v>32</v>
      </c>
      <c r="H745" t="s">
        <v>141</v>
      </c>
      <c r="I745" t="s">
        <v>142</v>
      </c>
      <c r="J745" t="s">
        <v>58</v>
      </c>
      <c r="K745" t="s">
        <v>142</v>
      </c>
      <c r="L745">
        <v>6</v>
      </c>
      <c r="M745">
        <v>18</v>
      </c>
      <c r="N745">
        <f>AVERAGE(L745,M745)</f>
        <v>12</v>
      </c>
      <c r="O745">
        <f>((M745-L745)/2)/2</f>
        <v>3</v>
      </c>
      <c r="P745">
        <f>O745/N745</f>
        <v>0.25</v>
      </c>
      <c r="Q745">
        <v>0.55000000000000004</v>
      </c>
      <c r="R745">
        <v>1.5</v>
      </c>
      <c r="S745">
        <v>0.26</v>
      </c>
      <c r="T745">
        <v>0.47</v>
      </c>
      <c r="U745">
        <f>N745*Q745*R745*T745</f>
        <v>4.6529999999999996</v>
      </c>
      <c r="V745">
        <f>P745</f>
        <v>0.25</v>
      </c>
      <c r="W745">
        <f>U745*S745</f>
        <v>1.2097799999999999</v>
      </c>
      <c r="X745">
        <v>0.1</v>
      </c>
      <c r="Y745">
        <f t="shared" si="115"/>
        <v>0.19948282843647944</v>
      </c>
      <c r="Z745" t="s">
        <v>59</v>
      </c>
      <c r="AA745" t="s">
        <v>60</v>
      </c>
      <c r="AB745" t="s">
        <v>61</v>
      </c>
      <c r="AC745" t="s">
        <v>62</v>
      </c>
      <c r="AD745" t="s">
        <v>45</v>
      </c>
      <c r="AE745" t="s">
        <v>45</v>
      </c>
      <c r="AF745" t="s">
        <v>6357</v>
      </c>
      <c r="AG745">
        <v>2007</v>
      </c>
      <c r="AH745" t="s">
        <v>47</v>
      </c>
      <c r="AI745" s="2">
        <f t="shared" si="116"/>
        <v>5.862779999999999</v>
      </c>
      <c r="AJ745" s="2">
        <f t="shared" si="117"/>
        <v>1.1695239369008228</v>
      </c>
      <c r="AK745" s="3" t="s">
        <v>6651</v>
      </c>
      <c r="AL745" s="3" t="s">
        <v>6667</v>
      </c>
      <c r="AM745" s="3" t="s">
        <v>6666</v>
      </c>
      <c r="AN745" t="s">
        <v>6807</v>
      </c>
      <c r="AO745" t="s">
        <v>6701</v>
      </c>
      <c r="AP745">
        <v>1.5</v>
      </c>
      <c r="AQ745" t="s">
        <v>6649</v>
      </c>
      <c r="AR745">
        <v>0.47</v>
      </c>
    </row>
    <row r="746" spans="1:44" hidden="1" x14ac:dyDescent="0.3">
      <c r="A746" t="s">
        <v>6358</v>
      </c>
      <c r="B746" t="s">
        <v>6354</v>
      </c>
      <c r="C746" t="s">
        <v>6355</v>
      </c>
      <c r="D746" t="s">
        <v>6356</v>
      </c>
      <c r="E746" t="s">
        <v>6359</v>
      </c>
      <c r="F746">
        <v>33</v>
      </c>
      <c r="G746">
        <v>33</v>
      </c>
      <c r="H746" t="s">
        <v>108</v>
      </c>
      <c r="I746" t="s">
        <v>109</v>
      </c>
      <c r="J746" t="s">
        <v>58</v>
      </c>
      <c r="K746" t="s">
        <v>109</v>
      </c>
      <c r="L746">
        <v>10</v>
      </c>
      <c r="M746">
        <v>28</v>
      </c>
      <c r="N746">
        <f>AVERAGE(L746,M746)</f>
        <v>19</v>
      </c>
      <c r="O746">
        <f>((M746-L746)/2)/2</f>
        <v>4.5</v>
      </c>
      <c r="P746">
        <f>O746/N746</f>
        <v>0.23684210526315788</v>
      </c>
      <c r="Q746">
        <v>0.51</v>
      </c>
      <c r="R746">
        <v>1.2</v>
      </c>
      <c r="S746">
        <v>0.26</v>
      </c>
      <c r="T746">
        <v>0.47</v>
      </c>
      <c r="U746">
        <f>N746*Q746*R746*T746</f>
        <v>5.4651599999999991</v>
      </c>
      <c r="V746">
        <f>P746</f>
        <v>0.23684210526315788</v>
      </c>
      <c r="W746">
        <f>U746*S746</f>
        <v>1.4209415999999999</v>
      </c>
      <c r="X746">
        <v>0.1</v>
      </c>
      <c r="Y746">
        <f t="shared" si="115"/>
        <v>0.18909916071587865</v>
      </c>
      <c r="Z746" t="s">
        <v>59</v>
      </c>
      <c r="AA746" t="s">
        <v>68</v>
      </c>
      <c r="AB746" t="s">
        <v>101</v>
      </c>
      <c r="AC746" t="s">
        <v>102</v>
      </c>
      <c r="AD746" t="s">
        <v>45</v>
      </c>
      <c r="AE746" t="s">
        <v>45</v>
      </c>
      <c r="AF746" t="s">
        <v>6357</v>
      </c>
      <c r="AG746">
        <v>2007</v>
      </c>
      <c r="AH746" t="s">
        <v>47</v>
      </c>
      <c r="AI746" s="2">
        <f t="shared" si="116"/>
        <v>6.886101599999999</v>
      </c>
      <c r="AJ746" s="2">
        <f t="shared" si="117"/>
        <v>1.302156033164269</v>
      </c>
      <c r="AK746" s="3" t="s">
        <v>6651</v>
      </c>
      <c r="AL746" s="3" t="s">
        <v>6667</v>
      </c>
      <c r="AM746" s="3" t="s">
        <v>6666</v>
      </c>
      <c r="AN746" t="s">
        <v>6808</v>
      </c>
      <c r="AO746" t="s">
        <v>6701</v>
      </c>
      <c r="AP746">
        <v>1.2</v>
      </c>
      <c r="AQ746" t="s">
        <v>6649</v>
      </c>
      <c r="AR746">
        <v>0.47</v>
      </c>
    </row>
    <row r="747" spans="1:44" hidden="1" x14ac:dyDescent="0.3">
      <c r="A747" t="s">
        <v>6360</v>
      </c>
      <c r="B747" t="s">
        <v>6354</v>
      </c>
      <c r="C747" t="s">
        <v>6355</v>
      </c>
      <c r="D747" t="s">
        <v>6356</v>
      </c>
      <c r="E747" t="s">
        <v>6361</v>
      </c>
      <c r="F747">
        <v>34</v>
      </c>
      <c r="G747">
        <v>34</v>
      </c>
      <c r="H747" t="s">
        <v>45</v>
      </c>
      <c r="I747" t="s">
        <v>45</v>
      </c>
      <c r="J747" t="s">
        <v>45</v>
      </c>
      <c r="K747" t="s">
        <v>45</v>
      </c>
      <c r="Z747" t="s">
        <v>59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6357</v>
      </c>
      <c r="AG747">
        <v>2007</v>
      </c>
      <c r="AH747" t="s">
        <v>47</v>
      </c>
      <c r="AI747" s="5">
        <v>6.3744407999999986</v>
      </c>
      <c r="AJ747" s="5">
        <v>1.2358399850325459</v>
      </c>
      <c r="AK747" s="3" t="s">
        <v>6651</v>
      </c>
      <c r="AL747" s="3" t="s">
        <v>6667</v>
      </c>
      <c r="AM747" s="3" t="s">
        <v>6666</v>
      </c>
      <c r="AN747" s="3" t="s">
        <v>6854</v>
      </c>
    </row>
    <row r="748" spans="1:44" hidden="1" x14ac:dyDescent="0.3">
      <c r="A748" t="s">
        <v>6362</v>
      </c>
      <c r="B748" t="s">
        <v>6363</v>
      </c>
      <c r="C748" t="s">
        <v>6364</v>
      </c>
      <c r="D748" t="s">
        <v>6365</v>
      </c>
      <c r="E748" t="s">
        <v>198</v>
      </c>
      <c r="F748">
        <v>31</v>
      </c>
      <c r="G748">
        <v>31</v>
      </c>
      <c r="H748" t="s">
        <v>45</v>
      </c>
      <c r="I748" t="s">
        <v>45</v>
      </c>
      <c r="J748" t="s">
        <v>45</v>
      </c>
      <c r="K748" t="s">
        <v>45</v>
      </c>
      <c r="S748">
        <v>0.26</v>
      </c>
      <c r="U748">
        <v>2.4</v>
      </c>
      <c r="V748">
        <v>0.41</v>
      </c>
      <c r="W748">
        <f>$U748*$S748</f>
        <v>0.624</v>
      </c>
      <c r="X748">
        <v>0.1</v>
      </c>
      <c r="Y748">
        <f t="shared" ref="Y748:Y760" si="118">(SQRT((($U748*$V748)^2)+(($W748*$X748)^2)))/($U748+$W748)</f>
        <v>0.32605044690652013</v>
      </c>
      <c r="Z748" t="s">
        <v>59</v>
      </c>
      <c r="AA748" t="s">
        <v>44</v>
      </c>
      <c r="AB748" t="s">
        <v>44</v>
      </c>
      <c r="AC748" t="s">
        <v>44</v>
      </c>
      <c r="AD748" t="s">
        <v>45</v>
      </c>
      <c r="AE748" t="s">
        <v>45</v>
      </c>
      <c r="AF748" t="s">
        <v>199</v>
      </c>
      <c r="AG748">
        <v>2015</v>
      </c>
      <c r="AH748" t="s">
        <v>47</v>
      </c>
      <c r="AI748" s="2">
        <f t="shared" ref="AI748:AI760" si="119">$U748+$W748</f>
        <v>3.024</v>
      </c>
      <c r="AJ748" s="2">
        <f t="shared" ref="AJ748:AJ760" si="120">$AI748*$Y748</f>
        <v>0.98597655144531693</v>
      </c>
      <c r="AK748" s="3" t="s">
        <v>6646</v>
      </c>
      <c r="AL748" s="3" t="s">
        <v>6668</v>
      </c>
      <c r="AM748" s="3" t="s">
        <v>6647</v>
      </c>
      <c r="AN748" s="3" t="s">
        <v>6711</v>
      </c>
      <c r="AO748" s="3" t="s">
        <v>44</v>
      </c>
      <c r="AP748" s="3" t="s">
        <v>44</v>
      </c>
      <c r="AQ748" t="s">
        <v>6649</v>
      </c>
      <c r="AR748" s="3" t="s">
        <v>44</v>
      </c>
    </row>
    <row r="749" spans="1:44" hidden="1" x14ac:dyDescent="0.3">
      <c r="A749" t="s">
        <v>6366</v>
      </c>
      <c r="B749" t="s">
        <v>6363</v>
      </c>
      <c r="C749" t="s">
        <v>6364</v>
      </c>
      <c r="D749" t="s">
        <v>6365</v>
      </c>
      <c r="E749" t="s">
        <v>49</v>
      </c>
      <c r="F749">
        <v>7215</v>
      </c>
      <c r="G749">
        <v>7215</v>
      </c>
      <c r="H749" t="s">
        <v>45</v>
      </c>
      <c r="I749" t="s">
        <v>45</v>
      </c>
      <c r="J749" t="s">
        <v>45</v>
      </c>
      <c r="K749" t="s">
        <v>45</v>
      </c>
      <c r="U749">
        <v>1.63</v>
      </c>
      <c r="V749">
        <v>0.26</v>
      </c>
      <c r="W749">
        <v>0.46</v>
      </c>
      <c r="X749">
        <v>0.1</v>
      </c>
      <c r="Y749">
        <f t="shared" si="118"/>
        <v>0.20396610081085642</v>
      </c>
      <c r="Z749" t="s">
        <v>43</v>
      </c>
      <c r="AA749" t="s">
        <v>44</v>
      </c>
      <c r="AB749" t="s">
        <v>44</v>
      </c>
      <c r="AC749" t="s">
        <v>44</v>
      </c>
      <c r="AD749" t="s">
        <v>45</v>
      </c>
      <c r="AE749" t="s">
        <v>45</v>
      </c>
      <c r="AF749" t="s">
        <v>50</v>
      </c>
      <c r="AG749" t="s">
        <v>51</v>
      </c>
      <c r="AH749" t="s">
        <v>52</v>
      </c>
      <c r="AI749" s="2">
        <f t="shared" si="119"/>
        <v>2.09</v>
      </c>
      <c r="AJ749" s="2">
        <f t="shared" si="120"/>
        <v>0.42628915069468987</v>
      </c>
      <c r="AK749" s="3" t="s">
        <v>6652</v>
      </c>
      <c r="AL749" s="3" t="s">
        <v>6668</v>
      </c>
      <c r="AM749" s="3" t="s">
        <v>6671</v>
      </c>
      <c r="AN749" t="s">
        <v>6672</v>
      </c>
      <c r="AO749" t="s">
        <v>44</v>
      </c>
      <c r="AP749" s="3" t="s">
        <v>44</v>
      </c>
      <c r="AQ749" t="s">
        <v>44</v>
      </c>
      <c r="AR749" t="s">
        <v>44</v>
      </c>
    </row>
    <row r="750" spans="1:44" s="3" customFormat="1" hidden="1" x14ac:dyDescent="0.3">
      <c r="A750" s="3" t="s">
        <v>6367</v>
      </c>
      <c r="B750" s="3" t="s">
        <v>6368</v>
      </c>
      <c r="C750" s="3" t="s">
        <v>6369</v>
      </c>
      <c r="D750" s="3" t="s">
        <v>6370</v>
      </c>
      <c r="E750" s="3" t="s">
        <v>198</v>
      </c>
      <c r="F750" s="3">
        <v>31</v>
      </c>
      <c r="G750" s="3">
        <v>31</v>
      </c>
      <c r="H750" s="3" t="s">
        <v>45</v>
      </c>
      <c r="I750" s="3" t="s">
        <v>45</v>
      </c>
      <c r="J750" s="3" t="s">
        <v>45</v>
      </c>
      <c r="K750" s="3" t="s">
        <v>45</v>
      </c>
      <c r="L750" s="3">
        <v>4</v>
      </c>
      <c r="M750" s="3">
        <v>15</v>
      </c>
      <c r="N750" s="3">
        <f>AVERAGE(M750,L750)</f>
        <v>9.5</v>
      </c>
      <c r="O750" s="3">
        <f>((M750-L750)/2)/2</f>
        <v>2.75</v>
      </c>
      <c r="P750" s="3">
        <f>O750/N750</f>
        <v>0.28947368421052633</v>
      </c>
      <c r="Q750" s="3">
        <v>0.4</v>
      </c>
      <c r="R750" s="3">
        <v>1.05</v>
      </c>
      <c r="S750" s="3">
        <v>0.26</v>
      </c>
      <c r="T750" s="3">
        <v>0.47</v>
      </c>
      <c r="U750" s="3">
        <f>N750*Q750*R750*T750</f>
        <v>1.8753000000000002</v>
      </c>
      <c r="V750" s="3">
        <f>P750</f>
        <v>0.28947368421052633</v>
      </c>
      <c r="W750" s="3">
        <f>U750*S750</f>
        <v>0.48757800000000007</v>
      </c>
      <c r="X750" s="3">
        <v>0.1</v>
      </c>
      <c r="Y750" s="3">
        <f t="shared" si="118"/>
        <v>0.23066585325838804</v>
      </c>
      <c r="Z750" s="3" t="s">
        <v>59</v>
      </c>
      <c r="AA750" s="3" t="s">
        <v>44</v>
      </c>
      <c r="AB750" s="3" t="s">
        <v>44</v>
      </c>
      <c r="AC750" s="3" t="s">
        <v>44</v>
      </c>
      <c r="AD750" t="s">
        <v>45</v>
      </c>
      <c r="AE750" t="s">
        <v>45</v>
      </c>
      <c r="AF750" t="s">
        <v>199</v>
      </c>
      <c r="AG750">
        <v>2015</v>
      </c>
      <c r="AH750" t="s">
        <v>47</v>
      </c>
      <c r="AI750" s="2">
        <f t="shared" si="119"/>
        <v>2.3628780000000003</v>
      </c>
      <c r="AJ750" s="2">
        <f t="shared" si="120"/>
        <v>0.54503527001547347</v>
      </c>
      <c r="AK750" s="3" t="s">
        <v>6651</v>
      </c>
      <c r="AL750" s="3" t="s">
        <v>6667</v>
      </c>
      <c r="AM750" s="3" t="s">
        <v>6675</v>
      </c>
      <c r="AN750" s="3" t="s">
        <v>6787</v>
      </c>
      <c r="AO750" s="3" t="s">
        <v>6770</v>
      </c>
      <c r="AP750" s="3">
        <v>1.05</v>
      </c>
      <c r="AQ750" t="s">
        <v>6649</v>
      </c>
      <c r="AR750" s="3">
        <v>0.47</v>
      </c>
    </row>
    <row r="751" spans="1:44" s="3" customFormat="1" hidden="1" x14ac:dyDescent="0.3">
      <c r="A751" s="3" t="s">
        <v>6371</v>
      </c>
      <c r="B751" s="3" t="s">
        <v>6368</v>
      </c>
      <c r="C751" s="3" t="s">
        <v>6369</v>
      </c>
      <c r="D751" s="3" t="s">
        <v>6370</v>
      </c>
      <c r="E751" s="3" t="s">
        <v>219</v>
      </c>
      <c r="F751" s="3">
        <v>32</v>
      </c>
      <c r="G751" s="3">
        <v>32</v>
      </c>
      <c r="H751" s="3" t="s">
        <v>45</v>
      </c>
      <c r="I751" s="3" t="s">
        <v>45</v>
      </c>
      <c r="J751" s="3" t="s">
        <v>58</v>
      </c>
      <c r="K751" s="3" t="s">
        <v>45</v>
      </c>
      <c r="L751" s="3">
        <v>4</v>
      </c>
      <c r="M751" s="3">
        <v>15</v>
      </c>
      <c r="N751" s="3">
        <f>AVERAGE(M751,L751)</f>
        <v>9.5</v>
      </c>
      <c r="O751" s="3">
        <f>((M751-L751)/2)/2</f>
        <v>2.75</v>
      </c>
      <c r="P751" s="3">
        <f>O751/N751</f>
        <v>0.28947368421052633</v>
      </c>
      <c r="Q751" s="3">
        <v>0.4</v>
      </c>
      <c r="R751" s="3">
        <v>1.05</v>
      </c>
      <c r="S751" s="3">
        <v>0.26</v>
      </c>
      <c r="T751" s="3">
        <v>0.47</v>
      </c>
      <c r="U751" s="3">
        <f>N751*Q751*R751*T751</f>
        <v>1.8753000000000002</v>
      </c>
      <c r="V751" s="3">
        <f>P751</f>
        <v>0.28947368421052633</v>
      </c>
      <c r="W751" s="3">
        <f>U751*S751</f>
        <v>0.48757800000000007</v>
      </c>
      <c r="X751" s="3">
        <v>0.1</v>
      </c>
      <c r="Y751" s="3">
        <f t="shared" si="118"/>
        <v>0.23066585325838804</v>
      </c>
      <c r="Z751" s="3" t="s">
        <v>59</v>
      </c>
      <c r="AA751" s="3" t="s">
        <v>44</v>
      </c>
      <c r="AB751" s="3" t="s">
        <v>44</v>
      </c>
      <c r="AC751" s="3" t="s">
        <v>44</v>
      </c>
      <c r="AD751" t="s">
        <v>45</v>
      </c>
      <c r="AE751" t="s">
        <v>45</v>
      </c>
      <c r="AF751" t="s">
        <v>199</v>
      </c>
      <c r="AG751">
        <v>2015</v>
      </c>
      <c r="AH751" t="s">
        <v>47</v>
      </c>
      <c r="AI751" s="2">
        <f t="shared" si="119"/>
        <v>2.3628780000000003</v>
      </c>
      <c r="AJ751" s="2">
        <f t="shared" si="120"/>
        <v>0.54503527001547347</v>
      </c>
      <c r="AK751" s="3" t="s">
        <v>6651</v>
      </c>
      <c r="AL751" s="3" t="s">
        <v>6667</v>
      </c>
      <c r="AM751" s="3" t="s">
        <v>6675</v>
      </c>
      <c r="AN751" s="3" t="s">
        <v>6787</v>
      </c>
      <c r="AO751" s="3" t="s">
        <v>6770</v>
      </c>
      <c r="AP751" s="3">
        <v>1.05</v>
      </c>
      <c r="AQ751" t="s">
        <v>6649</v>
      </c>
      <c r="AR751" s="3">
        <v>0.47</v>
      </c>
    </row>
    <row r="752" spans="1:44" hidden="1" x14ac:dyDescent="0.3">
      <c r="A752" t="s">
        <v>6372</v>
      </c>
      <c r="B752" t="s">
        <v>6368</v>
      </c>
      <c r="C752" t="s">
        <v>6369</v>
      </c>
      <c r="D752" t="s">
        <v>6370</v>
      </c>
      <c r="E752" t="s">
        <v>49</v>
      </c>
      <c r="F752">
        <v>7215</v>
      </c>
      <c r="G752">
        <v>7215</v>
      </c>
      <c r="H752" t="s">
        <v>45</v>
      </c>
      <c r="I752" t="s">
        <v>45</v>
      </c>
      <c r="J752" t="s">
        <v>45</v>
      </c>
      <c r="K752" t="s">
        <v>45</v>
      </c>
      <c r="S752">
        <v>0.26</v>
      </c>
      <c r="U752">
        <v>0.43</v>
      </c>
      <c r="V752">
        <v>0.46</v>
      </c>
      <c r="W752">
        <f>$U752*$S752</f>
        <v>0.1118</v>
      </c>
      <c r="X752">
        <v>0.1</v>
      </c>
      <c r="Y752">
        <f t="shared" si="118"/>
        <v>0.36566206086544145</v>
      </c>
      <c r="Z752" t="s">
        <v>43</v>
      </c>
      <c r="AA752" t="s">
        <v>44</v>
      </c>
      <c r="AB752" t="s">
        <v>44</v>
      </c>
      <c r="AC752" t="s">
        <v>44</v>
      </c>
      <c r="AD752" t="s">
        <v>45</v>
      </c>
      <c r="AE752" t="s">
        <v>45</v>
      </c>
      <c r="AF752" t="s">
        <v>50</v>
      </c>
      <c r="AG752" t="s">
        <v>51</v>
      </c>
      <c r="AH752" t="s">
        <v>52</v>
      </c>
      <c r="AI752" s="2">
        <f t="shared" si="119"/>
        <v>0.54179999999999995</v>
      </c>
      <c r="AJ752" s="2">
        <f t="shared" si="120"/>
        <v>0.19811570457689617</v>
      </c>
      <c r="AK752" s="3" t="s">
        <v>6646</v>
      </c>
      <c r="AL752" s="3" t="s">
        <v>6668</v>
      </c>
      <c r="AM752" s="3" t="s">
        <v>6661</v>
      </c>
      <c r="AN752" t="s">
        <v>6662</v>
      </c>
      <c r="AO752" t="s">
        <v>44</v>
      </c>
      <c r="AP752" s="3" t="s">
        <v>44</v>
      </c>
      <c r="AQ752" t="s">
        <v>6649</v>
      </c>
      <c r="AR752" t="s">
        <v>44</v>
      </c>
    </row>
    <row r="753" spans="1:44" hidden="1" x14ac:dyDescent="0.3">
      <c r="A753" t="s">
        <v>6373</v>
      </c>
      <c r="B753" t="s">
        <v>6374</v>
      </c>
      <c r="C753" t="s">
        <v>6375</v>
      </c>
      <c r="D753" t="s">
        <v>6376</v>
      </c>
      <c r="E753" t="s">
        <v>40</v>
      </c>
      <c r="F753">
        <v>1</v>
      </c>
      <c r="G753">
        <v>1</v>
      </c>
      <c r="H753" t="s">
        <v>41</v>
      </c>
      <c r="I753" t="s">
        <v>42</v>
      </c>
      <c r="J753" t="s">
        <v>41</v>
      </c>
      <c r="K753" t="s">
        <v>42</v>
      </c>
      <c r="S753">
        <v>0.26</v>
      </c>
      <c r="U753">
        <v>2.4</v>
      </c>
      <c r="V753">
        <v>0.41</v>
      </c>
      <c r="W753">
        <f>$U753*$S753</f>
        <v>0.624</v>
      </c>
      <c r="X753">
        <v>0.1</v>
      </c>
      <c r="Y753">
        <f t="shared" si="118"/>
        <v>0.32605044690652013</v>
      </c>
      <c r="Z753" t="s">
        <v>43</v>
      </c>
      <c r="AA753" t="s">
        <v>44</v>
      </c>
      <c r="AB753" t="s">
        <v>44</v>
      </c>
      <c r="AC753" t="s">
        <v>44</v>
      </c>
      <c r="AD753" t="s">
        <v>45</v>
      </c>
      <c r="AE753" t="s">
        <v>45</v>
      </c>
      <c r="AF753" t="s">
        <v>46</v>
      </c>
      <c r="AG753">
        <v>2019</v>
      </c>
      <c r="AH753" t="s">
        <v>47</v>
      </c>
      <c r="AI753" s="2">
        <f t="shared" si="119"/>
        <v>3.024</v>
      </c>
      <c r="AJ753" s="2">
        <f t="shared" si="120"/>
        <v>0.98597655144531693</v>
      </c>
      <c r="AK753" s="3" t="s">
        <v>6646</v>
      </c>
      <c r="AL753" s="3" t="s">
        <v>6668</v>
      </c>
      <c r="AM753" s="3" t="s">
        <v>6647</v>
      </c>
      <c r="AN753" s="3" t="s">
        <v>6711</v>
      </c>
      <c r="AO753" s="3" t="s">
        <v>44</v>
      </c>
      <c r="AP753" s="3" t="s">
        <v>44</v>
      </c>
      <c r="AQ753" t="s">
        <v>6649</v>
      </c>
      <c r="AR753" s="3" t="s">
        <v>44</v>
      </c>
    </row>
    <row r="754" spans="1:44" hidden="1" x14ac:dyDescent="0.3">
      <c r="A754" t="s">
        <v>6377</v>
      </c>
      <c r="B754" t="s">
        <v>6374</v>
      </c>
      <c r="C754" t="s">
        <v>6375</v>
      </c>
      <c r="D754" t="s">
        <v>6376</v>
      </c>
      <c r="E754" t="s">
        <v>49</v>
      </c>
      <c r="F754">
        <v>7215</v>
      </c>
      <c r="G754">
        <v>7215</v>
      </c>
      <c r="H754" t="s">
        <v>45</v>
      </c>
      <c r="I754" t="s">
        <v>45</v>
      </c>
      <c r="J754" t="s">
        <v>45</v>
      </c>
      <c r="K754" t="s">
        <v>45</v>
      </c>
      <c r="U754">
        <v>2.98</v>
      </c>
      <c r="V754">
        <v>0.28000000000000003</v>
      </c>
      <c r="W754">
        <v>0.72</v>
      </c>
      <c r="X754">
        <v>0.1</v>
      </c>
      <c r="Y754">
        <f t="shared" si="118"/>
        <v>0.22635153045575809</v>
      </c>
      <c r="Z754" t="s">
        <v>43</v>
      </c>
      <c r="AA754" t="s">
        <v>44</v>
      </c>
      <c r="AB754" t="s">
        <v>44</v>
      </c>
      <c r="AC754" t="s">
        <v>44</v>
      </c>
      <c r="AD754" t="s">
        <v>45</v>
      </c>
      <c r="AE754" t="s">
        <v>45</v>
      </c>
      <c r="AF754" t="s">
        <v>50</v>
      </c>
      <c r="AG754" t="s">
        <v>51</v>
      </c>
      <c r="AH754" t="s">
        <v>52</v>
      </c>
      <c r="AI754" s="2">
        <f t="shared" si="119"/>
        <v>3.7</v>
      </c>
      <c r="AJ754" s="2">
        <f t="shared" si="120"/>
        <v>0.83750066268630496</v>
      </c>
      <c r="AK754" s="3" t="s">
        <v>6646</v>
      </c>
      <c r="AL754" s="3" t="s">
        <v>6668</v>
      </c>
      <c r="AM754" s="3" t="s">
        <v>6669</v>
      </c>
      <c r="AN754" t="s">
        <v>6670</v>
      </c>
      <c r="AO754" t="s">
        <v>44</v>
      </c>
      <c r="AP754" s="3" t="s">
        <v>44</v>
      </c>
      <c r="AQ754" t="s">
        <v>44</v>
      </c>
      <c r="AR754" t="s">
        <v>44</v>
      </c>
    </row>
    <row r="755" spans="1:44" hidden="1" x14ac:dyDescent="0.3">
      <c r="A755" t="s">
        <v>6378</v>
      </c>
      <c r="B755" t="s">
        <v>6379</v>
      </c>
      <c r="C755" t="s">
        <v>6380</v>
      </c>
      <c r="D755" t="s">
        <v>6381</v>
      </c>
      <c r="E755" t="s">
        <v>40</v>
      </c>
      <c r="F755">
        <v>1</v>
      </c>
      <c r="G755">
        <v>1</v>
      </c>
      <c r="H755" t="s">
        <v>41</v>
      </c>
      <c r="I755" t="s">
        <v>42</v>
      </c>
      <c r="J755" t="s">
        <v>41</v>
      </c>
      <c r="K755" t="s">
        <v>42</v>
      </c>
      <c r="S755">
        <v>0.26</v>
      </c>
      <c r="U755">
        <v>2.4</v>
      </c>
      <c r="V755">
        <v>0.41</v>
      </c>
      <c r="W755">
        <f>$U755*$S755</f>
        <v>0.624</v>
      </c>
      <c r="X755">
        <v>0.1</v>
      </c>
      <c r="Y755">
        <f t="shared" si="118"/>
        <v>0.32605044690652013</v>
      </c>
      <c r="Z755" t="s">
        <v>43</v>
      </c>
      <c r="AA755" t="s">
        <v>44</v>
      </c>
      <c r="AB755" t="s">
        <v>44</v>
      </c>
      <c r="AC755" t="s">
        <v>44</v>
      </c>
      <c r="AD755" t="s">
        <v>45</v>
      </c>
      <c r="AE755" t="s">
        <v>45</v>
      </c>
      <c r="AF755" t="s">
        <v>46</v>
      </c>
      <c r="AG755">
        <v>2019</v>
      </c>
      <c r="AH755" t="s">
        <v>47</v>
      </c>
      <c r="AI755" s="2">
        <f t="shared" si="119"/>
        <v>3.024</v>
      </c>
      <c r="AJ755" s="2">
        <f t="shared" si="120"/>
        <v>0.98597655144531693</v>
      </c>
      <c r="AK755" s="3" t="s">
        <v>6646</v>
      </c>
      <c r="AL755" s="3" t="s">
        <v>6668</v>
      </c>
      <c r="AM755" s="3" t="s">
        <v>6647</v>
      </c>
      <c r="AN755" s="3" t="s">
        <v>6711</v>
      </c>
      <c r="AO755" s="3" t="s">
        <v>44</v>
      </c>
      <c r="AP755" s="3" t="s">
        <v>44</v>
      </c>
      <c r="AQ755" t="s">
        <v>6649</v>
      </c>
      <c r="AR755" s="3" t="s">
        <v>44</v>
      </c>
    </row>
    <row r="756" spans="1:44" hidden="1" x14ac:dyDescent="0.3">
      <c r="A756" t="s">
        <v>6382</v>
      </c>
      <c r="B756" t="s">
        <v>6379</v>
      </c>
      <c r="C756" t="s">
        <v>6380</v>
      </c>
      <c r="D756" t="s">
        <v>6381</v>
      </c>
      <c r="E756" t="s">
        <v>49</v>
      </c>
      <c r="F756">
        <v>7215</v>
      </c>
      <c r="G756">
        <v>7215</v>
      </c>
      <c r="H756" t="s">
        <v>45</v>
      </c>
      <c r="I756" t="s">
        <v>45</v>
      </c>
      <c r="J756" t="s">
        <v>45</v>
      </c>
      <c r="K756" t="s">
        <v>45</v>
      </c>
      <c r="U756">
        <v>2.98</v>
      </c>
      <c r="V756">
        <v>0.28000000000000003</v>
      </c>
      <c r="W756">
        <v>0.72</v>
      </c>
      <c r="X756">
        <v>0.1</v>
      </c>
      <c r="Y756">
        <f t="shared" si="118"/>
        <v>0.22635153045575809</v>
      </c>
      <c r="Z756" t="s">
        <v>43</v>
      </c>
      <c r="AA756" t="s">
        <v>44</v>
      </c>
      <c r="AB756" t="s">
        <v>44</v>
      </c>
      <c r="AC756" t="s">
        <v>44</v>
      </c>
      <c r="AD756" t="s">
        <v>45</v>
      </c>
      <c r="AE756" t="s">
        <v>45</v>
      </c>
      <c r="AF756" t="s">
        <v>50</v>
      </c>
      <c r="AG756" t="s">
        <v>51</v>
      </c>
      <c r="AH756" t="s">
        <v>52</v>
      </c>
      <c r="AI756" s="2">
        <f t="shared" si="119"/>
        <v>3.7</v>
      </c>
      <c r="AJ756" s="2">
        <f t="shared" si="120"/>
        <v>0.83750066268630496</v>
      </c>
      <c r="AK756" s="3" t="s">
        <v>6646</v>
      </c>
      <c r="AL756" s="3" t="s">
        <v>6668</v>
      </c>
      <c r="AM756" s="3" t="s">
        <v>6669</v>
      </c>
      <c r="AN756" t="s">
        <v>6670</v>
      </c>
      <c r="AO756" t="s">
        <v>44</v>
      </c>
      <c r="AP756" s="3" t="s">
        <v>44</v>
      </c>
      <c r="AQ756" t="s">
        <v>44</v>
      </c>
      <c r="AR756" t="s">
        <v>44</v>
      </c>
    </row>
    <row r="757" spans="1:44" hidden="1" x14ac:dyDescent="0.3">
      <c r="A757" t="s">
        <v>6383</v>
      </c>
      <c r="B757" t="s">
        <v>6384</v>
      </c>
      <c r="C757" t="s">
        <v>6385</v>
      </c>
      <c r="D757" t="s">
        <v>6386</v>
      </c>
      <c r="E757" t="s">
        <v>6387</v>
      </c>
      <c r="F757">
        <v>11</v>
      </c>
      <c r="G757">
        <v>1</v>
      </c>
      <c r="H757" t="s">
        <v>80</v>
      </c>
      <c r="I757" t="s">
        <v>45</v>
      </c>
      <c r="J757" t="s">
        <v>80</v>
      </c>
      <c r="K757" t="s">
        <v>45</v>
      </c>
      <c r="U757">
        <v>2.6</v>
      </c>
      <c r="V757">
        <v>0.42</v>
      </c>
      <c r="W757">
        <v>0.7</v>
      </c>
      <c r="X757">
        <v>0.1</v>
      </c>
      <c r="Y757">
        <f t="shared" si="118"/>
        <v>0.33158826959438525</v>
      </c>
      <c r="Z757" t="s">
        <v>43</v>
      </c>
      <c r="AA757" t="s">
        <v>44</v>
      </c>
      <c r="AB757" t="s">
        <v>44</v>
      </c>
      <c r="AC757" t="s">
        <v>44</v>
      </c>
      <c r="AD757" t="s">
        <v>45</v>
      </c>
      <c r="AE757" t="s">
        <v>45</v>
      </c>
      <c r="AF757" t="s">
        <v>6388</v>
      </c>
      <c r="AG757">
        <v>2015</v>
      </c>
      <c r="AH757" t="s">
        <v>45</v>
      </c>
      <c r="AI757" s="2">
        <f t="shared" si="119"/>
        <v>3.3</v>
      </c>
      <c r="AJ757" s="2">
        <f t="shared" si="120"/>
        <v>1.0942412896614713</v>
      </c>
      <c r="AK757" s="3" t="s">
        <v>6652</v>
      </c>
      <c r="AL757" s="3" t="s">
        <v>6668</v>
      </c>
      <c r="AM757" s="3" t="s">
        <v>6829</v>
      </c>
      <c r="AN757" t="s">
        <v>6691</v>
      </c>
      <c r="AO757" t="s">
        <v>44</v>
      </c>
      <c r="AP757" s="3" t="s">
        <v>44</v>
      </c>
      <c r="AQ757" t="s">
        <v>44</v>
      </c>
      <c r="AR757" t="s">
        <v>44</v>
      </c>
    </row>
    <row r="758" spans="1:44" hidden="1" x14ac:dyDescent="0.3">
      <c r="A758" t="s">
        <v>6389</v>
      </c>
      <c r="B758" t="s">
        <v>6384</v>
      </c>
      <c r="C758" t="s">
        <v>6385</v>
      </c>
      <c r="D758" t="s">
        <v>6386</v>
      </c>
      <c r="E758" t="s">
        <v>6390</v>
      </c>
      <c r="F758">
        <v>10</v>
      </c>
      <c r="G758">
        <v>10</v>
      </c>
      <c r="H758" t="s">
        <v>45</v>
      </c>
      <c r="I758" t="s">
        <v>45</v>
      </c>
      <c r="J758" t="s">
        <v>45</v>
      </c>
      <c r="K758" t="s">
        <v>45</v>
      </c>
      <c r="L758">
        <v>16</v>
      </c>
      <c r="M758">
        <v>25</v>
      </c>
      <c r="N758">
        <f>AVERAGE(L758,M758)</f>
        <v>20.5</v>
      </c>
      <c r="O758">
        <f>((M758-L758)/2)/2</f>
        <v>2.25</v>
      </c>
      <c r="P758">
        <f>O758/N758</f>
        <v>0.10975609756097561</v>
      </c>
      <c r="Q758" s="10">
        <v>0.54100000000000004</v>
      </c>
      <c r="R758">
        <v>1.5</v>
      </c>
      <c r="S758">
        <v>0.26</v>
      </c>
      <c r="T758">
        <v>0.47</v>
      </c>
      <c r="U758">
        <f>N758*Q758*R758*T758</f>
        <v>7.8188025000000003</v>
      </c>
      <c r="V758">
        <f>P758</f>
        <v>0.10975609756097561</v>
      </c>
      <c r="W758">
        <f>U758*S758</f>
        <v>2.0328886500000003</v>
      </c>
      <c r="X758">
        <v>0.1</v>
      </c>
      <c r="Y758">
        <f t="shared" si="118"/>
        <v>8.9518746872971969E-2</v>
      </c>
      <c r="Z758" t="s">
        <v>59</v>
      </c>
      <c r="AA758" t="s">
        <v>45</v>
      </c>
      <c r="AB758" t="s">
        <v>45</v>
      </c>
      <c r="AC758" t="s">
        <v>45</v>
      </c>
      <c r="AD758" t="s">
        <v>45</v>
      </c>
      <c r="AE758" t="s">
        <v>45</v>
      </c>
      <c r="AF758" t="s">
        <v>6391</v>
      </c>
      <c r="AG758">
        <v>2021</v>
      </c>
      <c r="AH758" t="s">
        <v>45</v>
      </c>
      <c r="AI758" s="2">
        <f t="shared" si="119"/>
        <v>9.8516911500000006</v>
      </c>
      <c r="AJ758" s="2">
        <f t="shared" si="120"/>
        <v>0.88191104632754813</v>
      </c>
      <c r="AK758" t="s">
        <v>6826</v>
      </c>
      <c r="AL758" s="3" t="s">
        <v>6667</v>
      </c>
      <c r="AM758" s="3" t="s">
        <v>6386</v>
      </c>
      <c r="AN758" s="3" t="s">
        <v>6803</v>
      </c>
      <c r="AO758" t="s">
        <v>6887</v>
      </c>
      <c r="AP758" s="3">
        <v>1.5</v>
      </c>
      <c r="AQ758" t="s">
        <v>6649</v>
      </c>
      <c r="AR758" s="3">
        <v>0.47</v>
      </c>
    </row>
    <row r="759" spans="1:44" hidden="1" x14ac:dyDescent="0.3">
      <c r="A759" t="s">
        <v>6392</v>
      </c>
      <c r="B759" t="s">
        <v>6384</v>
      </c>
      <c r="C759" t="s">
        <v>6385</v>
      </c>
      <c r="D759" t="s">
        <v>6386</v>
      </c>
      <c r="E759" t="s">
        <v>6393</v>
      </c>
      <c r="F759">
        <v>11</v>
      </c>
      <c r="G759">
        <v>11</v>
      </c>
      <c r="H759" t="s">
        <v>185</v>
      </c>
      <c r="I759" t="s">
        <v>161</v>
      </c>
      <c r="J759" t="s">
        <v>58</v>
      </c>
      <c r="K759" t="s">
        <v>161</v>
      </c>
      <c r="L759">
        <v>16</v>
      </c>
      <c r="M759">
        <v>25</v>
      </c>
      <c r="N759">
        <f>AVERAGE(L759,M759)</f>
        <v>20.5</v>
      </c>
      <c r="O759">
        <f>((M759-L759)/2)/2</f>
        <v>2.25</v>
      </c>
      <c r="P759">
        <f>O759/N759</f>
        <v>0.10975609756097561</v>
      </c>
      <c r="Q759" s="10">
        <v>0.54100000000000004</v>
      </c>
      <c r="R759">
        <v>1.5</v>
      </c>
      <c r="S759">
        <v>0.26</v>
      </c>
      <c r="T759">
        <v>0.47</v>
      </c>
      <c r="U759">
        <f>N759*Q759*R759*T759</f>
        <v>7.8188025000000003</v>
      </c>
      <c r="V759">
        <f>P759</f>
        <v>0.10975609756097561</v>
      </c>
      <c r="W759">
        <f>U759*S759</f>
        <v>2.0328886500000003</v>
      </c>
      <c r="X759">
        <v>0.1</v>
      </c>
      <c r="Y759">
        <f t="shared" si="118"/>
        <v>8.9518746872971969E-2</v>
      </c>
      <c r="Z759" t="s">
        <v>59</v>
      </c>
      <c r="AA759" t="s">
        <v>68</v>
      </c>
      <c r="AB759" t="s">
        <v>61</v>
      </c>
      <c r="AC759" t="s">
        <v>62</v>
      </c>
      <c r="AD759" t="s">
        <v>45</v>
      </c>
      <c r="AE759" t="s">
        <v>45</v>
      </c>
      <c r="AF759" t="s">
        <v>6391</v>
      </c>
      <c r="AG759">
        <v>2021</v>
      </c>
      <c r="AH759" t="s">
        <v>45</v>
      </c>
      <c r="AI759" s="2">
        <f t="shared" si="119"/>
        <v>9.8516911500000006</v>
      </c>
      <c r="AJ759" s="2">
        <f t="shared" si="120"/>
        <v>0.88191104632754813</v>
      </c>
      <c r="AK759" t="s">
        <v>6826</v>
      </c>
      <c r="AL759" s="3" t="s">
        <v>6667</v>
      </c>
      <c r="AM759" s="3" t="s">
        <v>6386</v>
      </c>
      <c r="AN759" t="s">
        <v>6801</v>
      </c>
      <c r="AO759" t="s">
        <v>6887</v>
      </c>
      <c r="AP759">
        <v>1.5</v>
      </c>
      <c r="AQ759" t="s">
        <v>6649</v>
      </c>
      <c r="AR759">
        <v>0.47</v>
      </c>
    </row>
    <row r="760" spans="1:44" hidden="1" x14ac:dyDescent="0.3">
      <c r="A760" t="s">
        <v>6394</v>
      </c>
      <c r="B760" t="s">
        <v>6384</v>
      </c>
      <c r="C760" t="s">
        <v>6385</v>
      </c>
      <c r="D760" t="s">
        <v>6386</v>
      </c>
      <c r="E760" t="s">
        <v>6395</v>
      </c>
      <c r="F760">
        <v>12</v>
      </c>
      <c r="G760">
        <v>12</v>
      </c>
      <c r="H760" t="s">
        <v>185</v>
      </c>
      <c r="I760" t="s">
        <v>6395</v>
      </c>
      <c r="J760" t="s">
        <v>58</v>
      </c>
      <c r="K760" t="s">
        <v>6395</v>
      </c>
      <c r="L760">
        <v>16</v>
      </c>
      <c r="M760">
        <v>25</v>
      </c>
      <c r="N760">
        <f>AVERAGE(L760,M760)</f>
        <v>20.5</v>
      </c>
      <c r="O760">
        <f>((M760-L760)/2)/2</f>
        <v>2.25</v>
      </c>
      <c r="P760">
        <f>O760/N760</f>
        <v>0.10975609756097561</v>
      </c>
      <c r="Q760" s="10">
        <v>0.54100000000000004</v>
      </c>
      <c r="R760">
        <v>1.5</v>
      </c>
      <c r="S760">
        <v>0.26</v>
      </c>
      <c r="T760">
        <v>0.47</v>
      </c>
      <c r="U760">
        <f>N760*Q760*R760*T760</f>
        <v>7.8188025000000003</v>
      </c>
      <c r="V760">
        <f>P760</f>
        <v>0.10975609756097561</v>
      </c>
      <c r="W760">
        <f>U760*S760</f>
        <v>2.0328886500000003</v>
      </c>
      <c r="X760">
        <v>0.1</v>
      </c>
      <c r="Y760">
        <f t="shared" si="118"/>
        <v>8.9518746872971969E-2</v>
      </c>
      <c r="Z760" t="s">
        <v>59</v>
      </c>
      <c r="AA760" t="s">
        <v>68</v>
      </c>
      <c r="AB760" t="s">
        <v>61</v>
      </c>
      <c r="AC760" t="s">
        <v>62</v>
      </c>
      <c r="AD760" t="s">
        <v>45</v>
      </c>
      <c r="AE760" t="s">
        <v>45</v>
      </c>
      <c r="AF760" t="s">
        <v>6391</v>
      </c>
      <c r="AG760">
        <v>2021</v>
      </c>
      <c r="AH760" t="s">
        <v>45</v>
      </c>
      <c r="AI760" s="2">
        <f t="shared" si="119"/>
        <v>9.8516911500000006</v>
      </c>
      <c r="AJ760" s="2">
        <f t="shared" si="120"/>
        <v>0.88191104632754813</v>
      </c>
      <c r="AK760" t="s">
        <v>6826</v>
      </c>
      <c r="AL760" s="3" t="s">
        <v>6667</v>
      </c>
      <c r="AM760" s="3" t="s">
        <v>6386</v>
      </c>
      <c r="AN760" t="s">
        <v>6801</v>
      </c>
      <c r="AO760" t="s">
        <v>6887</v>
      </c>
      <c r="AP760">
        <v>1.5</v>
      </c>
      <c r="AQ760" t="s">
        <v>6649</v>
      </c>
      <c r="AR760">
        <v>0.47</v>
      </c>
    </row>
    <row r="761" spans="1:44" hidden="1" x14ac:dyDescent="0.3">
      <c r="A761" t="s">
        <v>6405</v>
      </c>
      <c r="B761" t="s">
        <v>6384</v>
      </c>
      <c r="C761" t="s">
        <v>6385</v>
      </c>
      <c r="D761" t="s">
        <v>6386</v>
      </c>
      <c r="E761" t="s">
        <v>6406</v>
      </c>
      <c r="F761">
        <v>15</v>
      </c>
      <c r="G761">
        <v>15</v>
      </c>
      <c r="H761" t="s">
        <v>45</v>
      </c>
      <c r="I761" t="s">
        <v>45</v>
      </c>
      <c r="J761" t="s">
        <v>45</v>
      </c>
      <c r="K761" t="s">
        <v>45</v>
      </c>
      <c r="Z761" t="s">
        <v>59</v>
      </c>
      <c r="AA761" t="s">
        <v>45</v>
      </c>
      <c r="AB761" t="s">
        <v>45</v>
      </c>
      <c r="AC761" t="s">
        <v>45</v>
      </c>
      <c r="AD761" t="s">
        <v>45</v>
      </c>
      <c r="AE761" t="s">
        <v>45</v>
      </c>
      <c r="AF761" t="s">
        <v>6391</v>
      </c>
      <c r="AG761">
        <v>2021</v>
      </c>
      <c r="AH761" t="s">
        <v>45</v>
      </c>
      <c r="AI761" s="5">
        <v>7.349127975</v>
      </c>
      <c r="AJ761" s="5">
        <v>0.54659920550198871</v>
      </c>
      <c r="AK761" s="3" t="s">
        <v>6650</v>
      </c>
      <c r="AL761" s="3" t="s">
        <v>6827</v>
      </c>
      <c r="AM761" s="3" t="s">
        <v>6386</v>
      </c>
      <c r="AN761" s="3" t="s">
        <v>6804</v>
      </c>
    </row>
    <row r="762" spans="1:44" hidden="1" x14ac:dyDescent="0.3">
      <c r="A762" t="s">
        <v>6415</v>
      </c>
      <c r="B762" t="s">
        <v>6384</v>
      </c>
      <c r="C762" t="s">
        <v>6385</v>
      </c>
      <c r="D762" t="s">
        <v>6386</v>
      </c>
      <c r="E762" t="s">
        <v>6416</v>
      </c>
      <c r="F762">
        <v>18</v>
      </c>
      <c r="G762">
        <v>18</v>
      </c>
      <c r="H762" t="s">
        <v>108</v>
      </c>
      <c r="I762" t="s">
        <v>6416</v>
      </c>
      <c r="J762" t="s">
        <v>58</v>
      </c>
      <c r="K762" t="s">
        <v>6416</v>
      </c>
      <c r="L762">
        <v>14</v>
      </c>
      <c r="M762">
        <v>17</v>
      </c>
      <c r="N762">
        <f>AVERAGE(L762,M762)</f>
        <v>15.5</v>
      </c>
      <c r="O762">
        <f>((M762-L762)/2)/2</f>
        <v>0.75</v>
      </c>
      <c r="P762">
        <f>O762/N762</f>
        <v>4.8387096774193547E-2</v>
      </c>
      <c r="Q762">
        <v>0.44</v>
      </c>
      <c r="R762">
        <v>1.2</v>
      </c>
      <c r="S762">
        <v>0.26</v>
      </c>
      <c r="T762">
        <v>0.47</v>
      </c>
      <c r="U762">
        <f>N762*Q762*R762*T762</f>
        <v>3.8464799999999992</v>
      </c>
      <c r="V762">
        <f>P762</f>
        <v>4.8387096774193547E-2</v>
      </c>
      <c r="W762">
        <f>U762*S762</f>
        <v>1.0000847999999998</v>
      </c>
      <c r="X762">
        <v>0.1</v>
      </c>
      <c r="Y762">
        <f>(SQRT((($U762*$V762)^2)+(($W762*$X762)^2)))/($U762+$W762)</f>
        <v>4.3595283132586864E-2</v>
      </c>
      <c r="Z762" t="s">
        <v>59</v>
      </c>
      <c r="AA762" t="s">
        <v>68</v>
      </c>
      <c r="AB762" t="s">
        <v>101</v>
      </c>
      <c r="AC762" t="s">
        <v>102</v>
      </c>
      <c r="AD762" t="s">
        <v>45</v>
      </c>
      <c r="AE762" t="s">
        <v>45</v>
      </c>
      <c r="AF762" t="s">
        <v>6391</v>
      </c>
      <c r="AG762">
        <v>2021</v>
      </c>
      <c r="AH762" t="s">
        <v>45</v>
      </c>
      <c r="AI762" s="2">
        <f>$U762+$W762</f>
        <v>4.8465647999999995</v>
      </c>
      <c r="AJ762" s="2">
        <f>$AI762*$Y762</f>
        <v>0.2112873646764292</v>
      </c>
      <c r="AK762" s="3" t="s">
        <v>6650</v>
      </c>
      <c r="AL762" s="3" t="s">
        <v>6667</v>
      </c>
      <c r="AM762" s="3" t="s">
        <v>55</v>
      </c>
      <c r="AN762" t="s">
        <v>6802</v>
      </c>
      <c r="AO762" t="s">
        <v>6770</v>
      </c>
      <c r="AP762">
        <v>1.2</v>
      </c>
      <c r="AQ762" t="s">
        <v>6649</v>
      </c>
      <c r="AR762">
        <v>0.47</v>
      </c>
    </row>
    <row r="763" spans="1:44" hidden="1" x14ac:dyDescent="0.3">
      <c r="A763" t="s">
        <v>6417</v>
      </c>
      <c r="B763" t="s">
        <v>6384</v>
      </c>
      <c r="C763" t="s">
        <v>6385</v>
      </c>
      <c r="D763" t="s">
        <v>6386</v>
      </c>
      <c r="E763" t="s">
        <v>6418</v>
      </c>
      <c r="F763">
        <v>16</v>
      </c>
      <c r="G763">
        <v>2</v>
      </c>
      <c r="H763" t="s">
        <v>45</v>
      </c>
      <c r="I763" t="s">
        <v>45</v>
      </c>
      <c r="J763" t="s">
        <v>45</v>
      </c>
      <c r="K763" t="s">
        <v>45</v>
      </c>
      <c r="Z763" t="s">
        <v>59</v>
      </c>
      <c r="AA763" t="s">
        <v>45</v>
      </c>
      <c r="AB763" t="s">
        <v>45</v>
      </c>
      <c r="AC763" t="s">
        <v>45</v>
      </c>
      <c r="AD763" t="s">
        <v>45</v>
      </c>
      <c r="AE763" t="s">
        <v>45</v>
      </c>
      <c r="AF763" t="s">
        <v>6388</v>
      </c>
      <c r="AG763">
        <v>2015</v>
      </c>
      <c r="AH763" t="s">
        <v>45</v>
      </c>
      <c r="AI763" s="5">
        <v>7.349127975</v>
      </c>
      <c r="AJ763" s="5">
        <v>0.54659920550198871</v>
      </c>
      <c r="AK763" s="3" t="s">
        <v>6650</v>
      </c>
      <c r="AL763" s="3" t="s">
        <v>6827</v>
      </c>
      <c r="AM763" s="3" t="s">
        <v>6386</v>
      </c>
      <c r="AN763" s="3" t="s">
        <v>6804</v>
      </c>
    </row>
    <row r="764" spans="1:44" hidden="1" x14ac:dyDescent="0.3">
      <c r="A764" t="s">
        <v>6419</v>
      </c>
      <c r="B764" t="s">
        <v>6384</v>
      </c>
      <c r="C764" t="s">
        <v>6385</v>
      </c>
      <c r="D764" t="s">
        <v>6386</v>
      </c>
      <c r="E764" t="s">
        <v>49</v>
      </c>
      <c r="F764">
        <v>7215</v>
      </c>
      <c r="G764">
        <v>7215</v>
      </c>
      <c r="H764" t="s">
        <v>45</v>
      </c>
      <c r="I764" t="s">
        <v>45</v>
      </c>
      <c r="J764" t="s">
        <v>45</v>
      </c>
      <c r="K764" t="s">
        <v>45</v>
      </c>
      <c r="U764">
        <v>2.6</v>
      </c>
      <c r="V764">
        <v>0.42</v>
      </c>
      <c r="W764">
        <v>0.7</v>
      </c>
      <c r="X764">
        <v>0.1</v>
      </c>
      <c r="Y764">
        <f>(SQRT((($U764*$V764)^2)+(($W764*$X764)^2)))/($U764+$W764)</f>
        <v>0.33158826959438525</v>
      </c>
      <c r="Z764" t="s">
        <v>43</v>
      </c>
      <c r="AA764" t="s">
        <v>44</v>
      </c>
      <c r="AB764" t="s">
        <v>44</v>
      </c>
      <c r="AC764" t="s">
        <v>44</v>
      </c>
      <c r="AD764" t="s">
        <v>45</v>
      </c>
      <c r="AE764" t="s">
        <v>45</v>
      </c>
      <c r="AF764" t="s">
        <v>50</v>
      </c>
      <c r="AG764" t="s">
        <v>51</v>
      </c>
      <c r="AH764" t="s">
        <v>52</v>
      </c>
      <c r="AI764" s="2">
        <f>$U764+$W764</f>
        <v>3.3</v>
      </c>
      <c r="AJ764" s="2">
        <f>$AI764*$Y764</f>
        <v>1.0942412896614713</v>
      </c>
      <c r="AK764" s="3" t="s">
        <v>6652</v>
      </c>
      <c r="AL764" s="3" t="s">
        <v>6668</v>
      </c>
      <c r="AM764" s="3" t="s">
        <v>6829</v>
      </c>
      <c r="AN764" t="s">
        <v>6691</v>
      </c>
      <c r="AO764" t="s">
        <v>44</v>
      </c>
      <c r="AP764" s="3" t="s">
        <v>44</v>
      </c>
      <c r="AQ764" t="s">
        <v>44</v>
      </c>
      <c r="AR764" t="s">
        <v>44</v>
      </c>
    </row>
    <row r="765" spans="1:44" hidden="1" x14ac:dyDescent="0.3">
      <c r="A765" t="s">
        <v>6420</v>
      </c>
      <c r="B765" t="s">
        <v>6421</v>
      </c>
      <c r="C765" t="s">
        <v>6422</v>
      </c>
      <c r="D765" t="s">
        <v>6421</v>
      </c>
      <c r="E765" t="s">
        <v>6423</v>
      </c>
      <c r="G765">
        <v>11</v>
      </c>
      <c r="H765" t="s">
        <v>6424</v>
      </c>
      <c r="I765" t="s">
        <v>4702</v>
      </c>
      <c r="J765" t="s">
        <v>58</v>
      </c>
      <c r="K765" t="s">
        <v>4702</v>
      </c>
      <c r="Z765" t="s">
        <v>59</v>
      </c>
      <c r="AA765" t="s">
        <v>68</v>
      </c>
      <c r="AB765" t="s">
        <v>101</v>
      </c>
      <c r="AC765" t="s">
        <v>102</v>
      </c>
      <c r="AD765" t="s">
        <v>45</v>
      </c>
      <c r="AE765" t="s">
        <v>6425</v>
      </c>
      <c r="AF765" t="s">
        <v>6426</v>
      </c>
      <c r="AG765">
        <v>2014</v>
      </c>
      <c r="AH765" t="s">
        <v>208</v>
      </c>
      <c r="AI765" s="5">
        <v>3.88</v>
      </c>
      <c r="AJ765" s="5">
        <v>0.77600000000000002</v>
      </c>
      <c r="AK765" s="3" t="s">
        <v>6765</v>
      </c>
      <c r="AN765" s="3" t="s">
        <v>6813</v>
      </c>
    </row>
    <row r="766" spans="1:44" hidden="1" x14ac:dyDescent="0.3">
      <c r="A766" t="s">
        <v>6427</v>
      </c>
      <c r="B766" t="s">
        <v>6421</v>
      </c>
      <c r="C766" t="s">
        <v>6422</v>
      </c>
      <c r="D766" t="s">
        <v>6421</v>
      </c>
      <c r="E766" t="s">
        <v>6428</v>
      </c>
      <c r="G766">
        <v>12</v>
      </c>
      <c r="H766" t="s">
        <v>6429</v>
      </c>
      <c r="I766" t="s">
        <v>6410</v>
      </c>
      <c r="J766" t="s">
        <v>58</v>
      </c>
      <c r="K766" t="s">
        <v>6410</v>
      </c>
      <c r="Z766" t="s">
        <v>59</v>
      </c>
      <c r="AA766" t="s">
        <v>68</v>
      </c>
      <c r="AB766" t="s">
        <v>101</v>
      </c>
      <c r="AC766" t="s">
        <v>102</v>
      </c>
      <c r="AD766" t="s">
        <v>45</v>
      </c>
      <c r="AE766" t="s">
        <v>6425</v>
      </c>
      <c r="AF766" t="s">
        <v>6426</v>
      </c>
      <c r="AG766">
        <v>2014</v>
      </c>
      <c r="AH766" t="s">
        <v>208</v>
      </c>
      <c r="AI766" s="5">
        <v>5.24</v>
      </c>
      <c r="AJ766" s="5">
        <v>1.048</v>
      </c>
      <c r="AK766" s="3" t="s">
        <v>6765</v>
      </c>
      <c r="AN766" s="3" t="s">
        <v>6809</v>
      </c>
    </row>
    <row r="767" spans="1:44" hidden="1" x14ac:dyDescent="0.3">
      <c r="A767" t="s">
        <v>6430</v>
      </c>
      <c r="B767" t="s">
        <v>6421</v>
      </c>
      <c r="C767" t="s">
        <v>6422</v>
      </c>
      <c r="D767" t="s">
        <v>6421</v>
      </c>
      <c r="E767" t="s">
        <v>6431</v>
      </c>
      <c r="G767">
        <v>13</v>
      </c>
      <c r="H767" t="s">
        <v>6432</v>
      </c>
      <c r="I767" t="s">
        <v>6433</v>
      </c>
      <c r="J767" t="s">
        <v>58</v>
      </c>
      <c r="K767" t="s">
        <v>6433</v>
      </c>
      <c r="Z767" t="s">
        <v>59</v>
      </c>
      <c r="AA767" t="s">
        <v>68</v>
      </c>
      <c r="AB767" t="s">
        <v>101</v>
      </c>
      <c r="AC767" t="s">
        <v>102</v>
      </c>
      <c r="AD767" t="s">
        <v>45</v>
      </c>
      <c r="AE767" t="s">
        <v>6425</v>
      </c>
      <c r="AF767" t="s">
        <v>6426</v>
      </c>
      <c r="AG767">
        <v>2014</v>
      </c>
      <c r="AH767" t="s">
        <v>208</v>
      </c>
      <c r="AI767" s="5">
        <v>5.24</v>
      </c>
      <c r="AJ767" s="5">
        <v>1.048</v>
      </c>
      <c r="AK767" s="3" t="s">
        <v>6765</v>
      </c>
      <c r="AN767" s="3" t="s">
        <v>6809</v>
      </c>
    </row>
    <row r="768" spans="1:44" hidden="1" x14ac:dyDescent="0.3">
      <c r="A768" t="s">
        <v>6434</v>
      </c>
      <c r="B768" t="s">
        <v>6421</v>
      </c>
      <c r="C768" t="s">
        <v>6422</v>
      </c>
      <c r="D768" t="s">
        <v>6421</v>
      </c>
      <c r="E768" t="s">
        <v>6435</v>
      </c>
      <c r="G768">
        <v>14</v>
      </c>
      <c r="H768" t="s">
        <v>120</v>
      </c>
      <c r="I768" t="s">
        <v>4684</v>
      </c>
      <c r="J768" t="s">
        <v>58</v>
      </c>
      <c r="K768" t="s">
        <v>4684</v>
      </c>
      <c r="Z768" t="s">
        <v>59</v>
      </c>
      <c r="AA768" t="s">
        <v>68</v>
      </c>
      <c r="AB768" t="s">
        <v>101</v>
      </c>
      <c r="AC768" t="s">
        <v>102</v>
      </c>
      <c r="AD768" t="s">
        <v>45</v>
      </c>
      <c r="AE768" t="s">
        <v>6425</v>
      </c>
      <c r="AF768" t="s">
        <v>6426</v>
      </c>
      <c r="AG768">
        <v>2014</v>
      </c>
      <c r="AH768" t="s">
        <v>208</v>
      </c>
      <c r="AI768" s="5">
        <v>4.82</v>
      </c>
      <c r="AJ768" s="5">
        <v>0.96399999999999997</v>
      </c>
      <c r="AK768" s="3" t="s">
        <v>6765</v>
      </c>
      <c r="AN768" s="3" t="s">
        <v>6810</v>
      </c>
    </row>
    <row r="769" spans="1:44" hidden="1" x14ac:dyDescent="0.3">
      <c r="A769" t="s">
        <v>6436</v>
      </c>
      <c r="B769" t="s">
        <v>6421</v>
      </c>
      <c r="C769" t="s">
        <v>6422</v>
      </c>
      <c r="D769" t="s">
        <v>6421</v>
      </c>
      <c r="E769" t="s">
        <v>6437</v>
      </c>
      <c r="G769">
        <v>15</v>
      </c>
      <c r="H769" t="s">
        <v>6438</v>
      </c>
      <c r="I769" t="s">
        <v>6439</v>
      </c>
      <c r="J769" t="s">
        <v>58</v>
      </c>
      <c r="K769" t="s">
        <v>6433</v>
      </c>
      <c r="Z769" t="s">
        <v>59</v>
      </c>
      <c r="AA769" t="s">
        <v>68</v>
      </c>
      <c r="AB769" t="s">
        <v>101</v>
      </c>
      <c r="AC769" t="s">
        <v>102</v>
      </c>
      <c r="AD769" t="s">
        <v>45</v>
      </c>
      <c r="AE769" t="s">
        <v>6425</v>
      </c>
      <c r="AF769" t="s">
        <v>6426</v>
      </c>
      <c r="AG769">
        <v>2014</v>
      </c>
      <c r="AH769" t="s">
        <v>208</v>
      </c>
      <c r="AI769" s="5">
        <v>2.92</v>
      </c>
      <c r="AJ769" s="5">
        <v>0.58399999999999996</v>
      </c>
      <c r="AK769" s="3" t="s">
        <v>6765</v>
      </c>
      <c r="AN769" s="3" t="s">
        <v>6811</v>
      </c>
    </row>
    <row r="770" spans="1:44" hidden="1" x14ac:dyDescent="0.3">
      <c r="A770" t="s">
        <v>6440</v>
      </c>
      <c r="B770" t="s">
        <v>6421</v>
      </c>
      <c r="C770" t="s">
        <v>6422</v>
      </c>
      <c r="D770" t="s">
        <v>6421</v>
      </c>
      <c r="E770" t="s">
        <v>6441</v>
      </c>
      <c r="G770">
        <v>16</v>
      </c>
      <c r="H770" t="s">
        <v>6442</v>
      </c>
      <c r="I770" t="s">
        <v>6443</v>
      </c>
      <c r="J770" t="s">
        <v>58</v>
      </c>
      <c r="K770" t="s">
        <v>6410</v>
      </c>
      <c r="Z770" t="s">
        <v>59</v>
      </c>
      <c r="AA770" t="s">
        <v>68</v>
      </c>
      <c r="AB770" t="s">
        <v>101</v>
      </c>
      <c r="AC770" t="s">
        <v>102</v>
      </c>
      <c r="AD770" t="s">
        <v>45</v>
      </c>
      <c r="AE770" t="s">
        <v>6425</v>
      </c>
      <c r="AF770" t="s">
        <v>6426</v>
      </c>
      <c r="AG770">
        <v>2014</v>
      </c>
      <c r="AH770" t="s">
        <v>208</v>
      </c>
      <c r="AI770" s="5">
        <v>5.24</v>
      </c>
      <c r="AJ770" s="5">
        <v>1.048</v>
      </c>
      <c r="AK770" s="3" t="s">
        <v>6765</v>
      </c>
      <c r="AN770" s="3" t="s">
        <v>6811</v>
      </c>
    </row>
    <row r="771" spans="1:44" hidden="1" x14ac:dyDescent="0.3">
      <c r="A771" t="s">
        <v>6444</v>
      </c>
      <c r="B771" t="s">
        <v>6421</v>
      </c>
      <c r="C771" t="s">
        <v>6422</v>
      </c>
      <c r="D771" t="s">
        <v>6421</v>
      </c>
      <c r="E771" t="s">
        <v>6445</v>
      </c>
      <c r="G771">
        <v>17</v>
      </c>
      <c r="H771" t="s">
        <v>6446</v>
      </c>
      <c r="I771" t="s">
        <v>6447</v>
      </c>
      <c r="J771" t="s">
        <v>58</v>
      </c>
      <c r="K771" t="s">
        <v>4702</v>
      </c>
      <c r="Z771" t="s">
        <v>59</v>
      </c>
      <c r="AA771" t="s">
        <v>68</v>
      </c>
      <c r="AB771" t="s">
        <v>101</v>
      </c>
      <c r="AC771" t="s">
        <v>102</v>
      </c>
      <c r="AD771" t="s">
        <v>45</v>
      </c>
      <c r="AE771" t="s">
        <v>6425</v>
      </c>
      <c r="AF771" t="s">
        <v>6426</v>
      </c>
      <c r="AG771">
        <v>2014</v>
      </c>
      <c r="AH771" t="s">
        <v>208</v>
      </c>
      <c r="AI771" s="5">
        <v>3.88</v>
      </c>
      <c r="AJ771" s="5">
        <v>0.77600000000000002</v>
      </c>
      <c r="AK771" s="3" t="s">
        <v>6765</v>
      </c>
      <c r="AN771" s="3" t="s">
        <v>6811</v>
      </c>
    </row>
    <row r="772" spans="1:44" hidden="1" x14ac:dyDescent="0.3">
      <c r="A772" t="s">
        <v>6448</v>
      </c>
      <c r="B772" t="s">
        <v>6421</v>
      </c>
      <c r="C772" t="s">
        <v>6422</v>
      </c>
      <c r="D772" t="s">
        <v>6421</v>
      </c>
      <c r="E772" t="s">
        <v>6449</v>
      </c>
      <c r="F772">
        <v>204</v>
      </c>
      <c r="G772">
        <v>204</v>
      </c>
      <c r="H772" t="s">
        <v>6450</v>
      </c>
      <c r="I772" t="s">
        <v>6451</v>
      </c>
      <c r="J772" t="s">
        <v>80</v>
      </c>
      <c r="K772" t="s">
        <v>6451</v>
      </c>
      <c r="S772">
        <v>0.26</v>
      </c>
      <c r="U772">
        <v>0.43</v>
      </c>
      <c r="V772">
        <v>0.46</v>
      </c>
      <c r="W772">
        <f>$U772*$S772</f>
        <v>0.1118</v>
      </c>
      <c r="X772">
        <v>0.1</v>
      </c>
      <c r="Y772">
        <f>(SQRT((($U772*$V772)^2)+(($W772*$X772)^2)))/($U772+$W772)</f>
        <v>0.36566206086544145</v>
      </c>
      <c r="Z772" t="s">
        <v>43</v>
      </c>
      <c r="AA772" t="s">
        <v>44</v>
      </c>
      <c r="AB772" t="s">
        <v>44</v>
      </c>
      <c r="AC772" t="s">
        <v>44</v>
      </c>
      <c r="AD772" t="s">
        <v>45</v>
      </c>
      <c r="AE772" t="s">
        <v>45</v>
      </c>
      <c r="AF772" t="s">
        <v>6452</v>
      </c>
      <c r="AG772">
        <v>2017</v>
      </c>
      <c r="AH772" t="s">
        <v>47</v>
      </c>
      <c r="AI772" s="2">
        <f>$U772+$W772</f>
        <v>0.54179999999999995</v>
      </c>
      <c r="AJ772" s="2">
        <f>$AI772*$Y772</f>
        <v>0.19811570457689617</v>
      </c>
      <c r="AK772" s="3" t="s">
        <v>6646</v>
      </c>
      <c r="AL772" s="3" t="s">
        <v>6668</v>
      </c>
      <c r="AM772" s="3" t="s">
        <v>6661</v>
      </c>
      <c r="AN772" s="3" t="s">
        <v>6662</v>
      </c>
      <c r="AO772" t="s">
        <v>44</v>
      </c>
      <c r="AP772" s="3" t="s">
        <v>44</v>
      </c>
      <c r="AQ772" t="s">
        <v>6649</v>
      </c>
      <c r="AR772" t="s">
        <v>44</v>
      </c>
    </row>
    <row r="773" spans="1:44" hidden="1" x14ac:dyDescent="0.3">
      <c r="A773" t="s">
        <v>6453</v>
      </c>
      <c r="B773" t="s">
        <v>6421</v>
      </c>
      <c r="C773" t="s">
        <v>6422</v>
      </c>
      <c r="D773" t="s">
        <v>6421</v>
      </c>
      <c r="E773" t="s">
        <v>6454</v>
      </c>
      <c r="G773">
        <v>21</v>
      </c>
      <c r="H773" t="s">
        <v>6424</v>
      </c>
      <c r="I773" t="s">
        <v>4702</v>
      </c>
      <c r="J773" t="s">
        <v>58</v>
      </c>
      <c r="K773" t="s">
        <v>4702</v>
      </c>
      <c r="Z773" t="s">
        <v>59</v>
      </c>
      <c r="AA773" t="s">
        <v>68</v>
      </c>
      <c r="AB773" t="s">
        <v>101</v>
      </c>
      <c r="AC773" t="s">
        <v>102</v>
      </c>
      <c r="AD773" t="s">
        <v>45</v>
      </c>
      <c r="AE773" t="s">
        <v>6455</v>
      </c>
      <c r="AF773" t="s">
        <v>6426</v>
      </c>
      <c r="AG773">
        <v>2014</v>
      </c>
      <c r="AH773" t="s">
        <v>208</v>
      </c>
      <c r="AI773" s="5">
        <v>3.88</v>
      </c>
      <c r="AJ773" s="5">
        <v>0.77600000000000002</v>
      </c>
      <c r="AK773" s="3" t="s">
        <v>6765</v>
      </c>
      <c r="AN773" s="3" t="s">
        <v>6813</v>
      </c>
    </row>
    <row r="774" spans="1:44" hidden="1" x14ac:dyDescent="0.3">
      <c r="A774" t="s">
        <v>6456</v>
      </c>
      <c r="B774" t="s">
        <v>6421</v>
      </c>
      <c r="C774" t="s">
        <v>6422</v>
      </c>
      <c r="D774" t="s">
        <v>6421</v>
      </c>
      <c r="E774" t="s">
        <v>6457</v>
      </c>
      <c r="F774">
        <v>210</v>
      </c>
      <c r="G774">
        <v>210</v>
      </c>
      <c r="H774" t="s">
        <v>6458</v>
      </c>
      <c r="I774" t="s">
        <v>6459</v>
      </c>
      <c r="J774" t="s">
        <v>80</v>
      </c>
      <c r="K774" t="s">
        <v>6459</v>
      </c>
      <c r="S774">
        <v>0.26</v>
      </c>
      <c r="U774">
        <v>0.43</v>
      </c>
      <c r="V774">
        <v>0.46</v>
      </c>
      <c r="W774">
        <f>$U774*$S774</f>
        <v>0.1118</v>
      </c>
      <c r="X774">
        <v>0.1</v>
      </c>
      <c r="Y774">
        <f>(SQRT((($U774*$V774)^2)+(($W774*$X774)^2)))/($U774+$W774)</f>
        <v>0.36566206086544145</v>
      </c>
      <c r="Z774" t="s">
        <v>43</v>
      </c>
      <c r="AA774" t="s">
        <v>44</v>
      </c>
      <c r="AB774" t="s">
        <v>44</v>
      </c>
      <c r="AC774" t="s">
        <v>44</v>
      </c>
      <c r="AD774" t="s">
        <v>45</v>
      </c>
      <c r="AE774" t="s">
        <v>45</v>
      </c>
      <c r="AF774" t="s">
        <v>6452</v>
      </c>
      <c r="AG774">
        <v>2017</v>
      </c>
      <c r="AH774" t="s">
        <v>47</v>
      </c>
      <c r="AI774" s="2">
        <f>$U774+$W774</f>
        <v>0.54179999999999995</v>
      </c>
      <c r="AJ774" s="2">
        <f>$AI774*$Y774</f>
        <v>0.19811570457689617</v>
      </c>
      <c r="AK774" s="3" t="s">
        <v>6646</v>
      </c>
      <c r="AL774" s="3" t="s">
        <v>6668</v>
      </c>
      <c r="AM774" s="3" t="s">
        <v>6661</v>
      </c>
      <c r="AN774" s="3" t="s">
        <v>6662</v>
      </c>
      <c r="AO774" t="s">
        <v>44</v>
      </c>
      <c r="AP774" s="3" t="s">
        <v>44</v>
      </c>
      <c r="AQ774" t="s">
        <v>6649</v>
      </c>
      <c r="AR774" t="s">
        <v>44</v>
      </c>
    </row>
    <row r="775" spans="1:44" hidden="1" x14ac:dyDescent="0.3">
      <c r="A775" t="s">
        <v>6460</v>
      </c>
      <c r="B775" t="s">
        <v>6421</v>
      </c>
      <c r="C775" t="s">
        <v>6422</v>
      </c>
      <c r="D775" t="s">
        <v>6421</v>
      </c>
      <c r="E775" t="s">
        <v>6461</v>
      </c>
      <c r="F775">
        <v>211</v>
      </c>
      <c r="G775">
        <v>211</v>
      </c>
      <c r="H775" t="s">
        <v>6462</v>
      </c>
      <c r="I775" t="s">
        <v>6463</v>
      </c>
      <c r="J775" t="s">
        <v>80</v>
      </c>
      <c r="K775" t="s">
        <v>6463</v>
      </c>
      <c r="S775">
        <v>0.26</v>
      </c>
      <c r="U775">
        <v>0.43</v>
      </c>
      <c r="V775">
        <v>0.46</v>
      </c>
      <c r="W775">
        <f>$U775*$S775</f>
        <v>0.1118</v>
      </c>
      <c r="X775">
        <v>0.1</v>
      </c>
      <c r="Y775">
        <f>(SQRT((($U775*$V775)^2)+(($W775*$X775)^2)))/($U775+$W775)</f>
        <v>0.36566206086544145</v>
      </c>
      <c r="Z775" t="s">
        <v>43</v>
      </c>
      <c r="AA775" t="s">
        <v>44</v>
      </c>
      <c r="AB775" t="s">
        <v>44</v>
      </c>
      <c r="AC775" t="s">
        <v>44</v>
      </c>
      <c r="AD775" t="s">
        <v>45</v>
      </c>
      <c r="AE775" t="s">
        <v>45</v>
      </c>
      <c r="AF775" t="s">
        <v>6452</v>
      </c>
      <c r="AG775">
        <v>2017</v>
      </c>
      <c r="AH775" t="s">
        <v>47</v>
      </c>
      <c r="AI775" s="2">
        <f>$U775+$W775</f>
        <v>0.54179999999999995</v>
      </c>
      <c r="AJ775" s="2">
        <f>$AI775*$Y775</f>
        <v>0.19811570457689617</v>
      </c>
      <c r="AK775" s="3" t="s">
        <v>6646</v>
      </c>
      <c r="AL775" s="3" t="s">
        <v>6668</v>
      </c>
      <c r="AM775" s="3" t="s">
        <v>6661</v>
      </c>
      <c r="AN775" s="3" t="s">
        <v>6662</v>
      </c>
      <c r="AO775" t="s">
        <v>44</v>
      </c>
      <c r="AP775" s="3" t="s">
        <v>44</v>
      </c>
      <c r="AQ775" t="s">
        <v>6649</v>
      </c>
      <c r="AR775" t="s">
        <v>44</v>
      </c>
    </row>
    <row r="776" spans="1:44" hidden="1" x14ac:dyDescent="0.3">
      <c r="A776" t="s">
        <v>6464</v>
      </c>
      <c r="B776" t="s">
        <v>6421</v>
      </c>
      <c r="C776" t="s">
        <v>6422</v>
      </c>
      <c r="D776" t="s">
        <v>6421</v>
      </c>
      <c r="E776" t="s">
        <v>6465</v>
      </c>
      <c r="F776">
        <v>212</v>
      </c>
      <c r="G776">
        <v>212</v>
      </c>
      <c r="H776" t="s">
        <v>490</v>
      </c>
      <c r="I776" t="s">
        <v>260</v>
      </c>
      <c r="J776" t="s">
        <v>80</v>
      </c>
      <c r="K776" t="s">
        <v>260</v>
      </c>
      <c r="S776">
        <v>0.26</v>
      </c>
      <c r="U776">
        <v>0.43</v>
      </c>
      <c r="V776">
        <v>0.46</v>
      </c>
      <c r="W776">
        <f>$U776*$S776</f>
        <v>0.1118</v>
      </c>
      <c r="X776">
        <v>0.1</v>
      </c>
      <c r="Y776">
        <f>(SQRT((($U776*$V776)^2)+(($W776*$X776)^2)))/($U776+$W776)</f>
        <v>0.36566206086544145</v>
      </c>
      <c r="Z776" t="s">
        <v>43</v>
      </c>
      <c r="AA776" t="s">
        <v>44</v>
      </c>
      <c r="AB776" t="s">
        <v>44</v>
      </c>
      <c r="AC776" t="s">
        <v>44</v>
      </c>
      <c r="AD776" t="s">
        <v>45</v>
      </c>
      <c r="AE776" t="s">
        <v>45</v>
      </c>
      <c r="AF776" t="s">
        <v>6452</v>
      </c>
      <c r="AG776">
        <v>2017</v>
      </c>
      <c r="AH776" t="s">
        <v>47</v>
      </c>
      <c r="AI776" s="2">
        <f>$U776+$W776</f>
        <v>0.54179999999999995</v>
      </c>
      <c r="AJ776" s="2">
        <f>$AI776*$Y776</f>
        <v>0.19811570457689617</v>
      </c>
      <c r="AK776" s="3" t="s">
        <v>6646</v>
      </c>
      <c r="AL776" s="3" t="s">
        <v>6668</v>
      </c>
      <c r="AM776" s="3" t="s">
        <v>6661</v>
      </c>
      <c r="AN776" s="3" t="s">
        <v>6662</v>
      </c>
      <c r="AO776" t="s">
        <v>44</v>
      </c>
      <c r="AP776" s="3" t="s">
        <v>44</v>
      </c>
      <c r="AQ776" t="s">
        <v>6649</v>
      </c>
      <c r="AR776" t="s">
        <v>44</v>
      </c>
    </row>
    <row r="777" spans="1:44" hidden="1" x14ac:dyDescent="0.3">
      <c r="A777" t="s">
        <v>6466</v>
      </c>
      <c r="B777" t="s">
        <v>6421</v>
      </c>
      <c r="C777" t="s">
        <v>6422</v>
      </c>
      <c r="D777" t="s">
        <v>6421</v>
      </c>
      <c r="E777" t="s">
        <v>6467</v>
      </c>
      <c r="F777">
        <v>217</v>
      </c>
      <c r="G777">
        <v>217</v>
      </c>
      <c r="H777" t="s">
        <v>6468</v>
      </c>
      <c r="I777" t="s">
        <v>6469</v>
      </c>
      <c r="J777" t="s">
        <v>80</v>
      </c>
      <c r="K777" t="s">
        <v>6469</v>
      </c>
      <c r="S777">
        <v>0.26</v>
      </c>
      <c r="U777">
        <v>0.43</v>
      </c>
      <c r="V777">
        <v>0.46</v>
      </c>
      <c r="W777">
        <f>$U777*$S777</f>
        <v>0.1118</v>
      </c>
      <c r="X777">
        <v>0.1</v>
      </c>
      <c r="Y777">
        <f>(SQRT((($U777*$V777)^2)+(($W777*$X777)^2)))/($U777+$W777)</f>
        <v>0.36566206086544145</v>
      </c>
      <c r="Z777" t="s">
        <v>43</v>
      </c>
      <c r="AA777" t="s">
        <v>44</v>
      </c>
      <c r="AB777" t="s">
        <v>44</v>
      </c>
      <c r="AC777" t="s">
        <v>44</v>
      </c>
      <c r="AD777" t="s">
        <v>45</v>
      </c>
      <c r="AE777" t="s">
        <v>45</v>
      </c>
      <c r="AF777" t="s">
        <v>6452</v>
      </c>
      <c r="AG777">
        <v>2017</v>
      </c>
      <c r="AH777" t="s">
        <v>47</v>
      </c>
      <c r="AI777" s="2">
        <f>$U777+$W777</f>
        <v>0.54179999999999995</v>
      </c>
      <c r="AJ777" s="2">
        <f>$AI777*$Y777</f>
        <v>0.19811570457689617</v>
      </c>
      <c r="AK777" s="3" t="s">
        <v>6646</v>
      </c>
      <c r="AL777" s="3" t="s">
        <v>6668</v>
      </c>
      <c r="AM777" s="3" t="s">
        <v>6661</v>
      </c>
      <c r="AN777" s="3" t="s">
        <v>6662</v>
      </c>
      <c r="AO777" t="s">
        <v>44</v>
      </c>
      <c r="AP777" s="3" t="s">
        <v>44</v>
      </c>
      <c r="AQ777" t="s">
        <v>6649</v>
      </c>
      <c r="AR777" t="s">
        <v>44</v>
      </c>
    </row>
    <row r="778" spans="1:44" hidden="1" x14ac:dyDescent="0.3">
      <c r="A778" t="s">
        <v>6470</v>
      </c>
      <c r="B778" t="s">
        <v>6421</v>
      </c>
      <c r="C778" t="s">
        <v>6422</v>
      </c>
      <c r="D778" t="s">
        <v>6421</v>
      </c>
      <c r="E778" t="s">
        <v>6471</v>
      </c>
      <c r="F778">
        <v>218</v>
      </c>
      <c r="G778">
        <v>218</v>
      </c>
      <c r="H778" t="s">
        <v>6472</v>
      </c>
      <c r="I778" t="s">
        <v>6473</v>
      </c>
      <c r="J778" t="s">
        <v>80</v>
      </c>
      <c r="K778" t="s">
        <v>6473</v>
      </c>
      <c r="S778">
        <v>0.26</v>
      </c>
      <c r="U778">
        <v>0.43</v>
      </c>
      <c r="V778">
        <v>0.46</v>
      </c>
      <c r="W778">
        <f>$U778*$S778</f>
        <v>0.1118</v>
      </c>
      <c r="X778">
        <v>0.1</v>
      </c>
      <c r="Y778">
        <f>(SQRT((($U778*$V778)^2)+(($W778*$X778)^2)))/($U778+$W778)</f>
        <v>0.36566206086544145</v>
      </c>
      <c r="Z778" t="s">
        <v>43</v>
      </c>
      <c r="AA778" t="s">
        <v>44</v>
      </c>
      <c r="AB778" t="s">
        <v>44</v>
      </c>
      <c r="AC778" t="s">
        <v>44</v>
      </c>
      <c r="AD778" t="s">
        <v>45</v>
      </c>
      <c r="AE778" t="s">
        <v>45</v>
      </c>
      <c r="AF778" t="s">
        <v>6452</v>
      </c>
      <c r="AG778">
        <v>2017</v>
      </c>
      <c r="AH778" t="s">
        <v>47</v>
      </c>
      <c r="AI778" s="2">
        <f>$U778+$W778</f>
        <v>0.54179999999999995</v>
      </c>
      <c r="AJ778" s="2">
        <f>$AI778*$Y778</f>
        <v>0.19811570457689617</v>
      </c>
      <c r="AK778" s="3" t="s">
        <v>6646</v>
      </c>
      <c r="AL778" s="3" t="s">
        <v>6668</v>
      </c>
      <c r="AM778" s="3" t="s">
        <v>6661</v>
      </c>
      <c r="AN778" s="3" t="s">
        <v>6662</v>
      </c>
      <c r="AO778" t="s">
        <v>44</v>
      </c>
      <c r="AP778" s="3" t="s">
        <v>44</v>
      </c>
      <c r="AQ778" t="s">
        <v>6649</v>
      </c>
      <c r="AR778" t="s">
        <v>44</v>
      </c>
    </row>
    <row r="779" spans="1:44" hidden="1" x14ac:dyDescent="0.3">
      <c r="A779" t="s">
        <v>6474</v>
      </c>
      <c r="B779" t="s">
        <v>6421</v>
      </c>
      <c r="C779" t="s">
        <v>6422</v>
      </c>
      <c r="D779" t="s">
        <v>6421</v>
      </c>
      <c r="E779" t="s">
        <v>6475</v>
      </c>
      <c r="G779">
        <v>22</v>
      </c>
      <c r="H779" t="s">
        <v>6429</v>
      </c>
      <c r="I779" t="s">
        <v>6410</v>
      </c>
      <c r="J779" t="s">
        <v>58</v>
      </c>
      <c r="K779" t="s">
        <v>6410</v>
      </c>
      <c r="Z779" t="s">
        <v>59</v>
      </c>
      <c r="AA779" t="s">
        <v>68</v>
      </c>
      <c r="AB779" t="s">
        <v>101</v>
      </c>
      <c r="AC779" t="s">
        <v>102</v>
      </c>
      <c r="AD779" t="s">
        <v>45</v>
      </c>
      <c r="AE779" t="s">
        <v>6455</v>
      </c>
      <c r="AF779" t="s">
        <v>6426</v>
      </c>
      <c r="AG779">
        <v>2014</v>
      </c>
      <c r="AH779" t="s">
        <v>208</v>
      </c>
      <c r="AI779" s="5">
        <v>5.24</v>
      </c>
      <c r="AJ779" s="5">
        <v>1.048</v>
      </c>
      <c r="AK779" s="3" t="s">
        <v>6765</v>
      </c>
      <c r="AN779" s="3" t="s">
        <v>6809</v>
      </c>
    </row>
    <row r="780" spans="1:44" hidden="1" x14ac:dyDescent="0.3">
      <c r="A780" t="s">
        <v>6476</v>
      </c>
      <c r="B780" t="s">
        <v>6421</v>
      </c>
      <c r="C780" t="s">
        <v>6422</v>
      </c>
      <c r="D780" t="s">
        <v>6421</v>
      </c>
      <c r="E780" t="s">
        <v>6477</v>
      </c>
      <c r="F780">
        <v>220</v>
      </c>
      <c r="G780">
        <v>220</v>
      </c>
      <c r="H780" t="s">
        <v>6478</v>
      </c>
      <c r="I780" t="s">
        <v>6459</v>
      </c>
      <c r="J780" t="s">
        <v>80</v>
      </c>
      <c r="K780" t="s">
        <v>6459</v>
      </c>
      <c r="S780">
        <v>0.26</v>
      </c>
      <c r="U780">
        <v>0.43</v>
      </c>
      <c r="V780">
        <v>0.46</v>
      </c>
      <c r="W780">
        <f>$U780*$S780</f>
        <v>0.1118</v>
      </c>
      <c r="X780">
        <v>0.1</v>
      </c>
      <c r="Y780">
        <f>(SQRT((($U780*$V780)^2)+(($W780*$X780)^2)))/($U780+$W780)</f>
        <v>0.36566206086544145</v>
      </c>
      <c r="Z780" t="s">
        <v>43</v>
      </c>
      <c r="AA780" t="s">
        <v>44</v>
      </c>
      <c r="AB780" t="s">
        <v>44</v>
      </c>
      <c r="AC780" t="s">
        <v>44</v>
      </c>
      <c r="AD780" t="s">
        <v>45</v>
      </c>
      <c r="AE780" t="s">
        <v>45</v>
      </c>
      <c r="AF780" t="s">
        <v>6452</v>
      </c>
      <c r="AG780">
        <v>2017</v>
      </c>
      <c r="AH780" t="s">
        <v>47</v>
      </c>
      <c r="AI780" s="2">
        <f>$U780+$W780</f>
        <v>0.54179999999999995</v>
      </c>
      <c r="AJ780" s="2">
        <f>$AI780*$Y780</f>
        <v>0.19811570457689617</v>
      </c>
      <c r="AK780" s="3" t="s">
        <v>6646</v>
      </c>
      <c r="AL780" s="3" t="s">
        <v>6668</v>
      </c>
      <c r="AM780" s="3" t="s">
        <v>6661</v>
      </c>
      <c r="AN780" s="3" t="s">
        <v>6662</v>
      </c>
      <c r="AO780" t="s">
        <v>44</v>
      </c>
      <c r="AP780" s="3" t="s">
        <v>44</v>
      </c>
      <c r="AQ780" t="s">
        <v>6649</v>
      </c>
      <c r="AR780" t="s">
        <v>44</v>
      </c>
    </row>
    <row r="781" spans="1:44" hidden="1" x14ac:dyDescent="0.3">
      <c r="A781" t="s">
        <v>6479</v>
      </c>
      <c r="B781" t="s">
        <v>6421</v>
      </c>
      <c r="C781" t="s">
        <v>6422</v>
      </c>
      <c r="D781" t="s">
        <v>6421</v>
      </c>
      <c r="E781" t="s">
        <v>6480</v>
      </c>
      <c r="F781">
        <v>223</v>
      </c>
      <c r="G781">
        <v>223</v>
      </c>
      <c r="H781" t="s">
        <v>6481</v>
      </c>
      <c r="I781" t="s">
        <v>6482</v>
      </c>
      <c r="J781" t="s">
        <v>80</v>
      </c>
      <c r="K781" t="s">
        <v>6482</v>
      </c>
      <c r="S781">
        <v>0.26</v>
      </c>
      <c r="U781">
        <v>0.43</v>
      </c>
      <c r="V781">
        <v>0.46</v>
      </c>
      <c r="W781">
        <f>$U781*$S781</f>
        <v>0.1118</v>
      </c>
      <c r="X781">
        <v>0.1</v>
      </c>
      <c r="Y781">
        <f>(SQRT((($U781*$V781)^2)+(($W781*$X781)^2)))/($U781+$W781)</f>
        <v>0.36566206086544145</v>
      </c>
      <c r="Z781" t="s">
        <v>43</v>
      </c>
      <c r="AA781" t="s">
        <v>44</v>
      </c>
      <c r="AB781" t="s">
        <v>44</v>
      </c>
      <c r="AC781" t="s">
        <v>44</v>
      </c>
      <c r="AD781" t="s">
        <v>45</v>
      </c>
      <c r="AE781" t="s">
        <v>45</v>
      </c>
      <c r="AF781" t="s">
        <v>6452</v>
      </c>
      <c r="AG781">
        <v>2017</v>
      </c>
      <c r="AH781" t="s">
        <v>47</v>
      </c>
      <c r="AI781" s="2">
        <f>$U781+$W781</f>
        <v>0.54179999999999995</v>
      </c>
      <c r="AJ781" s="2">
        <f>$AI781*$Y781</f>
        <v>0.19811570457689617</v>
      </c>
      <c r="AK781" s="3" t="s">
        <v>6646</v>
      </c>
      <c r="AL781" s="3" t="s">
        <v>6668</v>
      </c>
      <c r="AM781" s="3" t="s">
        <v>6661</v>
      </c>
      <c r="AN781" s="3" t="s">
        <v>6662</v>
      </c>
      <c r="AO781" t="s">
        <v>44</v>
      </c>
      <c r="AP781" s="3" t="s">
        <v>44</v>
      </c>
      <c r="AQ781" t="s">
        <v>6649</v>
      </c>
      <c r="AR781" t="s">
        <v>44</v>
      </c>
    </row>
    <row r="782" spans="1:44" hidden="1" x14ac:dyDescent="0.3">
      <c r="A782" t="s">
        <v>6483</v>
      </c>
      <c r="B782" t="s">
        <v>6421</v>
      </c>
      <c r="C782" t="s">
        <v>6422</v>
      </c>
      <c r="D782" t="s">
        <v>6421</v>
      </c>
      <c r="E782" t="s">
        <v>6484</v>
      </c>
      <c r="G782">
        <v>23</v>
      </c>
      <c r="H782" t="s">
        <v>6432</v>
      </c>
      <c r="I782" t="s">
        <v>6433</v>
      </c>
      <c r="J782" t="s">
        <v>58</v>
      </c>
      <c r="K782" t="s">
        <v>6433</v>
      </c>
      <c r="Z782" t="s">
        <v>59</v>
      </c>
      <c r="AA782" t="s">
        <v>68</v>
      </c>
      <c r="AB782" t="s">
        <v>101</v>
      </c>
      <c r="AC782" t="s">
        <v>102</v>
      </c>
      <c r="AD782" t="s">
        <v>45</v>
      </c>
      <c r="AE782" t="s">
        <v>6455</v>
      </c>
      <c r="AF782" t="s">
        <v>6426</v>
      </c>
      <c r="AG782">
        <v>2014</v>
      </c>
      <c r="AH782" t="s">
        <v>208</v>
      </c>
      <c r="AI782" s="5">
        <v>5.24</v>
      </c>
      <c r="AJ782" s="5">
        <v>1.048</v>
      </c>
      <c r="AK782" s="3" t="s">
        <v>6765</v>
      </c>
      <c r="AN782" s="3" t="s">
        <v>6809</v>
      </c>
    </row>
    <row r="783" spans="1:44" hidden="1" x14ac:dyDescent="0.3">
      <c r="A783" t="s">
        <v>6485</v>
      </c>
      <c r="B783" t="s">
        <v>6421</v>
      </c>
      <c r="C783" t="s">
        <v>6422</v>
      </c>
      <c r="D783" t="s">
        <v>6421</v>
      </c>
      <c r="E783" t="s">
        <v>6486</v>
      </c>
      <c r="G783">
        <v>24</v>
      </c>
      <c r="H783" t="s">
        <v>120</v>
      </c>
      <c r="I783" t="s">
        <v>4684</v>
      </c>
      <c r="J783" t="s">
        <v>58</v>
      </c>
      <c r="K783" t="s">
        <v>4684</v>
      </c>
      <c r="Z783" t="s">
        <v>59</v>
      </c>
      <c r="AA783" t="s">
        <v>68</v>
      </c>
      <c r="AB783" t="s">
        <v>101</v>
      </c>
      <c r="AC783" t="s">
        <v>102</v>
      </c>
      <c r="AD783" t="s">
        <v>45</v>
      </c>
      <c r="AE783" t="s">
        <v>6455</v>
      </c>
      <c r="AF783" t="s">
        <v>6426</v>
      </c>
      <c r="AG783">
        <v>2014</v>
      </c>
      <c r="AH783" t="s">
        <v>208</v>
      </c>
      <c r="AI783" s="5">
        <v>4.82</v>
      </c>
      <c r="AJ783" s="5">
        <v>0.96399999999999997</v>
      </c>
      <c r="AK783" s="3" t="s">
        <v>6765</v>
      </c>
      <c r="AN783" s="3" t="s">
        <v>6810</v>
      </c>
    </row>
    <row r="784" spans="1:44" hidden="1" x14ac:dyDescent="0.3">
      <c r="A784" t="s">
        <v>6487</v>
      </c>
      <c r="B784" t="s">
        <v>6421</v>
      </c>
      <c r="C784" t="s">
        <v>6422</v>
      </c>
      <c r="D784" t="s">
        <v>6421</v>
      </c>
      <c r="E784" t="s">
        <v>6488</v>
      </c>
      <c r="G784">
        <v>25</v>
      </c>
      <c r="H784" t="s">
        <v>6438</v>
      </c>
      <c r="I784" t="s">
        <v>6439</v>
      </c>
      <c r="J784" t="s">
        <v>58</v>
      </c>
      <c r="K784" t="s">
        <v>6433</v>
      </c>
      <c r="Z784" t="s">
        <v>59</v>
      </c>
      <c r="AA784" t="s">
        <v>68</v>
      </c>
      <c r="AB784" t="s">
        <v>101</v>
      </c>
      <c r="AC784" t="s">
        <v>102</v>
      </c>
      <c r="AD784" t="s">
        <v>45</v>
      </c>
      <c r="AE784" t="s">
        <v>6455</v>
      </c>
      <c r="AF784" t="s">
        <v>6426</v>
      </c>
      <c r="AG784">
        <v>2014</v>
      </c>
      <c r="AH784" t="s">
        <v>208</v>
      </c>
      <c r="AI784" s="5">
        <v>2.92</v>
      </c>
      <c r="AJ784" s="5">
        <v>0.58399999999999996</v>
      </c>
      <c r="AK784" s="3" t="s">
        <v>6765</v>
      </c>
      <c r="AN784" s="3" t="s">
        <v>6811</v>
      </c>
    </row>
    <row r="785" spans="1:40" hidden="1" x14ac:dyDescent="0.3">
      <c r="A785" t="s">
        <v>6489</v>
      </c>
      <c r="B785" t="s">
        <v>6421</v>
      </c>
      <c r="C785" t="s">
        <v>6422</v>
      </c>
      <c r="D785" t="s">
        <v>6421</v>
      </c>
      <c r="E785" t="s">
        <v>6490</v>
      </c>
      <c r="G785">
        <v>26</v>
      </c>
      <c r="H785" t="s">
        <v>6442</v>
      </c>
      <c r="I785" t="s">
        <v>6443</v>
      </c>
      <c r="J785" t="s">
        <v>58</v>
      </c>
      <c r="K785" t="s">
        <v>6410</v>
      </c>
      <c r="Z785" t="s">
        <v>59</v>
      </c>
      <c r="AA785" t="s">
        <v>68</v>
      </c>
      <c r="AB785" t="s">
        <v>101</v>
      </c>
      <c r="AC785" t="s">
        <v>102</v>
      </c>
      <c r="AD785" t="s">
        <v>45</v>
      </c>
      <c r="AE785" t="s">
        <v>6455</v>
      </c>
      <c r="AF785" t="s">
        <v>6426</v>
      </c>
      <c r="AG785">
        <v>2014</v>
      </c>
      <c r="AH785" t="s">
        <v>208</v>
      </c>
      <c r="AI785" s="5">
        <v>2.92</v>
      </c>
      <c r="AJ785" s="5">
        <v>0.58399999999999996</v>
      </c>
      <c r="AK785" s="3" t="s">
        <v>6765</v>
      </c>
      <c r="AN785" s="3" t="s">
        <v>6811</v>
      </c>
    </row>
    <row r="786" spans="1:40" hidden="1" x14ac:dyDescent="0.3">
      <c r="A786" t="s">
        <v>6491</v>
      </c>
      <c r="B786" t="s">
        <v>6421</v>
      </c>
      <c r="C786" t="s">
        <v>6422</v>
      </c>
      <c r="D786" t="s">
        <v>6421</v>
      </c>
      <c r="E786" t="s">
        <v>6492</v>
      </c>
      <c r="G786">
        <v>27</v>
      </c>
      <c r="H786" t="s">
        <v>6446</v>
      </c>
      <c r="I786" t="s">
        <v>6447</v>
      </c>
      <c r="J786" t="s">
        <v>58</v>
      </c>
      <c r="K786" t="s">
        <v>4702</v>
      </c>
      <c r="Z786" t="s">
        <v>59</v>
      </c>
      <c r="AA786" t="s">
        <v>68</v>
      </c>
      <c r="AB786" t="s">
        <v>101</v>
      </c>
      <c r="AC786" t="s">
        <v>102</v>
      </c>
      <c r="AD786" t="s">
        <v>45</v>
      </c>
      <c r="AE786" t="s">
        <v>6455</v>
      </c>
      <c r="AF786" t="s">
        <v>6426</v>
      </c>
      <c r="AG786">
        <v>2014</v>
      </c>
      <c r="AH786" t="s">
        <v>208</v>
      </c>
      <c r="AI786" s="5">
        <v>2.92</v>
      </c>
      <c r="AJ786" s="5">
        <v>0.58399999999999996</v>
      </c>
      <c r="AK786" s="3" t="s">
        <v>6765</v>
      </c>
      <c r="AN786" s="3" t="s">
        <v>6811</v>
      </c>
    </row>
    <row r="787" spans="1:40" s="13" customFormat="1" hidden="1" x14ac:dyDescent="0.3">
      <c r="A787" s="13" t="s">
        <v>6493</v>
      </c>
      <c r="B787" s="13" t="s">
        <v>6421</v>
      </c>
      <c r="C787" s="13" t="s">
        <v>6422</v>
      </c>
      <c r="D787" s="13" t="s">
        <v>6421</v>
      </c>
      <c r="E787" s="13" t="s">
        <v>6494</v>
      </c>
      <c r="G787" s="13">
        <v>28</v>
      </c>
      <c r="H787" s="13" t="s">
        <v>294</v>
      </c>
      <c r="I787" s="13" t="s">
        <v>294</v>
      </c>
      <c r="J787" s="13" t="s">
        <v>58</v>
      </c>
      <c r="K787" s="13" t="s">
        <v>45</v>
      </c>
      <c r="Z787" s="13" t="s">
        <v>59</v>
      </c>
      <c r="AA787" s="13" t="s">
        <v>68</v>
      </c>
      <c r="AB787" s="13" t="s">
        <v>101</v>
      </c>
      <c r="AC787" s="13" t="s">
        <v>45</v>
      </c>
      <c r="AD787" t="s">
        <v>45</v>
      </c>
      <c r="AE787" t="s">
        <v>6425</v>
      </c>
      <c r="AF787" t="s">
        <v>6426</v>
      </c>
      <c r="AG787">
        <v>2014</v>
      </c>
      <c r="AH787" t="s">
        <v>208</v>
      </c>
    </row>
    <row r="788" spans="1:40" s="13" customFormat="1" hidden="1" x14ac:dyDescent="0.3">
      <c r="A788" s="13" t="s">
        <v>6495</v>
      </c>
      <c r="B788" s="13" t="s">
        <v>6421</v>
      </c>
      <c r="C788" s="13" t="s">
        <v>6422</v>
      </c>
      <c r="D788" s="13" t="s">
        <v>6421</v>
      </c>
      <c r="E788" s="13" t="s">
        <v>6494</v>
      </c>
      <c r="G788" s="13">
        <v>29</v>
      </c>
      <c r="H788" s="13" t="s">
        <v>294</v>
      </c>
      <c r="I788" s="13" t="s">
        <v>294</v>
      </c>
      <c r="J788" s="13" t="s">
        <v>58</v>
      </c>
      <c r="K788" s="13" t="s">
        <v>45</v>
      </c>
      <c r="Z788" s="13" t="s">
        <v>59</v>
      </c>
      <c r="AA788" s="13" t="s">
        <v>68</v>
      </c>
      <c r="AB788" s="13" t="s">
        <v>101</v>
      </c>
      <c r="AC788" s="13" t="s">
        <v>45</v>
      </c>
      <c r="AD788" t="s">
        <v>45</v>
      </c>
      <c r="AE788" t="s">
        <v>6455</v>
      </c>
      <c r="AF788" t="s">
        <v>6426</v>
      </c>
      <c r="AG788">
        <v>2014</v>
      </c>
      <c r="AH788" t="s">
        <v>208</v>
      </c>
    </row>
    <row r="789" spans="1:40" hidden="1" x14ac:dyDescent="0.3">
      <c r="A789" t="s">
        <v>6496</v>
      </c>
      <c r="B789" t="s">
        <v>6421</v>
      </c>
      <c r="C789" t="s">
        <v>6422</v>
      </c>
      <c r="D789" t="s">
        <v>6421</v>
      </c>
      <c r="E789" t="s">
        <v>6497</v>
      </c>
      <c r="G789">
        <v>30</v>
      </c>
      <c r="H789" t="s">
        <v>6498</v>
      </c>
      <c r="I789" t="s">
        <v>6499</v>
      </c>
      <c r="J789" t="s">
        <v>58</v>
      </c>
      <c r="K789" t="s">
        <v>6499</v>
      </c>
      <c r="Z789" t="s">
        <v>59</v>
      </c>
      <c r="AA789" t="s">
        <v>68</v>
      </c>
      <c r="AB789" t="s">
        <v>101</v>
      </c>
      <c r="AC789" t="s">
        <v>102</v>
      </c>
      <c r="AD789" t="s">
        <v>45</v>
      </c>
      <c r="AE789" t="s">
        <v>6425</v>
      </c>
      <c r="AF789" t="s">
        <v>6426</v>
      </c>
      <c r="AG789">
        <v>2014</v>
      </c>
      <c r="AH789" t="s">
        <v>208</v>
      </c>
      <c r="AI789" s="5">
        <v>6.56</v>
      </c>
      <c r="AJ789" s="5">
        <v>1.3120000000000001</v>
      </c>
      <c r="AK789" s="3" t="s">
        <v>6765</v>
      </c>
      <c r="AN789" s="3" t="s">
        <v>6812</v>
      </c>
    </row>
    <row r="790" spans="1:40" hidden="1" x14ac:dyDescent="0.3">
      <c r="A790" t="s">
        <v>6500</v>
      </c>
      <c r="B790" t="s">
        <v>6421</v>
      </c>
      <c r="C790" t="s">
        <v>6422</v>
      </c>
      <c r="D790" t="s">
        <v>6421</v>
      </c>
      <c r="E790" t="s">
        <v>6497</v>
      </c>
      <c r="G790">
        <v>31</v>
      </c>
      <c r="H790" t="s">
        <v>6498</v>
      </c>
      <c r="I790" t="s">
        <v>6499</v>
      </c>
      <c r="J790" t="s">
        <v>58</v>
      </c>
      <c r="K790" t="s">
        <v>6499</v>
      </c>
      <c r="Z790" t="s">
        <v>59</v>
      </c>
      <c r="AA790" t="s">
        <v>68</v>
      </c>
      <c r="AB790" t="s">
        <v>101</v>
      </c>
      <c r="AC790" t="s">
        <v>102</v>
      </c>
      <c r="AD790" t="s">
        <v>45</v>
      </c>
      <c r="AE790" t="s">
        <v>6455</v>
      </c>
      <c r="AF790" t="s">
        <v>6426</v>
      </c>
      <c r="AG790">
        <v>2014</v>
      </c>
      <c r="AH790" t="s">
        <v>208</v>
      </c>
      <c r="AI790" s="5">
        <v>6.56</v>
      </c>
      <c r="AJ790" s="5">
        <v>1.3120000000000001</v>
      </c>
      <c r="AK790" s="3" t="s">
        <v>6765</v>
      </c>
      <c r="AN790" s="3" t="s">
        <v>6812</v>
      </c>
    </row>
    <row r="791" spans="1:40" hidden="1" x14ac:dyDescent="0.3">
      <c r="A791" t="s">
        <v>6501</v>
      </c>
      <c r="B791" t="s">
        <v>6421</v>
      </c>
      <c r="C791" t="s">
        <v>6422</v>
      </c>
      <c r="D791" t="s">
        <v>6421</v>
      </c>
      <c r="E791" t="s">
        <v>6502</v>
      </c>
      <c r="G791">
        <v>32</v>
      </c>
      <c r="H791" t="s">
        <v>6502</v>
      </c>
      <c r="I791" t="s">
        <v>6503</v>
      </c>
      <c r="J791" t="s">
        <v>58</v>
      </c>
      <c r="K791" t="s">
        <v>6503</v>
      </c>
      <c r="Z791" t="s">
        <v>59</v>
      </c>
      <c r="AA791" t="s">
        <v>68</v>
      </c>
      <c r="AB791" t="s">
        <v>101</v>
      </c>
      <c r="AC791" t="s">
        <v>102</v>
      </c>
      <c r="AD791" t="s">
        <v>45</v>
      </c>
      <c r="AE791" t="s">
        <v>6425</v>
      </c>
      <c r="AF791" t="s">
        <v>6426</v>
      </c>
      <c r="AG791">
        <v>2014</v>
      </c>
      <c r="AH791" t="s">
        <v>208</v>
      </c>
      <c r="AI791" s="5">
        <v>6.56</v>
      </c>
      <c r="AJ791" s="5">
        <v>1.3120000000000001</v>
      </c>
      <c r="AK791" s="3" t="s">
        <v>6765</v>
      </c>
      <c r="AN791" s="3" t="s">
        <v>6812</v>
      </c>
    </row>
    <row r="792" spans="1:40" hidden="1" x14ac:dyDescent="0.3">
      <c r="A792" t="s">
        <v>6504</v>
      </c>
      <c r="B792" t="s">
        <v>6421</v>
      </c>
      <c r="C792" t="s">
        <v>6422</v>
      </c>
      <c r="D792" t="s">
        <v>6421</v>
      </c>
      <c r="E792" t="s">
        <v>6502</v>
      </c>
      <c r="G792">
        <v>33</v>
      </c>
      <c r="H792" t="s">
        <v>6502</v>
      </c>
      <c r="I792" t="s">
        <v>6503</v>
      </c>
      <c r="J792" t="s">
        <v>58</v>
      </c>
      <c r="K792" t="s">
        <v>6503</v>
      </c>
      <c r="Z792" t="s">
        <v>59</v>
      </c>
      <c r="AA792" t="s">
        <v>68</v>
      </c>
      <c r="AB792" t="s">
        <v>101</v>
      </c>
      <c r="AC792" t="s">
        <v>102</v>
      </c>
      <c r="AD792" t="s">
        <v>45</v>
      </c>
      <c r="AE792" t="s">
        <v>6455</v>
      </c>
      <c r="AF792" t="s">
        <v>6426</v>
      </c>
      <c r="AG792">
        <v>2014</v>
      </c>
      <c r="AH792" t="s">
        <v>208</v>
      </c>
      <c r="AI792" s="5">
        <v>6.56</v>
      </c>
      <c r="AJ792" s="5">
        <v>1.3120000000000001</v>
      </c>
      <c r="AK792" s="3" t="s">
        <v>6765</v>
      </c>
      <c r="AN792" s="3" t="s">
        <v>6812</v>
      </c>
    </row>
    <row r="793" spans="1:40" hidden="1" x14ac:dyDescent="0.3">
      <c r="A793" t="s">
        <v>6505</v>
      </c>
      <c r="B793" t="s">
        <v>6421</v>
      </c>
      <c r="C793" t="s">
        <v>6422</v>
      </c>
      <c r="D793" t="s">
        <v>6421</v>
      </c>
      <c r="E793" t="s">
        <v>6506</v>
      </c>
      <c r="G793">
        <v>34</v>
      </c>
      <c r="H793" t="s">
        <v>6506</v>
      </c>
      <c r="I793" t="s">
        <v>6507</v>
      </c>
      <c r="J793" t="s">
        <v>58</v>
      </c>
      <c r="K793" t="s">
        <v>6507</v>
      </c>
      <c r="Z793" t="s">
        <v>59</v>
      </c>
      <c r="AA793" t="s">
        <v>68</v>
      </c>
      <c r="AB793" t="s">
        <v>101</v>
      </c>
      <c r="AC793" t="s">
        <v>102</v>
      </c>
      <c r="AD793" t="s">
        <v>45</v>
      </c>
      <c r="AE793" t="s">
        <v>6425</v>
      </c>
      <c r="AF793" t="s">
        <v>6426</v>
      </c>
      <c r="AG793">
        <v>2014</v>
      </c>
      <c r="AH793" t="s">
        <v>208</v>
      </c>
      <c r="AI793" s="5">
        <v>6.56</v>
      </c>
      <c r="AJ793" s="5">
        <v>1.3120000000000001</v>
      </c>
      <c r="AK793" s="3" t="s">
        <v>6765</v>
      </c>
      <c r="AN793" s="3" t="s">
        <v>6812</v>
      </c>
    </row>
    <row r="794" spans="1:40" hidden="1" x14ac:dyDescent="0.3">
      <c r="A794" t="s">
        <v>6508</v>
      </c>
      <c r="B794" t="s">
        <v>6421</v>
      </c>
      <c r="C794" t="s">
        <v>6422</v>
      </c>
      <c r="D794" t="s">
        <v>6421</v>
      </c>
      <c r="E794" t="s">
        <v>6506</v>
      </c>
      <c r="G794">
        <v>35</v>
      </c>
      <c r="H794" t="s">
        <v>6506</v>
      </c>
      <c r="I794" t="s">
        <v>6507</v>
      </c>
      <c r="J794" t="s">
        <v>58</v>
      </c>
      <c r="K794" t="s">
        <v>6507</v>
      </c>
      <c r="Z794" t="s">
        <v>59</v>
      </c>
      <c r="AA794" t="s">
        <v>68</v>
      </c>
      <c r="AB794" t="s">
        <v>101</v>
      </c>
      <c r="AC794" t="s">
        <v>102</v>
      </c>
      <c r="AD794" t="s">
        <v>45</v>
      </c>
      <c r="AE794" t="s">
        <v>6455</v>
      </c>
      <c r="AF794" t="s">
        <v>6426</v>
      </c>
      <c r="AG794">
        <v>2014</v>
      </c>
      <c r="AH794" t="s">
        <v>208</v>
      </c>
      <c r="AI794" s="5">
        <v>6.56</v>
      </c>
      <c r="AJ794" s="5">
        <v>1.3120000000000001</v>
      </c>
      <c r="AK794" s="3" t="s">
        <v>6765</v>
      </c>
      <c r="AN794" s="3" t="s">
        <v>6812</v>
      </c>
    </row>
    <row r="795" spans="1:40" hidden="1" x14ac:dyDescent="0.3">
      <c r="A795" t="s">
        <v>6509</v>
      </c>
      <c r="B795" t="s">
        <v>6421</v>
      </c>
      <c r="C795" t="s">
        <v>6422</v>
      </c>
      <c r="D795" t="s">
        <v>6421</v>
      </c>
      <c r="E795" t="s">
        <v>6510</v>
      </c>
      <c r="G795">
        <v>36</v>
      </c>
      <c r="H795" t="s">
        <v>6510</v>
      </c>
      <c r="I795" t="s">
        <v>6511</v>
      </c>
      <c r="J795" t="s">
        <v>58</v>
      </c>
      <c r="K795" t="s">
        <v>6511</v>
      </c>
      <c r="Z795" t="s">
        <v>59</v>
      </c>
      <c r="AA795" t="s">
        <v>68</v>
      </c>
      <c r="AB795" t="s">
        <v>101</v>
      </c>
      <c r="AC795" t="s">
        <v>102</v>
      </c>
      <c r="AD795" t="s">
        <v>45</v>
      </c>
      <c r="AE795" t="s">
        <v>6425</v>
      </c>
      <c r="AF795" t="s">
        <v>6426</v>
      </c>
      <c r="AG795">
        <v>2014</v>
      </c>
      <c r="AH795" t="s">
        <v>208</v>
      </c>
      <c r="AI795" s="5">
        <v>6.56</v>
      </c>
      <c r="AJ795" s="5">
        <v>1.3120000000000001</v>
      </c>
      <c r="AK795" s="3" t="s">
        <v>6765</v>
      </c>
      <c r="AN795" s="3" t="s">
        <v>6812</v>
      </c>
    </row>
    <row r="796" spans="1:40" hidden="1" x14ac:dyDescent="0.3">
      <c r="A796" t="s">
        <v>6512</v>
      </c>
      <c r="B796" t="s">
        <v>6421</v>
      </c>
      <c r="C796" t="s">
        <v>6422</v>
      </c>
      <c r="D796" t="s">
        <v>6421</v>
      </c>
      <c r="E796" t="s">
        <v>6510</v>
      </c>
      <c r="G796">
        <v>37</v>
      </c>
      <c r="H796" t="s">
        <v>6510</v>
      </c>
      <c r="I796" t="s">
        <v>6511</v>
      </c>
      <c r="J796" t="s">
        <v>58</v>
      </c>
      <c r="K796" t="s">
        <v>6511</v>
      </c>
      <c r="Z796" t="s">
        <v>59</v>
      </c>
      <c r="AA796" t="s">
        <v>68</v>
      </c>
      <c r="AB796" t="s">
        <v>101</v>
      </c>
      <c r="AC796" t="s">
        <v>102</v>
      </c>
      <c r="AD796" t="s">
        <v>45</v>
      </c>
      <c r="AE796" t="s">
        <v>6455</v>
      </c>
      <c r="AF796" t="s">
        <v>6426</v>
      </c>
      <c r="AG796">
        <v>2014</v>
      </c>
      <c r="AH796" t="s">
        <v>208</v>
      </c>
      <c r="AI796" s="5">
        <v>6.56</v>
      </c>
      <c r="AJ796" s="5">
        <v>1.3120000000000001</v>
      </c>
      <c r="AK796" s="3" t="s">
        <v>6765</v>
      </c>
      <c r="AN796" s="3" t="s">
        <v>6812</v>
      </c>
    </row>
    <row r="797" spans="1:40" hidden="1" x14ac:dyDescent="0.3">
      <c r="A797" t="s">
        <v>6513</v>
      </c>
      <c r="B797" t="s">
        <v>6421</v>
      </c>
      <c r="C797" t="s">
        <v>6422</v>
      </c>
      <c r="D797" t="s">
        <v>6421</v>
      </c>
      <c r="E797" t="s">
        <v>6514</v>
      </c>
      <c r="G797">
        <v>38</v>
      </c>
      <c r="H797" t="s">
        <v>6429</v>
      </c>
      <c r="I797" t="s">
        <v>6410</v>
      </c>
      <c r="J797" t="s">
        <v>58</v>
      </c>
      <c r="K797" t="s">
        <v>6410</v>
      </c>
      <c r="Z797" t="s">
        <v>59</v>
      </c>
      <c r="AA797" t="s">
        <v>68</v>
      </c>
      <c r="AB797" t="s">
        <v>101</v>
      </c>
      <c r="AC797" t="s">
        <v>102</v>
      </c>
      <c r="AD797" t="s">
        <v>45</v>
      </c>
      <c r="AE797" t="s">
        <v>6425</v>
      </c>
      <c r="AF797" t="s">
        <v>6426</v>
      </c>
      <c r="AG797">
        <v>2014</v>
      </c>
      <c r="AH797" t="s">
        <v>208</v>
      </c>
      <c r="AI797" s="5">
        <v>5.0199999999999996</v>
      </c>
      <c r="AJ797" s="5">
        <v>1.004</v>
      </c>
      <c r="AK797" s="3" t="s">
        <v>6765</v>
      </c>
      <c r="AN797" s="3" t="s">
        <v>6809</v>
      </c>
    </row>
    <row r="798" spans="1:40" hidden="1" x14ac:dyDescent="0.3">
      <c r="A798" t="s">
        <v>6515</v>
      </c>
      <c r="B798" t="s">
        <v>6421</v>
      </c>
      <c r="C798" t="s">
        <v>6422</v>
      </c>
      <c r="D798" t="s">
        <v>6421</v>
      </c>
      <c r="E798" t="s">
        <v>6516</v>
      </c>
      <c r="G798">
        <v>39</v>
      </c>
      <c r="H798" t="s">
        <v>6432</v>
      </c>
      <c r="I798" t="s">
        <v>6433</v>
      </c>
      <c r="J798" t="s">
        <v>58</v>
      </c>
      <c r="K798" t="s">
        <v>6433</v>
      </c>
      <c r="Z798" t="s">
        <v>59</v>
      </c>
      <c r="AA798" t="s">
        <v>68</v>
      </c>
      <c r="AB798" t="s">
        <v>101</v>
      </c>
      <c r="AC798" t="s">
        <v>102</v>
      </c>
      <c r="AD798" t="s">
        <v>45</v>
      </c>
      <c r="AE798" t="s">
        <v>6425</v>
      </c>
      <c r="AF798" t="s">
        <v>6426</v>
      </c>
      <c r="AG798">
        <v>2014</v>
      </c>
      <c r="AH798" t="s">
        <v>208</v>
      </c>
      <c r="AI798" s="5">
        <v>5.0199999999999996</v>
      </c>
      <c r="AJ798" s="5">
        <v>1.004</v>
      </c>
      <c r="AK798" s="3" t="s">
        <v>6765</v>
      </c>
      <c r="AN798" s="3" t="s">
        <v>6809</v>
      </c>
    </row>
    <row r="799" spans="1:40" hidden="1" x14ac:dyDescent="0.3">
      <c r="A799" t="s">
        <v>6517</v>
      </c>
      <c r="B799" t="s">
        <v>6421</v>
      </c>
      <c r="C799" t="s">
        <v>6422</v>
      </c>
      <c r="D799" t="s">
        <v>6421</v>
      </c>
      <c r="E799" t="s">
        <v>6518</v>
      </c>
      <c r="G799">
        <v>40</v>
      </c>
      <c r="H799" t="s">
        <v>6438</v>
      </c>
      <c r="I799" t="s">
        <v>6439</v>
      </c>
      <c r="J799" t="s">
        <v>58</v>
      </c>
      <c r="K799" t="s">
        <v>6433</v>
      </c>
      <c r="Z799" t="s">
        <v>59</v>
      </c>
      <c r="AA799" t="s">
        <v>68</v>
      </c>
      <c r="AB799" t="s">
        <v>101</v>
      </c>
      <c r="AC799" t="s">
        <v>102</v>
      </c>
      <c r="AD799" t="s">
        <v>45</v>
      </c>
      <c r="AE799" t="s">
        <v>6425</v>
      </c>
      <c r="AF799" t="s">
        <v>6426</v>
      </c>
      <c r="AG799">
        <v>2014</v>
      </c>
      <c r="AH799" t="s">
        <v>208</v>
      </c>
      <c r="AI799" s="5">
        <v>3</v>
      </c>
      <c r="AJ799" s="5">
        <v>0.6</v>
      </c>
      <c r="AK799" s="3" t="s">
        <v>6765</v>
      </c>
      <c r="AN799" s="3" t="s">
        <v>6811</v>
      </c>
    </row>
    <row r="800" spans="1:40" hidden="1" x14ac:dyDescent="0.3">
      <c r="A800" t="s">
        <v>6519</v>
      </c>
      <c r="B800" t="s">
        <v>6421</v>
      </c>
      <c r="C800" t="s">
        <v>6422</v>
      </c>
      <c r="D800" t="s">
        <v>6421</v>
      </c>
      <c r="E800" t="s">
        <v>6520</v>
      </c>
      <c r="G800">
        <v>41</v>
      </c>
      <c r="H800" t="s">
        <v>6442</v>
      </c>
      <c r="I800" t="s">
        <v>6443</v>
      </c>
      <c r="J800" t="s">
        <v>58</v>
      </c>
      <c r="K800" t="s">
        <v>6410</v>
      </c>
      <c r="Z800" t="s">
        <v>59</v>
      </c>
      <c r="AA800" t="s">
        <v>68</v>
      </c>
      <c r="AB800" t="s">
        <v>101</v>
      </c>
      <c r="AC800" t="s">
        <v>102</v>
      </c>
      <c r="AD800" t="s">
        <v>45</v>
      </c>
      <c r="AE800" t="s">
        <v>6425</v>
      </c>
      <c r="AF800" t="s">
        <v>6426</v>
      </c>
      <c r="AG800">
        <v>2014</v>
      </c>
      <c r="AH800" t="s">
        <v>208</v>
      </c>
      <c r="AI800" s="5">
        <v>5.0199999999999996</v>
      </c>
      <c r="AJ800" s="5">
        <v>1.004</v>
      </c>
      <c r="AK800" s="3" t="s">
        <v>6765</v>
      </c>
      <c r="AN800" s="3" t="s">
        <v>6811</v>
      </c>
    </row>
    <row r="801" spans="1:44" hidden="1" x14ac:dyDescent="0.3">
      <c r="A801" t="s">
        <v>6521</v>
      </c>
      <c r="B801" t="s">
        <v>6421</v>
      </c>
      <c r="C801" t="s">
        <v>6422</v>
      </c>
      <c r="D801" t="s">
        <v>6421</v>
      </c>
      <c r="E801" t="s">
        <v>6522</v>
      </c>
      <c r="G801">
        <v>42</v>
      </c>
      <c r="H801" t="s">
        <v>6446</v>
      </c>
      <c r="I801" t="s">
        <v>6447</v>
      </c>
      <c r="J801" t="s">
        <v>58</v>
      </c>
      <c r="K801" t="s">
        <v>4702</v>
      </c>
      <c r="Z801" t="s">
        <v>59</v>
      </c>
      <c r="AA801" t="s">
        <v>68</v>
      </c>
      <c r="AB801" t="s">
        <v>101</v>
      </c>
      <c r="AC801" t="s">
        <v>102</v>
      </c>
      <c r="AD801" t="s">
        <v>45</v>
      </c>
      <c r="AE801" t="s">
        <v>6425</v>
      </c>
      <c r="AF801" t="s">
        <v>6426</v>
      </c>
      <c r="AG801">
        <v>2014</v>
      </c>
      <c r="AH801" t="s">
        <v>208</v>
      </c>
      <c r="AI801" s="5">
        <v>3.55</v>
      </c>
      <c r="AJ801" s="5">
        <v>0.71</v>
      </c>
      <c r="AK801" s="3" t="s">
        <v>6765</v>
      </c>
      <c r="AN801" s="3" t="s">
        <v>6811</v>
      </c>
    </row>
    <row r="802" spans="1:44" hidden="1" x14ac:dyDescent="0.3">
      <c r="A802" t="s">
        <v>6523</v>
      </c>
      <c r="B802" t="s">
        <v>6421</v>
      </c>
      <c r="C802" t="s">
        <v>6422</v>
      </c>
      <c r="D802" t="s">
        <v>6421</v>
      </c>
      <c r="E802" t="s">
        <v>6524</v>
      </c>
      <c r="G802">
        <v>43</v>
      </c>
      <c r="H802" t="s">
        <v>6429</v>
      </c>
      <c r="I802" t="s">
        <v>6410</v>
      </c>
      <c r="J802" t="s">
        <v>58</v>
      </c>
      <c r="K802" t="s">
        <v>6410</v>
      </c>
      <c r="Z802" t="s">
        <v>59</v>
      </c>
      <c r="AA802" t="s">
        <v>68</v>
      </c>
      <c r="AB802" t="s">
        <v>101</v>
      </c>
      <c r="AC802" t="s">
        <v>102</v>
      </c>
      <c r="AD802" t="s">
        <v>45</v>
      </c>
      <c r="AE802" t="s">
        <v>6455</v>
      </c>
      <c r="AF802" t="s">
        <v>6426</v>
      </c>
      <c r="AG802">
        <v>2014</v>
      </c>
      <c r="AH802" t="s">
        <v>208</v>
      </c>
      <c r="AI802" s="5">
        <v>5.0199999999999996</v>
      </c>
      <c r="AJ802" s="5">
        <v>1.004</v>
      </c>
      <c r="AK802" s="3" t="s">
        <v>6765</v>
      </c>
      <c r="AN802" s="3" t="s">
        <v>6809</v>
      </c>
    </row>
    <row r="803" spans="1:44" hidden="1" x14ac:dyDescent="0.3">
      <c r="A803" t="s">
        <v>6525</v>
      </c>
      <c r="B803" t="s">
        <v>6421</v>
      </c>
      <c r="C803" t="s">
        <v>6422</v>
      </c>
      <c r="D803" t="s">
        <v>6421</v>
      </c>
      <c r="E803" t="s">
        <v>6526</v>
      </c>
      <c r="G803">
        <v>44</v>
      </c>
      <c r="H803" t="s">
        <v>6432</v>
      </c>
      <c r="I803" t="s">
        <v>6433</v>
      </c>
      <c r="J803" t="s">
        <v>58</v>
      </c>
      <c r="K803" t="s">
        <v>6433</v>
      </c>
      <c r="Z803" t="s">
        <v>59</v>
      </c>
      <c r="AA803" t="s">
        <v>68</v>
      </c>
      <c r="AB803" t="s">
        <v>101</v>
      </c>
      <c r="AC803" t="s">
        <v>102</v>
      </c>
      <c r="AD803" t="s">
        <v>45</v>
      </c>
      <c r="AE803" t="s">
        <v>6455</v>
      </c>
      <c r="AF803" t="s">
        <v>6426</v>
      </c>
      <c r="AG803">
        <v>2014</v>
      </c>
      <c r="AH803" t="s">
        <v>208</v>
      </c>
      <c r="AI803" s="5">
        <v>5.0199999999999996</v>
      </c>
      <c r="AJ803" s="5">
        <v>1.004</v>
      </c>
      <c r="AK803" s="3" t="s">
        <v>6765</v>
      </c>
      <c r="AN803" s="3" t="s">
        <v>6809</v>
      </c>
    </row>
    <row r="804" spans="1:44" hidden="1" x14ac:dyDescent="0.3">
      <c r="A804" t="s">
        <v>6527</v>
      </c>
      <c r="B804" t="s">
        <v>6421</v>
      </c>
      <c r="C804" t="s">
        <v>6422</v>
      </c>
      <c r="D804" t="s">
        <v>6421</v>
      </c>
      <c r="E804" t="s">
        <v>6528</v>
      </c>
      <c r="G804">
        <v>45</v>
      </c>
      <c r="H804" t="s">
        <v>6438</v>
      </c>
      <c r="I804" t="s">
        <v>6439</v>
      </c>
      <c r="J804" t="s">
        <v>58</v>
      </c>
      <c r="K804" t="s">
        <v>6433</v>
      </c>
      <c r="Z804" t="s">
        <v>59</v>
      </c>
      <c r="AA804" t="s">
        <v>68</v>
      </c>
      <c r="AB804" t="s">
        <v>101</v>
      </c>
      <c r="AC804" t="s">
        <v>102</v>
      </c>
      <c r="AD804" t="s">
        <v>45</v>
      </c>
      <c r="AE804" t="s">
        <v>6455</v>
      </c>
      <c r="AF804" t="s">
        <v>6426</v>
      </c>
      <c r="AG804">
        <v>2014</v>
      </c>
      <c r="AH804" t="s">
        <v>208</v>
      </c>
      <c r="AI804" s="5">
        <v>3</v>
      </c>
      <c r="AJ804" s="5">
        <v>0.6</v>
      </c>
      <c r="AK804" s="3" t="s">
        <v>6765</v>
      </c>
      <c r="AN804" s="3" t="s">
        <v>6811</v>
      </c>
    </row>
    <row r="805" spans="1:44" hidden="1" x14ac:dyDescent="0.3">
      <c r="A805" t="s">
        <v>6529</v>
      </c>
      <c r="B805" t="s">
        <v>6421</v>
      </c>
      <c r="C805" t="s">
        <v>6422</v>
      </c>
      <c r="D805" t="s">
        <v>6421</v>
      </c>
      <c r="E805" t="s">
        <v>6530</v>
      </c>
      <c r="G805">
        <v>46</v>
      </c>
      <c r="H805" t="s">
        <v>6442</v>
      </c>
      <c r="I805" t="s">
        <v>6443</v>
      </c>
      <c r="J805" t="s">
        <v>58</v>
      </c>
      <c r="K805" t="s">
        <v>6410</v>
      </c>
      <c r="Z805" t="s">
        <v>59</v>
      </c>
      <c r="AA805" t="s">
        <v>68</v>
      </c>
      <c r="AB805" t="s">
        <v>101</v>
      </c>
      <c r="AC805" t="s">
        <v>102</v>
      </c>
      <c r="AD805" t="s">
        <v>45</v>
      </c>
      <c r="AE805" t="s">
        <v>6455</v>
      </c>
      <c r="AF805" t="s">
        <v>6426</v>
      </c>
      <c r="AG805">
        <v>2014</v>
      </c>
      <c r="AH805" t="s">
        <v>208</v>
      </c>
      <c r="AI805" s="5">
        <v>3</v>
      </c>
      <c r="AJ805" s="5">
        <v>0.6</v>
      </c>
      <c r="AK805" s="3" t="s">
        <v>6765</v>
      </c>
      <c r="AN805" s="3" t="s">
        <v>6811</v>
      </c>
    </row>
    <row r="806" spans="1:44" hidden="1" x14ac:dyDescent="0.3">
      <c r="A806" t="s">
        <v>6531</v>
      </c>
      <c r="B806" t="s">
        <v>6421</v>
      </c>
      <c r="C806" t="s">
        <v>6422</v>
      </c>
      <c r="D806" t="s">
        <v>6421</v>
      </c>
      <c r="E806" t="s">
        <v>6532</v>
      </c>
      <c r="G806">
        <v>47</v>
      </c>
      <c r="H806" t="s">
        <v>6446</v>
      </c>
      <c r="I806" t="s">
        <v>6447</v>
      </c>
      <c r="J806" t="s">
        <v>58</v>
      </c>
      <c r="K806" t="s">
        <v>4702</v>
      </c>
      <c r="Z806" t="s">
        <v>59</v>
      </c>
      <c r="AA806" t="s">
        <v>68</v>
      </c>
      <c r="AB806" t="s">
        <v>101</v>
      </c>
      <c r="AC806" t="s">
        <v>102</v>
      </c>
      <c r="AD806" t="s">
        <v>45</v>
      </c>
      <c r="AE806" t="s">
        <v>6455</v>
      </c>
      <c r="AF806" t="s">
        <v>6426</v>
      </c>
      <c r="AG806">
        <v>2014</v>
      </c>
      <c r="AH806" t="s">
        <v>208</v>
      </c>
      <c r="AI806" s="5">
        <v>3</v>
      </c>
      <c r="AJ806" s="5">
        <v>0.6</v>
      </c>
      <c r="AK806" s="3" t="s">
        <v>6765</v>
      </c>
      <c r="AN806" s="3" t="s">
        <v>6811</v>
      </c>
    </row>
    <row r="807" spans="1:44" hidden="1" x14ac:dyDescent="0.3">
      <c r="A807" t="s">
        <v>6533</v>
      </c>
      <c r="B807" t="s">
        <v>6421</v>
      </c>
      <c r="C807" t="s">
        <v>6422</v>
      </c>
      <c r="D807" t="s">
        <v>6421</v>
      </c>
      <c r="E807" t="s">
        <v>6534</v>
      </c>
      <c r="F807">
        <v>66</v>
      </c>
      <c r="G807">
        <v>66</v>
      </c>
      <c r="H807" t="s">
        <v>6535</v>
      </c>
      <c r="I807" t="s">
        <v>6459</v>
      </c>
      <c r="J807" t="s">
        <v>80</v>
      </c>
      <c r="K807" t="s">
        <v>6459</v>
      </c>
      <c r="S807">
        <v>0.26</v>
      </c>
      <c r="U807">
        <v>0.43</v>
      </c>
      <c r="V807">
        <v>0.46</v>
      </c>
      <c r="W807">
        <f>$U807*$S807</f>
        <v>0.1118</v>
      </c>
      <c r="X807">
        <v>0.1</v>
      </c>
      <c r="Y807">
        <f>(SQRT((($U807*$V807)^2)+(($W807*$X807)^2)))/($U807+$W807)</f>
        <v>0.36566206086544145</v>
      </c>
      <c r="Z807" t="s">
        <v>43</v>
      </c>
      <c r="AA807" t="s">
        <v>44</v>
      </c>
      <c r="AB807" t="s">
        <v>44</v>
      </c>
      <c r="AC807" t="s">
        <v>44</v>
      </c>
      <c r="AD807" t="s">
        <v>45</v>
      </c>
      <c r="AE807" t="s">
        <v>45</v>
      </c>
      <c r="AF807" t="s">
        <v>6452</v>
      </c>
      <c r="AG807">
        <v>2017</v>
      </c>
      <c r="AH807" t="s">
        <v>47</v>
      </c>
      <c r="AI807" s="2">
        <f>$U807+$W807</f>
        <v>0.54179999999999995</v>
      </c>
      <c r="AJ807" s="2">
        <f>$AI807*$Y807</f>
        <v>0.19811570457689617</v>
      </c>
      <c r="AK807" s="3" t="s">
        <v>6646</v>
      </c>
      <c r="AL807" s="3" t="s">
        <v>6668</v>
      </c>
      <c r="AM807" s="3" t="s">
        <v>6661</v>
      </c>
      <c r="AN807" t="s">
        <v>6662</v>
      </c>
      <c r="AO807" t="s">
        <v>44</v>
      </c>
      <c r="AP807" s="3" t="s">
        <v>44</v>
      </c>
      <c r="AQ807" t="s">
        <v>6649</v>
      </c>
      <c r="AR807" t="s">
        <v>44</v>
      </c>
    </row>
    <row r="808" spans="1:44" hidden="1" x14ac:dyDescent="0.3">
      <c r="A808" t="s">
        <v>6536</v>
      </c>
      <c r="B808" t="s">
        <v>6421</v>
      </c>
      <c r="C808" t="s">
        <v>6422</v>
      </c>
      <c r="D808" t="s">
        <v>6421</v>
      </c>
      <c r="E808" t="s">
        <v>6537</v>
      </c>
      <c r="F808">
        <v>67</v>
      </c>
      <c r="G808">
        <v>67</v>
      </c>
      <c r="H808" t="s">
        <v>6538</v>
      </c>
      <c r="I808" t="s">
        <v>6473</v>
      </c>
      <c r="J808" t="s">
        <v>80</v>
      </c>
      <c r="K808" t="s">
        <v>6473</v>
      </c>
      <c r="S808">
        <v>0.26</v>
      </c>
      <c r="U808">
        <v>0.43</v>
      </c>
      <c r="V808">
        <v>0.46</v>
      </c>
      <c r="W808">
        <f>$U808*$S808</f>
        <v>0.1118</v>
      </c>
      <c r="X808">
        <v>0.1</v>
      </c>
      <c r="Y808">
        <f>(SQRT((($U808*$V808)^2)+(($W808*$X808)^2)))/($U808+$W808)</f>
        <v>0.36566206086544145</v>
      </c>
      <c r="Z808" t="s">
        <v>43</v>
      </c>
      <c r="AA808" t="s">
        <v>44</v>
      </c>
      <c r="AB808" t="s">
        <v>44</v>
      </c>
      <c r="AC808" t="s">
        <v>44</v>
      </c>
      <c r="AD808" t="s">
        <v>45</v>
      </c>
      <c r="AE808" t="s">
        <v>45</v>
      </c>
      <c r="AF808" t="s">
        <v>6452</v>
      </c>
      <c r="AG808">
        <v>2017</v>
      </c>
      <c r="AH808" t="s">
        <v>47</v>
      </c>
      <c r="AI808" s="2">
        <f>$U808+$W808</f>
        <v>0.54179999999999995</v>
      </c>
      <c r="AJ808" s="2">
        <f>$AI808*$Y808</f>
        <v>0.19811570457689617</v>
      </c>
      <c r="AK808" s="3" t="s">
        <v>6646</v>
      </c>
      <c r="AL808" s="3" t="s">
        <v>6668</v>
      </c>
      <c r="AM808" s="3" t="s">
        <v>6661</v>
      </c>
      <c r="AN808" t="s">
        <v>6662</v>
      </c>
      <c r="AO808" t="s">
        <v>44</v>
      </c>
      <c r="AP808" s="3" t="s">
        <v>44</v>
      </c>
      <c r="AQ808" t="s">
        <v>6649</v>
      </c>
      <c r="AR808" t="s">
        <v>44</v>
      </c>
    </row>
    <row r="809" spans="1:44" hidden="1" x14ac:dyDescent="0.3">
      <c r="A809" t="s">
        <v>6539</v>
      </c>
      <c r="B809" t="s">
        <v>6421</v>
      </c>
      <c r="C809" t="s">
        <v>6422</v>
      </c>
      <c r="D809" t="s">
        <v>6421</v>
      </c>
      <c r="E809" t="s">
        <v>4387</v>
      </c>
      <c r="F809">
        <v>68</v>
      </c>
      <c r="G809">
        <v>68</v>
      </c>
      <c r="H809" t="s">
        <v>4388</v>
      </c>
      <c r="I809" t="s">
        <v>4389</v>
      </c>
      <c r="J809" t="s">
        <v>80</v>
      </c>
      <c r="K809" t="s">
        <v>4389</v>
      </c>
      <c r="S809">
        <v>0.26</v>
      </c>
      <c r="U809">
        <v>0.43</v>
      </c>
      <c r="V809">
        <v>0.46</v>
      </c>
      <c r="W809">
        <f>$U809*$S809</f>
        <v>0.1118</v>
      </c>
      <c r="X809">
        <v>0.1</v>
      </c>
      <c r="Y809">
        <f>(SQRT((($U809*$V809)^2)+(($W809*$X809)^2)))/($U809+$W809)</f>
        <v>0.36566206086544145</v>
      </c>
      <c r="Z809" t="s">
        <v>43</v>
      </c>
      <c r="AA809" t="s">
        <v>44</v>
      </c>
      <c r="AB809" t="s">
        <v>44</v>
      </c>
      <c r="AC809" t="s">
        <v>44</v>
      </c>
      <c r="AD809" t="s">
        <v>45</v>
      </c>
      <c r="AE809" t="s">
        <v>45</v>
      </c>
      <c r="AF809" t="s">
        <v>6452</v>
      </c>
      <c r="AG809">
        <v>2017</v>
      </c>
      <c r="AH809" t="s">
        <v>47</v>
      </c>
      <c r="AI809" s="2">
        <f>$U809+$W809</f>
        <v>0.54179999999999995</v>
      </c>
      <c r="AJ809" s="2">
        <f>$AI809*$Y809</f>
        <v>0.19811570457689617</v>
      </c>
      <c r="AK809" s="3" t="s">
        <v>6646</v>
      </c>
      <c r="AL809" s="3" t="s">
        <v>6668</v>
      </c>
      <c r="AM809" s="3" t="s">
        <v>6661</v>
      </c>
      <c r="AN809" t="s">
        <v>6662</v>
      </c>
      <c r="AO809" t="s">
        <v>44</v>
      </c>
      <c r="AP809" s="3" t="s">
        <v>44</v>
      </c>
      <c r="AQ809" t="s">
        <v>6649</v>
      </c>
      <c r="AR809" t="s">
        <v>44</v>
      </c>
    </row>
    <row r="810" spans="1:44" hidden="1" x14ac:dyDescent="0.3">
      <c r="A810" t="s">
        <v>6540</v>
      </c>
      <c r="B810" t="s">
        <v>6421</v>
      </c>
      <c r="C810" t="s">
        <v>6422</v>
      </c>
      <c r="D810" t="s">
        <v>6421</v>
      </c>
      <c r="E810" t="s">
        <v>6541</v>
      </c>
      <c r="F810">
        <v>70</v>
      </c>
      <c r="G810">
        <v>70</v>
      </c>
      <c r="H810" t="s">
        <v>6542</v>
      </c>
      <c r="I810" t="s">
        <v>45</v>
      </c>
      <c r="J810" t="s">
        <v>832</v>
      </c>
      <c r="K810" t="s">
        <v>45</v>
      </c>
      <c r="Z810" t="s">
        <v>43</v>
      </c>
      <c r="AA810" t="s">
        <v>44</v>
      </c>
      <c r="AB810" t="s">
        <v>44</v>
      </c>
      <c r="AC810" t="s">
        <v>44</v>
      </c>
      <c r="AD810" t="s">
        <v>45</v>
      </c>
      <c r="AE810" t="s">
        <v>45</v>
      </c>
      <c r="AF810" t="s">
        <v>6452</v>
      </c>
      <c r="AG810">
        <v>2017</v>
      </c>
      <c r="AH810" t="s">
        <v>47</v>
      </c>
      <c r="AI810" s="5">
        <v>2.1785399999999999</v>
      </c>
      <c r="AJ810" s="5">
        <v>0.61913419999999997</v>
      </c>
      <c r="AK810" s="3" t="s">
        <v>6934</v>
      </c>
      <c r="AN810" t="s">
        <v>6663</v>
      </c>
      <c r="AP810" s="3"/>
    </row>
    <row r="811" spans="1:44" hidden="1" x14ac:dyDescent="0.3">
      <c r="A811" t="s">
        <v>6543</v>
      </c>
      <c r="B811" t="s">
        <v>6421</v>
      </c>
      <c r="C811" t="s">
        <v>6422</v>
      </c>
      <c r="D811" t="s">
        <v>6421</v>
      </c>
      <c r="E811" t="s">
        <v>6544</v>
      </c>
      <c r="F811">
        <v>71</v>
      </c>
      <c r="G811">
        <v>71</v>
      </c>
      <c r="H811" t="s">
        <v>45</v>
      </c>
      <c r="I811" t="s">
        <v>45</v>
      </c>
      <c r="J811" t="s">
        <v>45</v>
      </c>
      <c r="K811" t="s">
        <v>45</v>
      </c>
      <c r="S811">
        <v>0.26</v>
      </c>
      <c r="U811">
        <v>0.43</v>
      </c>
      <c r="V811">
        <v>0.46</v>
      </c>
      <c r="W811">
        <f t="shared" ref="W811:W816" si="121">$U811*$S811</f>
        <v>0.1118</v>
      </c>
      <c r="X811">
        <v>0.1</v>
      </c>
      <c r="Y811">
        <f t="shared" ref="Y811:Y821" si="122">(SQRT((($U811*$V811)^2)+(($W811*$X811)^2)))/($U811+$W811)</f>
        <v>0.36566206086544145</v>
      </c>
      <c r="Z811" t="s">
        <v>43</v>
      </c>
      <c r="AA811" t="s">
        <v>44</v>
      </c>
      <c r="AB811" t="s">
        <v>44</v>
      </c>
      <c r="AC811" t="s">
        <v>44</v>
      </c>
      <c r="AD811" t="s">
        <v>45</v>
      </c>
      <c r="AE811" t="s">
        <v>45</v>
      </c>
      <c r="AF811" t="s">
        <v>6452</v>
      </c>
      <c r="AG811">
        <v>2017</v>
      </c>
      <c r="AH811" t="s">
        <v>47</v>
      </c>
      <c r="AI811" s="2">
        <f t="shared" ref="AI811:AI821" si="123">$U811+$W811</f>
        <v>0.54179999999999995</v>
      </c>
      <c r="AJ811" s="2">
        <f t="shared" ref="AJ811:AJ821" si="124">$AI811*$Y811</f>
        <v>0.19811570457689617</v>
      </c>
      <c r="AK811" s="3" t="s">
        <v>6646</v>
      </c>
      <c r="AL811" s="3" t="s">
        <v>6668</v>
      </c>
      <c r="AM811" s="3" t="s">
        <v>6661</v>
      </c>
      <c r="AN811" t="s">
        <v>6662</v>
      </c>
      <c r="AO811" t="s">
        <v>44</v>
      </c>
      <c r="AP811" s="3" t="s">
        <v>44</v>
      </c>
      <c r="AQ811" t="s">
        <v>6649</v>
      </c>
      <c r="AR811" t="s">
        <v>44</v>
      </c>
    </row>
    <row r="812" spans="1:44" hidden="1" x14ac:dyDescent="0.3">
      <c r="A812" t="s">
        <v>6545</v>
      </c>
      <c r="B812" t="s">
        <v>6421</v>
      </c>
      <c r="C812" t="s">
        <v>6422</v>
      </c>
      <c r="D812" t="s">
        <v>6421</v>
      </c>
      <c r="E812" t="s">
        <v>259</v>
      </c>
      <c r="F812">
        <v>72</v>
      </c>
      <c r="G812">
        <v>72</v>
      </c>
      <c r="H812" t="s">
        <v>259</v>
      </c>
      <c r="I812" t="s">
        <v>260</v>
      </c>
      <c r="J812" t="s">
        <v>80</v>
      </c>
      <c r="K812" t="s">
        <v>260</v>
      </c>
      <c r="S812">
        <v>0.26</v>
      </c>
      <c r="U812">
        <v>0.43</v>
      </c>
      <c r="V812">
        <v>0.46</v>
      </c>
      <c r="W812">
        <f t="shared" si="121"/>
        <v>0.1118</v>
      </c>
      <c r="X812">
        <v>0.1</v>
      </c>
      <c r="Y812">
        <f t="shared" si="122"/>
        <v>0.36566206086544145</v>
      </c>
      <c r="Z812" t="s">
        <v>43</v>
      </c>
      <c r="AA812" t="s">
        <v>44</v>
      </c>
      <c r="AB812" t="s">
        <v>44</v>
      </c>
      <c r="AC812" t="s">
        <v>44</v>
      </c>
      <c r="AD812" t="s">
        <v>45</v>
      </c>
      <c r="AE812" t="s">
        <v>45</v>
      </c>
      <c r="AF812" t="s">
        <v>6452</v>
      </c>
      <c r="AG812">
        <v>2017</v>
      </c>
      <c r="AH812" t="s">
        <v>47</v>
      </c>
      <c r="AI812" s="2">
        <f t="shared" si="123"/>
        <v>0.54179999999999995</v>
      </c>
      <c r="AJ812" s="2">
        <f t="shared" si="124"/>
        <v>0.19811570457689617</v>
      </c>
      <c r="AK812" s="3" t="s">
        <v>6646</v>
      </c>
      <c r="AL812" s="3" t="s">
        <v>6668</v>
      </c>
      <c r="AM812" s="3" t="s">
        <v>6661</v>
      </c>
      <c r="AN812" t="s">
        <v>6662</v>
      </c>
      <c r="AO812" t="s">
        <v>44</v>
      </c>
      <c r="AP812" s="3" t="s">
        <v>44</v>
      </c>
      <c r="AQ812" t="s">
        <v>6649</v>
      </c>
      <c r="AR812" t="s">
        <v>44</v>
      </c>
    </row>
    <row r="813" spans="1:44" hidden="1" x14ac:dyDescent="0.3">
      <c r="A813" t="s">
        <v>6546</v>
      </c>
      <c r="B813" t="s">
        <v>6421</v>
      </c>
      <c r="C813" t="s">
        <v>6422</v>
      </c>
      <c r="D813" t="s">
        <v>6421</v>
      </c>
      <c r="E813" t="s">
        <v>6547</v>
      </c>
      <c r="F813">
        <v>74</v>
      </c>
      <c r="G813">
        <v>74</v>
      </c>
      <c r="H813" t="s">
        <v>4260</v>
      </c>
      <c r="I813" t="s">
        <v>4261</v>
      </c>
      <c r="J813" t="s">
        <v>80</v>
      </c>
      <c r="K813" t="s">
        <v>4261</v>
      </c>
      <c r="S813">
        <v>0.26</v>
      </c>
      <c r="U813">
        <v>0.43</v>
      </c>
      <c r="V813">
        <v>0.46</v>
      </c>
      <c r="W813">
        <f t="shared" si="121"/>
        <v>0.1118</v>
      </c>
      <c r="X813">
        <v>0.1</v>
      </c>
      <c r="Y813">
        <f t="shared" si="122"/>
        <v>0.36566206086544145</v>
      </c>
      <c r="Z813" t="s">
        <v>43</v>
      </c>
      <c r="AA813" t="s">
        <v>44</v>
      </c>
      <c r="AB813" t="s">
        <v>44</v>
      </c>
      <c r="AC813" t="s">
        <v>44</v>
      </c>
      <c r="AD813" t="s">
        <v>45</v>
      </c>
      <c r="AE813" t="s">
        <v>45</v>
      </c>
      <c r="AF813" t="s">
        <v>6452</v>
      </c>
      <c r="AG813">
        <v>2017</v>
      </c>
      <c r="AH813" t="s">
        <v>47</v>
      </c>
      <c r="AI813" s="2">
        <f t="shared" si="123"/>
        <v>0.54179999999999995</v>
      </c>
      <c r="AJ813" s="2">
        <f t="shared" si="124"/>
        <v>0.19811570457689617</v>
      </c>
      <c r="AK813" s="3" t="s">
        <v>6646</v>
      </c>
      <c r="AL813" s="3" t="s">
        <v>6668</v>
      </c>
      <c r="AM813" s="3" t="s">
        <v>6661</v>
      </c>
      <c r="AN813" t="s">
        <v>6662</v>
      </c>
      <c r="AO813" t="s">
        <v>44</v>
      </c>
      <c r="AP813" s="3" t="s">
        <v>44</v>
      </c>
      <c r="AQ813" t="s">
        <v>6649</v>
      </c>
      <c r="AR813" t="s">
        <v>44</v>
      </c>
    </row>
    <row r="814" spans="1:44" hidden="1" x14ac:dyDescent="0.3">
      <c r="A814" t="s">
        <v>6548</v>
      </c>
      <c r="B814" t="s">
        <v>6421</v>
      </c>
      <c r="C814" t="s">
        <v>6422</v>
      </c>
      <c r="D814" t="s">
        <v>6421</v>
      </c>
      <c r="E814" t="s">
        <v>4383</v>
      </c>
      <c r="F814">
        <v>75</v>
      </c>
      <c r="G814">
        <v>75</v>
      </c>
      <c r="H814" t="s">
        <v>4384</v>
      </c>
      <c r="I814" t="s">
        <v>4385</v>
      </c>
      <c r="J814" t="s">
        <v>80</v>
      </c>
      <c r="K814" t="s">
        <v>4385</v>
      </c>
      <c r="S814">
        <v>0.26</v>
      </c>
      <c r="U814">
        <v>0.43</v>
      </c>
      <c r="V814">
        <v>0.46</v>
      </c>
      <c r="W814">
        <f t="shared" si="121"/>
        <v>0.1118</v>
      </c>
      <c r="X814">
        <v>0.1</v>
      </c>
      <c r="Y814">
        <f t="shared" si="122"/>
        <v>0.36566206086544145</v>
      </c>
      <c r="Z814" t="s">
        <v>43</v>
      </c>
      <c r="AA814" t="s">
        <v>44</v>
      </c>
      <c r="AB814" t="s">
        <v>44</v>
      </c>
      <c r="AC814" t="s">
        <v>44</v>
      </c>
      <c r="AD814" t="s">
        <v>45</v>
      </c>
      <c r="AE814" t="s">
        <v>45</v>
      </c>
      <c r="AF814" t="s">
        <v>6452</v>
      </c>
      <c r="AG814">
        <v>2017</v>
      </c>
      <c r="AH814" t="s">
        <v>47</v>
      </c>
      <c r="AI814" s="2">
        <f t="shared" si="123"/>
        <v>0.54179999999999995</v>
      </c>
      <c r="AJ814" s="2">
        <f t="shared" si="124"/>
        <v>0.19811570457689617</v>
      </c>
      <c r="AK814" s="3" t="s">
        <v>6646</v>
      </c>
      <c r="AL814" s="3" t="s">
        <v>6668</v>
      </c>
      <c r="AM814" s="3" t="s">
        <v>6661</v>
      </c>
      <c r="AN814" t="s">
        <v>6662</v>
      </c>
      <c r="AO814" t="s">
        <v>44</v>
      </c>
      <c r="AP814" s="3" t="s">
        <v>44</v>
      </c>
      <c r="AQ814" t="s">
        <v>6649</v>
      </c>
      <c r="AR814" t="s">
        <v>44</v>
      </c>
    </row>
    <row r="815" spans="1:44" hidden="1" x14ac:dyDescent="0.3">
      <c r="A815" t="s">
        <v>6549</v>
      </c>
      <c r="B815" t="s">
        <v>6421</v>
      </c>
      <c r="C815" t="s">
        <v>6422</v>
      </c>
      <c r="D815" t="s">
        <v>6421</v>
      </c>
      <c r="E815" t="s">
        <v>6550</v>
      </c>
      <c r="F815">
        <v>76</v>
      </c>
      <c r="G815">
        <v>76</v>
      </c>
      <c r="H815" t="s">
        <v>78</v>
      </c>
      <c r="I815" t="s">
        <v>79</v>
      </c>
      <c r="J815" t="s">
        <v>80</v>
      </c>
      <c r="K815" t="s">
        <v>79</v>
      </c>
      <c r="S815">
        <v>0.26</v>
      </c>
      <c r="U815">
        <v>0.43</v>
      </c>
      <c r="V815">
        <v>0.46</v>
      </c>
      <c r="W815">
        <f t="shared" si="121"/>
        <v>0.1118</v>
      </c>
      <c r="X815">
        <v>0.1</v>
      </c>
      <c r="Y815">
        <f t="shared" si="122"/>
        <v>0.36566206086544145</v>
      </c>
      <c r="Z815" t="s">
        <v>43</v>
      </c>
      <c r="AA815" t="s">
        <v>44</v>
      </c>
      <c r="AB815" t="s">
        <v>44</v>
      </c>
      <c r="AC815" t="s">
        <v>44</v>
      </c>
      <c r="AD815" t="s">
        <v>45</v>
      </c>
      <c r="AE815" t="s">
        <v>45</v>
      </c>
      <c r="AF815" t="s">
        <v>6452</v>
      </c>
      <c r="AG815">
        <v>2017</v>
      </c>
      <c r="AH815" t="s">
        <v>47</v>
      </c>
      <c r="AI815" s="2">
        <f t="shared" si="123"/>
        <v>0.54179999999999995</v>
      </c>
      <c r="AJ815" s="2">
        <f t="shared" si="124"/>
        <v>0.19811570457689617</v>
      </c>
      <c r="AK815" s="3" t="s">
        <v>6646</v>
      </c>
      <c r="AL815" s="3" t="s">
        <v>6668</v>
      </c>
      <c r="AM815" s="3" t="s">
        <v>6661</v>
      </c>
      <c r="AN815" t="s">
        <v>6662</v>
      </c>
      <c r="AO815" t="s">
        <v>44</v>
      </c>
      <c r="AP815" s="3" t="s">
        <v>44</v>
      </c>
      <c r="AQ815" t="s">
        <v>6649</v>
      </c>
      <c r="AR815" t="s">
        <v>44</v>
      </c>
    </row>
    <row r="816" spans="1:44" hidden="1" x14ac:dyDescent="0.3">
      <c r="A816" t="s">
        <v>6551</v>
      </c>
      <c r="B816" t="s">
        <v>6421</v>
      </c>
      <c r="C816" t="s">
        <v>6422</v>
      </c>
      <c r="D816" t="s">
        <v>6421</v>
      </c>
      <c r="E816" t="s">
        <v>6552</v>
      </c>
      <c r="F816">
        <v>77</v>
      </c>
      <c r="G816">
        <v>77</v>
      </c>
      <c r="H816" t="s">
        <v>6553</v>
      </c>
      <c r="I816" t="s">
        <v>6554</v>
      </c>
      <c r="J816" t="s">
        <v>80</v>
      </c>
      <c r="K816" t="s">
        <v>6554</v>
      </c>
      <c r="S816">
        <v>0.26</v>
      </c>
      <c r="U816">
        <v>0.43</v>
      </c>
      <c r="V816">
        <v>0.46</v>
      </c>
      <c r="W816">
        <f t="shared" si="121"/>
        <v>0.1118</v>
      </c>
      <c r="X816">
        <v>0.1</v>
      </c>
      <c r="Y816">
        <f t="shared" si="122"/>
        <v>0.36566206086544145</v>
      </c>
      <c r="Z816" t="s">
        <v>43</v>
      </c>
      <c r="AA816" t="s">
        <v>44</v>
      </c>
      <c r="AB816" t="s">
        <v>44</v>
      </c>
      <c r="AC816" t="s">
        <v>44</v>
      </c>
      <c r="AD816" t="s">
        <v>45</v>
      </c>
      <c r="AE816" t="s">
        <v>45</v>
      </c>
      <c r="AF816" t="s">
        <v>6452</v>
      </c>
      <c r="AG816">
        <v>2017</v>
      </c>
      <c r="AH816" t="s">
        <v>47</v>
      </c>
      <c r="AI816" s="2">
        <f t="shared" si="123"/>
        <v>0.54179999999999995</v>
      </c>
      <c r="AJ816" s="2">
        <f t="shared" si="124"/>
        <v>0.19811570457689617</v>
      </c>
      <c r="AK816" s="3" t="s">
        <v>6646</v>
      </c>
      <c r="AL816" s="3" t="s">
        <v>6668</v>
      </c>
      <c r="AM816" s="3" t="s">
        <v>6661</v>
      </c>
      <c r="AN816" t="s">
        <v>6662</v>
      </c>
      <c r="AO816" t="s">
        <v>44</v>
      </c>
      <c r="AP816" s="3" t="s">
        <v>44</v>
      </c>
      <c r="AQ816" t="s">
        <v>6649</v>
      </c>
      <c r="AR816" t="s">
        <v>44</v>
      </c>
    </row>
    <row r="817" spans="1:44" s="3" customFormat="1" hidden="1" x14ac:dyDescent="0.3">
      <c r="A817" s="3" t="s">
        <v>6555</v>
      </c>
      <c r="B817" s="3" t="s">
        <v>6556</v>
      </c>
      <c r="C817" s="3" t="s">
        <v>6557</v>
      </c>
      <c r="D817" s="3" t="s">
        <v>6558</v>
      </c>
      <c r="E817" s="3" t="s">
        <v>198</v>
      </c>
      <c r="F817" s="3">
        <v>31</v>
      </c>
      <c r="G817" s="3">
        <v>31</v>
      </c>
      <c r="H817" s="3" t="s">
        <v>45</v>
      </c>
      <c r="I817" s="3" t="s">
        <v>45</v>
      </c>
      <c r="J817" s="3" t="s">
        <v>45</v>
      </c>
      <c r="K817" s="3" t="s">
        <v>45</v>
      </c>
      <c r="L817" s="3">
        <v>4</v>
      </c>
      <c r="M817" s="3">
        <v>15</v>
      </c>
      <c r="N817" s="3">
        <f>AVERAGE(M817,L817)</f>
        <v>9.5</v>
      </c>
      <c r="O817" s="3">
        <f>((M817-L817)/2)/2</f>
        <v>2.75</v>
      </c>
      <c r="P817" s="3">
        <f>O817/N817</f>
        <v>0.28947368421052633</v>
      </c>
      <c r="Q817" s="3">
        <v>0.4</v>
      </c>
      <c r="R817" s="3">
        <v>1.05</v>
      </c>
      <c r="S817" s="3">
        <v>0.26</v>
      </c>
      <c r="T817" s="3">
        <v>0.47</v>
      </c>
      <c r="U817" s="3">
        <f>N817*Q817*R817*T817</f>
        <v>1.8753000000000002</v>
      </c>
      <c r="V817" s="3">
        <f>P817</f>
        <v>0.28947368421052633</v>
      </c>
      <c r="W817" s="3">
        <f>U817*S817</f>
        <v>0.48757800000000007</v>
      </c>
      <c r="X817" s="3">
        <v>0.1</v>
      </c>
      <c r="Y817" s="3">
        <f t="shared" si="122"/>
        <v>0.23066585325838804</v>
      </c>
      <c r="Z817" s="3" t="s">
        <v>59</v>
      </c>
      <c r="AA817" s="3" t="s">
        <v>44</v>
      </c>
      <c r="AB817" s="3" t="s">
        <v>44</v>
      </c>
      <c r="AC817" s="3" t="s">
        <v>44</v>
      </c>
      <c r="AD817" t="s">
        <v>45</v>
      </c>
      <c r="AE817" t="s">
        <v>45</v>
      </c>
      <c r="AF817" t="s">
        <v>199</v>
      </c>
      <c r="AG817">
        <v>2015</v>
      </c>
      <c r="AH817" t="s">
        <v>47</v>
      </c>
      <c r="AI817" s="2">
        <f t="shared" si="123"/>
        <v>2.3628780000000003</v>
      </c>
      <c r="AJ817" s="2">
        <f t="shared" si="124"/>
        <v>0.54503527001547347</v>
      </c>
      <c r="AK817" s="3" t="s">
        <v>6651</v>
      </c>
      <c r="AL817" s="3" t="s">
        <v>6667</v>
      </c>
      <c r="AM817" s="3" t="s">
        <v>6675</v>
      </c>
      <c r="AN817" s="3" t="s">
        <v>6787</v>
      </c>
      <c r="AO817" s="3" t="s">
        <v>6770</v>
      </c>
      <c r="AP817" s="3">
        <v>1.05</v>
      </c>
      <c r="AQ817" t="s">
        <v>6649</v>
      </c>
      <c r="AR817" s="3">
        <v>0.47</v>
      </c>
    </row>
    <row r="818" spans="1:44" hidden="1" x14ac:dyDescent="0.3">
      <c r="A818" t="s">
        <v>6559</v>
      </c>
      <c r="B818" t="s">
        <v>6556</v>
      </c>
      <c r="C818" t="s">
        <v>6557</v>
      </c>
      <c r="D818" t="s">
        <v>6558</v>
      </c>
      <c r="E818" t="s">
        <v>49</v>
      </c>
      <c r="F818">
        <v>7215</v>
      </c>
      <c r="G818">
        <v>7215</v>
      </c>
      <c r="H818" t="s">
        <v>45</v>
      </c>
      <c r="I818" t="s">
        <v>45</v>
      </c>
      <c r="J818" t="s">
        <v>45</v>
      </c>
      <c r="K818" t="s">
        <v>45</v>
      </c>
      <c r="S818">
        <v>0.26</v>
      </c>
      <c r="U818">
        <v>0.43</v>
      </c>
      <c r="V818">
        <v>0.46</v>
      </c>
      <c r="W818">
        <f>$U818*$S818</f>
        <v>0.1118</v>
      </c>
      <c r="X818">
        <v>0.1</v>
      </c>
      <c r="Y818">
        <f t="shared" si="122"/>
        <v>0.36566206086544145</v>
      </c>
      <c r="Z818" t="s">
        <v>43</v>
      </c>
      <c r="AA818" t="s">
        <v>44</v>
      </c>
      <c r="AB818" t="s">
        <v>44</v>
      </c>
      <c r="AC818" t="s">
        <v>44</v>
      </c>
      <c r="AD818" t="s">
        <v>45</v>
      </c>
      <c r="AE818" t="s">
        <v>45</v>
      </c>
      <c r="AF818" t="s">
        <v>50</v>
      </c>
      <c r="AG818" t="s">
        <v>51</v>
      </c>
      <c r="AH818" t="s">
        <v>52</v>
      </c>
      <c r="AI818" s="2">
        <f t="shared" si="123"/>
        <v>0.54179999999999995</v>
      </c>
      <c r="AJ818" s="2">
        <f t="shared" si="124"/>
        <v>0.19811570457689617</v>
      </c>
      <c r="AK818" s="3" t="s">
        <v>6646</v>
      </c>
      <c r="AL818" s="3" t="s">
        <v>6668</v>
      </c>
      <c r="AM818" s="3" t="s">
        <v>6661</v>
      </c>
      <c r="AN818" t="s">
        <v>6662</v>
      </c>
      <c r="AO818" t="s">
        <v>44</v>
      </c>
      <c r="AP818" s="3" t="s">
        <v>44</v>
      </c>
      <c r="AQ818" t="s">
        <v>6649</v>
      </c>
      <c r="AR818" t="s">
        <v>44</v>
      </c>
    </row>
    <row r="819" spans="1:44" hidden="1" x14ac:dyDescent="0.3">
      <c r="A819" t="s">
        <v>6560</v>
      </c>
      <c r="B819" t="s">
        <v>6561</v>
      </c>
      <c r="C819" t="s">
        <v>6562</v>
      </c>
      <c r="D819" t="s">
        <v>6563</v>
      </c>
      <c r="E819" t="s">
        <v>432</v>
      </c>
      <c r="F819">
        <v>1</v>
      </c>
      <c r="G819">
        <v>1</v>
      </c>
      <c r="H819" t="s">
        <v>41</v>
      </c>
      <c r="I819" t="s">
        <v>42</v>
      </c>
      <c r="J819" t="s">
        <v>41</v>
      </c>
      <c r="K819" t="s">
        <v>42</v>
      </c>
      <c r="S819">
        <v>0.26</v>
      </c>
      <c r="U819">
        <v>2.4</v>
      </c>
      <c r="V819">
        <v>0.41</v>
      </c>
      <c r="W819">
        <f>$U819*$S819</f>
        <v>0.624</v>
      </c>
      <c r="X819">
        <v>0.1</v>
      </c>
      <c r="Y819">
        <f t="shared" si="122"/>
        <v>0.32605044690652013</v>
      </c>
      <c r="Z819" t="s">
        <v>43</v>
      </c>
      <c r="AA819" t="s">
        <v>44</v>
      </c>
      <c r="AB819" t="s">
        <v>44</v>
      </c>
      <c r="AC819" t="s">
        <v>44</v>
      </c>
      <c r="AD819" t="s">
        <v>45</v>
      </c>
      <c r="AE819" t="s">
        <v>45</v>
      </c>
      <c r="AF819" t="s">
        <v>507</v>
      </c>
      <c r="AG819">
        <v>2014</v>
      </c>
      <c r="AH819" t="s">
        <v>47</v>
      </c>
      <c r="AI819" s="2">
        <f t="shared" si="123"/>
        <v>3.024</v>
      </c>
      <c r="AJ819" s="2">
        <f t="shared" si="124"/>
        <v>0.98597655144531693</v>
      </c>
      <c r="AK819" s="3" t="s">
        <v>6646</v>
      </c>
      <c r="AL819" s="3" t="s">
        <v>6668</v>
      </c>
      <c r="AM819" s="3" t="s">
        <v>6647</v>
      </c>
      <c r="AN819" s="3" t="s">
        <v>6711</v>
      </c>
      <c r="AO819" s="3" t="s">
        <v>44</v>
      </c>
      <c r="AP819" s="3" t="s">
        <v>44</v>
      </c>
      <c r="AQ819" t="s">
        <v>6649</v>
      </c>
      <c r="AR819" s="3" t="s">
        <v>44</v>
      </c>
    </row>
    <row r="820" spans="1:44" hidden="1" x14ac:dyDescent="0.3">
      <c r="A820" t="s">
        <v>6564</v>
      </c>
      <c r="B820" t="s">
        <v>6561</v>
      </c>
      <c r="C820" t="s">
        <v>6562</v>
      </c>
      <c r="D820" t="s">
        <v>6563</v>
      </c>
      <c r="E820" t="s">
        <v>40</v>
      </c>
      <c r="F820">
        <v>1</v>
      </c>
      <c r="G820">
        <v>2</v>
      </c>
      <c r="H820" t="s">
        <v>41</v>
      </c>
      <c r="I820" t="s">
        <v>42</v>
      </c>
      <c r="J820" t="s">
        <v>41</v>
      </c>
      <c r="K820" t="s">
        <v>42</v>
      </c>
      <c r="S820">
        <v>0.26</v>
      </c>
      <c r="U820">
        <v>2.4</v>
      </c>
      <c r="V820">
        <v>0.41</v>
      </c>
      <c r="W820">
        <f>$U820*$S820</f>
        <v>0.624</v>
      </c>
      <c r="X820">
        <v>0.1</v>
      </c>
      <c r="Y820">
        <f t="shared" si="122"/>
        <v>0.32605044690652013</v>
      </c>
      <c r="Z820" t="s">
        <v>43</v>
      </c>
      <c r="AA820" t="s">
        <v>44</v>
      </c>
      <c r="AB820" t="s">
        <v>44</v>
      </c>
      <c r="AC820" t="s">
        <v>44</v>
      </c>
      <c r="AD820" t="s">
        <v>45</v>
      </c>
      <c r="AE820" t="s">
        <v>45</v>
      </c>
      <c r="AF820" t="s">
        <v>46</v>
      </c>
      <c r="AG820">
        <v>2019</v>
      </c>
      <c r="AH820" t="s">
        <v>47</v>
      </c>
      <c r="AI820" s="2">
        <f t="shared" si="123"/>
        <v>3.024</v>
      </c>
      <c r="AJ820" s="2">
        <f t="shared" si="124"/>
        <v>0.98597655144531693</v>
      </c>
      <c r="AK820" s="3" t="s">
        <v>6646</v>
      </c>
      <c r="AL820" s="3" t="s">
        <v>6668</v>
      </c>
      <c r="AM820" s="3" t="s">
        <v>6647</v>
      </c>
      <c r="AN820" s="3" t="s">
        <v>6711</v>
      </c>
      <c r="AO820" s="3" t="s">
        <v>44</v>
      </c>
      <c r="AP820" s="3" t="s">
        <v>44</v>
      </c>
      <c r="AQ820" t="s">
        <v>6649</v>
      </c>
      <c r="AR820" s="3" t="s">
        <v>44</v>
      </c>
    </row>
    <row r="821" spans="1:44" hidden="1" x14ac:dyDescent="0.3">
      <c r="A821" t="s">
        <v>6565</v>
      </c>
      <c r="B821" t="s">
        <v>6561</v>
      </c>
      <c r="C821" t="s">
        <v>6562</v>
      </c>
      <c r="D821" t="s">
        <v>6563</v>
      </c>
      <c r="E821" t="s">
        <v>49</v>
      </c>
      <c r="F821">
        <v>7215</v>
      </c>
      <c r="G821">
        <v>7215</v>
      </c>
      <c r="H821" t="s">
        <v>45</v>
      </c>
      <c r="I821" t="s">
        <v>45</v>
      </c>
      <c r="J821" t="s">
        <v>45</v>
      </c>
      <c r="K821" t="s">
        <v>45</v>
      </c>
      <c r="U821">
        <v>2.6</v>
      </c>
      <c r="V821">
        <v>0.42</v>
      </c>
      <c r="W821">
        <v>0.7</v>
      </c>
      <c r="X821">
        <v>0.1</v>
      </c>
      <c r="Y821">
        <f t="shared" si="122"/>
        <v>0.33158826959438525</v>
      </c>
      <c r="Z821" t="s">
        <v>43</v>
      </c>
      <c r="AA821" t="s">
        <v>44</v>
      </c>
      <c r="AB821" t="s">
        <v>44</v>
      </c>
      <c r="AC821" t="s">
        <v>44</v>
      </c>
      <c r="AD821" t="s">
        <v>45</v>
      </c>
      <c r="AE821" t="s">
        <v>45</v>
      </c>
      <c r="AF821" t="s">
        <v>50</v>
      </c>
      <c r="AG821" t="s">
        <v>51</v>
      </c>
      <c r="AH821" t="s">
        <v>52</v>
      </c>
      <c r="AI821" s="2">
        <f t="shared" si="123"/>
        <v>3.3</v>
      </c>
      <c r="AJ821" s="2">
        <f t="shared" si="124"/>
        <v>1.0942412896614713</v>
      </c>
      <c r="AK821" s="3" t="s">
        <v>6652</v>
      </c>
      <c r="AL821" s="3" t="s">
        <v>6668</v>
      </c>
      <c r="AM821" s="3" t="s">
        <v>6829</v>
      </c>
      <c r="AN821" t="s">
        <v>6691</v>
      </c>
      <c r="AO821" t="s">
        <v>44</v>
      </c>
      <c r="AP821" s="3" t="s">
        <v>44</v>
      </c>
      <c r="AQ821" t="s">
        <v>44</v>
      </c>
      <c r="AR821" t="s">
        <v>44</v>
      </c>
    </row>
    <row r="822" spans="1:44" hidden="1" x14ac:dyDescent="0.3">
      <c r="A822" t="s">
        <v>6566</v>
      </c>
      <c r="B822" t="s">
        <v>6567</v>
      </c>
      <c r="C822" t="s">
        <v>6568</v>
      </c>
      <c r="D822" t="s">
        <v>6569</v>
      </c>
      <c r="E822" t="s">
        <v>6570</v>
      </c>
      <c r="F822">
        <v>60</v>
      </c>
      <c r="G822">
        <v>1</v>
      </c>
      <c r="H822" t="s">
        <v>45</v>
      </c>
      <c r="I822" t="s">
        <v>45</v>
      </c>
      <c r="J822" t="s">
        <v>45</v>
      </c>
      <c r="K822" t="s">
        <v>45</v>
      </c>
      <c r="Z822" t="s">
        <v>59</v>
      </c>
      <c r="AA822" t="s">
        <v>45</v>
      </c>
      <c r="AB822" t="s">
        <v>45</v>
      </c>
      <c r="AC822" t="s">
        <v>45</v>
      </c>
      <c r="AD822" t="s">
        <v>45</v>
      </c>
      <c r="AE822" t="s">
        <v>45</v>
      </c>
      <c r="AF822" t="s">
        <v>6571</v>
      </c>
      <c r="AG822">
        <v>2016</v>
      </c>
      <c r="AH822" t="s">
        <v>47</v>
      </c>
      <c r="AI822" s="5">
        <v>14.074479</v>
      </c>
      <c r="AJ822" s="5">
        <v>3.2940920761784001</v>
      </c>
      <c r="AK822" s="3" t="s">
        <v>6651</v>
      </c>
      <c r="AL822" s="3" t="s">
        <v>6667</v>
      </c>
      <c r="AM822" s="3" t="s">
        <v>6569</v>
      </c>
      <c r="AN822" s="3" t="s">
        <v>6687</v>
      </c>
    </row>
    <row r="823" spans="1:44" hidden="1" x14ac:dyDescent="0.3">
      <c r="A823" t="s">
        <v>6576</v>
      </c>
      <c r="B823" t="s">
        <v>6567</v>
      </c>
      <c r="C823" t="s">
        <v>6568</v>
      </c>
      <c r="D823" t="s">
        <v>6569</v>
      </c>
      <c r="E823" t="s">
        <v>6577</v>
      </c>
      <c r="F823">
        <v>70</v>
      </c>
      <c r="G823">
        <v>11</v>
      </c>
      <c r="H823" t="s">
        <v>45</v>
      </c>
      <c r="I823" t="s">
        <v>45</v>
      </c>
      <c r="J823" t="s">
        <v>45</v>
      </c>
      <c r="K823" t="s">
        <v>45</v>
      </c>
      <c r="Z823" t="s">
        <v>59</v>
      </c>
      <c r="AA823" t="s">
        <v>45</v>
      </c>
      <c r="AB823" t="s">
        <v>45</v>
      </c>
      <c r="AC823" t="s">
        <v>45</v>
      </c>
      <c r="AD823" t="s">
        <v>45</v>
      </c>
      <c r="AE823" t="s">
        <v>45</v>
      </c>
      <c r="AF823" t="s">
        <v>6571</v>
      </c>
      <c r="AG823">
        <v>2016</v>
      </c>
      <c r="AH823" t="s">
        <v>47</v>
      </c>
      <c r="AI823" s="5">
        <v>14.074479</v>
      </c>
      <c r="AJ823" s="5">
        <v>3.2940920761784001</v>
      </c>
      <c r="AK823" s="3" t="s">
        <v>6651</v>
      </c>
      <c r="AL823" s="3" t="s">
        <v>6667</v>
      </c>
      <c r="AM823" s="3" t="s">
        <v>6569</v>
      </c>
      <c r="AN823" s="3" t="s">
        <v>6687</v>
      </c>
    </row>
    <row r="824" spans="1:44" hidden="1" x14ac:dyDescent="0.3">
      <c r="A824" t="s">
        <v>6578</v>
      </c>
      <c r="B824" t="s">
        <v>6567</v>
      </c>
      <c r="C824" t="s">
        <v>6568</v>
      </c>
      <c r="D824" t="s">
        <v>6569</v>
      </c>
      <c r="E824" t="s">
        <v>6579</v>
      </c>
      <c r="F824">
        <v>71</v>
      </c>
      <c r="G824">
        <v>12</v>
      </c>
      <c r="H824" t="s">
        <v>45</v>
      </c>
      <c r="I824" t="s">
        <v>45</v>
      </c>
      <c r="J824" t="s">
        <v>45</v>
      </c>
      <c r="K824" t="s">
        <v>45</v>
      </c>
      <c r="Z824" t="s">
        <v>59</v>
      </c>
      <c r="AA824" t="s">
        <v>45</v>
      </c>
      <c r="AB824" t="s">
        <v>45</v>
      </c>
      <c r="AC824" t="s">
        <v>45</v>
      </c>
      <c r="AD824" t="s">
        <v>45</v>
      </c>
      <c r="AE824" t="s">
        <v>45</v>
      </c>
      <c r="AF824" t="s">
        <v>6571</v>
      </c>
      <c r="AG824">
        <v>2016</v>
      </c>
      <c r="AH824" t="s">
        <v>47</v>
      </c>
      <c r="AI824" s="5">
        <v>14.074479</v>
      </c>
      <c r="AJ824" s="5">
        <v>3.2940920761784001</v>
      </c>
      <c r="AK824" s="3" t="s">
        <v>6651</v>
      </c>
      <c r="AL824" s="3" t="s">
        <v>6667</v>
      </c>
      <c r="AM824" s="3" t="s">
        <v>6569</v>
      </c>
      <c r="AN824" s="3" t="s">
        <v>6687</v>
      </c>
    </row>
    <row r="825" spans="1:44" hidden="1" x14ac:dyDescent="0.3">
      <c r="A825" t="s">
        <v>6580</v>
      </c>
      <c r="B825" t="s">
        <v>6567</v>
      </c>
      <c r="C825" t="s">
        <v>6568</v>
      </c>
      <c r="D825" t="s">
        <v>6569</v>
      </c>
      <c r="E825" t="s">
        <v>40</v>
      </c>
      <c r="F825">
        <v>1</v>
      </c>
      <c r="G825">
        <v>13</v>
      </c>
      <c r="H825" t="s">
        <v>41</v>
      </c>
      <c r="I825" t="s">
        <v>42</v>
      </c>
      <c r="J825" t="s">
        <v>41</v>
      </c>
      <c r="K825" t="s">
        <v>42</v>
      </c>
      <c r="S825">
        <v>0.26</v>
      </c>
      <c r="U825">
        <v>2.4</v>
      </c>
      <c r="V825">
        <v>0.41</v>
      </c>
      <c r="W825">
        <f>$U825*$S825</f>
        <v>0.624</v>
      </c>
      <c r="X825">
        <v>0.1</v>
      </c>
      <c r="Y825">
        <f>(SQRT((($U825*$V825)^2)+(($W825*$X825)^2)))/($U825+$W825)</f>
        <v>0.32605044690652013</v>
      </c>
      <c r="Z825" t="s">
        <v>43</v>
      </c>
      <c r="AA825" t="s">
        <v>44</v>
      </c>
      <c r="AB825" t="s">
        <v>44</v>
      </c>
      <c r="AC825" t="s">
        <v>44</v>
      </c>
      <c r="AD825" t="s">
        <v>45</v>
      </c>
      <c r="AE825" t="s">
        <v>45</v>
      </c>
      <c r="AF825" t="s">
        <v>46</v>
      </c>
      <c r="AG825">
        <v>2019</v>
      </c>
      <c r="AH825" t="s">
        <v>47</v>
      </c>
      <c r="AI825" s="2">
        <f>$U825+$W825</f>
        <v>3.024</v>
      </c>
      <c r="AJ825" s="2">
        <f>$AI825*$Y825</f>
        <v>0.98597655144531693</v>
      </c>
      <c r="AK825" s="3" t="s">
        <v>6646</v>
      </c>
      <c r="AL825" s="3" t="s">
        <v>6668</v>
      </c>
      <c r="AM825" s="3" t="s">
        <v>6647</v>
      </c>
      <c r="AN825" s="3" t="s">
        <v>6711</v>
      </c>
      <c r="AO825" s="3" t="s">
        <v>44</v>
      </c>
      <c r="AP825" s="3" t="s">
        <v>44</v>
      </c>
      <c r="AQ825" t="s">
        <v>6649</v>
      </c>
      <c r="AR825" s="3" t="s">
        <v>44</v>
      </c>
    </row>
    <row r="826" spans="1:44" hidden="1" x14ac:dyDescent="0.3">
      <c r="A826" t="s">
        <v>6581</v>
      </c>
      <c r="B826" t="s">
        <v>6567</v>
      </c>
      <c r="C826" t="s">
        <v>6568</v>
      </c>
      <c r="D826" t="s">
        <v>6569</v>
      </c>
      <c r="E826" t="s">
        <v>315</v>
      </c>
      <c r="F826">
        <v>9</v>
      </c>
      <c r="G826">
        <v>14</v>
      </c>
      <c r="H826" t="s">
        <v>315</v>
      </c>
      <c r="I826" t="s">
        <v>316</v>
      </c>
      <c r="J826" t="s">
        <v>315</v>
      </c>
      <c r="K826" t="s">
        <v>316</v>
      </c>
      <c r="S826">
        <v>0.26</v>
      </c>
      <c r="U826">
        <v>3</v>
      </c>
      <c r="V826">
        <v>0.13</v>
      </c>
      <c r="W826">
        <f>$U826*$S826</f>
        <v>0.78</v>
      </c>
      <c r="X826">
        <v>0.1</v>
      </c>
      <c r="Y826">
        <f>(SQRT((($U826*$V826)^2)+(($W826*$X826)^2)))/($U826+$W826)</f>
        <v>0.10521786297889874</v>
      </c>
      <c r="Z826" t="s">
        <v>43</v>
      </c>
      <c r="AA826" t="s">
        <v>44</v>
      </c>
      <c r="AB826" t="s">
        <v>44</v>
      </c>
      <c r="AC826" t="s">
        <v>44</v>
      </c>
      <c r="AD826" t="s">
        <v>45</v>
      </c>
      <c r="AE826" t="s">
        <v>45</v>
      </c>
      <c r="AF826" t="s">
        <v>4478</v>
      </c>
      <c r="AG826" t="s">
        <v>4479</v>
      </c>
      <c r="AH826" t="s">
        <v>4480</v>
      </c>
      <c r="AI826" s="2">
        <f>$U826+$W826</f>
        <v>3.7800000000000002</v>
      </c>
      <c r="AJ826" s="2">
        <f>$AI826*$Y826</f>
        <v>0.39772352206023726</v>
      </c>
      <c r="AK826" s="3" t="s">
        <v>6646</v>
      </c>
      <c r="AL826" s="3" t="s">
        <v>6668</v>
      </c>
      <c r="AM826" s="3" t="s">
        <v>6647</v>
      </c>
      <c r="AN826" t="s">
        <v>6712</v>
      </c>
      <c r="AO826" t="s">
        <v>44</v>
      </c>
      <c r="AP826" s="3" t="s">
        <v>44</v>
      </c>
      <c r="AQ826" t="s">
        <v>6649</v>
      </c>
      <c r="AR826" t="s">
        <v>44</v>
      </c>
    </row>
    <row r="827" spans="1:44" hidden="1" x14ac:dyDescent="0.3">
      <c r="A827" t="s">
        <v>6582</v>
      </c>
      <c r="B827" t="s">
        <v>6567</v>
      </c>
      <c r="C827" t="s">
        <v>6568</v>
      </c>
      <c r="D827" t="s">
        <v>6569</v>
      </c>
      <c r="E827" t="s">
        <v>6583</v>
      </c>
      <c r="F827">
        <v>61</v>
      </c>
      <c r="G827">
        <v>2</v>
      </c>
      <c r="H827" t="s">
        <v>45</v>
      </c>
      <c r="I827" t="s">
        <v>45</v>
      </c>
      <c r="J827" t="s">
        <v>45</v>
      </c>
      <c r="K827" t="s">
        <v>45</v>
      </c>
      <c r="Z827" t="s">
        <v>59</v>
      </c>
      <c r="AA827" t="s">
        <v>45</v>
      </c>
      <c r="AB827" t="s">
        <v>45</v>
      </c>
      <c r="AC827" t="s">
        <v>45</v>
      </c>
      <c r="AD827" t="s">
        <v>45</v>
      </c>
      <c r="AE827" t="s">
        <v>45</v>
      </c>
      <c r="AF827" t="s">
        <v>6571</v>
      </c>
      <c r="AG827">
        <v>2016</v>
      </c>
      <c r="AH827" t="s">
        <v>47</v>
      </c>
      <c r="AI827" s="5">
        <v>14.074479</v>
      </c>
      <c r="AJ827" s="5">
        <v>3.2940920761784001</v>
      </c>
      <c r="AK827" s="3" t="s">
        <v>6651</v>
      </c>
      <c r="AL827" s="3" t="s">
        <v>6667</v>
      </c>
      <c r="AM827" s="3" t="s">
        <v>6569</v>
      </c>
      <c r="AN827" s="3" t="s">
        <v>6687</v>
      </c>
    </row>
    <row r="828" spans="1:44" x14ac:dyDescent="0.3">
      <c r="A828" t="s">
        <v>6584</v>
      </c>
      <c r="B828" t="s">
        <v>6567</v>
      </c>
      <c r="C828" t="s">
        <v>6568</v>
      </c>
      <c r="D828" t="s">
        <v>6569</v>
      </c>
      <c r="E828" t="s">
        <v>6585</v>
      </c>
      <c r="F828">
        <v>62</v>
      </c>
      <c r="G828">
        <v>3</v>
      </c>
      <c r="H828" t="s">
        <v>6032</v>
      </c>
      <c r="I828" t="s">
        <v>45</v>
      </c>
      <c r="J828" t="s">
        <v>58</v>
      </c>
      <c r="K828" t="s">
        <v>45</v>
      </c>
      <c r="Z828" t="s">
        <v>59</v>
      </c>
      <c r="AA828" t="s">
        <v>68</v>
      </c>
      <c r="AB828" t="s">
        <v>61</v>
      </c>
      <c r="AC828" t="s">
        <v>45</v>
      </c>
      <c r="AD828" t="s">
        <v>45</v>
      </c>
      <c r="AE828" t="s">
        <v>45</v>
      </c>
      <c r="AF828" t="s">
        <v>6571</v>
      </c>
      <c r="AG828">
        <v>2016</v>
      </c>
      <c r="AH828" t="s">
        <v>47</v>
      </c>
      <c r="AI828" s="5">
        <v>6.63795</v>
      </c>
      <c r="AJ828" s="5">
        <v>0.11468399999999999</v>
      </c>
      <c r="AK828" s="7" t="s">
        <v>6946</v>
      </c>
      <c r="AL828" s="3" t="s">
        <v>6947</v>
      </c>
      <c r="AM828" s="3" t="s">
        <v>6666</v>
      </c>
      <c r="AN828" s="3" t="s">
        <v>6948</v>
      </c>
    </row>
    <row r="829" spans="1:44" hidden="1" x14ac:dyDescent="0.3">
      <c r="A829" t="s">
        <v>6586</v>
      </c>
      <c r="B829" t="s">
        <v>6567</v>
      </c>
      <c r="C829" t="s">
        <v>6568</v>
      </c>
      <c r="D829" t="s">
        <v>6569</v>
      </c>
      <c r="E829" t="s">
        <v>6587</v>
      </c>
      <c r="F829">
        <v>63</v>
      </c>
      <c r="G829">
        <v>4</v>
      </c>
      <c r="H829" t="s">
        <v>45</v>
      </c>
      <c r="I829" t="s">
        <v>45</v>
      </c>
      <c r="J829" t="s">
        <v>45</v>
      </c>
      <c r="K829" t="s">
        <v>45</v>
      </c>
      <c r="Z829" t="s">
        <v>59</v>
      </c>
      <c r="AA829" t="s">
        <v>45</v>
      </c>
      <c r="AB829" t="s">
        <v>45</v>
      </c>
      <c r="AC829" t="s">
        <v>45</v>
      </c>
      <c r="AD829" t="s">
        <v>45</v>
      </c>
      <c r="AE829" t="s">
        <v>45</v>
      </c>
      <c r="AF829" t="s">
        <v>6571</v>
      </c>
      <c r="AG829">
        <v>2016</v>
      </c>
      <c r="AH829" t="s">
        <v>47</v>
      </c>
      <c r="AI829" s="5">
        <v>14.074479</v>
      </c>
      <c r="AJ829" s="5">
        <v>3.2940920761784001</v>
      </c>
      <c r="AK829" s="3" t="s">
        <v>6651</v>
      </c>
      <c r="AL829" s="3" t="s">
        <v>6667</v>
      </c>
      <c r="AM829" s="3" t="s">
        <v>6569</v>
      </c>
      <c r="AN829" s="3" t="s">
        <v>6687</v>
      </c>
    </row>
    <row r="830" spans="1:44" hidden="1" x14ac:dyDescent="0.3">
      <c r="A830" t="s">
        <v>6588</v>
      </c>
      <c r="B830" t="s">
        <v>6567</v>
      </c>
      <c r="C830" t="s">
        <v>6568</v>
      </c>
      <c r="D830" t="s">
        <v>6569</v>
      </c>
      <c r="E830" t="s">
        <v>6589</v>
      </c>
      <c r="F830">
        <v>64</v>
      </c>
      <c r="G830">
        <v>5</v>
      </c>
      <c r="H830" t="s">
        <v>45</v>
      </c>
      <c r="I830" t="s">
        <v>45</v>
      </c>
      <c r="J830" t="s">
        <v>45</v>
      </c>
      <c r="K830" t="s">
        <v>45</v>
      </c>
      <c r="Z830" t="s">
        <v>59</v>
      </c>
      <c r="AA830" t="s">
        <v>45</v>
      </c>
      <c r="AB830" t="s">
        <v>45</v>
      </c>
      <c r="AC830" t="s">
        <v>45</v>
      </c>
      <c r="AD830" t="s">
        <v>45</v>
      </c>
      <c r="AE830" t="s">
        <v>45</v>
      </c>
      <c r="AF830" t="s">
        <v>6571</v>
      </c>
      <c r="AG830">
        <v>2016</v>
      </c>
      <c r="AH830" t="s">
        <v>47</v>
      </c>
      <c r="AI830" s="5">
        <v>14.074479</v>
      </c>
      <c r="AJ830" s="5">
        <v>3.2940920761784001</v>
      </c>
      <c r="AK830" s="3" t="s">
        <v>6651</v>
      </c>
      <c r="AL830" s="3" t="s">
        <v>6667</v>
      </c>
      <c r="AM830" s="3" t="s">
        <v>6569</v>
      </c>
      <c r="AN830" s="3" t="s">
        <v>6687</v>
      </c>
    </row>
    <row r="831" spans="1:44" hidden="1" x14ac:dyDescent="0.3">
      <c r="A831" t="s">
        <v>6590</v>
      </c>
      <c r="B831" t="s">
        <v>6567</v>
      </c>
      <c r="C831" t="s">
        <v>6568</v>
      </c>
      <c r="D831" t="s">
        <v>6569</v>
      </c>
      <c r="E831" t="s">
        <v>6591</v>
      </c>
      <c r="F831">
        <v>65</v>
      </c>
      <c r="G831">
        <v>6</v>
      </c>
      <c r="H831" t="s">
        <v>282</v>
      </c>
      <c r="I831" t="s">
        <v>45</v>
      </c>
      <c r="J831" t="s">
        <v>58</v>
      </c>
      <c r="K831" t="s">
        <v>45</v>
      </c>
      <c r="Z831" t="s">
        <v>59</v>
      </c>
      <c r="AA831" t="s">
        <v>68</v>
      </c>
      <c r="AB831" t="s">
        <v>44</v>
      </c>
      <c r="AC831" t="s">
        <v>44</v>
      </c>
      <c r="AD831" t="s">
        <v>45</v>
      </c>
      <c r="AE831" t="s">
        <v>45</v>
      </c>
      <c r="AF831" t="s">
        <v>6571</v>
      </c>
      <c r="AG831">
        <v>2016</v>
      </c>
      <c r="AH831" t="s">
        <v>47</v>
      </c>
      <c r="AI831" s="5">
        <v>8.5</v>
      </c>
      <c r="AJ831" s="5">
        <v>0.434626276242015</v>
      </c>
      <c r="AK831" s="7" t="s">
        <v>6940</v>
      </c>
      <c r="AM831" s="3" t="s">
        <v>403</v>
      </c>
      <c r="AN831" s="3" t="s">
        <v>6694</v>
      </c>
    </row>
    <row r="832" spans="1:44" hidden="1" x14ac:dyDescent="0.3">
      <c r="A832" t="s">
        <v>6592</v>
      </c>
      <c r="B832" t="s">
        <v>6567</v>
      </c>
      <c r="C832" t="s">
        <v>6568</v>
      </c>
      <c r="D832" t="s">
        <v>6569</v>
      </c>
      <c r="E832" t="s">
        <v>6593</v>
      </c>
      <c r="F832">
        <v>66</v>
      </c>
      <c r="G832">
        <v>7</v>
      </c>
      <c r="H832" t="s">
        <v>282</v>
      </c>
      <c r="I832" t="s">
        <v>45</v>
      </c>
      <c r="J832" t="s">
        <v>58</v>
      </c>
      <c r="K832" t="s">
        <v>45</v>
      </c>
      <c r="Z832" t="s">
        <v>59</v>
      </c>
      <c r="AA832" t="s">
        <v>68</v>
      </c>
      <c r="AB832" t="s">
        <v>44</v>
      </c>
      <c r="AC832" t="s">
        <v>44</v>
      </c>
      <c r="AD832" t="s">
        <v>45</v>
      </c>
      <c r="AE832" t="s">
        <v>45</v>
      </c>
      <c r="AF832" t="s">
        <v>6571</v>
      </c>
      <c r="AG832">
        <v>2016</v>
      </c>
      <c r="AH832" t="s">
        <v>47</v>
      </c>
      <c r="AI832" s="5">
        <v>8.5</v>
      </c>
      <c r="AJ832" s="5">
        <v>0.434626276242015</v>
      </c>
      <c r="AK832" s="7" t="s">
        <v>6940</v>
      </c>
      <c r="AM832" s="3" t="s">
        <v>403</v>
      </c>
      <c r="AN832" s="3" t="s">
        <v>6694</v>
      </c>
    </row>
    <row r="833" spans="1:44" hidden="1" x14ac:dyDescent="0.3">
      <c r="A833" t="s">
        <v>6594</v>
      </c>
      <c r="B833" t="s">
        <v>6567</v>
      </c>
      <c r="C833" t="s">
        <v>6568</v>
      </c>
      <c r="D833" t="s">
        <v>6569</v>
      </c>
      <c r="E833" t="s">
        <v>49</v>
      </c>
      <c r="F833">
        <v>7215</v>
      </c>
      <c r="G833">
        <v>7215</v>
      </c>
      <c r="H833" t="s">
        <v>45</v>
      </c>
      <c r="I833" t="s">
        <v>45</v>
      </c>
      <c r="J833" t="s">
        <v>45</v>
      </c>
      <c r="K833" t="s">
        <v>45</v>
      </c>
      <c r="U833">
        <v>4.83</v>
      </c>
      <c r="V833">
        <v>0.5</v>
      </c>
      <c r="W833">
        <v>1.1599999999999999</v>
      </c>
      <c r="X833">
        <v>0.1</v>
      </c>
      <c r="Y833">
        <f>(SQRT((($U833*$V833)^2)+(($W833*$X833)^2)))/($U833+$W833)</f>
        <v>0.40363678067942466</v>
      </c>
      <c r="Z833" t="s">
        <v>43</v>
      </c>
      <c r="AA833" t="s">
        <v>44</v>
      </c>
      <c r="AB833" t="s">
        <v>44</v>
      </c>
      <c r="AC833" t="s">
        <v>44</v>
      </c>
      <c r="AD833" t="s">
        <v>45</v>
      </c>
      <c r="AE833" t="s">
        <v>45</v>
      </c>
      <c r="AF833" t="s">
        <v>50</v>
      </c>
      <c r="AG833" t="s">
        <v>51</v>
      </c>
      <c r="AH833" t="s">
        <v>52</v>
      </c>
      <c r="AI833" s="2">
        <f>$U833+$W833</f>
        <v>5.99</v>
      </c>
      <c r="AJ833" s="2">
        <f>$AI833*$Y833</f>
        <v>2.4177843162697537</v>
      </c>
      <c r="AK833" s="3" t="s">
        <v>6652</v>
      </c>
      <c r="AL833" s="3" t="s">
        <v>6668</v>
      </c>
      <c r="AM833" s="3" t="s">
        <v>6656</v>
      </c>
      <c r="AN833" t="s">
        <v>6673</v>
      </c>
      <c r="AO833" t="s">
        <v>44</v>
      </c>
      <c r="AP833" s="3" t="s">
        <v>44</v>
      </c>
      <c r="AQ833" t="s">
        <v>44</v>
      </c>
      <c r="AR833" t="s">
        <v>44</v>
      </c>
    </row>
    <row r="834" spans="1:44" hidden="1" x14ac:dyDescent="0.3">
      <c r="A834" t="s">
        <v>6599</v>
      </c>
      <c r="B834" t="s">
        <v>6600</v>
      </c>
      <c r="C834" t="s">
        <v>6601</v>
      </c>
      <c r="D834" t="s">
        <v>6602</v>
      </c>
      <c r="E834" t="s">
        <v>40</v>
      </c>
      <c r="F834">
        <v>1</v>
      </c>
      <c r="G834">
        <v>1</v>
      </c>
      <c r="H834" t="s">
        <v>41</v>
      </c>
      <c r="I834" t="s">
        <v>42</v>
      </c>
      <c r="J834" t="s">
        <v>41</v>
      </c>
      <c r="K834" t="s">
        <v>42</v>
      </c>
      <c r="S834">
        <v>0.26</v>
      </c>
      <c r="U834">
        <v>2.4</v>
      </c>
      <c r="V834">
        <v>0.41</v>
      </c>
      <c r="W834">
        <f>$U834*$S834</f>
        <v>0.624</v>
      </c>
      <c r="X834">
        <v>0.1</v>
      </c>
      <c r="Y834">
        <f>(SQRT((($U834*$V834)^2)+(($W834*$X834)^2)))/($U834+$W834)</f>
        <v>0.32605044690652013</v>
      </c>
      <c r="Z834" t="s">
        <v>43</v>
      </c>
      <c r="AA834" t="s">
        <v>44</v>
      </c>
      <c r="AB834" t="s">
        <v>44</v>
      </c>
      <c r="AC834" t="s">
        <v>44</v>
      </c>
      <c r="AD834" t="s">
        <v>45</v>
      </c>
      <c r="AE834" t="s">
        <v>45</v>
      </c>
      <c r="AF834" t="s">
        <v>46</v>
      </c>
      <c r="AG834">
        <v>2019</v>
      </c>
      <c r="AH834" t="s">
        <v>47</v>
      </c>
      <c r="AI834" s="2">
        <f>$U834+$W834</f>
        <v>3.024</v>
      </c>
      <c r="AJ834" s="2">
        <f>$AI834*$Y834</f>
        <v>0.98597655144531693</v>
      </c>
      <c r="AK834" s="3" t="s">
        <v>6646</v>
      </c>
      <c r="AL834" s="3" t="s">
        <v>6668</v>
      </c>
      <c r="AM834" s="3" t="s">
        <v>6647</v>
      </c>
      <c r="AN834" s="3" t="s">
        <v>6711</v>
      </c>
      <c r="AO834" s="3" t="s">
        <v>44</v>
      </c>
      <c r="AP834" s="3" t="s">
        <v>44</v>
      </c>
      <c r="AQ834" t="s">
        <v>6649</v>
      </c>
      <c r="AR834" s="3" t="s">
        <v>44</v>
      </c>
    </row>
    <row r="835" spans="1:44" hidden="1" x14ac:dyDescent="0.3">
      <c r="A835" t="s">
        <v>6603</v>
      </c>
      <c r="B835" t="s">
        <v>6600</v>
      </c>
      <c r="C835" t="s">
        <v>6601</v>
      </c>
      <c r="D835" t="s">
        <v>6602</v>
      </c>
      <c r="E835" t="s">
        <v>49</v>
      </c>
      <c r="F835">
        <v>7215</v>
      </c>
      <c r="G835">
        <v>7215</v>
      </c>
      <c r="H835" t="s">
        <v>45</v>
      </c>
      <c r="I835" t="s">
        <v>45</v>
      </c>
      <c r="J835" t="s">
        <v>45</v>
      </c>
      <c r="K835" t="s">
        <v>45</v>
      </c>
      <c r="U835">
        <v>3.25</v>
      </c>
      <c r="V835">
        <v>0.31</v>
      </c>
      <c r="W835">
        <v>0.91</v>
      </c>
      <c r="X835">
        <v>0.1</v>
      </c>
      <c r="Y835">
        <f>(SQRT((($U835*$V835)^2)+(($W835*$X835)^2)))/($U835+$W835)</f>
        <v>0.24317339653270054</v>
      </c>
      <c r="Z835" t="s">
        <v>43</v>
      </c>
      <c r="AA835" t="s">
        <v>44</v>
      </c>
      <c r="AB835" t="s">
        <v>44</v>
      </c>
      <c r="AC835" t="s">
        <v>44</v>
      </c>
      <c r="AD835" t="s">
        <v>45</v>
      </c>
      <c r="AE835" t="s">
        <v>45</v>
      </c>
      <c r="AF835" t="s">
        <v>50</v>
      </c>
      <c r="AG835" t="s">
        <v>51</v>
      </c>
      <c r="AH835" t="s">
        <v>52</v>
      </c>
      <c r="AI835" s="2">
        <f>$U835+$W835</f>
        <v>4.16</v>
      </c>
      <c r="AJ835" s="2">
        <f>$AI835*$Y835</f>
        <v>1.0116013295760342</v>
      </c>
      <c r="AK835" s="3" t="s">
        <v>6652</v>
      </c>
      <c r="AL835" s="3" t="s">
        <v>6668</v>
      </c>
      <c r="AM835" s="3" t="s">
        <v>6725</v>
      </c>
      <c r="AN835" t="s">
        <v>6724</v>
      </c>
      <c r="AO835" t="s">
        <v>44</v>
      </c>
      <c r="AP835" s="3" t="s">
        <v>44</v>
      </c>
      <c r="AQ835" t="s">
        <v>44</v>
      </c>
      <c r="AR835" t="s">
        <v>44</v>
      </c>
    </row>
    <row r="836" spans="1:44" hidden="1" x14ac:dyDescent="0.3">
      <c r="A836" t="s">
        <v>6604</v>
      </c>
      <c r="B836" t="s">
        <v>6605</v>
      </c>
      <c r="C836" t="s">
        <v>6606</v>
      </c>
      <c r="D836" t="s">
        <v>6607</v>
      </c>
      <c r="E836" t="s">
        <v>6608</v>
      </c>
      <c r="F836">
        <v>32</v>
      </c>
      <c r="G836">
        <v>35</v>
      </c>
      <c r="H836" t="s">
        <v>45</v>
      </c>
      <c r="I836" t="s">
        <v>45</v>
      </c>
      <c r="J836" t="s">
        <v>45</v>
      </c>
      <c r="K836" t="s">
        <v>45</v>
      </c>
      <c r="S836">
        <v>0.26</v>
      </c>
      <c r="U836">
        <v>0.43</v>
      </c>
      <c r="V836">
        <v>0.46</v>
      </c>
      <c r="W836">
        <f>$U836*$S836</f>
        <v>0.1118</v>
      </c>
      <c r="X836">
        <v>0.1</v>
      </c>
      <c r="Y836">
        <f>(SQRT((($U836*$V836)^2)+(($W836*$X836)^2)))/($U836+$W836)</f>
        <v>0.36566206086544145</v>
      </c>
      <c r="Z836" t="s">
        <v>43</v>
      </c>
      <c r="AA836" t="s">
        <v>44</v>
      </c>
      <c r="AB836" t="s">
        <v>44</v>
      </c>
      <c r="AC836" t="s">
        <v>44</v>
      </c>
      <c r="AD836" t="s">
        <v>45</v>
      </c>
      <c r="AE836" t="s">
        <v>45</v>
      </c>
      <c r="AF836" t="s">
        <v>6609</v>
      </c>
      <c r="AG836">
        <v>2020</v>
      </c>
      <c r="AH836" t="s">
        <v>47</v>
      </c>
      <c r="AI836" s="2">
        <f>$U836+$W836</f>
        <v>0.54179999999999995</v>
      </c>
      <c r="AJ836" s="2">
        <f>$AI836*$Y836</f>
        <v>0.19811570457689617</v>
      </c>
      <c r="AK836" s="3" t="s">
        <v>6646</v>
      </c>
      <c r="AL836" s="3" t="s">
        <v>6668</v>
      </c>
      <c r="AM836" s="3" t="s">
        <v>6661</v>
      </c>
      <c r="AN836" t="s">
        <v>6662</v>
      </c>
      <c r="AO836" t="s">
        <v>44</v>
      </c>
      <c r="AP836" s="3" t="s">
        <v>44</v>
      </c>
      <c r="AQ836" t="s">
        <v>6649</v>
      </c>
      <c r="AR836" t="s">
        <v>44</v>
      </c>
    </row>
    <row r="837" spans="1:44" s="6" customFormat="1" hidden="1" x14ac:dyDescent="0.3">
      <c r="A837" s="6" t="s">
        <v>6610</v>
      </c>
      <c r="B837" s="6" t="s">
        <v>6605</v>
      </c>
      <c r="C837" s="6" t="s">
        <v>6606</v>
      </c>
      <c r="D837" s="6" t="s">
        <v>6607</v>
      </c>
      <c r="E837" s="6" t="s">
        <v>6611</v>
      </c>
      <c r="F837" s="6">
        <v>5</v>
      </c>
      <c r="G837" s="6">
        <v>5</v>
      </c>
      <c r="H837" s="6" t="s">
        <v>45</v>
      </c>
      <c r="I837" s="6" t="s">
        <v>45</v>
      </c>
      <c r="J837" s="6" t="s">
        <v>45</v>
      </c>
      <c r="K837" s="6" t="s">
        <v>45</v>
      </c>
      <c r="Z837" s="6" t="s">
        <v>59</v>
      </c>
      <c r="AA837" s="6" t="s">
        <v>45</v>
      </c>
      <c r="AB837" s="6" t="s">
        <v>45</v>
      </c>
      <c r="AC837" s="6" t="s">
        <v>45</v>
      </c>
      <c r="AD837" t="s">
        <v>45</v>
      </c>
      <c r="AE837" t="s">
        <v>45</v>
      </c>
      <c r="AF837" t="s">
        <v>6609</v>
      </c>
      <c r="AG837">
        <v>2020</v>
      </c>
      <c r="AH837" t="s">
        <v>47</v>
      </c>
      <c r="AI837" s="5">
        <v>7.4894889912</v>
      </c>
      <c r="AJ837" s="5">
        <v>3.7304996873078471</v>
      </c>
      <c r="AK837" s="6" t="s">
        <v>6651</v>
      </c>
      <c r="AL837" s="6" t="s">
        <v>6667</v>
      </c>
      <c r="AM837" s="6" t="s">
        <v>6665</v>
      </c>
      <c r="AN837" s="6" t="s">
        <v>6931</v>
      </c>
    </row>
    <row r="838" spans="1:44" s="6" customFormat="1" hidden="1" x14ac:dyDescent="0.3">
      <c r="A838" s="6" t="s">
        <v>6612</v>
      </c>
      <c r="B838" s="6" t="s">
        <v>6605</v>
      </c>
      <c r="C838" s="6" t="s">
        <v>6606</v>
      </c>
      <c r="D838" s="6" t="s">
        <v>6607</v>
      </c>
      <c r="E838" s="6" t="s">
        <v>6613</v>
      </c>
      <c r="F838" s="6">
        <v>6</v>
      </c>
      <c r="G838" s="6">
        <v>6</v>
      </c>
      <c r="H838" s="6" t="s">
        <v>45</v>
      </c>
      <c r="I838" s="6" t="s">
        <v>45</v>
      </c>
      <c r="J838" s="6" t="s">
        <v>45</v>
      </c>
      <c r="K838" s="6" t="s">
        <v>45</v>
      </c>
      <c r="Z838" s="6" t="s">
        <v>59</v>
      </c>
      <c r="AA838" s="6" t="s">
        <v>45</v>
      </c>
      <c r="AB838" s="6" t="s">
        <v>45</v>
      </c>
      <c r="AC838" s="6" t="s">
        <v>45</v>
      </c>
      <c r="AD838" t="s">
        <v>45</v>
      </c>
      <c r="AE838" t="s">
        <v>45</v>
      </c>
      <c r="AF838" t="s">
        <v>6609</v>
      </c>
      <c r="AG838">
        <v>2020</v>
      </c>
      <c r="AH838" t="s">
        <v>47</v>
      </c>
      <c r="AI838" s="5">
        <v>7.4894889912</v>
      </c>
      <c r="AJ838" s="5">
        <v>3.7304996873078471</v>
      </c>
      <c r="AK838" s="6" t="s">
        <v>6651</v>
      </c>
      <c r="AL838" s="6" t="s">
        <v>6667</v>
      </c>
      <c r="AM838" s="6" t="s">
        <v>6665</v>
      </c>
      <c r="AN838" s="6" t="s">
        <v>6931</v>
      </c>
    </row>
    <row r="839" spans="1:44" s="6" customFormat="1" hidden="1" x14ac:dyDescent="0.3">
      <c r="A839" s="6" t="s">
        <v>6614</v>
      </c>
      <c r="B839" s="6" t="s">
        <v>6605</v>
      </c>
      <c r="C839" s="6" t="s">
        <v>6606</v>
      </c>
      <c r="D839" s="6" t="s">
        <v>6607</v>
      </c>
      <c r="E839" s="6" t="s">
        <v>6615</v>
      </c>
      <c r="F839" s="6">
        <v>7</v>
      </c>
      <c r="G839" s="6">
        <v>7</v>
      </c>
      <c r="H839" s="6" t="s">
        <v>45</v>
      </c>
      <c r="I839" s="6" t="s">
        <v>45</v>
      </c>
      <c r="J839" s="6" t="s">
        <v>45</v>
      </c>
      <c r="K839" s="6" t="s">
        <v>45</v>
      </c>
      <c r="Z839" s="6" t="s">
        <v>59</v>
      </c>
      <c r="AA839" s="6" t="s">
        <v>45</v>
      </c>
      <c r="AB839" s="6" t="s">
        <v>45</v>
      </c>
      <c r="AC839" s="6" t="s">
        <v>45</v>
      </c>
      <c r="AD839" t="s">
        <v>323</v>
      </c>
      <c r="AE839" t="s">
        <v>45</v>
      </c>
      <c r="AF839" t="s">
        <v>6609</v>
      </c>
      <c r="AG839">
        <v>2020</v>
      </c>
      <c r="AH839" t="s">
        <v>47</v>
      </c>
      <c r="AI839" s="5">
        <v>7.4894889912</v>
      </c>
      <c r="AJ839" s="5">
        <v>3.7304996873078471</v>
      </c>
      <c r="AK839" s="6" t="s">
        <v>6651</v>
      </c>
      <c r="AL839" s="6" t="s">
        <v>6667</v>
      </c>
      <c r="AM839" s="6" t="s">
        <v>6665</v>
      </c>
      <c r="AN839" s="6" t="s">
        <v>6931</v>
      </c>
    </row>
    <row r="840" spans="1:44" hidden="1" x14ac:dyDescent="0.3">
      <c r="A840" t="s">
        <v>6616</v>
      </c>
      <c r="B840" t="s">
        <v>6605</v>
      </c>
      <c r="C840" t="s">
        <v>6606</v>
      </c>
      <c r="D840" t="s">
        <v>6607</v>
      </c>
      <c r="E840" t="s">
        <v>49</v>
      </c>
      <c r="F840">
        <v>7215</v>
      </c>
      <c r="G840">
        <v>7215</v>
      </c>
      <c r="H840" t="s">
        <v>45</v>
      </c>
      <c r="I840" t="s">
        <v>45</v>
      </c>
      <c r="J840" t="s">
        <v>45</v>
      </c>
      <c r="K840" t="s">
        <v>45</v>
      </c>
      <c r="S840">
        <v>0.26</v>
      </c>
      <c r="U840">
        <v>0.43</v>
      </c>
      <c r="V840">
        <v>0.46</v>
      </c>
      <c r="W840">
        <f>$U840*$S840</f>
        <v>0.1118</v>
      </c>
      <c r="X840">
        <v>0.1</v>
      </c>
      <c r="Y840">
        <f>(SQRT((($U840*$V840)^2)+(($W840*$X840)^2)))/($U840+$W840)</f>
        <v>0.36566206086544145</v>
      </c>
      <c r="Z840" t="s">
        <v>43</v>
      </c>
      <c r="AA840" t="s">
        <v>44</v>
      </c>
      <c r="AB840" t="s">
        <v>44</v>
      </c>
      <c r="AC840" t="s">
        <v>44</v>
      </c>
      <c r="AD840" t="s">
        <v>45</v>
      </c>
      <c r="AE840" t="s">
        <v>45</v>
      </c>
      <c r="AF840" t="s">
        <v>50</v>
      </c>
      <c r="AG840" t="s">
        <v>51</v>
      </c>
      <c r="AH840" t="s">
        <v>52</v>
      </c>
      <c r="AI840" s="2">
        <f>$U840+$W840</f>
        <v>0.54179999999999995</v>
      </c>
      <c r="AJ840" s="2">
        <f>$AI840*$Y840</f>
        <v>0.19811570457689617</v>
      </c>
      <c r="AK840" s="3" t="s">
        <v>6646</v>
      </c>
      <c r="AL840" s="3" t="s">
        <v>6668</v>
      </c>
      <c r="AM840" s="3" t="s">
        <v>6661</v>
      </c>
      <c r="AN840" t="s">
        <v>6662</v>
      </c>
      <c r="AO840" t="s">
        <v>44</v>
      </c>
      <c r="AP840" s="3" t="s">
        <v>44</v>
      </c>
      <c r="AQ840" t="s">
        <v>6649</v>
      </c>
      <c r="AR840" t="s">
        <v>44</v>
      </c>
    </row>
    <row r="841" spans="1:44" s="3" customFormat="1" hidden="1" x14ac:dyDescent="0.3">
      <c r="A841" s="3" t="s">
        <v>6617</v>
      </c>
      <c r="B841" s="3" t="s">
        <v>6618</v>
      </c>
      <c r="C841" s="3" t="s">
        <v>6619</v>
      </c>
      <c r="D841" s="3" t="s">
        <v>6620</v>
      </c>
      <c r="E841" s="3" t="s">
        <v>219</v>
      </c>
      <c r="F841" s="3">
        <v>32</v>
      </c>
      <c r="G841" s="3">
        <v>32</v>
      </c>
      <c r="H841" s="3" t="s">
        <v>45</v>
      </c>
      <c r="I841" s="3" t="s">
        <v>45</v>
      </c>
      <c r="J841" s="3" t="s">
        <v>58</v>
      </c>
      <c r="K841" s="3" t="s">
        <v>45</v>
      </c>
      <c r="Z841" s="3" t="s">
        <v>59</v>
      </c>
      <c r="AA841" s="3" t="s">
        <v>44</v>
      </c>
      <c r="AB841" s="3" t="s">
        <v>44</v>
      </c>
      <c r="AC841" s="3" t="s">
        <v>44</v>
      </c>
      <c r="AD841" t="s">
        <v>45</v>
      </c>
      <c r="AE841" t="s">
        <v>45</v>
      </c>
      <c r="AF841" t="s">
        <v>199</v>
      </c>
      <c r="AG841">
        <v>2015</v>
      </c>
      <c r="AH841" t="s">
        <v>47</v>
      </c>
      <c r="AI841" s="5">
        <v>5.8780863959999996</v>
      </c>
      <c r="AJ841" s="5">
        <v>0.92594577697757496</v>
      </c>
      <c r="AK841" s="3" t="s">
        <v>6651</v>
      </c>
      <c r="AL841" s="3" t="s">
        <v>6827</v>
      </c>
      <c r="AM841" s="3" t="s">
        <v>6665</v>
      </c>
      <c r="AN841" s="3" t="s">
        <v>6913</v>
      </c>
      <c r="AO841" s="3" t="s">
        <v>44</v>
      </c>
      <c r="AP841" s="3" t="s">
        <v>44</v>
      </c>
      <c r="AQ841" s="3" t="s">
        <v>44</v>
      </c>
      <c r="AR841" s="3" t="s">
        <v>44</v>
      </c>
    </row>
    <row r="842" spans="1:44" hidden="1" x14ac:dyDescent="0.3">
      <c r="A842" t="s">
        <v>6621</v>
      </c>
      <c r="B842" t="s">
        <v>6618</v>
      </c>
      <c r="C842" t="s">
        <v>6619</v>
      </c>
      <c r="D842" t="s">
        <v>6620</v>
      </c>
      <c r="E842" t="s">
        <v>49</v>
      </c>
      <c r="F842">
        <v>7215</v>
      </c>
      <c r="G842">
        <v>7215</v>
      </c>
      <c r="H842" t="s">
        <v>45</v>
      </c>
      <c r="I842" t="s">
        <v>45</v>
      </c>
      <c r="J842" t="s">
        <v>45</v>
      </c>
      <c r="K842" t="s">
        <v>45</v>
      </c>
      <c r="U842">
        <v>2.98</v>
      </c>
      <c r="V842">
        <v>0.28000000000000003</v>
      </c>
      <c r="W842">
        <v>0.72</v>
      </c>
      <c r="X842">
        <v>0.1</v>
      </c>
      <c r="Y842">
        <f>(SQRT((($U842*$V842)^2)+(($W842*$X842)^2)))/($U842+$W842)</f>
        <v>0.22635153045575809</v>
      </c>
      <c r="Z842" t="s">
        <v>43</v>
      </c>
      <c r="AA842" t="s">
        <v>44</v>
      </c>
      <c r="AB842" t="s">
        <v>44</v>
      </c>
      <c r="AC842" t="s">
        <v>44</v>
      </c>
      <c r="AD842" t="s">
        <v>45</v>
      </c>
      <c r="AE842" t="s">
        <v>45</v>
      </c>
      <c r="AF842" t="s">
        <v>50</v>
      </c>
      <c r="AG842" t="s">
        <v>51</v>
      </c>
      <c r="AH842" t="s">
        <v>52</v>
      </c>
      <c r="AI842" s="2">
        <f>$U842+$W842</f>
        <v>3.7</v>
      </c>
      <c r="AJ842" s="2">
        <f>$AI842*$Y842</f>
        <v>0.83750066268630496</v>
      </c>
      <c r="AK842" s="3" t="s">
        <v>6646</v>
      </c>
      <c r="AL842" s="3" t="s">
        <v>6668</v>
      </c>
      <c r="AM842" s="3" t="s">
        <v>6669</v>
      </c>
      <c r="AN842" t="s">
        <v>6670</v>
      </c>
      <c r="AO842" t="s">
        <v>44</v>
      </c>
      <c r="AP842" s="3" t="s">
        <v>44</v>
      </c>
      <c r="AQ842" t="s">
        <v>44</v>
      </c>
      <c r="AR842" t="s">
        <v>44</v>
      </c>
    </row>
    <row r="843" spans="1:44" s="3" customFormat="1" hidden="1" x14ac:dyDescent="0.3">
      <c r="A843" s="3" t="s">
        <v>6622</v>
      </c>
      <c r="B843" s="3" t="s">
        <v>6623</v>
      </c>
      <c r="C843" s="3" t="s">
        <v>6624</v>
      </c>
      <c r="D843" s="3" t="s">
        <v>6625</v>
      </c>
      <c r="E843" s="3" t="s">
        <v>219</v>
      </c>
      <c r="F843" s="3">
        <v>32</v>
      </c>
      <c r="G843" s="3">
        <v>32</v>
      </c>
      <c r="H843" s="3" t="s">
        <v>45</v>
      </c>
      <c r="I843" s="3" t="s">
        <v>45</v>
      </c>
      <c r="J843" s="3" t="s">
        <v>58</v>
      </c>
      <c r="K843" s="3" t="s">
        <v>45</v>
      </c>
      <c r="Z843" s="3" t="s">
        <v>59</v>
      </c>
      <c r="AA843" s="3" t="s">
        <v>44</v>
      </c>
      <c r="AB843" s="3" t="s">
        <v>44</v>
      </c>
      <c r="AC843" s="3" t="s">
        <v>44</v>
      </c>
      <c r="AD843" t="s">
        <v>45</v>
      </c>
      <c r="AE843" t="s">
        <v>45</v>
      </c>
      <c r="AF843" t="s">
        <v>199</v>
      </c>
      <c r="AG843">
        <v>2015</v>
      </c>
      <c r="AH843" t="s">
        <v>47</v>
      </c>
      <c r="AI843" s="5">
        <v>6.0259472303999999</v>
      </c>
      <c r="AJ843" s="5">
        <v>1.0359275499652807</v>
      </c>
      <c r="AK843" s="3" t="s">
        <v>6651</v>
      </c>
      <c r="AL843" s="3" t="s">
        <v>6827</v>
      </c>
      <c r="AM843" s="3" t="s">
        <v>6669</v>
      </c>
      <c r="AN843" s="3" t="s">
        <v>6914</v>
      </c>
      <c r="AO843" s="3" t="s">
        <v>44</v>
      </c>
      <c r="AP843" s="3" t="s">
        <v>44</v>
      </c>
      <c r="AQ843" s="3" t="s">
        <v>44</v>
      </c>
      <c r="AR843" s="3" t="s">
        <v>44</v>
      </c>
    </row>
    <row r="844" spans="1:44" hidden="1" x14ac:dyDescent="0.3">
      <c r="A844" t="s">
        <v>6626</v>
      </c>
      <c r="B844" t="s">
        <v>6623</v>
      </c>
      <c r="C844" t="s">
        <v>6624</v>
      </c>
      <c r="D844" t="s">
        <v>6625</v>
      </c>
      <c r="E844" t="s">
        <v>49</v>
      </c>
      <c r="F844">
        <v>7215</v>
      </c>
      <c r="G844">
        <v>7215</v>
      </c>
      <c r="H844" t="s">
        <v>45</v>
      </c>
      <c r="I844" t="s">
        <v>45</v>
      </c>
      <c r="J844" t="s">
        <v>45</v>
      </c>
      <c r="K844" t="s">
        <v>45</v>
      </c>
      <c r="U844">
        <v>2.98</v>
      </c>
      <c r="V844">
        <v>0.28000000000000003</v>
      </c>
      <c r="W844">
        <v>0.72</v>
      </c>
      <c r="X844">
        <v>0.1</v>
      </c>
      <c r="Y844">
        <f>(SQRT((($U844*$V844)^2)+(($W844*$X844)^2)))/($U844+$W844)</f>
        <v>0.22635153045575809</v>
      </c>
      <c r="Z844" t="s">
        <v>43</v>
      </c>
      <c r="AA844" t="s">
        <v>44</v>
      </c>
      <c r="AB844" t="s">
        <v>44</v>
      </c>
      <c r="AC844" t="s">
        <v>44</v>
      </c>
      <c r="AD844" t="s">
        <v>45</v>
      </c>
      <c r="AE844" t="s">
        <v>45</v>
      </c>
      <c r="AF844" t="s">
        <v>50</v>
      </c>
      <c r="AG844" t="s">
        <v>51</v>
      </c>
      <c r="AH844" t="s">
        <v>52</v>
      </c>
      <c r="AI844" s="2">
        <f>$U844+$W844</f>
        <v>3.7</v>
      </c>
      <c r="AJ844" s="2">
        <f>$AI844*$Y844</f>
        <v>0.83750066268630496</v>
      </c>
      <c r="AK844" s="3" t="s">
        <v>6646</v>
      </c>
      <c r="AL844" s="3" t="s">
        <v>6668</v>
      </c>
      <c r="AM844" s="3" t="s">
        <v>6669</v>
      </c>
      <c r="AN844" t="s">
        <v>6670</v>
      </c>
      <c r="AO844" t="s">
        <v>44</v>
      </c>
      <c r="AP844" s="3" t="s">
        <v>44</v>
      </c>
      <c r="AQ844" t="s">
        <v>44</v>
      </c>
      <c r="AR844" t="s">
        <v>44</v>
      </c>
    </row>
    <row r="857" spans="5:5" x14ac:dyDescent="0.3">
      <c r="E857" s="3" t="s">
        <v>6888</v>
      </c>
    </row>
  </sheetData>
  <autoFilter ref="A1:AR844" xr:uid="{AF404E9B-D2DB-40B0-B277-B83944611601}">
    <filterColumn colId="36">
      <filters>
        <filter val="https://www.ipcc-nggip.iges.or.jp/public/wetlands/pdf/Wetlands_separate_files/WS_Chp4_Coastal_Wetlands.pdf"/>
      </filters>
    </filterColumn>
  </autoFilter>
  <phoneticPr fontId="20" type="noConversion"/>
  <hyperlinks>
    <hyperlink ref="AK669" r:id="rId1" display="https://www.researchgate.net/profile/Rico_Marin/publication/315046582_Carbon_Sequestration_Potential_of_Fruit_Tree_Plantations_in_Southern_Philippines/links/58c8f83192851c2b9d563cec/Carbon-Sequestration-Potential-of-Fruit-Tree-Plantations-in-Southern-Philippines.pdf" xr:uid="{466AA10B-5052-46FB-AC80-0989E60608A0}"/>
    <hyperlink ref="AK673" r:id="rId2" xr:uid="{ACCCAC63-B11A-429F-BEA6-C275322A3D93}"/>
    <hyperlink ref="AK674" r:id="rId3" xr:uid="{BA61AD27-3212-4C73-A7B5-F9673A394D2C}"/>
    <hyperlink ref="AK671" r:id="rId4" display="https://www.ipcc-nggip.iges.or.jp/public/wetlands/pdf/Wetlands_separate_files/WS_Chp4_Coastal_Wetlands.pdf" xr:uid="{B3655574-E13F-4C25-928C-8516A177FD7D}"/>
    <hyperlink ref="AO261" r:id="rId5" xr:uid="{3686E7AD-8B18-455E-80BB-67425ECE3566}"/>
    <hyperlink ref="AO542" r:id="rId6" xr:uid="{B65046F3-856F-4D42-A5BD-5F4D0E9B6CFD}"/>
    <hyperlink ref="AO251" r:id="rId7" xr:uid="{27CF826C-D286-4B6E-B1F7-D7F80E0BE01F}"/>
    <hyperlink ref="AO255" r:id="rId8" xr:uid="{D80F2534-93DC-4ADB-BCE6-6D48ABC8B96B}"/>
    <hyperlink ref="AO532" r:id="rId9" xr:uid="{B4B2D245-DECC-44E2-8946-67A5D70124B0}"/>
    <hyperlink ref="AO260" r:id="rId10" xr:uid="{41361175-29F6-47D7-B965-397299919C6B}"/>
    <hyperlink ref="AO268" r:id="rId11" xr:uid="{DAF238A5-7C16-4B9F-B2E7-E52E773E868E}"/>
    <hyperlink ref="AO257" r:id="rId12" xr:uid="{286A8C02-49C2-4CA9-A0B0-8A011C250053}"/>
    <hyperlink ref="AK107" r:id="rId13" display="https://doi.org/10.7717/peerj.7708" xr:uid="{90B1B6C7-E3C8-4C97-AB69-52848F1D6F99}"/>
    <hyperlink ref="AK109" r:id="rId14" display="https://academic.oup.com/forestry/article/82/1/105/528043" xr:uid="{30DAD87A-DA79-4836-B656-F4B64F9D094B}"/>
    <hyperlink ref="AO110" r:id="rId15" xr:uid="{C86F709C-ED30-4765-91E3-829D281B822A}"/>
    <hyperlink ref="AK458" r:id="rId16" display="https://doi.org/10.1080/21580103.2019.1596843" xr:uid="{D9378664-4AF6-4D42-AFED-2F061998D03D}"/>
    <hyperlink ref="AK180" r:id="rId17" display="https://doi.org/10.1016/S0378-1127(01)00535-7" xr:uid="{3F243539-9D7D-4FE5-BE09-0E2DC127D7D2}"/>
    <hyperlink ref="AO62" r:id="rId18" xr:uid="{4C34FCBF-6187-49AB-A924-313AE0646F4B}"/>
    <hyperlink ref="AO267" r:id="rId19" location=".XTTteuhKjIU" xr:uid="{810AC37E-9D70-4839-B8BE-ABE26487C146}"/>
    <hyperlink ref="AO97" r:id="rId20" location=".XTTteuhKjIU" xr:uid="{EE5344FE-3A40-4130-A790-7B2D69DAF858}"/>
    <hyperlink ref="AK406" r:id="rId21" display="https://link.springer.com/article/10.1007/s11027-010-9230-5" xr:uid="{49F61841-6C4F-4161-9F65-99D3BBAA7446}"/>
    <hyperlink ref="AK390" r:id="rId22" display="https://link.springer.com/content/pdf/10.1023%2FA%3A1006344812127.pdf" xr:uid="{12D40233-01BB-4871-9A85-409566D4C7A4}"/>
    <hyperlink ref="AK433:AK437" r:id="rId23" display="https://academic.oup.com/forestry/article/82/1/105/528043" xr:uid="{CE74B338-5684-4D43-80C0-62F9CE750052}"/>
    <hyperlink ref="AK441" r:id="rId24" display="https://academic.oup.com/forestry/article/82/1/105/528043" xr:uid="{AC456855-C256-4928-8A06-8BDC73EF34BE}"/>
    <hyperlink ref="AK270" r:id="rId25" display="https://doi.org/10.1016/S0378-1127(01)00535-7" xr:uid="{8A6E5E1D-7407-49F0-8D60-7EA3E53ECCCC}"/>
    <hyperlink ref="AK275" r:id="rId26" display="https://doi.org/10.1016/S0378-1127(01)00535-7" xr:uid="{81C274C9-153C-4131-8D90-D326E328E301}"/>
    <hyperlink ref="AK294" r:id="rId27" display="https://doi.org/10.1016/S0378-1127(01)00535-7" xr:uid="{F356EC5D-C457-4294-815D-FEF77F37C957}"/>
    <hyperlink ref="AK295" r:id="rId28" display="https://doi.org/10.1016/S0378-1127(01)00535-7" xr:uid="{266644C0-E7AE-4057-AD41-B9A32DE2FA6E}"/>
    <hyperlink ref="AK459:AK489" r:id="rId29" display="https://doi.org/10.1080/21580103.2019.1596843" xr:uid="{35506FA1-1327-4F49-8BC9-CDC785F6DC43}"/>
    <hyperlink ref="AK491" r:id="rId30" display="https://doi.org/10.1080/21580103.2019.1596843" xr:uid="{3D5B045E-7D1A-4030-AAFC-1FE7A22261E1}"/>
    <hyperlink ref="AK681" r:id="rId31" display="https://doi.org/10.1080/21580103.2019.1596843" xr:uid="{C426EFA0-AFD4-4282-B7FA-FCD3A35311CC}"/>
    <hyperlink ref="AK188" r:id="rId32" display="https://doi.org/10.1093/forestry/cpaa017 " xr:uid="{44DDDAF7-DA9D-4A85-8AD7-B8B9ED57B333}"/>
    <hyperlink ref="AK71" r:id="rId33" display="https://doi.org/10.1186/s13021-018-0106-4 " xr:uid="{223FB759-5363-4FE4-83A2-E7CE3F5FABA2}"/>
    <hyperlink ref="AK76" r:id="rId34" display="https://doi.org/10.1186/s13021-018-0106-4 " xr:uid="{E3409A0C-D379-401F-9C0C-81593265754B}"/>
    <hyperlink ref="AK84" r:id="rId35" display="https://doi.org/10.1186/s13021-018-0106-4 " xr:uid="{2B763EC6-6EC0-4D86-8DDF-C253772D2FA9}"/>
    <hyperlink ref="AK86" r:id="rId36" display="https://doi.org/10.1186/s13021-018-0106-4 " xr:uid="{2EFBF5D0-0DA8-411D-BF77-0866A0D2CBB1}"/>
    <hyperlink ref="AK181" r:id="rId37" display="https://doi.org/10.1186/s13021-018-0106-4 " xr:uid="{64B5AF37-FF1D-4451-9FD4-5B7F40A10734}"/>
    <hyperlink ref="AK183" r:id="rId38" display="https://doi.org/10.1186/s13021-018-0106-4 " xr:uid="{7BA2FD07-9557-41AB-A379-4BCF237544B0}"/>
    <hyperlink ref="AK192" r:id="rId39" display="https://doi.org/10.1186/s13021-018-0106-4 " xr:uid="{09B64B38-3456-4D7B-99C8-997487AEB37F}"/>
    <hyperlink ref="AK683" r:id="rId40" display="https://doi.org/10.7717/peerj.7708" xr:uid="{9FF4AA71-409D-458D-989B-3D98585A2A83}"/>
    <hyperlink ref="AK64" r:id="rId41" display="https://journals.plos.org/plosone/article?id=10.1371/journal.pone.0193024" xr:uid="{17751E46-AD17-4B60-80CF-8BA3AAD1E658}"/>
    <hyperlink ref="AK490" r:id="rId42" display="https://journals.plos.org/plosone/article?id=10.1371/journal.pone.0193024" xr:uid="{FBF890AC-947A-4E5F-80F5-8B70888508AD}"/>
    <hyperlink ref="AK538" r:id="rId43" display="https://journals.plos.org/plosone/article?id=10.1371/journal.pone.0193024" xr:uid="{363F2B14-953D-475A-9FF4-4D669932F651}"/>
    <hyperlink ref="AK573" r:id="rId44" display="https://journals.plos.org/plosone/article?id=10.1371/journal.pone.0193024" xr:uid="{59922794-FC77-4DDB-BB08-030BF196515B}"/>
    <hyperlink ref="AK694" r:id="rId45" display="https://journals.plos.org/plosone/article?id=10.1371/journal.pone.0193024" xr:uid="{755D4807-E6F1-41CA-A562-7A5267EA70F1}"/>
    <hyperlink ref="AK704" r:id="rId46" display="https://journals.plos.org/plosone/article?id=10.1371/journal.pone.0193024" xr:uid="{A4120E72-7EC1-4767-95DA-DF5F680D161E}"/>
    <hyperlink ref="AK831:AK832" r:id="rId47" display="https://journals.plos.org/plosone/article?id=10.1371/journal.pone.0193024" xr:uid="{70BC49F4-A80F-41A2-AFF6-195A0C96E62F}"/>
    <hyperlink ref="AK411" r:id="rId48" display="https://link.springer.com/article/10.1007/s11027-010-9230-5" xr:uid="{6198879F-33CE-45A4-BCF4-7ECC9AF2CB52}"/>
    <hyperlink ref="AK12" r:id="rId49" display="https://doi.org/10.3390/f8120506" xr:uid="{64E0F6B0-E10A-4C59-A6F0-10F6842CC822}"/>
    <hyperlink ref="AK828" r:id="rId50" display="https://www.ipcc-nggip.iges.or.jp/public/wetlands/pdf/Wetlands_separate_files/WS_Chp4_Coastal_Wetlands.pdf" xr:uid="{560939B7-AA7A-43C2-8E26-C71C61C05688}"/>
  </hyperlinks>
  <pageMargins left="0.7" right="0.7" top="0.75" bottom="0.75" header="0.3" footer="0.3"/>
  <pageSetup orientation="portrait" horizontalDpi="4294967293" verticalDpi="0" r:id="rId51"/>
  <drawing r:id="rId52"/>
  <legacyDrawing r:id="rId5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c8370209-e231-4216-860e-ebe3c8be8dac">
      <Terms xmlns="http://schemas.microsoft.com/office/infopath/2007/PartnerControls"/>
    </lcf76f155ced4ddcb4097134ff3c332f>
    <_ip_UnifiedCompliancePolicyProperties xmlns="http://schemas.microsoft.com/sharepoint/v3" xsi:nil="true"/>
    <TaxCatchAll xmlns="970acd02-dc4f-468d-9f01-21d19537d1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094AB67D0C4494DA20FE6F9EDDBB" ma:contentTypeVersion="20" ma:contentTypeDescription="Create a new document." ma:contentTypeScope="" ma:versionID="54d1f1ff73b4a49b75abacc3203c6b00">
  <xsd:schema xmlns:xsd="http://www.w3.org/2001/XMLSchema" xmlns:xs="http://www.w3.org/2001/XMLSchema" xmlns:p="http://schemas.microsoft.com/office/2006/metadata/properties" xmlns:ns1="http://schemas.microsoft.com/sharepoint/v3" xmlns:ns2="970acd02-dc4f-468d-9f01-21d19537d191" xmlns:ns3="c8370209-e231-4216-860e-ebe3c8be8dac" targetNamespace="http://schemas.microsoft.com/office/2006/metadata/properties" ma:root="true" ma:fieldsID="f5079daa3da1e72c4eb3053aa99c0fb4" ns1:_="" ns2:_="" ns3:_="">
    <xsd:import namespace="http://schemas.microsoft.com/sharepoint/v3"/>
    <xsd:import namespace="970acd02-dc4f-468d-9f01-21d19537d191"/>
    <xsd:import namespace="c8370209-e231-4216-860e-ebe3c8be8d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Time" minOccurs="0"/>
                <xsd:element ref="ns2:LastSharedByUser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acd02-dc4f-468d-9f01-21d19537d1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Time" ma:index="10" nillable="true" ma:displayName="Last Shared By Time" ma:description="" ma:internalName="LastSharedByTime" ma:readOnly="true">
      <xsd:simpleType>
        <xsd:restriction base="dms:DateTime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89d6a12a-c922-4c7c-a5c9-6a908e6475d4}" ma:internalName="TaxCatchAll" ma:showField="CatchAllData" ma:web="970acd02-dc4f-468d-9f01-21d19537d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70209-e231-4216-860e-ebe3c8be8d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E4698-6CFA-469C-BE88-073A857189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07E7E7-B61C-4A26-A884-43C6DCDCDAD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8370209-e231-4216-860e-ebe3c8be8dac"/>
    <ds:schemaRef ds:uri="970acd02-dc4f-468d-9f01-21d19537d191"/>
  </ds:schemaRefs>
</ds:datastoreItem>
</file>

<file path=customXml/itemProps3.xml><?xml version="1.0" encoding="utf-8"?>
<ds:datastoreItem xmlns:ds="http://schemas.openxmlformats.org/officeDocument/2006/customXml" ds:itemID="{9645962D-284C-4EED-8D4F-9DD0AD506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70acd02-dc4f-468d-9f01-21d19537d191"/>
    <ds:schemaRef ds:uri="c8370209-e231-4216-860e-ebe3c8be8d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</vt:lpstr>
      <vt:lpstr>single_class</vt:lpstr>
      <vt:lpstr>sc_calc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 Rose (She/Her/Hers)</cp:lastModifiedBy>
  <cp:revision/>
  <dcterms:created xsi:type="dcterms:W3CDTF">2023-06-14T18:21:46Z</dcterms:created>
  <dcterms:modified xsi:type="dcterms:W3CDTF">2023-08-09T18:16:32Z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0x0101002C00094AB67D0C4494DA20FE6F9EDDBB</vt:lpwstr>
  </property>
  <property fmtid="{D5CDD505-2E9C-101B-9397-08002B2CF9AE}" pid="3" name="MediaServiceImageTags">
    <vt:lpwstr/>
  </property>
</Properties>
</file>