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Market Value\Portfolio Project\Econometría Básica\Datasets\"/>
    </mc:Choice>
  </mc:AlternateContent>
  <xr:revisionPtr revIDLastSave="0" documentId="13_ncr:1_{F77D8EB5-24CB-4C83-A515-536DB7555C35}" xr6:coauthVersionLast="47" xr6:coauthVersionMax="47" xr10:uidLastSave="{00000000-0000-0000-0000-000000000000}"/>
  <bookViews>
    <workbookView xWindow="-120" yWindow="-120" windowWidth="20730" windowHeight="11040" activeTab="5" xr2:uid="{3791E424-38CC-4239-AA55-C0686D7AD5EB}"/>
  </bookViews>
  <sheets>
    <sheet name="DATA" sheetId="11" r:id="rId1"/>
    <sheet name="Trade Flow" sheetId="10" r:id="rId2"/>
    <sheet name="Distance" sheetId="7" r:id="rId3"/>
    <sheet name="GDP" sheetId="8" r:id="rId4"/>
    <sheet name="Frontiers" sheetId="9" r:id="rId5"/>
    <sheet name="Full Data" sheetId="1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5" l="1"/>
  <c r="C2" i="15" s="1"/>
  <c r="H3" i="15"/>
  <c r="C3" i="15" s="1"/>
  <c r="H4" i="15"/>
  <c r="H5" i="15"/>
  <c r="H6" i="15"/>
  <c r="H7" i="15"/>
  <c r="H8" i="15"/>
  <c r="H9" i="15"/>
  <c r="C9" i="15" s="1"/>
  <c r="H10" i="15"/>
  <c r="H11" i="15"/>
  <c r="H12" i="15"/>
  <c r="H13" i="15"/>
  <c r="H14" i="15"/>
  <c r="H15" i="15"/>
  <c r="H16" i="15"/>
  <c r="H17" i="15"/>
  <c r="C17" i="15" s="1"/>
  <c r="H18" i="15"/>
  <c r="H19" i="15"/>
  <c r="C19" i="15" s="1"/>
  <c r="H20" i="15"/>
  <c r="H21" i="15"/>
  <c r="H22" i="15"/>
  <c r="H23" i="15"/>
  <c r="H24" i="15"/>
  <c r="H25" i="15"/>
  <c r="C25" i="15" s="1"/>
  <c r="H26" i="15"/>
  <c r="H27" i="15"/>
  <c r="C27" i="15" s="1"/>
  <c r="H28" i="15"/>
  <c r="H29" i="15"/>
  <c r="H30" i="15"/>
  <c r="H31" i="15"/>
  <c r="H32" i="15"/>
  <c r="C32" i="15" s="1"/>
  <c r="H33" i="15"/>
  <c r="C33" i="15" s="1"/>
  <c r="H34" i="15"/>
  <c r="H35" i="15"/>
  <c r="C35" i="15" s="1"/>
  <c r="H36" i="15"/>
  <c r="H37" i="15"/>
  <c r="C1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C23" i="15" s="1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C36" i="15" s="1"/>
  <c r="J37" i="15"/>
  <c r="J2" i="15"/>
  <c r="C31" i="15" l="1"/>
  <c r="C28" i="15"/>
  <c r="C20" i="15"/>
  <c r="C4" i="15"/>
  <c r="C22" i="15"/>
  <c r="C30" i="15"/>
  <c r="C14" i="15"/>
  <c r="C6" i="15"/>
  <c r="C24" i="15"/>
  <c r="C16" i="15"/>
  <c r="C8" i="15"/>
  <c r="C11" i="15"/>
  <c r="C15" i="15"/>
  <c r="C7" i="15"/>
  <c r="C37" i="15"/>
  <c r="C29" i="15"/>
  <c r="C21" i="15"/>
  <c r="C13" i="15"/>
  <c r="C5" i="15"/>
  <c r="C34" i="15"/>
  <c r="C26" i="15"/>
  <c r="C18" i="15"/>
  <c r="C10" i="15"/>
  <c r="B1" i="10" l="1" a="1"/>
  <c r="B1" i="10" s="1"/>
  <c r="B1" i="9" a="1"/>
  <c r="B1" i="9" s="1"/>
  <c r="B1" i="7" a="1"/>
  <c r="B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AF960B-A132-4FBA-9463-4056802945BA}" keepAlive="1" name="Consulta - Data2" description="Conexión a la consulta 'Data2' en el libro." type="5" refreshedVersion="0" background="1">
    <dbPr connection="Provider=Microsoft.Mashup.OleDb.1;Data Source=$Workbook$;Location=Data2;Extended Properties=&quot;&quot;" command="SELECT * FROM [Data2]"/>
  </connection>
  <connection id="2" xr16:uid="{3BE00FBA-AFD1-48F5-9B64-2D04EBAF4644}" keepAlive="1" name="Consulta - Data3" description="Conexión a la consulta 'Data3' en el libro." type="5" refreshedVersion="0" background="1">
    <dbPr connection="Provider=Microsoft.Mashup.OleDb.1;Data Source=$Workbook$;Location=Data3;Extended Properties=&quot;&quot;" command="SELECT * FROM [Data3]"/>
  </connection>
  <connection id="3" xr16:uid="{F21BB99D-9075-4A42-8AAD-46E5C4375D95}" keepAlive="1" name="Consulta - Data3 (2)" description="Conexión a la consulta 'Data3 (2)' en el libro." type="5" refreshedVersion="0" background="1">
    <dbPr connection="Provider=Microsoft.Mashup.OleDb.1;Data Source=$Workbook$;Location=&quot;Data3 (2)&quot;;Extended Properties=&quot;&quot;" command="SELECT * FROM [Data3 (2)]"/>
  </connection>
  <connection id="4" xr16:uid="{6BC580DA-AEB9-4133-BD63-B0F1E9D19783}" keepAlive="1" name="Consulta - Data4" description="Conexión a la consulta 'Data4' en el libro." type="5" refreshedVersion="0" background="1">
    <dbPr connection="Provider=Microsoft.Mashup.OleDb.1;Data Source=$Workbook$;Location=Data4;Extended Properties=&quot;&quot;" command="SELECT * FROM [Data4]"/>
  </connection>
  <connection id="5" xr16:uid="{11656F32-A531-4FAE-AFD0-DFEF9B9CBCF1}" keepAlive="1" name="Consulta - Dta4" description="Conexión a la consulta 'Dta4' en el libro." type="5" refreshedVersion="0" background="1">
    <dbPr connection="Provider=Microsoft.Mashup.OleDb.1;Data Source=$Workbook$;Location=Dta4;Extended Properties=&quot;&quot;" command="SELECT * FROM [Dta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<sst xmlns="http://schemas.openxmlformats.org/spreadsheetml/2006/main" count="202" uniqueCount="24">
  <si>
    <t>The North</t>
  </si>
  <si>
    <t>Vale of Aryn</t>
  </si>
  <si>
    <t>Riverlands</t>
  </si>
  <si>
    <t>Iron Islands</t>
  </si>
  <si>
    <t>Westerlands</t>
  </si>
  <si>
    <t>Crownlands</t>
  </si>
  <si>
    <t>The Reach</t>
  </si>
  <si>
    <t>Stormlands</t>
  </si>
  <si>
    <t>Dorne</t>
  </si>
  <si>
    <t>Country A</t>
  </si>
  <si>
    <t>Country B</t>
  </si>
  <si>
    <t>Trade Flow</t>
  </si>
  <si>
    <t>GDP A</t>
  </si>
  <si>
    <t>GDP B</t>
  </si>
  <si>
    <t>Distance</t>
  </si>
  <si>
    <t>DISTANCE</t>
  </si>
  <si>
    <t>TRADE FLOW</t>
  </si>
  <si>
    <t>REGION</t>
  </si>
  <si>
    <t>GDP</t>
  </si>
  <si>
    <t>Trade Flow A</t>
  </si>
  <si>
    <t>Errors</t>
  </si>
  <si>
    <t>Exp Errors</t>
  </si>
  <si>
    <t>Frontier</t>
  </si>
  <si>
    <t>FRONTIERS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</si>
</sst>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  <xf numFmtId="164" fontId="0" fillId="0" borderId="1" xfId="1" applyNumberFormat="1" applyFont="1" applyBorder="1"/>
    <xf numFmtId="0" fontId="0" fillId="0" borderId="1" xfId="1" applyNumberFormat="1" applyFont="1" applyBorder="1"/>
    <xf numFmtId="0" fontId="2" fillId="0" borderId="1" xfId="0" applyFont="1" applyFill="1" applyBorder="1"/>
    <xf numFmtId="1" fontId="2" fillId="0" borderId="1" xfId="0" applyNumberFormat="1" applyFont="1" applyBorder="1"/>
    <xf numFmtId="2" fontId="0" fillId="0" borderId="1" xfId="0" applyNumberFormat="1" applyBorder="1"/>
    <xf numFmtId="0" fontId="0" fillId="0" borderId="1" xfId="0" applyFill="1" applyBorder="1"/>
    <xf numFmtId="43" fontId="0" fillId="0" borderId="1" xfId="1" applyFont="1" applyBorder="1"/>
  </cellXfs>
  <cellStyles count="2">
    <cellStyle name="Millares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0673-95A1-4E35-8F4B-C2E51046B317}">
  <sheetPr codeName="Hoja5"/>
  <dimension ref="A1:G37"/>
  <sheetViews>
    <sheetView workbookViewId="0">
      <selection activeCell="G2" sqref="G2"/>
    </sheetView>
  </sheetViews>
  <sheetFormatPr baseColWidth="10" defaultRowHeight="15" x14ac:dyDescent="0.25"/>
  <cols>
    <col min="1" max="2" width="12.140625" bestFit="1" customWidth="1"/>
    <col min="3" max="3" width="11.28515625" bestFit="1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22</v>
      </c>
    </row>
    <row r="2" spans="1:7" x14ac:dyDescent="0.25">
      <c r="A2" s="2" t="s">
        <v>0</v>
      </c>
      <c r="B2" s="2" t="s">
        <v>1</v>
      </c>
      <c r="C2" s="10">
        <v>249.12802361218277</v>
      </c>
      <c r="D2" s="4">
        <v>4785</v>
      </c>
      <c r="E2" s="4">
        <v>5620</v>
      </c>
      <c r="F2" s="3">
        <v>463</v>
      </c>
      <c r="G2" s="5">
        <v>0</v>
      </c>
    </row>
    <row r="3" spans="1:7" x14ac:dyDescent="0.25">
      <c r="A3" s="2" t="s">
        <v>0</v>
      </c>
      <c r="B3" s="2" t="s">
        <v>2</v>
      </c>
      <c r="C3" s="10">
        <v>797.6761798264215</v>
      </c>
      <c r="D3" s="4">
        <v>4785</v>
      </c>
      <c r="E3" s="4">
        <v>1204</v>
      </c>
      <c r="F3" s="3">
        <v>541</v>
      </c>
      <c r="G3" s="5">
        <v>1</v>
      </c>
    </row>
    <row r="4" spans="1:7" x14ac:dyDescent="0.25">
      <c r="A4" s="2" t="s">
        <v>0</v>
      </c>
      <c r="B4" s="2" t="s">
        <v>3</v>
      </c>
      <c r="C4" s="10">
        <v>26.274966614817565</v>
      </c>
      <c r="D4" s="4">
        <v>4785</v>
      </c>
      <c r="E4" s="4">
        <v>3758</v>
      </c>
      <c r="F4" s="3">
        <v>531</v>
      </c>
      <c r="G4" s="5">
        <v>0</v>
      </c>
    </row>
    <row r="5" spans="1:7" x14ac:dyDescent="0.25">
      <c r="A5" s="2" t="s">
        <v>0</v>
      </c>
      <c r="B5" s="2" t="s">
        <v>4</v>
      </c>
      <c r="C5" s="10">
        <v>359.23127306850012</v>
      </c>
      <c r="D5" s="4">
        <v>4785</v>
      </c>
      <c r="E5" s="4">
        <v>6219</v>
      </c>
      <c r="F5" s="3">
        <v>704</v>
      </c>
      <c r="G5" s="5">
        <v>0</v>
      </c>
    </row>
    <row r="6" spans="1:7" x14ac:dyDescent="0.25">
      <c r="A6" s="2" t="s">
        <v>0</v>
      </c>
      <c r="B6" s="2" t="s">
        <v>5</v>
      </c>
      <c r="C6" s="10">
        <v>798.33392495911437</v>
      </c>
      <c r="D6" s="4">
        <v>4785</v>
      </c>
      <c r="E6" s="4">
        <v>6297</v>
      </c>
      <c r="F6" s="3">
        <v>721</v>
      </c>
      <c r="G6" s="5">
        <v>0</v>
      </c>
    </row>
    <row r="7" spans="1:7" x14ac:dyDescent="0.25">
      <c r="A7" s="2" t="s">
        <v>0</v>
      </c>
      <c r="B7" s="2" t="s">
        <v>6</v>
      </c>
      <c r="C7" s="10">
        <v>4.8096593578168321</v>
      </c>
      <c r="D7" s="4">
        <v>4785</v>
      </c>
      <c r="E7" s="4">
        <v>796</v>
      </c>
      <c r="F7" s="3">
        <v>917</v>
      </c>
      <c r="G7" s="5">
        <v>0</v>
      </c>
    </row>
    <row r="8" spans="1:7" x14ac:dyDescent="0.25">
      <c r="A8" s="2" t="s">
        <v>0</v>
      </c>
      <c r="B8" s="2" t="s">
        <v>7</v>
      </c>
      <c r="C8" s="10">
        <v>27.620688854373782</v>
      </c>
      <c r="D8" s="4">
        <v>4785</v>
      </c>
      <c r="E8" s="4">
        <v>811</v>
      </c>
      <c r="F8" s="3">
        <v>885</v>
      </c>
      <c r="G8" s="5">
        <v>0</v>
      </c>
    </row>
    <row r="9" spans="1:7" x14ac:dyDescent="0.25">
      <c r="A9" s="2" t="s">
        <v>0</v>
      </c>
      <c r="B9" s="2" t="s">
        <v>8</v>
      </c>
      <c r="C9" s="10">
        <v>4.3097050858084458</v>
      </c>
      <c r="D9" s="4">
        <v>4785</v>
      </c>
      <c r="E9" s="4">
        <v>1324</v>
      </c>
      <c r="F9" s="3">
        <v>1149</v>
      </c>
      <c r="G9" s="5">
        <v>0</v>
      </c>
    </row>
    <row r="10" spans="1:7" x14ac:dyDescent="0.25">
      <c r="A10" s="2" t="s">
        <v>1</v>
      </c>
      <c r="B10" s="2" t="s">
        <v>2</v>
      </c>
      <c r="C10" s="10">
        <v>335.93174805109078</v>
      </c>
      <c r="D10" s="4">
        <v>5620</v>
      </c>
      <c r="E10" s="4">
        <v>1204</v>
      </c>
      <c r="F10" s="3">
        <v>260</v>
      </c>
      <c r="G10" s="5">
        <v>1</v>
      </c>
    </row>
    <row r="11" spans="1:7" x14ac:dyDescent="0.25">
      <c r="A11" s="2" t="s">
        <v>1</v>
      </c>
      <c r="B11" s="2" t="s">
        <v>3</v>
      </c>
      <c r="C11" s="10">
        <v>970.33341096923539</v>
      </c>
      <c r="D11" s="4">
        <v>5620</v>
      </c>
      <c r="E11" s="4">
        <v>3758</v>
      </c>
      <c r="F11" s="3">
        <v>415</v>
      </c>
      <c r="G11" s="5">
        <v>0</v>
      </c>
    </row>
    <row r="12" spans="1:7" x14ac:dyDescent="0.25">
      <c r="A12" s="2" t="s">
        <v>1</v>
      </c>
      <c r="B12" s="2" t="s">
        <v>4</v>
      </c>
      <c r="C12" s="10">
        <v>117.63596740085288</v>
      </c>
      <c r="D12" s="4">
        <v>5620</v>
      </c>
      <c r="E12" s="4">
        <v>6219</v>
      </c>
      <c r="F12" s="3">
        <v>481</v>
      </c>
      <c r="G12" s="5">
        <v>0</v>
      </c>
    </row>
    <row r="13" spans="1:7" x14ac:dyDescent="0.25">
      <c r="A13" s="2" t="s">
        <v>1</v>
      </c>
      <c r="B13" s="2" t="s">
        <v>5</v>
      </c>
      <c r="C13" s="10">
        <v>364.94702926227416</v>
      </c>
      <c r="D13" s="4">
        <v>5620</v>
      </c>
      <c r="E13" s="4">
        <v>6297</v>
      </c>
      <c r="F13" s="3">
        <v>294</v>
      </c>
      <c r="G13" s="5">
        <v>1</v>
      </c>
    </row>
    <row r="14" spans="1:7" x14ac:dyDescent="0.25">
      <c r="A14" s="2" t="s">
        <v>1</v>
      </c>
      <c r="B14" s="2" t="s">
        <v>6</v>
      </c>
      <c r="C14" s="10">
        <v>137.66764784309061</v>
      </c>
      <c r="D14" s="4">
        <v>5620</v>
      </c>
      <c r="E14" s="4">
        <v>796</v>
      </c>
      <c r="F14" s="3">
        <v>581</v>
      </c>
      <c r="G14" s="5">
        <v>0</v>
      </c>
    </row>
    <row r="15" spans="1:7" x14ac:dyDescent="0.25">
      <c r="A15" s="2" t="s">
        <v>1</v>
      </c>
      <c r="B15" s="2" t="s">
        <v>7</v>
      </c>
      <c r="C15" s="10">
        <v>86.530624159210092</v>
      </c>
      <c r="D15" s="4">
        <v>5620</v>
      </c>
      <c r="E15" s="4">
        <v>811</v>
      </c>
      <c r="F15" s="3">
        <v>432</v>
      </c>
      <c r="G15" s="5">
        <v>0</v>
      </c>
    </row>
    <row r="16" spans="1:7" x14ac:dyDescent="0.25">
      <c r="A16" s="2" t="s">
        <v>1</v>
      </c>
      <c r="B16" s="2" t="s">
        <v>8</v>
      </c>
      <c r="C16" s="10">
        <v>14.792915770574647</v>
      </c>
      <c r="D16" s="4">
        <v>5620</v>
      </c>
      <c r="E16" s="4">
        <v>1324</v>
      </c>
      <c r="F16" s="3">
        <v>696</v>
      </c>
      <c r="G16" s="5">
        <v>0</v>
      </c>
    </row>
    <row r="17" spans="1:7" x14ac:dyDescent="0.25">
      <c r="A17" s="2" t="s">
        <v>2</v>
      </c>
      <c r="B17" s="2" t="s">
        <v>3</v>
      </c>
      <c r="C17" s="10">
        <v>1097.2932497385871</v>
      </c>
      <c r="D17" s="4">
        <v>1204</v>
      </c>
      <c r="E17" s="4">
        <v>3758</v>
      </c>
      <c r="F17" s="3">
        <v>187</v>
      </c>
      <c r="G17" s="5">
        <v>0</v>
      </c>
    </row>
    <row r="18" spans="1:7" x14ac:dyDescent="0.25">
      <c r="A18" s="2" t="s">
        <v>2</v>
      </c>
      <c r="B18" s="2" t="s">
        <v>4</v>
      </c>
      <c r="C18" s="10">
        <v>135.38235779607686</v>
      </c>
      <c r="D18" s="4">
        <v>1204</v>
      </c>
      <c r="E18" s="4">
        <v>6219</v>
      </c>
      <c r="F18" s="3">
        <v>222</v>
      </c>
      <c r="G18" s="5">
        <v>1</v>
      </c>
    </row>
    <row r="19" spans="1:7" x14ac:dyDescent="0.25">
      <c r="A19" s="2" t="s">
        <v>2</v>
      </c>
      <c r="B19" s="2" t="s">
        <v>5</v>
      </c>
      <c r="C19" s="10">
        <v>1106.6454498792134</v>
      </c>
      <c r="D19" s="4">
        <v>1204</v>
      </c>
      <c r="E19" s="4">
        <v>6297</v>
      </c>
      <c r="F19" s="3">
        <v>242</v>
      </c>
      <c r="G19" s="5">
        <v>1</v>
      </c>
    </row>
    <row r="20" spans="1:7" x14ac:dyDescent="0.25">
      <c r="A20" s="2" t="s">
        <v>2</v>
      </c>
      <c r="B20" s="2" t="s">
        <v>6</v>
      </c>
      <c r="C20" s="10">
        <v>6.3069836847933702</v>
      </c>
      <c r="D20" s="4">
        <v>1204</v>
      </c>
      <c r="E20" s="4">
        <v>796</v>
      </c>
      <c r="F20" s="3">
        <v>379</v>
      </c>
      <c r="G20" s="5">
        <v>1</v>
      </c>
    </row>
    <row r="21" spans="1:7" x14ac:dyDescent="0.25">
      <c r="A21" s="2" t="s">
        <v>2</v>
      </c>
      <c r="B21" s="2" t="s">
        <v>7</v>
      </c>
      <c r="C21" s="10">
        <v>27.107911854010343</v>
      </c>
      <c r="D21" s="4">
        <v>1204</v>
      </c>
      <c r="E21" s="4">
        <v>811</v>
      </c>
      <c r="F21" s="3">
        <v>424</v>
      </c>
      <c r="G21" s="5">
        <v>0</v>
      </c>
    </row>
    <row r="22" spans="1:7" x14ac:dyDescent="0.25">
      <c r="A22" s="2" t="s">
        <v>2</v>
      </c>
      <c r="B22" s="2" t="s">
        <v>8</v>
      </c>
      <c r="C22" s="10">
        <v>6.8748033393543748</v>
      </c>
      <c r="D22" s="4">
        <v>1204</v>
      </c>
      <c r="E22" s="4">
        <v>1324</v>
      </c>
      <c r="F22" s="3">
        <v>663</v>
      </c>
      <c r="G22" s="5">
        <v>0</v>
      </c>
    </row>
    <row r="23" spans="1:7" x14ac:dyDescent="0.25">
      <c r="A23" s="9" t="s">
        <v>3</v>
      </c>
      <c r="B23" s="2" t="s">
        <v>4</v>
      </c>
      <c r="C23" s="10">
        <v>6171.7685541285437</v>
      </c>
      <c r="D23" s="4">
        <v>3758</v>
      </c>
      <c r="E23" s="4">
        <v>6219</v>
      </c>
      <c r="F23" s="3">
        <v>185</v>
      </c>
      <c r="G23" s="5">
        <v>0</v>
      </c>
    </row>
    <row r="24" spans="1:7" x14ac:dyDescent="0.25">
      <c r="A24" s="9" t="s">
        <v>3</v>
      </c>
      <c r="B24" s="2" t="s">
        <v>5</v>
      </c>
      <c r="C24" s="10">
        <v>612.74625166784756</v>
      </c>
      <c r="D24" s="4">
        <v>3758</v>
      </c>
      <c r="E24" s="4">
        <v>6297</v>
      </c>
      <c r="F24" s="3">
        <v>417</v>
      </c>
      <c r="G24" s="5">
        <v>0</v>
      </c>
    </row>
    <row r="25" spans="1:7" x14ac:dyDescent="0.25">
      <c r="A25" s="9" t="s">
        <v>3</v>
      </c>
      <c r="B25" s="2" t="s">
        <v>6</v>
      </c>
      <c r="C25" s="10">
        <v>124.62930902060896</v>
      </c>
      <c r="D25" s="4">
        <v>3758</v>
      </c>
      <c r="E25" s="4">
        <v>796</v>
      </c>
      <c r="F25" s="3">
        <v>436</v>
      </c>
      <c r="G25" s="5">
        <v>0</v>
      </c>
    </row>
    <row r="26" spans="1:7" x14ac:dyDescent="0.25">
      <c r="A26" s="9" t="s">
        <v>3</v>
      </c>
      <c r="B26" s="2" t="s">
        <v>7</v>
      </c>
      <c r="C26" s="10">
        <v>127.09323430352664</v>
      </c>
      <c r="D26" s="4">
        <v>3758</v>
      </c>
      <c r="E26" s="4">
        <v>811</v>
      </c>
      <c r="F26" s="3">
        <v>593</v>
      </c>
      <c r="G26" s="5">
        <v>0</v>
      </c>
    </row>
    <row r="27" spans="1:7" x14ac:dyDescent="0.25">
      <c r="A27" s="9" t="s">
        <v>3</v>
      </c>
      <c r="B27" s="2" t="s">
        <v>8</v>
      </c>
      <c r="C27" s="10">
        <v>5.436058627994842</v>
      </c>
      <c r="D27" s="4">
        <v>3758</v>
      </c>
      <c r="E27" s="4">
        <v>1324</v>
      </c>
      <c r="F27" s="3">
        <v>812</v>
      </c>
      <c r="G27" s="5">
        <v>0</v>
      </c>
    </row>
    <row r="28" spans="1:7" x14ac:dyDescent="0.25">
      <c r="A28" s="9" t="s">
        <v>4</v>
      </c>
      <c r="B28" s="2" t="s">
        <v>5</v>
      </c>
      <c r="C28" s="10">
        <v>341.82178867542848</v>
      </c>
      <c r="D28" s="4">
        <v>6219</v>
      </c>
      <c r="E28" s="4">
        <v>6297</v>
      </c>
      <c r="F28" s="3">
        <v>355</v>
      </c>
      <c r="G28" s="5">
        <v>0</v>
      </c>
    </row>
    <row r="29" spans="1:7" x14ac:dyDescent="0.25">
      <c r="A29" s="9" t="s">
        <v>4</v>
      </c>
      <c r="B29" s="2" t="s">
        <v>6</v>
      </c>
      <c r="C29" s="10">
        <v>54.465754441114285</v>
      </c>
      <c r="D29" s="4">
        <v>6219</v>
      </c>
      <c r="E29" s="4">
        <v>796</v>
      </c>
      <c r="F29" s="3">
        <v>259</v>
      </c>
      <c r="G29" s="5">
        <v>1</v>
      </c>
    </row>
    <row r="30" spans="1:7" x14ac:dyDescent="0.25">
      <c r="A30" s="9" t="s">
        <v>4</v>
      </c>
      <c r="B30" s="2" t="s">
        <v>7</v>
      </c>
      <c r="C30" s="10">
        <v>45.339110688344583</v>
      </c>
      <c r="D30" s="4">
        <v>6219</v>
      </c>
      <c r="E30" s="4">
        <v>811</v>
      </c>
      <c r="F30" s="3">
        <v>502</v>
      </c>
      <c r="G30" s="5">
        <v>0</v>
      </c>
    </row>
    <row r="31" spans="1:7" x14ac:dyDescent="0.25">
      <c r="A31" s="9" t="s">
        <v>4</v>
      </c>
      <c r="B31" s="2" t="s">
        <v>8</v>
      </c>
      <c r="C31" s="10">
        <v>30.818991434229073</v>
      </c>
      <c r="D31" s="4">
        <v>6219</v>
      </c>
      <c r="E31" s="4">
        <v>1324</v>
      </c>
      <c r="F31" s="3">
        <v>681</v>
      </c>
      <c r="G31" s="5">
        <v>0</v>
      </c>
    </row>
    <row r="32" spans="1:7" x14ac:dyDescent="0.25">
      <c r="A32" s="9" t="s">
        <v>5</v>
      </c>
      <c r="B32" s="2" t="s">
        <v>6</v>
      </c>
      <c r="C32" s="10">
        <v>68.741092715499732</v>
      </c>
      <c r="D32" s="4">
        <v>6297</v>
      </c>
      <c r="E32" s="4">
        <v>796</v>
      </c>
      <c r="F32" s="3">
        <v>325</v>
      </c>
      <c r="G32" s="5">
        <v>1</v>
      </c>
    </row>
    <row r="33" spans="1:7" x14ac:dyDescent="0.25">
      <c r="A33" s="9" t="s">
        <v>5</v>
      </c>
      <c r="B33" s="2" t="s">
        <v>7</v>
      </c>
      <c r="C33" s="10">
        <v>2945.3902467433441</v>
      </c>
      <c r="D33" s="4">
        <v>6297</v>
      </c>
      <c r="E33" s="4">
        <v>811</v>
      </c>
      <c r="F33" s="3">
        <v>182</v>
      </c>
      <c r="G33" s="5">
        <v>1</v>
      </c>
    </row>
    <row r="34" spans="1:7" x14ac:dyDescent="0.25">
      <c r="A34" s="9" t="s">
        <v>5</v>
      </c>
      <c r="B34" s="2" t="s">
        <v>8</v>
      </c>
      <c r="C34" s="10">
        <v>30.687691888221771</v>
      </c>
      <c r="D34" s="4">
        <v>6297</v>
      </c>
      <c r="E34" s="4">
        <v>1324</v>
      </c>
      <c r="F34" s="3">
        <v>433</v>
      </c>
      <c r="G34" s="5">
        <v>0</v>
      </c>
    </row>
    <row r="35" spans="1:7" x14ac:dyDescent="0.25">
      <c r="A35" s="9" t="s">
        <v>6</v>
      </c>
      <c r="B35" s="2" t="s">
        <v>7</v>
      </c>
      <c r="C35" s="10">
        <v>122.97321001682977</v>
      </c>
      <c r="D35" s="4">
        <v>796</v>
      </c>
      <c r="E35" s="4">
        <v>811</v>
      </c>
      <c r="F35" s="3">
        <v>376</v>
      </c>
      <c r="G35" s="5">
        <v>1</v>
      </c>
    </row>
    <row r="36" spans="1:7" x14ac:dyDescent="0.25">
      <c r="A36" s="9" t="s">
        <v>6</v>
      </c>
      <c r="B36" s="2" t="s">
        <v>8</v>
      </c>
      <c r="C36" s="10">
        <v>7.5923057830672818</v>
      </c>
      <c r="D36" s="4">
        <v>796</v>
      </c>
      <c r="E36" s="4">
        <v>1324</v>
      </c>
      <c r="F36" s="3">
        <v>467</v>
      </c>
      <c r="G36" s="5">
        <v>1</v>
      </c>
    </row>
    <row r="37" spans="1:7" x14ac:dyDescent="0.25">
      <c r="A37" s="9" t="s">
        <v>7</v>
      </c>
      <c r="B37" s="2" t="s">
        <v>8</v>
      </c>
      <c r="C37" s="10">
        <v>116.66090828218395</v>
      </c>
      <c r="D37" s="4">
        <v>811</v>
      </c>
      <c r="E37" s="4">
        <v>1324</v>
      </c>
      <c r="F37" s="3">
        <v>264</v>
      </c>
      <c r="G37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3A91-B8AA-49FD-9C9E-2042A45BF607}">
  <sheetPr codeName="Hoja4"/>
  <dimension ref="A1:J10"/>
  <sheetViews>
    <sheetView workbookViewId="0">
      <selection activeCell="D22" sqref="D22"/>
    </sheetView>
  </sheetViews>
  <sheetFormatPr baseColWidth="10" defaultRowHeight="15" x14ac:dyDescent="0.25"/>
  <cols>
    <col min="1" max="1" width="12.42578125" bestFit="1" customWidth="1"/>
    <col min="2" max="2" width="9.85546875" bestFit="1" customWidth="1"/>
    <col min="3" max="3" width="11.85546875" bestFit="1" customWidth="1"/>
    <col min="4" max="4" width="10.28515625" bestFit="1" customWidth="1"/>
    <col min="5" max="5" width="11.140625" bestFit="1" customWidth="1"/>
    <col min="6" max="6" width="12.140625" bestFit="1" customWidth="1"/>
    <col min="8" max="8" width="10" bestFit="1" customWidth="1"/>
    <col min="9" max="9" width="11" bestFit="1" customWidth="1"/>
    <col min="10" max="10" width="6.42578125" bestFit="1" customWidth="1"/>
  </cols>
  <sheetData>
    <row r="1" spans="1:10" x14ac:dyDescent="0.25">
      <c r="A1" s="1" t="s">
        <v>16</v>
      </c>
      <c r="B1" s="2" t="str" cm="1">
        <f t="array" ref="B1:J1">TRANSPOSE(A2:A10)</f>
        <v>The North</v>
      </c>
      <c r="C1" s="2" t="str">
        <v>Vale of Aryn</v>
      </c>
      <c r="D1" s="2" t="str">
        <v>Riverlands</v>
      </c>
      <c r="E1" s="2" t="str">
        <v>Iron Islands</v>
      </c>
      <c r="F1" s="2" t="str">
        <v>Westerlands</v>
      </c>
      <c r="G1" s="2" t="str">
        <v>Crownlands</v>
      </c>
      <c r="H1" s="2" t="str">
        <v>The Reach</v>
      </c>
      <c r="I1" s="2" t="str">
        <v>Stormlands</v>
      </c>
      <c r="J1" s="2" t="str">
        <v>Dorne</v>
      </c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1</v>
      </c>
      <c r="B3" s="10">
        <v>249.12802361218277</v>
      </c>
      <c r="C3" s="8"/>
      <c r="D3" s="8"/>
      <c r="E3" s="8"/>
      <c r="F3" s="8"/>
      <c r="G3" s="8"/>
      <c r="H3" s="8"/>
      <c r="I3" s="8"/>
      <c r="J3" s="8"/>
    </row>
    <row r="4" spans="1:10" x14ac:dyDescent="0.25">
      <c r="A4" s="2" t="s">
        <v>2</v>
      </c>
      <c r="B4" s="10">
        <v>797.6761798264215</v>
      </c>
      <c r="C4" s="10">
        <v>335.93174805109078</v>
      </c>
      <c r="D4" s="8"/>
      <c r="E4" s="8"/>
      <c r="F4" s="8"/>
      <c r="G4" s="8"/>
      <c r="H4" s="8"/>
      <c r="I4" s="8"/>
      <c r="J4" s="8"/>
    </row>
    <row r="5" spans="1:10" x14ac:dyDescent="0.25">
      <c r="A5" s="2" t="s">
        <v>3</v>
      </c>
      <c r="B5" s="10">
        <v>26.274966614817565</v>
      </c>
      <c r="C5" s="10">
        <v>970.33341096923539</v>
      </c>
      <c r="D5" s="10">
        <v>1097.2932497385871</v>
      </c>
      <c r="E5" s="8"/>
      <c r="F5" s="8"/>
      <c r="G5" s="8"/>
      <c r="H5" s="8"/>
      <c r="I5" s="8"/>
      <c r="J5" s="8"/>
    </row>
    <row r="6" spans="1:10" x14ac:dyDescent="0.25">
      <c r="A6" s="2" t="s">
        <v>4</v>
      </c>
      <c r="B6" s="10">
        <v>359.23127306850012</v>
      </c>
      <c r="C6" s="10">
        <v>117.63596740085288</v>
      </c>
      <c r="D6" s="10">
        <v>135.38235779607686</v>
      </c>
      <c r="E6" s="10">
        <v>6171.7685541285437</v>
      </c>
      <c r="F6" s="8"/>
      <c r="G6" s="8"/>
      <c r="H6" s="8"/>
      <c r="I6" s="8"/>
      <c r="J6" s="8"/>
    </row>
    <row r="7" spans="1:10" x14ac:dyDescent="0.25">
      <c r="A7" s="2" t="s">
        <v>5</v>
      </c>
      <c r="B7" s="10">
        <v>798.33392495911437</v>
      </c>
      <c r="C7" s="10">
        <v>364.94702926227416</v>
      </c>
      <c r="D7" s="10">
        <v>1106.6454498792134</v>
      </c>
      <c r="E7" s="10">
        <v>612.74625166784756</v>
      </c>
      <c r="F7" s="10">
        <v>341.82178867542848</v>
      </c>
      <c r="G7" s="8"/>
      <c r="H7" s="8"/>
      <c r="I7" s="8"/>
      <c r="J7" s="8"/>
    </row>
    <row r="8" spans="1:10" x14ac:dyDescent="0.25">
      <c r="A8" s="2" t="s">
        <v>6</v>
      </c>
      <c r="B8" s="10">
        <v>4.8096593578168321</v>
      </c>
      <c r="C8" s="10">
        <v>137.66764784309061</v>
      </c>
      <c r="D8" s="10">
        <v>6.3069836847933702</v>
      </c>
      <c r="E8" s="10">
        <v>124.62930902060896</v>
      </c>
      <c r="F8" s="10">
        <v>54.465754441114285</v>
      </c>
      <c r="G8" s="10">
        <v>68.741092715499732</v>
      </c>
      <c r="H8" s="8"/>
      <c r="I8" s="8"/>
      <c r="J8" s="8"/>
    </row>
    <row r="9" spans="1:10" x14ac:dyDescent="0.25">
      <c r="A9" s="2" t="s">
        <v>7</v>
      </c>
      <c r="B9" s="10">
        <v>27.620688854373782</v>
      </c>
      <c r="C9" s="10">
        <v>86.530624159210092</v>
      </c>
      <c r="D9" s="10">
        <v>27.107911854010343</v>
      </c>
      <c r="E9" s="10">
        <v>127.09323430352664</v>
      </c>
      <c r="F9" s="10">
        <v>45.339110688344583</v>
      </c>
      <c r="G9" s="10">
        <v>2945.3902467433441</v>
      </c>
      <c r="H9" s="10">
        <v>122.97321001682977</v>
      </c>
      <c r="I9" s="8"/>
      <c r="J9" s="8"/>
    </row>
    <row r="10" spans="1:10" x14ac:dyDescent="0.25">
      <c r="A10" s="2" t="s">
        <v>8</v>
      </c>
      <c r="B10" s="10">
        <v>4.3097050858084458</v>
      </c>
      <c r="C10" s="10">
        <v>14.792915770574647</v>
      </c>
      <c r="D10" s="10">
        <v>6.8748033393543748</v>
      </c>
      <c r="E10" s="10">
        <v>5.436058627994842</v>
      </c>
      <c r="F10" s="10">
        <v>30.818991434229073</v>
      </c>
      <c r="G10" s="10">
        <v>30.687691888221771</v>
      </c>
      <c r="H10" s="10">
        <v>7.5923057830672818</v>
      </c>
      <c r="I10" s="10">
        <v>116.66090828218395</v>
      </c>
      <c r="J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E960-B8F4-4548-9BF5-4780B099B3C3}">
  <sheetPr codeName="Hoja1"/>
  <dimension ref="A1:J10"/>
  <sheetViews>
    <sheetView workbookViewId="0">
      <selection activeCell="A2" sqref="A2"/>
    </sheetView>
  </sheetViews>
  <sheetFormatPr baseColWidth="10" defaultRowHeight="15" x14ac:dyDescent="0.25"/>
  <cols>
    <col min="1" max="1" width="12.140625" bestFit="1" customWidth="1"/>
    <col min="2" max="2" width="9.85546875" bestFit="1" customWidth="1"/>
    <col min="3" max="3" width="11.85546875" bestFit="1" customWidth="1"/>
    <col min="4" max="4" width="10.28515625" bestFit="1" customWidth="1"/>
    <col min="5" max="5" width="11.140625" bestFit="1" customWidth="1"/>
    <col min="6" max="6" width="12.140625" bestFit="1" customWidth="1"/>
    <col min="8" max="8" width="10" bestFit="1" customWidth="1"/>
    <col min="9" max="9" width="11" bestFit="1" customWidth="1"/>
    <col min="10" max="10" width="6.42578125" bestFit="1" customWidth="1"/>
  </cols>
  <sheetData>
    <row r="1" spans="1:10" x14ac:dyDescent="0.25">
      <c r="A1" s="1" t="s">
        <v>15</v>
      </c>
      <c r="B1" s="2" t="str" cm="1">
        <f t="array" ref="B1:J1">TRANSPOSE(A2:A10)</f>
        <v>The North</v>
      </c>
      <c r="C1" s="2" t="str">
        <v>Vale of Aryn</v>
      </c>
      <c r="D1" s="2" t="str">
        <v>Riverlands</v>
      </c>
      <c r="E1" s="2" t="str">
        <v>Iron Islands</v>
      </c>
      <c r="F1" s="2" t="str">
        <v>Westerlands</v>
      </c>
      <c r="G1" s="2" t="str">
        <v>Crownlands</v>
      </c>
      <c r="H1" s="2" t="str">
        <v>The Reach</v>
      </c>
      <c r="I1" s="2" t="str">
        <v>Stormlands</v>
      </c>
      <c r="J1" s="2" t="str">
        <v>Dorne</v>
      </c>
    </row>
    <row r="2" spans="1:10" x14ac:dyDescent="0.25">
      <c r="A2" s="2" t="s">
        <v>0</v>
      </c>
      <c r="B2" s="2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1</v>
      </c>
      <c r="B3" s="3">
        <v>463</v>
      </c>
      <c r="C3" s="3">
        <v>0</v>
      </c>
      <c r="D3" s="3"/>
      <c r="E3" s="3"/>
      <c r="F3" s="3"/>
      <c r="G3" s="3"/>
      <c r="H3" s="3"/>
      <c r="I3" s="3"/>
      <c r="J3" s="2"/>
    </row>
    <row r="4" spans="1:10" x14ac:dyDescent="0.25">
      <c r="A4" s="2" t="s">
        <v>2</v>
      </c>
      <c r="B4" s="3">
        <v>541</v>
      </c>
      <c r="C4" s="3">
        <v>260</v>
      </c>
      <c r="D4" s="3">
        <v>0</v>
      </c>
      <c r="E4" s="3"/>
      <c r="F4" s="3"/>
      <c r="G4" s="3"/>
      <c r="H4" s="3"/>
      <c r="I4" s="3"/>
      <c r="J4" s="2"/>
    </row>
    <row r="5" spans="1:10" x14ac:dyDescent="0.25">
      <c r="A5" s="2" t="s">
        <v>3</v>
      </c>
      <c r="B5" s="3">
        <v>531</v>
      </c>
      <c r="C5" s="3">
        <v>415</v>
      </c>
      <c r="D5" s="3">
        <v>187</v>
      </c>
      <c r="E5" s="3">
        <v>0</v>
      </c>
      <c r="F5" s="3"/>
      <c r="G5" s="3"/>
      <c r="H5" s="3"/>
      <c r="I5" s="3"/>
      <c r="J5" s="2"/>
    </row>
    <row r="6" spans="1:10" x14ac:dyDescent="0.25">
      <c r="A6" s="2" t="s">
        <v>4</v>
      </c>
      <c r="B6" s="3">
        <v>704</v>
      </c>
      <c r="C6" s="3">
        <v>481</v>
      </c>
      <c r="D6" s="3">
        <v>222</v>
      </c>
      <c r="E6" s="3">
        <v>185</v>
      </c>
      <c r="F6" s="3">
        <v>0</v>
      </c>
      <c r="G6" s="3"/>
      <c r="H6" s="3"/>
      <c r="I6" s="3"/>
      <c r="J6" s="2"/>
    </row>
    <row r="7" spans="1:10" x14ac:dyDescent="0.25">
      <c r="A7" s="2" t="s">
        <v>5</v>
      </c>
      <c r="B7" s="3">
        <v>721</v>
      </c>
      <c r="C7" s="3">
        <v>294</v>
      </c>
      <c r="D7" s="3">
        <v>242</v>
      </c>
      <c r="E7" s="3">
        <v>417</v>
      </c>
      <c r="F7" s="3">
        <v>355</v>
      </c>
      <c r="G7" s="3">
        <v>0</v>
      </c>
      <c r="H7" s="3"/>
      <c r="I7" s="3"/>
      <c r="J7" s="2"/>
    </row>
    <row r="8" spans="1:10" x14ac:dyDescent="0.25">
      <c r="A8" s="2" t="s">
        <v>6</v>
      </c>
      <c r="B8" s="3">
        <v>917</v>
      </c>
      <c r="C8" s="3">
        <v>581</v>
      </c>
      <c r="D8" s="3">
        <v>379</v>
      </c>
      <c r="E8" s="3">
        <v>436</v>
      </c>
      <c r="F8" s="3">
        <v>259</v>
      </c>
      <c r="G8" s="3">
        <v>325</v>
      </c>
      <c r="H8" s="3">
        <v>0</v>
      </c>
      <c r="I8" s="3"/>
      <c r="J8" s="2"/>
    </row>
    <row r="9" spans="1:10" x14ac:dyDescent="0.25">
      <c r="A9" s="2" t="s">
        <v>7</v>
      </c>
      <c r="B9" s="3">
        <v>885</v>
      </c>
      <c r="C9" s="3">
        <v>432</v>
      </c>
      <c r="D9" s="3">
        <v>424</v>
      </c>
      <c r="E9" s="3">
        <v>593</v>
      </c>
      <c r="F9" s="3">
        <v>502</v>
      </c>
      <c r="G9" s="3">
        <v>182</v>
      </c>
      <c r="H9" s="3">
        <v>376</v>
      </c>
      <c r="I9" s="3">
        <v>0</v>
      </c>
      <c r="J9" s="2"/>
    </row>
    <row r="10" spans="1:10" x14ac:dyDescent="0.25">
      <c r="A10" s="2" t="s">
        <v>8</v>
      </c>
      <c r="B10" s="3">
        <v>1149</v>
      </c>
      <c r="C10" s="3">
        <v>696</v>
      </c>
      <c r="D10" s="3">
        <v>663</v>
      </c>
      <c r="E10" s="3">
        <v>812</v>
      </c>
      <c r="F10" s="3">
        <v>681</v>
      </c>
      <c r="G10" s="3">
        <v>433</v>
      </c>
      <c r="H10" s="3">
        <v>467</v>
      </c>
      <c r="I10" s="3">
        <v>264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4F7C-9EB7-460A-A3A1-2FDAC06D449C}">
  <sheetPr codeName="Hoja2"/>
  <dimension ref="A1:B10"/>
  <sheetViews>
    <sheetView workbookViewId="0">
      <selection activeCell="B2" sqref="B2"/>
    </sheetView>
  </sheetViews>
  <sheetFormatPr baseColWidth="10" defaultRowHeight="15" x14ac:dyDescent="0.25"/>
  <cols>
    <col min="1" max="1" width="12.140625" bestFit="1" customWidth="1"/>
    <col min="2" max="2" width="7" bestFit="1" customWidth="1"/>
  </cols>
  <sheetData>
    <row r="1" spans="1:2" x14ac:dyDescent="0.25">
      <c r="A1" s="6" t="s">
        <v>17</v>
      </c>
      <c r="B1" s="7" t="s">
        <v>18</v>
      </c>
    </row>
    <row r="2" spans="1:2" x14ac:dyDescent="0.25">
      <c r="A2" s="2" t="s">
        <v>0</v>
      </c>
      <c r="B2" s="4">
        <v>4785</v>
      </c>
    </row>
    <row r="3" spans="1:2" x14ac:dyDescent="0.25">
      <c r="A3" s="2" t="s">
        <v>1</v>
      </c>
      <c r="B3" s="4">
        <v>5620</v>
      </c>
    </row>
    <row r="4" spans="1:2" x14ac:dyDescent="0.25">
      <c r="A4" s="2" t="s">
        <v>2</v>
      </c>
      <c r="B4" s="4">
        <v>1204</v>
      </c>
    </row>
    <row r="5" spans="1:2" x14ac:dyDescent="0.25">
      <c r="A5" s="2" t="s">
        <v>3</v>
      </c>
      <c r="B5" s="4">
        <v>3758</v>
      </c>
    </row>
    <row r="6" spans="1:2" x14ac:dyDescent="0.25">
      <c r="A6" s="2" t="s">
        <v>4</v>
      </c>
      <c r="B6" s="4">
        <v>6219</v>
      </c>
    </row>
    <row r="7" spans="1:2" x14ac:dyDescent="0.25">
      <c r="A7" s="2" t="s">
        <v>5</v>
      </c>
      <c r="B7" s="4">
        <v>6297</v>
      </c>
    </row>
    <row r="8" spans="1:2" x14ac:dyDescent="0.25">
      <c r="A8" s="2" t="s">
        <v>6</v>
      </c>
      <c r="B8" s="4">
        <v>796</v>
      </c>
    </row>
    <row r="9" spans="1:2" x14ac:dyDescent="0.25">
      <c r="A9" s="2" t="s">
        <v>7</v>
      </c>
      <c r="B9" s="4">
        <v>811</v>
      </c>
    </row>
    <row r="10" spans="1:2" x14ac:dyDescent="0.25">
      <c r="A10" s="2" t="s">
        <v>8</v>
      </c>
      <c r="B10" s="4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7324-1464-4868-9BCD-4B54F24C7EBE}">
  <sheetPr codeName="Hoja3"/>
  <dimension ref="A1:J10"/>
  <sheetViews>
    <sheetView workbookViewId="0">
      <selection activeCell="A2" sqref="A2"/>
    </sheetView>
  </sheetViews>
  <sheetFormatPr baseColWidth="10" defaultRowHeight="15" x14ac:dyDescent="0.25"/>
  <cols>
    <col min="1" max="1" width="13.42578125" bestFit="1" customWidth="1"/>
    <col min="2" max="2" width="9.85546875" bestFit="1" customWidth="1"/>
    <col min="3" max="3" width="11.85546875" bestFit="1" customWidth="1"/>
    <col min="4" max="4" width="10.28515625" bestFit="1" customWidth="1"/>
    <col min="5" max="5" width="11.140625" bestFit="1" customWidth="1"/>
    <col min="6" max="6" width="12.140625" bestFit="1" customWidth="1"/>
    <col min="8" max="8" width="10" bestFit="1" customWidth="1"/>
    <col min="9" max="9" width="11" bestFit="1" customWidth="1"/>
    <col min="10" max="10" width="6.42578125" bestFit="1" customWidth="1"/>
  </cols>
  <sheetData>
    <row r="1" spans="1:10" x14ac:dyDescent="0.25">
      <c r="A1" s="1" t="s">
        <v>23</v>
      </c>
      <c r="B1" s="2" t="str" cm="1">
        <f t="array" ref="B1:J1">TRANSPOSE(A2:A10)</f>
        <v>The North</v>
      </c>
      <c r="C1" s="2" t="str">
        <v>Vale of Aryn</v>
      </c>
      <c r="D1" s="2" t="str">
        <v>Riverlands</v>
      </c>
      <c r="E1" s="2" t="str">
        <v>Iron Islands</v>
      </c>
      <c r="F1" s="2" t="str">
        <v>Westerlands</v>
      </c>
      <c r="G1" s="2" t="str">
        <v>Crownlands</v>
      </c>
      <c r="H1" s="2" t="str">
        <v>The Reach</v>
      </c>
      <c r="I1" s="2" t="str">
        <v>Stormlands</v>
      </c>
      <c r="J1" s="2" t="str">
        <v>Dorne</v>
      </c>
    </row>
    <row r="2" spans="1:10" x14ac:dyDescent="0.25">
      <c r="A2" s="2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2" t="s">
        <v>1</v>
      </c>
      <c r="B3" s="5">
        <v>0</v>
      </c>
      <c r="C3" s="5"/>
      <c r="D3" s="5"/>
      <c r="E3" s="5"/>
      <c r="F3" s="5"/>
      <c r="G3" s="5"/>
      <c r="H3" s="5"/>
      <c r="I3" s="5"/>
      <c r="J3" s="5"/>
    </row>
    <row r="4" spans="1:10" x14ac:dyDescent="0.25">
      <c r="A4" s="2" t="s">
        <v>2</v>
      </c>
      <c r="B4" s="5">
        <v>1</v>
      </c>
      <c r="C4" s="5">
        <v>1</v>
      </c>
      <c r="D4" s="5"/>
      <c r="E4" s="5"/>
      <c r="F4" s="5"/>
      <c r="G4" s="5"/>
      <c r="H4" s="5"/>
      <c r="I4" s="5"/>
      <c r="J4" s="5"/>
    </row>
    <row r="5" spans="1:10" x14ac:dyDescent="0.25">
      <c r="A5" s="2" t="s">
        <v>3</v>
      </c>
      <c r="B5" s="5">
        <v>0</v>
      </c>
      <c r="C5" s="5">
        <v>0</v>
      </c>
      <c r="D5" s="5">
        <v>0</v>
      </c>
      <c r="E5" s="5"/>
      <c r="F5" s="5"/>
      <c r="G5" s="5"/>
      <c r="H5" s="5"/>
      <c r="I5" s="5"/>
      <c r="J5" s="5"/>
    </row>
    <row r="6" spans="1:10" x14ac:dyDescent="0.25">
      <c r="A6" s="2" t="s">
        <v>4</v>
      </c>
      <c r="B6" s="5">
        <v>0</v>
      </c>
      <c r="C6" s="5">
        <v>0</v>
      </c>
      <c r="D6" s="5">
        <v>1</v>
      </c>
      <c r="E6" s="5">
        <v>0</v>
      </c>
      <c r="F6" s="5"/>
      <c r="G6" s="5"/>
      <c r="H6" s="5"/>
      <c r="I6" s="5"/>
      <c r="J6" s="5"/>
    </row>
    <row r="7" spans="1:10" x14ac:dyDescent="0.25">
      <c r="A7" s="2" t="s">
        <v>5</v>
      </c>
      <c r="B7" s="5">
        <v>0</v>
      </c>
      <c r="C7" s="5">
        <v>1</v>
      </c>
      <c r="D7" s="5">
        <v>1</v>
      </c>
      <c r="E7" s="5">
        <v>0</v>
      </c>
      <c r="F7" s="5">
        <v>0</v>
      </c>
      <c r="G7" s="5"/>
      <c r="H7" s="5"/>
      <c r="I7" s="5"/>
      <c r="J7" s="5"/>
    </row>
    <row r="8" spans="1:10" x14ac:dyDescent="0.25">
      <c r="A8" s="2" t="s">
        <v>6</v>
      </c>
      <c r="B8" s="5">
        <v>0</v>
      </c>
      <c r="C8" s="5">
        <v>0</v>
      </c>
      <c r="D8" s="5">
        <v>1</v>
      </c>
      <c r="E8" s="5">
        <v>0</v>
      </c>
      <c r="F8" s="5">
        <v>1</v>
      </c>
      <c r="G8" s="5">
        <v>1</v>
      </c>
      <c r="H8" s="5"/>
      <c r="I8" s="5"/>
      <c r="J8" s="5"/>
    </row>
    <row r="9" spans="1:10" x14ac:dyDescent="0.25">
      <c r="A9" s="2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1</v>
      </c>
      <c r="I9" s="5"/>
      <c r="J9" s="5"/>
    </row>
    <row r="10" spans="1:10" x14ac:dyDescent="0.25">
      <c r="A10" s="2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0449-368B-41B1-9CBD-A7EF32218462}">
  <sheetPr codeName="Hoja7"/>
  <dimension ref="A1:J37"/>
  <sheetViews>
    <sheetView tabSelected="1" workbookViewId="0">
      <selection activeCell="L7" sqref="L7"/>
    </sheetView>
  </sheetViews>
  <sheetFormatPr baseColWidth="10" defaultRowHeight="15" x14ac:dyDescent="0.25"/>
  <cols>
    <col min="1" max="2" width="12.140625" bestFit="1" customWidth="1"/>
    <col min="8" max="8" width="12.42578125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22</v>
      </c>
      <c r="H1" s="6" t="s">
        <v>19</v>
      </c>
      <c r="I1" s="6" t="s">
        <v>20</v>
      </c>
      <c r="J1" s="6" t="s">
        <v>21</v>
      </c>
    </row>
    <row r="2" spans="1:10" x14ac:dyDescent="0.25">
      <c r="A2" s="2" t="s">
        <v>0</v>
      </c>
      <c r="B2" s="2" t="s">
        <v>1</v>
      </c>
      <c r="C2" s="10">
        <f>H2*J2</f>
        <v>249.12802361218277</v>
      </c>
      <c r="D2" s="4">
        <v>4785</v>
      </c>
      <c r="E2" s="4">
        <v>5620</v>
      </c>
      <c r="F2" s="3">
        <v>463</v>
      </c>
      <c r="G2" s="5">
        <v>0</v>
      </c>
      <c r="H2" s="10">
        <f>(3*(D2^1)*(E2^1))/(F2^2)</f>
        <v>376.33753014661636</v>
      </c>
      <c r="I2" s="10">
        <v>-0.41251951188314706</v>
      </c>
      <c r="J2" s="2">
        <f>EXP(I2)</f>
        <v>0.66198028008295007</v>
      </c>
    </row>
    <row r="3" spans="1:10" x14ac:dyDescent="0.25">
      <c r="A3" s="2" t="s">
        <v>0</v>
      </c>
      <c r="B3" s="2" t="s">
        <v>2</v>
      </c>
      <c r="C3" s="10">
        <f t="shared" ref="C3:C37" si="0">H3*J3</f>
        <v>797.6761798264215</v>
      </c>
      <c r="D3" s="4">
        <v>4785</v>
      </c>
      <c r="E3" s="4">
        <v>1204</v>
      </c>
      <c r="F3" s="3">
        <v>541</v>
      </c>
      <c r="G3" s="5">
        <v>1</v>
      </c>
      <c r="H3" s="10">
        <f t="shared" ref="H3:H37" si="1">(3*(D3^1)*(E3^1))/(F3^2)</f>
        <v>59.05207375948558</v>
      </c>
      <c r="I3" s="10">
        <v>2.6032830646727234</v>
      </c>
      <c r="J3" s="2">
        <f t="shared" ref="J3:J37" si="2">EXP(I3)</f>
        <v>13.508012996720376</v>
      </c>
    </row>
    <row r="4" spans="1:10" x14ac:dyDescent="0.25">
      <c r="A4" s="2" t="s">
        <v>0</v>
      </c>
      <c r="B4" s="2" t="s">
        <v>3</v>
      </c>
      <c r="C4" s="10">
        <f t="shared" si="0"/>
        <v>26.274966614817565</v>
      </c>
      <c r="D4" s="4">
        <v>4785</v>
      </c>
      <c r="E4" s="4">
        <v>3758</v>
      </c>
      <c r="F4" s="3">
        <v>531</v>
      </c>
      <c r="G4" s="5">
        <v>0</v>
      </c>
      <c r="H4" s="10">
        <f t="shared" si="1"/>
        <v>191.32465128156022</v>
      </c>
      <c r="I4" s="10">
        <v>-1.9853550838888623</v>
      </c>
      <c r="J4" s="2">
        <f t="shared" si="2"/>
        <v>0.13733184113400201</v>
      </c>
    </row>
    <row r="5" spans="1:10" x14ac:dyDescent="0.25">
      <c r="A5" s="2" t="s">
        <v>0</v>
      </c>
      <c r="B5" s="2" t="s">
        <v>4</v>
      </c>
      <c r="C5" s="10">
        <f t="shared" si="0"/>
        <v>359.23127306850012</v>
      </c>
      <c r="D5" s="4">
        <v>4785</v>
      </c>
      <c r="E5" s="4">
        <v>6219</v>
      </c>
      <c r="F5" s="3">
        <v>704</v>
      </c>
      <c r="G5" s="5">
        <v>0</v>
      </c>
      <c r="H5" s="10">
        <f t="shared" si="1"/>
        <v>180.12684215198863</v>
      </c>
      <c r="I5" s="10">
        <v>0.69030511440359987</v>
      </c>
      <c r="J5" s="2">
        <f t="shared" si="2"/>
        <v>1.9943239373806685</v>
      </c>
    </row>
    <row r="6" spans="1:10" x14ac:dyDescent="0.25">
      <c r="A6" s="2" t="s">
        <v>0</v>
      </c>
      <c r="B6" s="2" t="s">
        <v>5</v>
      </c>
      <c r="C6" s="10">
        <f t="shared" si="0"/>
        <v>798.33392495911437</v>
      </c>
      <c r="D6" s="4">
        <v>4785</v>
      </c>
      <c r="E6" s="4">
        <v>6297</v>
      </c>
      <c r="F6" s="3">
        <v>721</v>
      </c>
      <c r="G6" s="5">
        <v>0</v>
      </c>
      <c r="H6" s="10">
        <f t="shared" si="1"/>
        <v>173.88669804805701</v>
      </c>
      <c r="I6" s="10">
        <v>1.5241230357787572</v>
      </c>
      <c r="J6" s="2">
        <f t="shared" si="2"/>
        <v>4.5911155592734243</v>
      </c>
    </row>
    <row r="7" spans="1:10" x14ac:dyDescent="0.25">
      <c r="A7" s="2" t="s">
        <v>0</v>
      </c>
      <c r="B7" s="2" t="s">
        <v>6</v>
      </c>
      <c r="C7" s="10">
        <f t="shared" si="0"/>
        <v>4.8096593578168321</v>
      </c>
      <c r="D7" s="4">
        <v>4785</v>
      </c>
      <c r="E7" s="4">
        <v>796</v>
      </c>
      <c r="F7" s="3">
        <v>917</v>
      </c>
      <c r="G7" s="5">
        <v>0</v>
      </c>
      <c r="H7" s="10">
        <f t="shared" si="1"/>
        <v>13.588690064919389</v>
      </c>
      <c r="I7" s="10">
        <v>-1.0386115718574729</v>
      </c>
      <c r="J7" s="2">
        <f t="shared" si="2"/>
        <v>0.35394576922712118</v>
      </c>
    </row>
    <row r="8" spans="1:10" x14ac:dyDescent="0.25">
      <c r="A8" s="2" t="s">
        <v>0</v>
      </c>
      <c r="B8" s="2" t="s">
        <v>7</v>
      </c>
      <c r="C8" s="10">
        <f t="shared" si="0"/>
        <v>27.620688854373782</v>
      </c>
      <c r="D8" s="4">
        <v>4785</v>
      </c>
      <c r="E8" s="4">
        <v>811</v>
      </c>
      <c r="F8" s="3">
        <v>885</v>
      </c>
      <c r="G8" s="5">
        <v>0</v>
      </c>
      <c r="H8" s="10">
        <f t="shared" si="1"/>
        <v>14.864062051134731</v>
      </c>
      <c r="I8" s="10">
        <v>0.619618731434457</v>
      </c>
      <c r="J8" s="2">
        <f t="shared" si="2"/>
        <v>1.8582194261134157</v>
      </c>
    </row>
    <row r="9" spans="1:10" x14ac:dyDescent="0.25">
      <c r="A9" s="2" t="s">
        <v>0</v>
      </c>
      <c r="B9" s="2" t="s">
        <v>8</v>
      </c>
      <c r="C9" s="10">
        <f t="shared" si="0"/>
        <v>4.3097050858084458</v>
      </c>
      <c r="D9" s="4">
        <v>4785</v>
      </c>
      <c r="E9" s="4">
        <v>1324</v>
      </c>
      <c r="F9" s="3">
        <v>1149</v>
      </c>
      <c r="G9" s="5">
        <v>0</v>
      </c>
      <c r="H9" s="10">
        <f t="shared" si="1"/>
        <v>14.396307834943315</v>
      </c>
      <c r="I9" s="10">
        <v>-1.2061022971465718</v>
      </c>
      <c r="J9" s="2">
        <f t="shared" si="2"/>
        <v>0.29936183188218241</v>
      </c>
    </row>
    <row r="10" spans="1:10" x14ac:dyDescent="0.25">
      <c r="A10" s="2" t="s">
        <v>1</v>
      </c>
      <c r="B10" s="2" t="s">
        <v>2</v>
      </c>
      <c r="C10" s="10">
        <f t="shared" si="0"/>
        <v>335.93174805109078</v>
      </c>
      <c r="D10" s="4">
        <v>5620</v>
      </c>
      <c r="E10" s="4">
        <v>1204</v>
      </c>
      <c r="F10" s="3">
        <v>260</v>
      </c>
      <c r="G10" s="5">
        <v>1</v>
      </c>
      <c r="H10" s="10">
        <f t="shared" si="1"/>
        <v>300.28757396449703</v>
      </c>
      <c r="I10" s="10">
        <v>0.11216741313546663</v>
      </c>
      <c r="J10" s="2">
        <f t="shared" si="2"/>
        <v>1.1187001300653485</v>
      </c>
    </row>
    <row r="11" spans="1:10" x14ac:dyDescent="0.25">
      <c r="A11" s="2" t="s">
        <v>1</v>
      </c>
      <c r="B11" s="2" t="s">
        <v>3</v>
      </c>
      <c r="C11" s="10">
        <f t="shared" si="0"/>
        <v>970.33341096923539</v>
      </c>
      <c r="D11" s="4">
        <v>5620</v>
      </c>
      <c r="E11" s="4">
        <v>3758</v>
      </c>
      <c r="F11" s="3">
        <v>415</v>
      </c>
      <c r="G11" s="5">
        <v>0</v>
      </c>
      <c r="H11" s="10">
        <f t="shared" si="1"/>
        <v>367.89014370735958</v>
      </c>
      <c r="I11" s="10">
        <v>0.96985536401916761</v>
      </c>
      <c r="J11" s="2">
        <f t="shared" si="2"/>
        <v>2.63756294526089</v>
      </c>
    </row>
    <row r="12" spans="1:10" x14ac:dyDescent="0.25">
      <c r="A12" s="2" t="s">
        <v>1</v>
      </c>
      <c r="B12" s="2" t="s">
        <v>4</v>
      </c>
      <c r="C12" s="10">
        <f t="shared" si="0"/>
        <v>117.63596740085288</v>
      </c>
      <c r="D12" s="4">
        <v>5620</v>
      </c>
      <c r="E12" s="4">
        <v>6219</v>
      </c>
      <c r="F12" s="3">
        <v>481</v>
      </c>
      <c r="G12" s="5">
        <v>0</v>
      </c>
      <c r="H12" s="10">
        <f t="shared" si="1"/>
        <v>453.1979892894654</v>
      </c>
      <c r="I12" s="10">
        <v>-1.3487342584994622</v>
      </c>
      <c r="J12" s="2">
        <f t="shared" si="2"/>
        <v>0.25956859955465678</v>
      </c>
    </row>
    <row r="13" spans="1:10" x14ac:dyDescent="0.25">
      <c r="A13" s="2" t="s">
        <v>1</v>
      </c>
      <c r="B13" s="2" t="s">
        <v>5</v>
      </c>
      <c r="C13" s="10">
        <f t="shared" si="0"/>
        <v>364.94702926227416</v>
      </c>
      <c r="D13" s="4">
        <v>5620</v>
      </c>
      <c r="E13" s="4">
        <v>6297</v>
      </c>
      <c r="F13" s="3">
        <v>294</v>
      </c>
      <c r="G13" s="5">
        <v>1</v>
      </c>
      <c r="H13" s="10">
        <f t="shared" si="1"/>
        <v>1228.2778009162848</v>
      </c>
      <c r="I13" s="10">
        <v>-1.2136160876252688</v>
      </c>
      <c r="J13" s="2">
        <f t="shared" si="2"/>
        <v>0.29712091921715655</v>
      </c>
    </row>
    <row r="14" spans="1:10" x14ac:dyDescent="0.25">
      <c r="A14" s="2" t="s">
        <v>1</v>
      </c>
      <c r="B14" s="2" t="s">
        <v>6</v>
      </c>
      <c r="C14" s="10">
        <f t="shared" si="0"/>
        <v>137.66764784309061</v>
      </c>
      <c r="D14" s="4">
        <v>5620</v>
      </c>
      <c r="E14" s="4">
        <v>796</v>
      </c>
      <c r="F14" s="3">
        <v>581</v>
      </c>
      <c r="G14" s="5">
        <v>0</v>
      </c>
      <c r="H14" s="10">
        <f t="shared" si="1"/>
        <v>39.757436433711241</v>
      </c>
      <c r="I14" s="10">
        <v>1.2420455277606379</v>
      </c>
      <c r="J14" s="2">
        <f t="shared" si="2"/>
        <v>3.4626892524277308</v>
      </c>
    </row>
    <row r="15" spans="1:10" x14ac:dyDescent="0.25">
      <c r="A15" s="2" t="s">
        <v>1</v>
      </c>
      <c r="B15" s="2" t="s">
        <v>7</v>
      </c>
      <c r="C15" s="10">
        <f t="shared" si="0"/>
        <v>86.530624159210092</v>
      </c>
      <c r="D15" s="4">
        <v>5620</v>
      </c>
      <c r="E15" s="4">
        <v>811</v>
      </c>
      <c r="F15" s="3">
        <v>432</v>
      </c>
      <c r="G15" s="5">
        <v>0</v>
      </c>
      <c r="H15" s="10">
        <f t="shared" si="1"/>
        <v>73.267425411522638</v>
      </c>
      <c r="I15" s="10">
        <v>0.16638227862131316</v>
      </c>
      <c r="J15" s="2">
        <f t="shared" si="2"/>
        <v>1.1810244958546281</v>
      </c>
    </row>
    <row r="16" spans="1:10" x14ac:dyDescent="0.25">
      <c r="A16" s="2" t="s">
        <v>1</v>
      </c>
      <c r="B16" s="2" t="s">
        <v>8</v>
      </c>
      <c r="C16" s="10">
        <f t="shared" si="0"/>
        <v>14.792915770574647</v>
      </c>
      <c r="D16" s="4">
        <v>5620</v>
      </c>
      <c r="E16" s="4">
        <v>1324</v>
      </c>
      <c r="F16" s="3">
        <v>696</v>
      </c>
      <c r="G16" s="5">
        <v>0</v>
      </c>
      <c r="H16" s="10">
        <f t="shared" si="1"/>
        <v>46.081549742370193</v>
      </c>
      <c r="I16" s="10">
        <v>-1.1362642453605076</v>
      </c>
      <c r="J16" s="2">
        <f t="shared" si="2"/>
        <v>0.32101602166762927</v>
      </c>
    </row>
    <row r="17" spans="1:10" x14ac:dyDescent="0.25">
      <c r="A17" s="2" t="s">
        <v>2</v>
      </c>
      <c r="B17" s="2" t="s">
        <v>3</v>
      </c>
      <c r="C17" s="10">
        <f t="shared" si="0"/>
        <v>1097.2932497385871</v>
      </c>
      <c r="D17" s="4">
        <v>1204</v>
      </c>
      <c r="E17" s="4">
        <v>3758</v>
      </c>
      <c r="F17" s="3">
        <v>187</v>
      </c>
      <c r="G17" s="5">
        <v>0</v>
      </c>
      <c r="H17" s="10">
        <f t="shared" si="1"/>
        <v>388.16940718922473</v>
      </c>
      <c r="I17" s="10">
        <v>1.0391598834758042</v>
      </c>
      <c r="J17" s="2">
        <f t="shared" si="2"/>
        <v>2.8268411405324345</v>
      </c>
    </row>
    <row r="18" spans="1:10" x14ac:dyDescent="0.25">
      <c r="A18" s="2" t="s">
        <v>2</v>
      </c>
      <c r="B18" s="2" t="s">
        <v>4</v>
      </c>
      <c r="C18" s="10">
        <f t="shared" si="0"/>
        <v>135.38235779607686</v>
      </c>
      <c r="D18" s="4">
        <v>1204</v>
      </c>
      <c r="E18" s="4">
        <v>6219</v>
      </c>
      <c r="F18" s="3">
        <v>222</v>
      </c>
      <c r="G18" s="5">
        <v>1</v>
      </c>
      <c r="H18" s="10">
        <f t="shared" si="1"/>
        <v>455.78743608473337</v>
      </c>
      <c r="I18" s="10">
        <v>-1.2139234968344681</v>
      </c>
      <c r="J18" s="2">
        <f t="shared" si="2"/>
        <v>0.29702959554793112</v>
      </c>
    </row>
    <row r="19" spans="1:10" x14ac:dyDescent="0.25">
      <c r="A19" s="2" t="s">
        <v>2</v>
      </c>
      <c r="B19" s="2" t="s">
        <v>5</v>
      </c>
      <c r="C19" s="10">
        <f t="shared" si="0"/>
        <v>1106.6454498792134</v>
      </c>
      <c r="D19" s="4">
        <v>1204</v>
      </c>
      <c r="E19" s="4">
        <v>6297</v>
      </c>
      <c r="F19" s="3">
        <v>242</v>
      </c>
      <c r="G19" s="5">
        <v>1</v>
      </c>
      <c r="H19" s="10">
        <f t="shared" si="1"/>
        <v>388.37449627757667</v>
      </c>
      <c r="I19" s="10">
        <v>1.047118530550506</v>
      </c>
      <c r="J19" s="2">
        <f t="shared" si="2"/>
        <v>2.8494287356301546</v>
      </c>
    </row>
    <row r="20" spans="1:10" x14ac:dyDescent="0.25">
      <c r="A20" s="2" t="s">
        <v>2</v>
      </c>
      <c r="B20" s="2" t="s">
        <v>6</v>
      </c>
      <c r="C20" s="10">
        <f t="shared" si="0"/>
        <v>6.3069836847933702</v>
      </c>
      <c r="D20" s="4">
        <v>1204</v>
      </c>
      <c r="E20" s="4">
        <v>796</v>
      </c>
      <c r="F20" s="3">
        <v>379</v>
      </c>
      <c r="G20" s="5">
        <v>1</v>
      </c>
      <c r="H20" s="10">
        <f t="shared" si="1"/>
        <v>20.016234918999452</v>
      </c>
      <c r="I20" s="10">
        <v>-1.1548861493793083</v>
      </c>
      <c r="J20" s="2">
        <f t="shared" si="2"/>
        <v>0.31509340844150308</v>
      </c>
    </row>
    <row r="21" spans="1:10" x14ac:dyDescent="0.25">
      <c r="A21" s="2" t="s">
        <v>2</v>
      </c>
      <c r="B21" s="2" t="s">
        <v>7</v>
      </c>
      <c r="C21" s="10">
        <f t="shared" si="0"/>
        <v>27.107911854010343</v>
      </c>
      <c r="D21" s="4">
        <v>1204</v>
      </c>
      <c r="E21" s="4">
        <v>811</v>
      </c>
      <c r="F21" s="3">
        <v>424</v>
      </c>
      <c r="G21" s="5">
        <v>0</v>
      </c>
      <c r="H21" s="10">
        <f t="shared" si="1"/>
        <v>16.294344072623709</v>
      </c>
      <c r="I21" s="10">
        <v>0.50900757742056157</v>
      </c>
      <c r="J21" s="2">
        <f t="shared" si="2"/>
        <v>1.6636393421662563</v>
      </c>
    </row>
    <row r="22" spans="1:10" x14ac:dyDescent="0.25">
      <c r="A22" s="2" t="s">
        <v>2</v>
      </c>
      <c r="B22" s="2" t="s">
        <v>8</v>
      </c>
      <c r="C22" s="10">
        <f t="shared" si="0"/>
        <v>6.8748033393543748</v>
      </c>
      <c r="D22" s="4">
        <v>1204</v>
      </c>
      <c r="E22" s="4">
        <v>1324</v>
      </c>
      <c r="F22" s="3">
        <v>663</v>
      </c>
      <c r="G22" s="5">
        <v>0</v>
      </c>
      <c r="H22" s="10">
        <f t="shared" si="1"/>
        <v>10.879493321867557</v>
      </c>
      <c r="I22" s="10">
        <v>-0.45901663270342397</v>
      </c>
      <c r="J22" s="2">
        <f t="shared" si="2"/>
        <v>0.63190473452804663</v>
      </c>
    </row>
    <row r="23" spans="1:10" x14ac:dyDescent="0.25">
      <c r="A23" s="9" t="s">
        <v>3</v>
      </c>
      <c r="B23" s="2" t="s">
        <v>4</v>
      </c>
      <c r="C23" s="10">
        <f t="shared" si="0"/>
        <v>6171.7685541285437</v>
      </c>
      <c r="D23" s="4">
        <v>3758</v>
      </c>
      <c r="E23" s="4">
        <v>6219</v>
      </c>
      <c r="F23" s="3">
        <v>185</v>
      </c>
      <c r="G23" s="5">
        <v>0</v>
      </c>
      <c r="H23" s="10">
        <f t="shared" si="1"/>
        <v>2048.5903871439004</v>
      </c>
      <c r="I23" s="10">
        <v>1.1028334938600892</v>
      </c>
      <c r="J23" s="2">
        <f t="shared" si="2"/>
        <v>3.012690381083496</v>
      </c>
    </row>
    <row r="24" spans="1:10" x14ac:dyDescent="0.25">
      <c r="A24" s="9" t="s">
        <v>3</v>
      </c>
      <c r="B24" s="2" t="s">
        <v>5</v>
      </c>
      <c r="C24" s="10">
        <f t="shared" si="0"/>
        <v>612.74625166784756</v>
      </c>
      <c r="D24" s="4">
        <v>3758</v>
      </c>
      <c r="E24" s="4">
        <v>6297</v>
      </c>
      <c r="F24" s="3">
        <v>417</v>
      </c>
      <c r="G24" s="5">
        <v>0</v>
      </c>
      <c r="H24" s="10">
        <f t="shared" si="1"/>
        <v>408.26261580663527</v>
      </c>
      <c r="I24" s="10">
        <v>0.40604027162771672</v>
      </c>
      <c r="J24" s="2">
        <f t="shared" si="2"/>
        <v>1.5008629934367088</v>
      </c>
    </row>
    <row r="25" spans="1:10" x14ac:dyDescent="0.25">
      <c r="A25" s="9" t="s">
        <v>3</v>
      </c>
      <c r="B25" s="2" t="s">
        <v>6</v>
      </c>
      <c r="C25" s="10">
        <f t="shared" si="0"/>
        <v>124.62930902060896</v>
      </c>
      <c r="D25" s="4">
        <v>3758</v>
      </c>
      <c r="E25" s="4">
        <v>796</v>
      </c>
      <c r="F25" s="3">
        <v>436</v>
      </c>
      <c r="G25" s="5">
        <v>0</v>
      </c>
      <c r="H25" s="10">
        <f t="shared" si="1"/>
        <v>47.208273714333814</v>
      </c>
      <c r="I25" s="10">
        <v>0.9707746357889846</v>
      </c>
      <c r="J25" s="2">
        <f t="shared" si="2"/>
        <v>2.6399886972094015</v>
      </c>
    </row>
    <row r="26" spans="1:10" x14ac:dyDescent="0.25">
      <c r="A26" s="9" t="s">
        <v>3</v>
      </c>
      <c r="B26" s="2" t="s">
        <v>7</v>
      </c>
      <c r="C26" s="10">
        <f t="shared" si="0"/>
        <v>127.09323430352664</v>
      </c>
      <c r="D26" s="4">
        <v>3758</v>
      </c>
      <c r="E26" s="4">
        <v>811</v>
      </c>
      <c r="F26" s="3">
        <v>593</v>
      </c>
      <c r="G26" s="5">
        <v>0</v>
      </c>
      <c r="H26" s="10">
        <f t="shared" si="1"/>
        <v>26.000966873217326</v>
      </c>
      <c r="I26" s="10">
        <v>1.5867872207309119</v>
      </c>
      <c r="J26" s="2">
        <f t="shared" si="2"/>
        <v>4.888019546474669</v>
      </c>
    </row>
    <row r="27" spans="1:10" x14ac:dyDescent="0.25">
      <c r="A27" s="9" t="s">
        <v>3</v>
      </c>
      <c r="B27" s="2" t="s">
        <v>8</v>
      </c>
      <c r="C27" s="10">
        <f t="shared" si="0"/>
        <v>5.436058627994842</v>
      </c>
      <c r="D27" s="4">
        <v>3758</v>
      </c>
      <c r="E27" s="4">
        <v>1324</v>
      </c>
      <c r="F27" s="3">
        <v>812</v>
      </c>
      <c r="G27" s="5">
        <v>0</v>
      </c>
      <c r="H27" s="10">
        <f t="shared" si="1"/>
        <v>22.638828896600256</v>
      </c>
      <c r="I27" s="10">
        <v>-1.426612243449199</v>
      </c>
      <c r="J27" s="2">
        <f t="shared" si="2"/>
        <v>0.24012101742644437</v>
      </c>
    </row>
    <row r="28" spans="1:10" x14ac:dyDescent="0.25">
      <c r="A28" s="9" t="s">
        <v>4</v>
      </c>
      <c r="B28" s="2" t="s">
        <v>5</v>
      </c>
      <c r="C28" s="10">
        <f t="shared" si="0"/>
        <v>341.82178867542848</v>
      </c>
      <c r="D28" s="4">
        <v>6219</v>
      </c>
      <c r="E28" s="4">
        <v>6297</v>
      </c>
      <c r="F28" s="3">
        <v>355</v>
      </c>
      <c r="G28" s="5">
        <v>0</v>
      </c>
      <c r="H28" s="10">
        <f t="shared" si="1"/>
        <v>932.22082126562191</v>
      </c>
      <c r="I28" s="10">
        <v>-1.0032802038040245</v>
      </c>
      <c r="J28" s="2">
        <f t="shared" si="2"/>
        <v>0.36667469860988189</v>
      </c>
    </row>
    <row r="29" spans="1:10" x14ac:dyDescent="0.25">
      <c r="A29" s="9" t="s">
        <v>4</v>
      </c>
      <c r="B29" s="2" t="s">
        <v>6</v>
      </c>
      <c r="C29" s="10">
        <f t="shared" si="0"/>
        <v>54.465754441114285</v>
      </c>
      <c r="D29" s="4">
        <v>6219</v>
      </c>
      <c r="E29" s="4">
        <v>796</v>
      </c>
      <c r="F29" s="3">
        <v>259</v>
      </c>
      <c r="G29" s="5">
        <v>1</v>
      </c>
      <c r="H29" s="10">
        <f t="shared" si="1"/>
        <v>221.38864954308968</v>
      </c>
      <c r="I29" s="10">
        <v>-1.4023476069269236</v>
      </c>
      <c r="J29" s="2">
        <f t="shared" si="2"/>
        <v>0.24601873019923459</v>
      </c>
    </row>
    <row r="30" spans="1:10" x14ac:dyDescent="0.25">
      <c r="A30" s="9" t="s">
        <v>4</v>
      </c>
      <c r="B30" s="2" t="s">
        <v>7</v>
      </c>
      <c r="C30" s="10">
        <f t="shared" si="0"/>
        <v>45.339110688344583</v>
      </c>
      <c r="D30" s="4">
        <v>6219</v>
      </c>
      <c r="E30" s="4">
        <v>811</v>
      </c>
      <c r="F30" s="3">
        <v>502</v>
      </c>
      <c r="G30" s="5">
        <v>0</v>
      </c>
      <c r="H30" s="10">
        <f t="shared" si="1"/>
        <v>60.04201123791686</v>
      </c>
      <c r="I30" s="10">
        <v>-0.28087447390134912</v>
      </c>
      <c r="J30" s="2">
        <f t="shared" si="2"/>
        <v>0.75512311719019642</v>
      </c>
    </row>
    <row r="31" spans="1:10" x14ac:dyDescent="0.25">
      <c r="A31" s="9" t="s">
        <v>4</v>
      </c>
      <c r="B31" s="2" t="s">
        <v>8</v>
      </c>
      <c r="C31" s="10">
        <f t="shared" si="0"/>
        <v>30.818991434229073</v>
      </c>
      <c r="D31" s="4">
        <v>6219</v>
      </c>
      <c r="E31" s="4">
        <v>1324</v>
      </c>
      <c r="F31" s="3">
        <v>681</v>
      </c>
      <c r="G31" s="5">
        <v>0</v>
      </c>
      <c r="H31" s="10">
        <f t="shared" si="1"/>
        <v>53.264220147877893</v>
      </c>
      <c r="I31" s="10">
        <v>-0.54713370900572045</v>
      </c>
      <c r="J31" s="2">
        <f t="shared" si="2"/>
        <v>0.57860588869349916</v>
      </c>
    </row>
    <row r="32" spans="1:10" x14ac:dyDescent="0.25">
      <c r="A32" s="9" t="s">
        <v>5</v>
      </c>
      <c r="B32" s="2" t="s">
        <v>6</v>
      </c>
      <c r="C32" s="10">
        <f t="shared" si="0"/>
        <v>68.741092715499732</v>
      </c>
      <c r="D32" s="4">
        <v>6297</v>
      </c>
      <c r="E32" s="4">
        <v>796</v>
      </c>
      <c r="F32" s="3">
        <v>325</v>
      </c>
      <c r="G32" s="5">
        <v>1</v>
      </c>
      <c r="H32" s="10">
        <f t="shared" si="1"/>
        <v>142.36436449704141</v>
      </c>
      <c r="I32" s="10">
        <v>-0.72804255069058854</v>
      </c>
      <c r="J32" s="2">
        <f t="shared" si="2"/>
        <v>0.48285322635587152</v>
      </c>
    </row>
    <row r="33" spans="1:10" x14ac:dyDescent="0.25">
      <c r="A33" s="9" t="s">
        <v>5</v>
      </c>
      <c r="B33" s="2" t="s">
        <v>7</v>
      </c>
      <c r="C33" s="10">
        <f t="shared" si="0"/>
        <v>2945.3902467433441</v>
      </c>
      <c r="D33" s="4">
        <v>6297</v>
      </c>
      <c r="E33" s="4">
        <v>811</v>
      </c>
      <c r="F33" s="3">
        <v>182</v>
      </c>
      <c r="G33" s="5">
        <v>1</v>
      </c>
      <c r="H33" s="10">
        <f t="shared" si="1"/>
        <v>462.52267238256252</v>
      </c>
      <c r="I33" s="10">
        <v>1.8513010218157433</v>
      </c>
      <c r="J33" s="2">
        <f t="shared" si="2"/>
        <v>6.3680991713788853</v>
      </c>
    </row>
    <row r="34" spans="1:10" x14ac:dyDescent="0.25">
      <c r="A34" s="9" t="s">
        <v>5</v>
      </c>
      <c r="B34" s="2" t="s">
        <v>8</v>
      </c>
      <c r="C34" s="10">
        <f t="shared" si="0"/>
        <v>30.687691888221771</v>
      </c>
      <c r="D34" s="4">
        <v>6297</v>
      </c>
      <c r="E34" s="4">
        <v>1324</v>
      </c>
      <c r="F34" s="3">
        <v>433</v>
      </c>
      <c r="G34" s="5">
        <v>0</v>
      </c>
      <c r="H34" s="10">
        <f t="shared" si="1"/>
        <v>133.4034743371611</v>
      </c>
      <c r="I34" s="10">
        <v>-1.4695165191369597</v>
      </c>
      <c r="J34" s="2">
        <f t="shared" si="2"/>
        <v>0.23003667663603986</v>
      </c>
    </row>
    <row r="35" spans="1:10" x14ac:dyDescent="0.25">
      <c r="A35" s="9" t="s">
        <v>6</v>
      </c>
      <c r="B35" s="2" t="s">
        <v>7</v>
      </c>
      <c r="C35" s="10">
        <f t="shared" si="0"/>
        <v>122.97321001682977</v>
      </c>
      <c r="D35" s="4">
        <v>796</v>
      </c>
      <c r="E35" s="4">
        <v>811</v>
      </c>
      <c r="F35" s="3">
        <v>376</v>
      </c>
      <c r="G35" s="5">
        <v>1</v>
      </c>
      <c r="H35" s="10">
        <f t="shared" si="1"/>
        <v>13.698704164780443</v>
      </c>
      <c r="I35" s="10">
        <v>2.1946652850601822</v>
      </c>
      <c r="J35" s="2">
        <f t="shared" si="2"/>
        <v>8.976995819283081</v>
      </c>
    </row>
    <row r="36" spans="1:10" x14ac:dyDescent="0.25">
      <c r="A36" s="9" t="s">
        <v>6</v>
      </c>
      <c r="B36" s="2" t="s">
        <v>8</v>
      </c>
      <c r="C36" s="10">
        <f t="shared" si="0"/>
        <v>7.5923057830672818</v>
      </c>
      <c r="D36" s="4">
        <v>796</v>
      </c>
      <c r="E36" s="4">
        <v>1324</v>
      </c>
      <c r="F36" s="3">
        <v>467</v>
      </c>
      <c r="G36" s="5">
        <v>1</v>
      </c>
      <c r="H36" s="10">
        <f t="shared" si="1"/>
        <v>14.497347413212037</v>
      </c>
      <c r="I36" s="10">
        <v>-0.64683035816415213</v>
      </c>
      <c r="J36" s="2">
        <f t="shared" si="2"/>
        <v>0.52370310006836818</v>
      </c>
    </row>
    <row r="37" spans="1:10" x14ac:dyDescent="0.25">
      <c r="A37" s="9" t="s">
        <v>7</v>
      </c>
      <c r="B37" s="2" t="s">
        <v>8</v>
      </c>
      <c r="C37" s="10">
        <f t="shared" si="0"/>
        <v>116.66090828218395</v>
      </c>
      <c r="D37" s="4">
        <v>811</v>
      </c>
      <c r="E37" s="4">
        <v>1324</v>
      </c>
      <c r="F37" s="3">
        <v>264</v>
      </c>
      <c r="G37" s="5">
        <v>1</v>
      </c>
      <c r="H37" s="10">
        <f t="shared" si="1"/>
        <v>46.219180440771353</v>
      </c>
      <c r="I37" s="10">
        <v>0.92587663402809994</v>
      </c>
      <c r="J37" s="2">
        <f t="shared" si="2"/>
        <v>2.5240799851845446</v>
      </c>
    </row>
  </sheetData>
  <conditionalFormatting sqref="C2:C37"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9235ECC279E4E8A4CB871369E88F6" ma:contentTypeVersion="5" ma:contentTypeDescription="Create a new document." ma:contentTypeScope="" ma:versionID="f0ee91efee59036b4c256e6677f21eb3">
  <xsd:schema xmlns:xsd="http://www.w3.org/2001/XMLSchema" xmlns:xs="http://www.w3.org/2001/XMLSchema" xmlns:p="http://schemas.microsoft.com/office/2006/metadata/properties" xmlns:ns2="14c6efea-c8de-45a1-b399-326b4ecec163" targetNamespace="http://schemas.microsoft.com/office/2006/metadata/properties" ma:root="true" ma:fieldsID="04d8d63f778ca85349951b7c5ee10b21" ns2:_="">
    <xsd:import namespace="14c6efea-c8de-45a1-b399-326b4ecec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6efea-c8de-45a1-b399-326b4ecec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8CACF8-DAB3-428C-B65D-484B1CE6BDA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81DE6A9-929D-435A-A18B-2DA2A76F7D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B1FD25-FA63-4A6B-AA2E-90A5B5C7C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6efea-c8de-45a1-b399-326b4ecec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FE4A254-1C13-4881-90B9-93097933E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Trade Flow</vt:lpstr>
      <vt:lpstr>Distance</vt:lpstr>
      <vt:lpstr>GDP</vt:lpstr>
      <vt:lpstr>Frontiers</vt:lpstr>
      <vt:lpstr>Full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Siervo</dc:creator>
  <cp:keywords/>
  <dc:description/>
  <cp:lastModifiedBy>Juan David Rincon Mora</cp:lastModifiedBy>
  <cp:revision/>
  <dcterms:created xsi:type="dcterms:W3CDTF">2022-05-09T18:58:33Z</dcterms:created>
  <dcterms:modified xsi:type="dcterms:W3CDTF">2023-10-21T02:17:19Z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0x0101004D99235ECC279E4E8A4CB871369E88F6</vt:lpwstr>
  </property>
</Properties>
</file>