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cho/Downloads/"/>
    </mc:Choice>
  </mc:AlternateContent>
  <xr:revisionPtr revIDLastSave="0" documentId="8_{C37145A5-0B81-CF42-9595-796469454F44}" xr6:coauthVersionLast="47" xr6:coauthVersionMax="47" xr10:uidLastSave="{00000000-0000-0000-0000-000000000000}"/>
  <bookViews>
    <workbookView xWindow="380" yWindow="500" windowWidth="28040" windowHeight="16080" activeTab="1" xr2:uid="{BCEBF846-0F70-2B46-9BF0-60043C8ADC31}"/>
  </bookViews>
  <sheets>
    <sheet name="Ej2" sheetId="4" r:id="rId1"/>
    <sheet name="Ej3" sheetId="3" r:id="rId2"/>
  </sheets>
  <definedNames>
    <definedName name="_xlchart.v1.0" hidden="1">'Ej3'!$O$27:$O$117</definedName>
    <definedName name="_xlchart.v1.1" hidden="1">'Ej3'!$P$27:$P$117</definedName>
    <definedName name="_xlchart.v1.2" hidden="1">'Ej3'!$Q$18:$Q$26</definedName>
    <definedName name="_xlchart.v1.3" hidden="1">'Ej3'!$O$27:$O$117</definedName>
    <definedName name="_xlchart.v1.4" hidden="1">'Ej3'!$P$27:$P$117</definedName>
    <definedName name="_xlchart.v1.5" hidden="1">'Ej3'!$Q$18:$Q$26</definedName>
    <definedName name="RegresionLogistica__ds1" localSheetId="0">'Ej2'!$A$1:$C$11</definedName>
    <definedName name="RegresionLogistica__ds1" localSheetId="1">'Ej3'!$A$1:$C$11</definedName>
    <definedName name="RegresionLogistica__ds2__1" localSheetId="0">'Ej2'!$Q$4:$S$14</definedName>
    <definedName name="RegresionLogistica__ds2__1" localSheetId="1">'Ej3'!$Q$4:$S$14</definedName>
    <definedName name="RegresionLogistica__ds2__1__1" localSheetId="0">'Ej2'!$A$1:$C$11</definedName>
    <definedName name="RegresionLogistica__ds2__1__1" localSheetId="1">'Ej3'!$A$1:$C$11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7" i="3" l="1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S21" i="3" s="1"/>
  <c r="O26" i="3"/>
  <c r="O25" i="3"/>
  <c r="O24" i="3"/>
  <c r="O23" i="3"/>
  <c r="O22" i="3"/>
  <c r="O21" i="3"/>
  <c r="O20" i="3"/>
  <c r="O19" i="3"/>
  <c r="S19" i="3" s="1"/>
  <c r="O18" i="3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8" i="4"/>
  <c r="J117" i="4"/>
  <c r="I117" i="4"/>
  <c r="H117" i="4"/>
  <c r="J116" i="4"/>
  <c r="I116" i="4"/>
  <c r="H116" i="4"/>
  <c r="J115" i="4"/>
  <c r="I115" i="4"/>
  <c r="H115" i="4"/>
  <c r="J114" i="4"/>
  <c r="I114" i="4"/>
  <c r="H114" i="4"/>
  <c r="J113" i="4"/>
  <c r="I113" i="4"/>
  <c r="H113" i="4"/>
  <c r="J112" i="4"/>
  <c r="I112" i="4"/>
  <c r="H112" i="4"/>
  <c r="J111" i="4"/>
  <c r="I111" i="4"/>
  <c r="H111" i="4"/>
  <c r="J110" i="4"/>
  <c r="I110" i="4"/>
  <c r="H110" i="4"/>
  <c r="J109" i="4"/>
  <c r="I109" i="4"/>
  <c r="H109" i="4"/>
  <c r="J108" i="4"/>
  <c r="I108" i="4"/>
  <c r="H108" i="4"/>
  <c r="J107" i="4"/>
  <c r="I107" i="4"/>
  <c r="H107" i="4"/>
  <c r="J106" i="4"/>
  <c r="I106" i="4"/>
  <c r="H106" i="4"/>
  <c r="J105" i="4"/>
  <c r="I105" i="4"/>
  <c r="H105" i="4"/>
  <c r="J104" i="4"/>
  <c r="I104" i="4"/>
  <c r="H104" i="4"/>
  <c r="J103" i="4"/>
  <c r="I103" i="4"/>
  <c r="H103" i="4"/>
  <c r="J102" i="4"/>
  <c r="I102" i="4"/>
  <c r="H102" i="4"/>
  <c r="J101" i="4"/>
  <c r="I101" i="4"/>
  <c r="H101" i="4"/>
  <c r="J100" i="4"/>
  <c r="I100" i="4"/>
  <c r="H100" i="4"/>
  <c r="J99" i="4"/>
  <c r="I99" i="4"/>
  <c r="H99" i="4"/>
  <c r="J98" i="4"/>
  <c r="I98" i="4"/>
  <c r="H98" i="4"/>
  <c r="J97" i="4"/>
  <c r="I97" i="4"/>
  <c r="H97" i="4"/>
  <c r="J96" i="4"/>
  <c r="I96" i="4"/>
  <c r="H96" i="4"/>
  <c r="J95" i="4"/>
  <c r="I95" i="4"/>
  <c r="H95" i="4"/>
  <c r="J94" i="4"/>
  <c r="I94" i="4"/>
  <c r="H94" i="4"/>
  <c r="J93" i="4"/>
  <c r="I93" i="4"/>
  <c r="H93" i="4"/>
  <c r="J92" i="4"/>
  <c r="I92" i="4"/>
  <c r="H92" i="4"/>
  <c r="J91" i="4"/>
  <c r="I91" i="4"/>
  <c r="H91" i="4"/>
  <c r="J90" i="4"/>
  <c r="I90" i="4"/>
  <c r="H90" i="4"/>
  <c r="J89" i="4"/>
  <c r="I89" i="4"/>
  <c r="H89" i="4"/>
  <c r="J88" i="4"/>
  <c r="I88" i="4"/>
  <c r="H88" i="4"/>
  <c r="J87" i="4"/>
  <c r="I87" i="4"/>
  <c r="H87" i="4"/>
  <c r="J86" i="4"/>
  <c r="I86" i="4"/>
  <c r="H86" i="4"/>
  <c r="J85" i="4"/>
  <c r="I85" i="4"/>
  <c r="H85" i="4"/>
  <c r="J84" i="4"/>
  <c r="I84" i="4"/>
  <c r="H84" i="4"/>
  <c r="J83" i="4"/>
  <c r="I83" i="4"/>
  <c r="H83" i="4"/>
  <c r="J82" i="4"/>
  <c r="I82" i="4"/>
  <c r="H82" i="4"/>
  <c r="J81" i="4"/>
  <c r="I81" i="4"/>
  <c r="H81" i="4"/>
  <c r="J80" i="4"/>
  <c r="I80" i="4"/>
  <c r="H80" i="4"/>
  <c r="J79" i="4"/>
  <c r="I79" i="4"/>
  <c r="H79" i="4"/>
  <c r="J78" i="4"/>
  <c r="I78" i="4"/>
  <c r="H78" i="4"/>
  <c r="J77" i="4"/>
  <c r="I77" i="4"/>
  <c r="H77" i="4"/>
  <c r="J76" i="4"/>
  <c r="I76" i="4"/>
  <c r="H76" i="4"/>
  <c r="J75" i="4"/>
  <c r="I75" i="4"/>
  <c r="H75" i="4"/>
  <c r="J74" i="4"/>
  <c r="I74" i="4"/>
  <c r="H74" i="4"/>
  <c r="J73" i="4"/>
  <c r="I73" i="4"/>
  <c r="H73" i="4"/>
  <c r="J72" i="4"/>
  <c r="I72" i="4"/>
  <c r="H72" i="4"/>
  <c r="J71" i="4"/>
  <c r="I71" i="4"/>
  <c r="H71" i="4"/>
  <c r="J70" i="4"/>
  <c r="I70" i="4"/>
  <c r="H70" i="4"/>
  <c r="J69" i="4"/>
  <c r="I69" i="4"/>
  <c r="H69" i="4"/>
  <c r="J68" i="4"/>
  <c r="I68" i="4"/>
  <c r="H68" i="4"/>
  <c r="J67" i="4"/>
  <c r="I67" i="4"/>
  <c r="H67" i="4"/>
  <c r="J66" i="4"/>
  <c r="I66" i="4"/>
  <c r="H66" i="4"/>
  <c r="J65" i="4"/>
  <c r="I65" i="4"/>
  <c r="H65" i="4"/>
  <c r="J64" i="4"/>
  <c r="I64" i="4"/>
  <c r="H64" i="4"/>
  <c r="J63" i="4"/>
  <c r="I63" i="4"/>
  <c r="H63" i="4"/>
  <c r="J62" i="4"/>
  <c r="I62" i="4"/>
  <c r="H62" i="4"/>
  <c r="J61" i="4"/>
  <c r="I61" i="4"/>
  <c r="H61" i="4"/>
  <c r="J60" i="4"/>
  <c r="I60" i="4"/>
  <c r="H60" i="4"/>
  <c r="J59" i="4"/>
  <c r="I59" i="4"/>
  <c r="H59" i="4"/>
  <c r="J58" i="4"/>
  <c r="I58" i="4"/>
  <c r="H58" i="4"/>
  <c r="J57" i="4"/>
  <c r="I57" i="4"/>
  <c r="H57" i="4"/>
  <c r="J56" i="4"/>
  <c r="I56" i="4"/>
  <c r="H56" i="4"/>
  <c r="J55" i="4"/>
  <c r="I55" i="4"/>
  <c r="H55" i="4"/>
  <c r="J54" i="4"/>
  <c r="I54" i="4"/>
  <c r="H54" i="4"/>
  <c r="J53" i="4"/>
  <c r="I53" i="4"/>
  <c r="H53" i="4"/>
  <c r="J52" i="4"/>
  <c r="I52" i="4"/>
  <c r="H52" i="4"/>
  <c r="J51" i="4"/>
  <c r="I51" i="4"/>
  <c r="H51" i="4"/>
  <c r="J50" i="4"/>
  <c r="I50" i="4"/>
  <c r="H50" i="4"/>
  <c r="J49" i="4"/>
  <c r="I49" i="4"/>
  <c r="H49" i="4"/>
  <c r="J48" i="4"/>
  <c r="I48" i="4"/>
  <c r="H48" i="4"/>
  <c r="J47" i="4"/>
  <c r="I47" i="4"/>
  <c r="H47" i="4"/>
  <c r="J46" i="4"/>
  <c r="I46" i="4"/>
  <c r="H46" i="4"/>
  <c r="J45" i="4"/>
  <c r="I45" i="4"/>
  <c r="H45" i="4"/>
  <c r="J44" i="4"/>
  <c r="I44" i="4"/>
  <c r="H44" i="4"/>
  <c r="J43" i="4"/>
  <c r="I43" i="4"/>
  <c r="H43" i="4"/>
  <c r="J42" i="4"/>
  <c r="I42" i="4"/>
  <c r="H42" i="4"/>
  <c r="J41" i="4"/>
  <c r="I41" i="4"/>
  <c r="H41" i="4"/>
  <c r="J40" i="4"/>
  <c r="I40" i="4"/>
  <c r="H40" i="4"/>
  <c r="J39" i="4"/>
  <c r="I39" i="4"/>
  <c r="H39" i="4"/>
  <c r="J38" i="4"/>
  <c r="I38" i="4"/>
  <c r="H38" i="4"/>
  <c r="J37" i="4"/>
  <c r="I37" i="4"/>
  <c r="H37" i="4"/>
  <c r="J36" i="4"/>
  <c r="I36" i="4"/>
  <c r="H36" i="4"/>
  <c r="J35" i="4"/>
  <c r="I35" i="4"/>
  <c r="H35" i="4"/>
  <c r="J34" i="4"/>
  <c r="I34" i="4"/>
  <c r="H34" i="4"/>
  <c r="J33" i="4"/>
  <c r="I33" i="4"/>
  <c r="H33" i="4"/>
  <c r="J32" i="4"/>
  <c r="I32" i="4"/>
  <c r="H32" i="4"/>
  <c r="J31" i="4"/>
  <c r="I31" i="4"/>
  <c r="H31" i="4"/>
  <c r="J30" i="4"/>
  <c r="I30" i="4"/>
  <c r="H30" i="4"/>
  <c r="J29" i="4"/>
  <c r="I29" i="4"/>
  <c r="H29" i="4"/>
  <c r="J28" i="4"/>
  <c r="I28" i="4"/>
  <c r="H28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K18" i="4" s="1"/>
  <c r="L18" i="4" s="1"/>
  <c r="D11" i="4"/>
  <c r="D10" i="4"/>
  <c r="D9" i="4"/>
  <c r="D8" i="4"/>
  <c r="D7" i="4"/>
  <c r="D6" i="4"/>
  <c r="D5" i="4"/>
  <c r="D4" i="4"/>
  <c r="D3" i="4"/>
  <c r="D2" i="4"/>
  <c r="S23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18" i="3"/>
  <c r="J19" i="3"/>
  <c r="J20" i="3"/>
  <c r="J21" i="3"/>
  <c r="J22" i="3"/>
  <c r="J23" i="3"/>
  <c r="J24" i="3"/>
  <c r="J25" i="3"/>
  <c r="J26" i="3"/>
  <c r="J27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D11" i="3"/>
  <c r="D10" i="3"/>
  <c r="D9" i="3"/>
  <c r="D8" i="3"/>
  <c r="D7" i="3"/>
  <c r="D6" i="3"/>
  <c r="D5" i="3"/>
  <c r="D4" i="3"/>
  <c r="D3" i="3"/>
  <c r="D2" i="3"/>
  <c r="S18" i="3" l="1"/>
  <c r="S20" i="3"/>
  <c r="S27" i="3"/>
  <c r="S26" i="3"/>
  <c r="S25" i="3"/>
  <c r="S24" i="3"/>
  <c r="S22" i="3"/>
  <c r="M18" i="4"/>
  <c r="K18" i="3"/>
  <c r="L18" i="3" s="1"/>
  <c r="M18" i="3" s="1"/>
  <c r="N18" i="3" s="1"/>
  <c r="G19" i="4" l="1"/>
  <c r="F19" i="4"/>
  <c r="N18" i="4"/>
  <c r="E19" i="4"/>
  <c r="F19" i="3"/>
  <c r="E19" i="3"/>
  <c r="G19" i="3"/>
  <c r="K19" i="4" l="1"/>
  <c r="L19" i="4" s="1"/>
  <c r="K19" i="3"/>
  <c r="L19" i="3" s="1"/>
  <c r="M19" i="3" s="1"/>
  <c r="M19" i="4" l="1"/>
  <c r="G20" i="3"/>
  <c r="N19" i="3"/>
  <c r="E20" i="3"/>
  <c r="F20" i="3"/>
  <c r="N19" i="4" l="1"/>
  <c r="F20" i="4"/>
  <c r="G20" i="4"/>
  <c r="E20" i="4"/>
  <c r="K20" i="3"/>
  <c r="L20" i="3" s="1"/>
  <c r="M20" i="3" s="1"/>
  <c r="K20" i="4" l="1"/>
  <c r="L20" i="4" s="1"/>
  <c r="G21" i="3"/>
  <c r="N20" i="3"/>
  <c r="F21" i="3"/>
  <c r="E21" i="3"/>
  <c r="M20" i="4" l="1"/>
  <c r="K21" i="3"/>
  <c r="L21" i="3" s="1"/>
  <c r="M21" i="3" s="1"/>
  <c r="N20" i="4" l="1"/>
  <c r="E21" i="4"/>
  <c r="G21" i="4"/>
  <c r="F21" i="4"/>
  <c r="G22" i="3"/>
  <c r="N21" i="3"/>
  <c r="F22" i="3"/>
  <c r="E22" i="3"/>
  <c r="K21" i="4" l="1"/>
  <c r="L21" i="4" s="1"/>
  <c r="K22" i="3"/>
  <c r="L22" i="3" s="1"/>
  <c r="M22" i="3" s="1"/>
  <c r="M21" i="4" l="1"/>
  <c r="G23" i="3"/>
  <c r="N22" i="3"/>
  <c r="F23" i="3"/>
  <c r="E23" i="3"/>
  <c r="N21" i="4" l="1"/>
  <c r="F22" i="4"/>
  <c r="G22" i="4"/>
  <c r="E22" i="4"/>
  <c r="K23" i="3"/>
  <c r="L23" i="3" s="1"/>
  <c r="M23" i="3" s="1"/>
  <c r="K22" i="4" l="1"/>
  <c r="L22" i="4" s="1"/>
  <c r="F24" i="3"/>
  <c r="N23" i="3"/>
  <c r="E24" i="3"/>
  <c r="G24" i="3"/>
  <c r="M22" i="4" l="1"/>
  <c r="K24" i="3"/>
  <c r="L24" i="3" s="1"/>
  <c r="M24" i="3" s="1"/>
  <c r="N22" i="4" l="1"/>
  <c r="F23" i="4"/>
  <c r="E23" i="4"/>
  <c r="G23" i="4"/>
  <c r="F25" i="3"/>
  <c r="N24" i="3"/>
  <c r="E25" i="3"/>
  <c r="G25" i="3"/>
  <c r="K23" i="4" l="1"/>
  <c r="L23" i="4" s="1"/>
  <c r="K25" i="3"/>
  <c r="L25" i="3" s="1"/>
  <c r="M25" i="3" s="1"/>
  <c r="M23" i="4" l="1"/>
  <c r="E26" i="3"/>
  <c r="N25" i="3"/>
  <c r="G26" i="3"/>
  <c r="F26" i="3"/>
  <c r="K26" i="3" s="1"/>
  <c r="L26" i="3" s="1"/>
  <c r="M26" i="3" s="1"/>
  <c r="N23" i="4" l="1"/>
  <c r="E24" i="4"/>
  <c r="G24" i="4"/>
  <c r="F24" i="4"/>
  <c r="F27" i="3"/>
  <c r="N26" i="3"/>
  <c r="E27" i="3"/>
  <c r="G27" i="3"/>
  <c r="K24" i="4" l="1"/>
  <c r="L24" i="4" s="1"/>
  <c r="K27" i="3"/>
  <c r="L27" i="3" s="1"/>
  <c r="M27" i="3" s="1"/>
  <c r="M24" i="4" l="1"/>
  <c r="G28" i="3"/>
  <c r="N27" i="3"/>
  <c r="R18" i="3" s="1"/>
  <c r="E28" i="3"/>
  <c r="F28" i="3"/>
  <c r="N24" i="4" l="1"/>
  <c r="G25" i="4"/>
  <c r="E25" i="4"/>
  <c r="F25" i="4"/>
  <c r="K28" i="3"/>
  <c r="L28" i="3" s="1"/>
  <c r="M28" i="3" s="1"/>
  <c r="K25" i="4" l="1"/>
  <c r="L25" i="4" s="1"/>
  <c r="G29" i="3"/>
  <c r="N28" i="3"/>
  <c r="E29" i="3"/>
  <c r="F29" i="3"/>
  <c r="M25" i="4" l="1"/>
  <c r="K29" i="3"/>
  <c r="L29" i="3" s="1"/>
  <c r="M29" i="3" s="1"/>
  <c r="G30" i="3" s="1"/>
  <c r="N29" i="3"/>
  <c r="F30" i="3"/>
  <c r="E30" i="3"/>
  <c r="N25" i="4" l="1"/>
  <c r="F26" i="4"/>
  <c r="E26" i="4"/>
  <c r="G26" i="4"/>
  <c r="K30" i="3"/>
  <c r="L30" i="3" s="1"/>
  <c r="M30" i="3" s="1"/>
  <c r="K26" i="4" l="1"/>
  <c r="L26" i="4" s="1"/>
  <c r="G31" i="3"/>
  <c r="N30" i="3"/>
  <c r="F31" i="3"/>
  <c r="E31" i="3"/>
  <c r="M26" i="4" l="1"/>
  <c r="K31" i="3"/>
  <c r="L31" i="3" s="1"/>
  <c r="M31" i="3" s="1"/>
  <c r="N26" i="4" l="1"/>
  <c r="F27" i="4"/>
  <c r="E27" i="4"/>
  <c r="G27" i="4"/>
  <c r="G32" i="3"/>
  <c r="N31" i="3"/>
  <c r="E32" i="3"/>
  <c r="F32" i="3"/>
  <c r="K27" i="4" l="1"/>
  <c r="L27" i="4" s="1"/>
  <c r="K32" i="3"/>
  <c r="L32" i="3" s="1"/>
  <c r="M32" i="3" s="1"/>
  <c r="M27" i="4" l="1"/>
  <c r="G33" i="3"/>
  <c r="N32" i="3"/>
  <c r="F33" i="3"/>
  <c r="E33" i="3"/>
  <c r="S18" i="4" l="1"/>
  <c r="N27" i="4"/>
  <c r="R18" i="4" s="1"/>
  <c r="G28" i="4"/>
  <c r="F28" i="4"/>
  <c r="E28" i="4"/>
  <c r="K33" i="3"/>
  <c r="L33" i="3" s="1"/>
  <c r="M33" i="3" s="1"/>
  <c r="K28" i="4" l="1"/>
  <c r="L28" i="4" s="1"/>
  <c r="F34" i="3"/>
  <c r="N33" i="3"/>
  <c r="E34" i="3"/>
  <c r="G34" i="3"/>
  <c r="M28" i="4" l="1"/>
  <c r="K34" i="3"/>
  <c r="L34" i="3" s="1"/>
  <c r="M34" i="3" s="1"/>
  <c r="N28" i="4" l="1"/>
  <c r="G29" i="4"/>
  <c r="E29" i="4"/>
  <c r="F29" i="4"/>
  <c r="S19" i="4"/>
  <c r="F35" i="3"/>
  <c r="N34" i="3"/>
  <c r="E35" i="3"/>
  <c r="G35" i="3"/>
  <c r="K29" i="4" l="1"/>
  <c r="L29" i="4" s="1"/>
  <c r="K35" i="3"/>
  <c r="L35" i="3" s="1"/>
  <c r="M35" i="3" s="1"/>
  <c r="M29" i="4" l="1"/>
  <c r="F36" i="3"/>
  <c r="N35" i="3"/>
  <c r="E36" i="3"/>
  <c r="G36" i="3"/>
  <c r="S20" i="4" l="1"/>
  <c r="N29" i="4"/>
  <c r="G30" i="4"/>
  <c r="F30" i="4"/>
  <c r="E30" i="4"/>
  <c r="K36" i="3"/>
  <c r="L36" i="3" s="1"/>
  <c r="M36" i="3" s="1"/>
  <c r="K30" i="4" l="1"/>
  <c r="L30" i="4" s="1"/>
  <c r="E37" i="3"/>
  <c r="N36" i="3"/>
  <c r="G37" i="3"/>
  <c r="F37" i="3"/>
  <c r="M30" i="4" l="1"/>
  <c r="K37" i="3"/>
  <c r="L37" i="3" s="1"/>
  <c r="M37" i="3" s="1"/>
  <c r="E38" i="3" s="1"/>
  <c r="N30" i="4" l="1"/>
  <c r="F31" i="4"/>
  <c r="G31" i="4"/>
  <c r="E31" i="4"/>
  <c r="S21" i="4"/>
  <c r="F38" i="3"/>
  <c r="K38" i="3" s="1"/>
  <c r="L38" i="3" s="1"/>
  <c r="M38" i="3" s="1"/>
  <c r="G38" i="3"/>
  <c r="N37" i="3"/>
  <c r="R19" i="3" s="1"/>
  <c r="K31" i="4" l="1"/>
  <c r="L31" i="4" s="1"/>
  <c r="E39" i="3"/>
  <c r="N38" i="3"/>
  <c r="F39" i="3"/>
  <c r="G39" i="3"/>
  <c r="M31" i="4" l="1"/>
  <c r="K39" i="3"/>
  <c r="L39" i="3" s="1"/>
  <c r="M39" i="3" s="1"/>
  <c r="N31" i="4" l="1"/>
  <c r="F32" i="4"/>
  <c r="G32" i="4"/>
  <c r="E32" i="4"/>
  <c r="S22" i="4"/>
  <c r="E40" i="3"/>
  <c r="N39" i="3"/>
  <c r="F40" i="3"/>
  <c r="G40" i="3"/>
  <c r="K32" i="4" l="1"/>
  <c r="L32" i="4" s="1"/>
  <c r="K40" i="3"/>
  <c r="L40" i="3" s="1"/>
  <c r="M40" i="3" s="1"/>
  <c r="S23" i="4" l="1"/>
  <c r="M32" i="4"/>
  <c r="E41" i="3"/>
  <c r="N40" i="3"/>
  <c r="F41" i="3"/>
  <c r="G41" i="3"/>
  <c r="N32" i="4" l="1"/>
  <c r="G33" i="4"/>
  <c r="E33" i="4"/>
  <c r="F33" i="4"/>
  <c r="K41" i="3"/>
  <c r="L41" i="3" s="1"/>
  <c r="M41" i="3" s="1"/>
  <c r="K33" i="4" l="1"/>
  <c r="L33" i="4" s="1"/>
  <c r="E42" i="3"/>
  <c r="N41" i="3"/>
  <c r="F42" i="3"/>
  <c r="G42" i="3"/>
  <c r="S24" i="4" l="1"/>
  <c r="M33" i="4"/>
  <c r="K42" i="3"/>
  <c r="L42" i="3" s="1"/>
  <c r="M42" i="3" s="1"/>
  <c r="N33" i="4" l="1"/>
  <c r="F34" i="4"/>
  <c r="G34" i="4"/>
  <c r="E34" i="4"/>
  <c r="E43" i="3"/>
  <c r="N42" i="3"/>
  <c r="F43" i="3"/>
  <c r="G43" i="3"/>
  <c r="K34" i="4" l="1"/>
  <c r="L34" i="4" s="1"/>
  <c r="K43" i="3"/>
  <c r="L43" i="3" s="1"/>
  <c r="M43" i="3" s="1"/>
  <c r="M34" i="4" l="1"/>
  <c r="S25" i="4"/>
  <c r="E44" i="3"/>
  <c r="N43" i="3"/>
  <c r="F44" i="3"/>
  <c r="G44" i="3"/>
  <c r="N34" i="4" l="1"/>
  <c r="F35" i="4"/>
  <c r="E35" i="4"/>
  <c r="G35" i="4"/>
  <c r="K44" i="3"/>
  <c r="L44" i="3" s="1"/>
  <c r="M44" i="3" s="1"/>
  <c r="K35" i="4" l="1"/>
  <c r="L35" i="4" s="1"/>
  <c r="E45" i="3"/>
  <c r="N44" i="3"/>
  <c r="F45" i="3"/>
  <c r="G45" i="3"/>
  <c r="M35" i="4" l="1"/>
  <c r="S26" i="4"/>
  <c r="K45" i="3"/>
  <c r="L45" i="3" s="1"/>
  <c r="M45" i="3" s="1"/>
  <c r="N35" i="4" l="1"/>
  <c r="G36" i="4"/>
  <c r="F36" i="4"/>
  <c r="E36" i="4"/>
  <c r="E46" i="3"/>
  <c r="N45" i="3"/>
  <c r="F46" i="3"/>
  <c r="G46" i="3"/>
  <c r="K36" i="4" l="1"/>
  <c r="L36" i="4" s="1"/>
  <c r="K46" i="3"/>
  <c r="L46" i="3" s="1"/>
  <c r="M46" i="3" s="1"/>
  <c r="M36" i="4" l="1"/>
  <c r="S27" i="4"/>
  <c r="E47" i="3"/>
  <c r="N46" i="3"/>
  <c r="F47" i="3"/>
  <c r="G47" i="3"/>
  <c r="N36" i="4" l="1"/>
  <c r="E37" i="4"/>
  <c r="G37" i="4"/>
  <c r="F37" i="4"/>
  <c r="K47" i="3"/>
  <c r="L47" i="3" s="1"/>
  <c r="M47" i="3" s="1"/>
  <c r="K37" i="4" l="1"/>
  <c r="L37" i="4" s="1"/>
  <c r="E48" i="3"/>
  <c r="N47" i="3"/>
  <c r="R20" i="3" s="1"/>
  <c r="F48" i="3"/>
  <c r="G48" i="3"/>
  <c r="M37" i="4" l="1"/>
  <c r="K48" i="3"/>
  <c r="L48" i="3" s="1"/>
  <c r="M48" i="3" s="1"/>
  <c r="N37" i="4" l="1"/>
  <c r="R19" i="4" s="1"/>
  <c r="F38" i="4"/>
  <c r="G38" i="4"/>
  <c r="E38" i="4"/>
  <c r="E49" i="3"/>
  <c r="N48" i="3"/>
  <c r="F49" i="3"/>
  <c r="G49" i="3"/>
  <c r="K38" i="4" l="1"/>
  <c r="L38" i="4" s="1"/>
  <c r="K49" i="3"/>
  <c r="L49" i="3" s="1"/>
  <c r="M49" i="3" s="1"/>
  <c r="M38" i="4" l="1"/>
  <c r="E50" i="3"/>
  <c r="N49" i="3"/>
  <c r="F50" i="3"/>
  <c r="G50" i="3"/>
  <c r="N38" i="4" l="1"/>
  <c r="G39" i="4"/>
  <c r="F39" i="4"/>
  <c r="E39" i="4"/>
  <c r="K50" i="3"/>
  <c r="L50" i="3" s="1"/>
  <c r="M50" i="3" s="1"/>
  <c r="K39" i="4" l="1"/>
  <c r="L39" i="4" s="1"/>
  <c r="E51" i="3"/>
  <c r="N50" i="3"/>
  <c r="F51" i="3"/>
  <c r="G51" i="3"/>
  <c r="M39" i="4" l="1"/>
  <c r="K51" i="3"/>
  <c r="L51" i="3" s="1"/>
  <c r="M51" i="3" s="1"/>
  <c r="N39" i="4" l="1"/>
  <c r="E40" i="4"/>
  <c r="G40" i="4"/>
  <c r="F40" i="4"/>
  <c r="E52" i="3"/>
  <c r="N51" i="3"/>
  <c r="F52" i="3"/>
  <c r="G52" i="3"/>
  <c r="K40" i="4" l="1"/>
  <c r="L40" i="4" s="1"/>
  <c r="K52" i="3"/>
  <c r="L52" i="3" s="1"/>
  <c r="M52" i="3" s="1"/>
  <c r="M40" i="4" l="1"/>
  <c r="E53" i="3"/>
  <c r="N52" i="3"/>
  <c r="F53" i="3"/>
  <c r="G53" i="3"/>
  <c r="N40" i="4" l="1"/>
  <c r="F41" i="4"/>
  <c r="E41" i="4"/>
  <c r="G41" i="4"/>
  <c r="K53" i="3"/>
  <c r="L53" i="3" s="1"/>
  <c r="M53" i="3" s="1"/>
  <c r="K41" i="4" l="1"/>
  <c r="L41" i="4" s="1"/>
  <c r="E54" i="3"/>
  <c r="N53" i="3"/>
  <c r="G54" i="3"/>
  <c r="F54" i="3"/>
  <c r="K54" i="3" s="1"/>
  <c r="L54" i="3" s="1"/>
  <c r="M54" i="3" s="1"/>
  <c r="M41" i="4" l="1"/>
  <c r="E55" i="3"/>
  <c r="N54" i="3"/>
  <c r="F55" i="3"/>
  <c r="G55" i="3"/>
  <c r="N41" i="4" l="1"/>
  <c r="G42" i="4"/>
  <c r="E42" i="4"/>
  <c r="F42" i="4"/>
  <c r="K55" i="3"/>
  <c r="L55" i="3" s="1"/>
  <c r="M55" i="3" s="1"/>
  <c r="K42" i="4" l="1"/>
  <c r="L42" i="4" s="1"/>
  <c r="E56" i="3"/>
  <c r="N55" i="3"/>
  <c r="F56" i="3"/>
  <c r="G56" i="3"/>
  <c r="M42" i="4" l="1"/>
  <c r="K56" i="3"/>
  <c r="L56" i="3" s="1"/>
  <c r="M56" i="3" s="1"/>
  <c r="N42" i="4" l="1"/>
  <c r="F43" i="4"/>
  <c r="G43" i="4"/>
  <c r="E43" i="4"/>
  <c r="E57" i="3"/>
  <c r="N56" i="3"/>
  <c r="F57" i="3"/>
  <c r="G57" i="3"/>
  <c r="K43" i="4" l="1"/>
  <c r="L43" i="4" s="1"/>
  <c r="K57" i="3"/>
  <c r="L57" i="3" s="1"/>
  <c r="M57" i="3" s="1"/>
  <c r="M43" i="4" l="1"/>
  <c r="E58" i="3"/>
  <c r="N57" i="3"/>
  <c r="R21" i="3" s="1"/>
  <c r="F58" i="3"/>
  <c r="G58" i="3"/>
  <c r="N43" i="4" l="1"/>
  <c r="G44" i="4"/>
  <c r="F44" i="4"/>
  <c r="E44" i="4"/>
  <c r="K58" i="3"/>
  <c r="L58" i="3" s="1"/>
  <c r="M58" i="3" s="1"/>
  <c r="K44" i="4" l="1"/>
  <c r="L44" i="4" s="1"/>
  <c r="E59" i="3"/>
  <c r="N58" i="3"/>
  <c r="F59" i="3"/>
  <c r="G59" i="3"/>
  <c r="M44" i="4" l="1"/>
  <c r="K59" i="3"/>
  <c r="L59" i="3" s="1"/>
  <c r="M59" i="3" s="1"/>
  <c r="N44" i="4" l="1"/>
  <c r="E45" i="4"/>
  <c r="F45" i="4"/>
  <c r="G45" i="4"/>
  <c r="E60" i="3"/>
  <c r="N59" i="3"/>
  <c r="F60" i="3"/>
  <c r="G60" i="3"/>
  <c r="K45" i="4" l="1"/>
  <c r="L45" i="4" s="1"/>
  <c r="K60" i="3"/>
  <c r="L60" i="3" s="1"/>
  <c r="M60" i="3" s="1"/>
  <c r="M45" i="4" l="1"/>
  <c r="E61" i="3"/>
  <c r="N60" i="3"/>
  <c r="F61" i="3"/>
  <c r="G61" i="3"/>
  <c r="N45" i="4" l="1"/>
  <c r="E46" i="4"/>
  <c r="G46" i="4"/>
  <c r="F46" i="4"/>
  <c r="K61" i="3"/>
  <c r="L61" i="3" s="1"/>
  <c r="M61" i="3" s="1"/>
  <c r="K46" i="4" l="1"/>
  <c r="L46" i="4" s="1"/>
  <c r="E62" i="3"/>
  <c r="N61" i="3"/>
  <c r="G62" i="3"/>
  <c r="F62" i="3"/>
  <c r="M46" i="4" l="1"/>
  <c r="K62" i="3"/>
  <c r="L62" i="3" s="1"/>
  <c r="M62" i="3" s="1"/>
  <c r="E63" i="3"/>
  <c r="N62" i="3"/>
  <c r="F63" i="3"/>
  <c r="G63" i="3"/>
  <c r="N46" i="4" l="1"/>
  <c r="F47" i="4"/>
  <c r="G47" i="4"/>
  <c r="E47" i="4"/>
  <c r="K63" i="3"/>
  <c r="L63" i="3" s="1"/>
  <c r="M63" i="3" s="1"/>
  <c r="K47" i="4" l="1"/>
  <c r="L47" i="4" s="1"/>
  <c r="E64" i="3"/>
  <c r="N63" i="3"/>
  <c r="F64" i="3"/>
  <c r="G64" i="3"/>
  <c r="M47" i="4" l="1"/>
  <c r="K64" i="3"/>
  <c r="L64" i="3" s="1"/>
  <c r="M64" i="3" s="1"/>
  <c r="N47" i="4" l="1"/>
  <c r="R20" i="4" s="1"/>
  <c r="G48" i="4"/>
  <c r="E48" i="4"/>
  <c r="F48" i="4"/>
  <c r="E65" i="3"/>
  <c r="N64" i="3"/>
  <c r="G65" i="3"/>
  <c r="F65" i="3"/>
  <c r="K48" i="4" l="1"/>
  <c r="L48" i="4" s="1"/>
  <c r="K65" i="3"/>
  <c r="L65" i="3" s="1"/>
  <c r="M65" i="3" s="1"/>
  <c r="M48" i="4" l="1"/>
  <c r="E66" i="3"/>
  <c r="N65" i="3"/>
  <c r="G66" i="3"/>
  <c r="F66" i="3"/>
  <c r="N48" i="4" l="1"/>
  <c r="G49" i="4"/>
  <c r="F49" i="4"/>
  <c r="E49" i="4"/>
  <c r="K66" i="3"/>
  <c r="L66" i="3" s="1"/>
  <c r="M66" i="3" s="1"/>
  <c r="K49" i="4" l="1"/>
  <c r="L49" i="4" s="1"/>
  <c r="E67" i="3"/>
  <c r="N66" i="3"/>
  <c r="G67" i="3"/>
  <c r="F67" i="3"/>
  <c r="M49" i="4" l="1"/>
  <c r="K67" i="3"/>
  <c r="L67" i="3" s="1"/>
  <c r="M67" i="3" s="1"/>
  <c r="N49" i="4" l="1"/>
  <c r="G50" i="4"/>
  <c r="E50" i="4"/>
  <c r="F50" i="4"/>
  <c r="E68" i="3"/>
  <c r="N67" i="3"/>
  <c r="R22" i="3" s="1"/>
  <c r="G68" i="3"/>
  <c r="F68" i="3"/>
  <c r="K50" i="4" l="1"/>
  <c r="L50" i="4" s="1"/>
  <c r="K68" i="3"/>
  <c r="L68" i="3" s="1"/>
  <c r="M68" i="3" s="1"/>
  <c r="M50" i="4" l="1"/>
  <c r="E69" i="3"/>
  <c r="N68" i="3"/>
  <c r="F69" i="3"/>
  <c r="G69" i="3"/>
  <c r="N50" i="4" l="1"/>
  <c r="F51" i="4"/>
  <c r="G51" i="4"/>
  <c r="E51" i="4"/>
  <c r="K69" i="3"/>
  <c r="L69" i="3" s="1"/>
  <c r="M69" i="3" s="1"/>
  <c r="K51" i="4" l="1"/>
  <c r="L51" i="4" s="1"/>
  <c r="E70" i="3"/>
  <c r="N69" i="3"/>
  <c r="F70" i="3"/>
  <c r="G70" i="3"/>
  <c r="K70" i="3" s="1"/>
  <c r="L70" i="3" s="1"/>
  <c r="M70" i="3" s="1"/>
  <c r="M51" i="4" l="1"/>
  <c r="E71" i="3"/>
  <c r="N70" i="3"/>
  <c r="G71" i="3"/>
  <c r="F71" i="3"/>
  <c r="N51" i="4" l="1"/>
  <c r="G52" i="4"/>
  <c r="F52" i="4"/>
  <c r="E52" i="4"/>
  <c r="K71" i="3"/>
  <c r="L71" i="3" s="1"/>
  <c r="M71" i="3" s="1"/>
  <c r="K52" i="4" l="1"/>
  <c r="L52" i="4" s="1"/>
  <c r="E72" i="3"/>
  <c r="N71" i="3"/>
  <c r="G72" i="3"/>
  <c r="F72" i="3"/>
  <c r="M52" i="4" l="1"/>
  <c r="K72" i="3"/>
  <c r="L72" i="3" s="1"/>
  <c r="M72" i="3" s="1"/>
  <c r="N52" i="4" l="1"/>
  <c r="E53" i="4"/>
  <c r="F53" i="4"/>
  <c r="G53" i="4"/>
  <c r="E73" i="3"/>
  <c r="N72" i="3"/>
  <c r="G73" i="3"/>
  <c r="F73" i="3"/>
  <c r="K53" i="4" l="1"/>
  <c r="L53" i="4" s="1"/>
  <c r="K73" i="3"/>
  <c r="L73" i="3" s="1"/>
  <c r="M73" i="3" s="1"/>
  <c r="G74" i="3"/>
  <c r="F74" i="3"/>
  <c r="M53" i="4" l="1"/>
  <c r="E74" i="3"/>
  <c r="N73" i="3"/>
  <c r="K74" i="3"/>
  <c r="L74" i="3" s="1"/>
  <c r="M74" i="3" s="1"/>
  <c r="N53" i="4" l="1"/>
  <c r="G54" i="4"/>
  <c r="E54" i="4"/>
  <c r="F54" i="4"/>
  <c r="E75" i="3"/>
  <c r="N74" i="3"/>
  <c r="F75" i="3"/>
  <c r="G75" i="3"/>
  <c r="K54" i="4" l="1"/>
  <c r="L54" i="4" s="1"/>
  <c r="K75" i="3"/>
  <c r="L75" i="3" s="1"/>
  <c r="M75" i="3" s="1"/>
  <c r="M54" i="4" l="1"/>
  <c r="E76" i="3"/>
  <c r="N75" i="3"/>
  <c r="F76" i="3"/>
  <c r="G76" i="3"/>
  <c r="N54" i="4" l="1"/>
  <c r="E55" i="4"/>
  <c r="G55" i="4"/>
  <c r="F55" i="4"/>
  <c r="K76" i="3"/>
  <c r="L76" i="3" s="1"/>
  <c r="M76" i="3" s="1"/>
  <c r="K55" i="4" l="1"/>
  <c r="L55" i="4" s="1"/>
  <c r="E77" i="3"/>
  <c r="N76" i="3"/>
  <c r="F77" i="3"/>
  <c r="G77" i="3"/>
  <c r="M55" i="4" l="1"/>
  <c r="K77" i="3"/>
  <c r="L77" i="3" s="1"/>
  <c r="M77" i="3" s="1"/>
  <c r="N55" i="4" l="1"/>
  <c r="F56" i="4"/>
  <c r="G56" i="4"/>
  <c r="E56" i="4"/>
  <c r="E78" i="3"/>
  <c r="N77" i="3"/>
  <c r="R23" i="3" s="1"/>
  <c r="F78" i="3"/>
  <c r="G78" i="3"/>
  <c r="K56" i="4" l="1"/>
  <c r="L56" i="4" s="1"/>
  <c r="K78" i="3"/>
  <c r="L78" i="3" s="1"/>
  <c r="M78" i="3" s="1"/>
  <c r="M56" i="4" l="1"/>
  <c r="E79" i="3"/>
  <c r="N78" i="3"/>
  <c r="F79" i="3"/>
  <c r="G79" i="3"/>
  <c r="N56" i="4" l="1"/>
  <c r="F57" i="4"/>
  <c r="E57" i="4"/>
  <c r="G57" i="4"/>
  <c r="K79" i="3"/>
  <c r="L79" i="3" s="1"/>
  <c r="M79" i="3" s="1"/>
  <c r="K57" i="4" l="1"/>
  <c r="L57" i="4" s="1"/>
  <c r="E80" i="3"/>
  <c r="N79" i="3"/>
  <c r="F80" i="3"/>
  <c r="G80" i="3"/>
  <c r="M57" i="4" l="1"/>
  <c r="K80" i="3"/>
  <c r="L80" i="3" s="1"/>
  <c r="M80" i="3" s="1"/>
  <c r="N57" i="4" l="1"/>
  <c r="R21" i="4" s="1"/>
  <c r="E58" i="4"/>
  <c r="G58" i="4"/>
  <c r="F58" i="4"/>
  <c r="E81" i="3"/>
  <c r="N80" i="3"/>
  <c r="F81" i="3"/>
  <c r="G81" i="3"/>
  <c r="K81" i="3" s="1"/>
  <c r="L81" i="3" s="1"/>
  <c r="M81" i="3" s="1"/>
  <c r="K58" i="4" l="1"/>
  <c r="L58" i="4" s="1"/>
  <c r="E82" i="3"/>
  <c r="N81" i="3"/>
  <c r="G82" i="3"/>
  <c r="F82" i="3"/>
  <c r="M58" i="4" l="1"/>
  <c r="K82" i="3"/>
  <c r="L82" i="3" s="1"/>
  <c r="M82" i="3" s="1"/>
  <c r="N58" i="4" l="1"/>
  <c r="F59" i="4"/>
  <c r="G59" i="4"/>
  <c r="E59" i="4"/>
  <c r="E83" i="3"/>
  <c r="N82" i="3"/>
  <c r="G83" i="3"/>
  <c r="F83" i="3"/>
  <c r="K83" i="3" s="1"/>
  <c r="L83" i="3" s="1"/>
  <c r="M83" i="3" s="1"/>
  <c r="K59" i="4" l="1"/>
  <c r="L59" i="4" s="1"/>
  <c r="E84" i="3"/>
  <c r="N83" i="3"/>
  <c r="G84" i="3"/>
  <c r="F84" i="3"/>
  <c r="M59" i="4" l="1"/>
  <c r="K84" i="3"/>
  <c r="L84" i="3" s="1"/>
  <c r="M84" i="3" s="1"/>
  <c r="N59" i="4" l="1"/>
  <c r="G60" i="4"/>
  <c r="E60" i="4"/>
  <c r="F60" i="4"/>
  <c r="E85" i="3"/>
  <c r="N84" i="3"/>
  <c r="G85" i="3"/>
  <c r="F85" i="3"/>
  <c r="K60" i="4" l="1"/>
  <c r="L60" i="4" s="1"/>
  <c r="K85" i="3"/>
  <c r="L85" i="3" s="1"/>
  <c r="M85" i="3" s="1"/>
  <c r="M60" i="4" l="1"/>
  <c r="E86" i="3"/>
  <c r="N85" i="3"/>
  <c r="G86" i="3"/>
  <c r="F86" i="3"/>
  <c r="N60" i="4" l="1"/>
  <c r="E61" i="4"/>
  <c r="G61" i="4"/>
  <c r="F61" i="4"/>
  <c r="K86" i="3"/>
  <c r="L86" i="3" s="1"/>
  <c r="M86" i="3" s="1"/>
  <c r="K61" i="4" l="1"/>
  <c r="L61" i="4" s="1"/>
  <c r="E87" i="3"/>
  <c r="N86" i="3"/>
  <c r="G87" i="3"/>
  <c r="F87" i="3"/>
  <c r="M61" i="4" l="1"/>
  <c r="K87" i="3"/>
  <c r="L87" i="3" s="1"/>
  <c r="M87" i="3" s="1"/>
  <c r="N61" i="4" l="1"/>
  <c r="E62" i="4"/>
  <c r="F62" i="4"/>
  <c r="G62" i="4"/>
  <c r="F88" i="3"/>
  <c r="N87" i="3"/>
  <c r="R24" i="3" s="1"/>
  <c r="G88" i="3"/>
  <c r="E88" i="3"/>
  <c r="K62" i="4" l="1"/>
  <c r="L62" i="4" s="1"/>
  <c r="K88" i="3"/>
  <c r="L88" i="3" s="1"/>
  <c r="M88" i="3" s="1"/>
  <c r="M62" i="4" l="1"/>
  <c r="F89" i="3"/>
  <c r="N88" i="3"/>
  <c r="G89" i="3"/>
  <c r="E89" i="3"/>
  <c r="N62" i="4" l="1"/>
  <c r="G63" i="4"/>
  <c r="F63" i="4"/>
  <c r="E63" i="4"/>
  <c r="K89" i="3"/>
  <c r="L89" i="3" s="1"/>
  <c r="M89" i="3" s="1"/>
  <c r="K63" i="4" l="1"/>
  <c r="L63" i="4" s="1"/>
  <c r="F90" i="3"/>
  <c r="N89" i="3"/>
  <c r="G90" i="3"/>
  <c r="E90" i="3"/>
  <c r="M63" i="4" l="1"/>
  <c r="K90" i="3"/>
  <c r="L90" i="3" s="1"/>
  <c r="M90" i="3" s="1"/>
  <c r="N63" i="4" l="1"/>
  <c r="E64" i="4"/>
  <c r="F64" i="4"/>
  <c r="G64" i="4"/>
  <c r="F91" i="3"/>
  <c r="N90" i="3"/>
  <c r="G91" i="3"/>
  <c r="E91" i="3"/>
  <c r="K64" i="4" l="1"/>
  <c r="L64" i="4" s="1"/>
  <c r="K91" i="3"/>
  <c r="L91" i="3" s="1"/>
  <c r="M91" i="3" s="1"/>
  <c r="N91" i="3" s="1"/>
  <c r="M64" i="4" l="1"/>
  <c r="G92" i="3"/>
  <c r="F92" i="3"/>
  <c r="E92" i="3"/>
  <c r="N64" i="4" l="1"/>
  <c r="G65" i="4"/>
  <c r="E65" i="4"/>
  <c r="F65" i="4"/>
  <c r="K92" i="3"/>
  <c r="L92" i="3" s="1"/>
  <c r="M92" i="3" s="1"/>
  <c r="K65" i="4" l="1"/>
  <c r="L65" i="4" s="1"/>
  <c r="F93" i="3"/>
  <c r="N92" i="3"/>
  <c r="G93" i="3"/>
  <c r="E93" i="3"/>
  <c r="M65" i="4" l="1"/>
  <c r="K93" i="3"/>
  <c r="L93" i="3" s="1"/>
  <c r="M93" i="3" s="1"/>
  <c r="N65" i="4" l="1"/>
  <c r="G66" i="4"/>
  <c r="F66" i="4"/>
  <c r="E66" i="4"/>
  <c r="F94" i="3"/>
  <c r="N93" i="3"/>
  <c r="G94" i="3"/>
  <c r="E94" i="3"/>
  <c r="K66" i="4" l="1"/>
  <c r="L66" i="4" s="1"/>
  <c r="K94" i="3"/>
  <c r="L94" i="3" s="1"/>
  <c r="M94" i="3" s="1"/>
  <c r="M66" i="4" l="1"/>
  <c r="E95" i="3"/>
  <c r="N94" i="3"/>
  <c r="G95" i="3"/>
  <c r="F95" i="3"/>
  <c r="N66" i="4" l="1"/>
  <c r="F67" i="4"/>
  <c r="G67" i="4"/>
  <c r="E67" i="4"/>
  <c r="K95" i="3"/>
  <c r="L95" i="3" s="1"/>
  <c r="M95" i="3" s="1"/>
  <c r="K67" i="4" l="1"/>
  <c r="L67" i="4" s="1"/>
  <c r="E96" i="3"/>
  <c r="N95" i="3"/>
  <c r="F96" i="3"/>
  <c r="G96" i="3"/>
  <c r="M67" i="4" l="1"/>
  <c r="K96" i="3"/>
  <c r="L96" i="3" s="1"/>
  <c r="M96" i="3" s="1"/>
  <c r="N67" i="4" l="1"/>
  <c r="R22" i="4" s="1"/>
  <c r="G68" i="4"/>
  <c r="F68" i="4"/>
  <c r="E68" i="4"/>
  <c r="E97" i="3"/>
  <c r="N96" i="3"/>
  <c r="F97" i="3"/>
  <c r="G97" i="3"/>
  <c r="K68" i="4" l="1"/>
  <c r="L68" i="4" s="1"/>
  <c r="K97" i="3"/>
  <c r="L97" i="3" s="1"/>
  <c r="M97" i="3" s="1"/>
  <c r="M68" i="4" l="1"/>
  <c r="E98" i="3"/>
  <c r="N97" i="3"/>
  <c r="R25" i="3" s="1"/>
  <c r="F98" i="3"/>
  <c r="G98" i="3"/>
  <c r="N68" i="4" l="1"/>
  <c r="E69" i="4"/>
  <c r="F69" i="4"/>
  <c r="G69" i="4"/>
  <c r="K98" i="3"/>
  <c r="L98" i="3" s="1"/>
  <c r="M98" i="3" s="1"/>
  <c r="K69" i="4" l="1"/>
  <c r="L69" i="4" s="1"/>
  <c r="E99" i="3"/>
  <c r="N98" i="3"/>
  <c r="F99" i="3"/>
  <c r="G99" i="3"/>
  <c r="M69" i="4" l="1"/>
  <c r="K99" i="3"/>
  <c r="L99" i="3" s="1"/>
  <c r="M99" i="3" s="1"/>
  <c r="N69" i="4" l="1"/>
  <c r="E70" i="4"/>
  <c r="F70" i="4"/>
  <c r="G70" i="4"/>
  <c r="E100" i="3"/>
  <c r="N99" i="3"/>
  <c r="G100" i="3"/>
  <c r="F100" i="3"/>
  <c r="K70" i="4" l="1"/>
  <c r="L70" i="4" s="1"/>
  <c r="K100" i="3"/>
  <c r="L100" i="3" s="1"/>
  <c r="M100" i="3" s="1"/>
  <c r="N100" i="3" s="1"/>
  <c r="M70" i="4" l="1"/>
  <c r="G101" i="3"/>
  <c r="E101" i="3"/>
  <c r="F101" i="3"/>
  <c r="N70" i="4" l="1"/>
  <c r="G71" i="4"/>
  <c r="F71" i="4"/>
  <c r="E71" i="4"/>
  <c r="K101" i="3"/>
  <c r="L101" i="3" s="1"/>
  <c r="M101" i="3" s="1"/>
  <c r="K71" i="4" l="1"/>
  <c r="L71" i="4" s="1"/>
  <c r="E102" i="3"/>
  <c r="N101" i="3"/>
  <c r="G102" i="3"/>
  <c r="F102" i="3"/>
  <c r="M71" i="4" l="1"/>
  <c r="K102" i="3"/>
  <c r="L102" i="3" s="1"/>
  <c r="M102" i="3" s="1"/>
  <c r="N71" i="4" l="1"/>
  <c r="E72" i="4"/>
  <c r="F72" i="4"/>
  <c r="G72" i="4"/>
  <c r="E103" i="3"/>
  <c r="N102" i="3"/>
  <c r="G103" i="3"/>
  <c r="F103" i="3"/>
  <c r="K72" i="4" l="1"/>
  <c r="L72" i="4" s="1"/>
  <c r="K103" i="3"/>
  <c r="L103" i="3" s="1"/>
  <c r="M103" i="3" s="1"/>
  <c r="M72" i="4" l="1"/>
  <c r="E104" i="3"/>
  <c r="N103" i="3"/>
  <c r="G104" i="3"/>
  <c r="F104" i="3"/>
  <c r="N72" i="4" l="1"/>
  <c r="E73" i="4"/>
  <c r="G73" i="4"/>
  <c r="F73" i="4"/>
  <c r="K104" i="3"/>
  <c r="L104" i="3" s="1"/>
  <c r="M104" i="3" s="1"/>
  <c r="K73" i="4" l="1"/>
  <c r="L73" i="4" s="1"/>
  <c r="E105" i="3"/>
  <c r="N104" i="3"/>
  <c r="F105" i="3"/>
  <c r="G105" i="3"/>
  <c r="K105" i="3" s="1"/>
  <c r="L105" i="3" s="1"/>
  <c r="M105" i="3" s="1"/>
  <c r="M73" i="4" l="1"/>
  <c r="E106" i="3"/>
  <c r="N105" i="3"/>
  <c r="F106" i="3"/>
  <c r="G106" i="3"/>
  <c r="N73" i="4" l="1"/>
  <c r="F74" i="4"/>
  <c r="G74" i="4"/>
  <c r="E74" i="4"/>
  <c r="K106" i="3"/>
  <c r="L106" i="3" s="1"/>
  <c r="M106" i="3" s="1"/>
  <c r="K74" i="4" l="1"/>
  <c r="L74" i="4" s="1"/>
  <c r="E107" i="3"/>
  <c r="N106" i="3"/>
  <c r="F107" i="3"/>
  <c r="G107" i="3"/>
  <c r="M74" i="4" l="1"/>
  <c r="K107" i="3"/>
  <c r="L107" i="3" s="1"/>
  <c r="M107" i="3" s="1"/>
  <c r="N74" i="4" l="1"/>
  <c r="F75" i="4"/>
  <c r="E75" i="4"/>
  <c r="G75" i="4"/>
  <c r="E108" i="3"/>
  <c r="N107" i="3"/>
  <c r="R26" i="3" s="1"/>
  <c r="F108" i="3"/>
  <c r="G108" i="3"/>
  <c r="K75" i="4" l="1"/>
  <c r="L75" i="4" s="1"/>
  <c r="K108" i="3"/>
  <c r="L108" i="3" s="1"/>
  <c r="M108" i="3" s="1"/>
  <c r="M75" i="4" l="1"/>
  <c r="E109" i="3"/>
  <c r="N108" i="3"/>
  <c r="F109" i="3"/>
  <c r="G109" i="3"/>
  <c r="N75" i="4" l="1"/>
  <c r="G76" i="4"/>
  <c r="F76" i="4"/>
  <c r="E76" i="4"/>
  <c r="K109" i="3"/>
  <c r="L109" i="3" s="1"/>
  <c r="M109" i="3" s="1"/>
  <c r="K76" i="4" l="1"/>
  <c r="L76" i="4" s="1"/>
  <c r="E110" i="3"/>
  <c r="N109" i="3"/>
  <c r="F110" i="3"/>
  <c r="G110" i="3"/>
  <c r="M76" i="4" l="1"/>
  <c r="K110" i="3"/>
  <c r="L110" i="3" s="1"/>
  <c r="M110" i="3" s="1"/>
  <c r="N76" i="4" l="1"/>
  <c r="G77" i="4"/>
  <c r="E77" i="4"/>
  <c r="F77" i="4"/>
  <c r="E111" i="3"/>
  <c r="N110" i="3"/>
  <c r="F111" i="3"/>
  <c r="G111" i="3"/>
  <c r="K77" i="4" l="1"/>
  <c r="L77" i="4" s="1"/>
  <c r="K111" i="3"/>
  <c r="L111" i="3" s="1"/>
  <c r="M111" i="3" s="1"/>
  <c r="M77" i="4" l="1"/>
  <c r="E112" i="3"/>
  <c r="N111" i="3"/>
  <c r="F112" i="3"/>
  <c r="G112" i="3"/>
  <c r="N77" i="4" l="1"/>
  <c r="R23" i="4" s="1"/>
  <c r="E78" i="4"/>
  <c r="G78" i="4"/>
  <c r="F78" i="4"/>
  <c r="K112" i="3"/>
  <c r="L112" i="3" s="1"/>
  <c r="M112" i="3" s="1"/>
  <c r="G113" i="3"/>
  <c r="F113" i="3"/>
  <c r="K78" i="4" l="1"/>
  <c r="L78" i="4" s="1"/>
  <c r="E113" i="3"/>
  <c r="N112" i="3"/>
  <c r="K113" i="3"/>
  <c r="L113" i="3" s="1"/>
  <c r="M113" i="3" s="1"/>
  <c r="N113" i="3" s="1"/>
  <c r="M78" i="4" l="1"/>
  <c r="G114" i="3"/>
  <c r="E114" i="3"/>
  <c r="F114" i="3"/>
  <c r="N78" i="4" l="1"/>
  <c r="F79" i="4"/>
  <c r="G79" i="4"/>
  <c r="E79" i="4"/>
  <c r="K114" i="3"/>
  <c r="L114" i="3" s="1"/>
  <c r="M114" i="3" s="1"/>
  <c r="K79" i="4" l="1"/>
  <c r="L79" i="4" s="1"/>
  <c r="F115" i="3"/>
  <c r="N114" i="3"/>
  <c r="G115" i="3"/>
  <c r="E115" i="3"/>
  <c r="M79" i="4" l="1"/>
  <c r="K115" i="3"/>
  <c r="L115" i="3" s="1"/>
  <c r="M115" i="3" s="1"/>
  <c r="N79" i="4" l="1"/>
  <c r="E80" i="4"/>
  <c r="G80" i="4"/>
  <c r="F80" i="4"/>
  <c r="F116" i="3"/>
  <c r="N115" i="3"/>
  <c r="E116" i="3"/>
  <c r="G116" i="3"/>
  <c r="K80" i="4" l="1"/>
  <c r="L80" i="4" s="1"/>
  <c r="K116" i="3"/>
  <c r="L116" i="3" s="1"/>
  <c r="M116" i="3" s="1"/>
  <c r="M80" i="4" l="1"/>
  <c r="F117" i="3"/>
  <c r="N116" i="3"/>
  <c r="E117" i="3"/>
  <c r="G117" i="3"/>
  <c r="N80" i="4" l="1"/>
  <c r="F81" i="4"/>
  <c r="G81" i="4"/>
  <c r="E81" i="4"/>
  <c r="K117" i="3"/>
  <c r="L117" i="3" s="1"/>
  <c r="M117" i="3" s="1"/>
  <c r="N117" i="3" s="1"/>
  <c r="R27" i="3" s="1"/>
  <c r="K81" i="4" l="1"/>
  <c r="L81" i="4" s="1"/>
  <c r="M81" i="4" l="1"/>
  <c r="N81" i="4" l="1"/>
  <c r="G82" i="4"/>
  <c r="E82" i="4"/>
  <c r="F82" i="4"/>
  <c r="K82" i="4" l="1"/>
  <c r="L82" i="4" s="1"/>
  <c r="M82" i="4" l="1"/>
  <c r="N82" i="4" l="1"/>
  <c r="G83" i="4"/>
  <c r="F83" i="4"/>
  <c r="E83" i="4"/>
  <c r="K83" i="4" l="1"/>
  <c r="L83" i="4" s="1"/>
  <c r="M83" i="4" l="1"/>
  <c r="N83" i="4" l="1"/>
  <c r="E84" i="4"/>
  <c r="F84" i="4"/>
  <c r="G84" i="4"/>
  <c r="K84" i="4" l="1"/>
  <c r="L84" i="4" s="1"/>
  <c r="M84" i="4" l="1"/>
  <c r="N84" i="4" l="1"/>
  <c r="G85" i="4"/>
  <c r="F85" i="4"/>
  <c r="E85" i="4"/>
  <c r="K85" i="4" l="1"/>
  <c r="L85" i="4" s="1"/>
  <c r="M85" i="4" l="1"/>
  <c r="N85" i="4" l="1"/>
  <c r="F86" i="4"/>
  <c r="E86" i="4"/>
  <c r="G86" i="4"/>
  <c r="K86" i="4" l="1"/>
  <c r="L86" i="4" s="1"/>
  <c r="M86" i="4" l="1"/>
  <c r="N86" i="4" l="1"/>
  <c r="G87" i="4"/>
  <c r="F87" i="4"/>
  <c r="E87" i="4"/>
  <c r="K87" i="4" l="1"/>
  <c r="L87" i="4" s="1"/>
  <c r="M87" i="4" l="1"/>
  <c r="N87" i="4" l="1"/>
  <c r="R24" i="4" s="1"/>
  <c r="F88" i="4"/>
  <c r="E88" i="4"/>
  <c r="G88" i="4"/>
  <c r="K88" i="4" l="1"/>
  <c r="L88" i="4" s="1"/>
  <c r="M88" i="4" l="1"/>
  <c r="N88" i="4" l="1"/>
  <c r="G89" i="4"/>
  <c r="F89" i="4"/>
  <c r="E89" i="4"/>
  <c r="K89" i="4" l="1"/>
  <c r="L89" i="4" s="1"/>
  <c r="M89" i="4" l="1"/>
  <c r="N89" i="4" l="1"/>
  <c r="E90" i="4"/>
  <c r="F90" i="4"/>
  <c r="G90" i="4"/>
  <c r="K90" i="4" l="1"/>
  <c r="L90" i="4" s="1"/>
  <c r="M90" i="4" l="1"/>
  <c r="N90" i="4" l="1"/>
  <c r="E91" i="4"/>
  <c r="F91" i="4"/>
  <c r="G91" i="4"/>
  <c r="K91" i="4" l="1"/>
  <c r="L91" i="4" s="1"/>
  <c r="M91" i="4" l="1"/>
  <c r="N91" i="4" l="1"/>
  <c r="G92" i="4"/>
  <c r="F92" i="4"/>
  <c r="E92" i="4"/>
  <c r="K92" i="4" l="1"/>
  <c r="L92" i="4" s="1"/>
  <c r="M92" i="4" l="1"/>
  <c r="N92" i="4" l="1"/>
  <c r="F93" i="4"/>
  <c r="E93" i="4"/>
  <c r="G93" i="4"/>
  <c r="K93" i="4" l="1"/>
  <c r="L93" i="4" s="1"/>
  <c r="M93" i="4" l="1"/>
  <c r="N93" i="4" l="1"/>
  <c r="E94" i="4"/>
  <c r="F94" i="4"/>
  <c r="G94" i="4"/>
  <c r="K94" i="4" l="1"/>
  <c r="L94" i="4" s="1"/>
  <c r="M94" i="4" l="1"/>
  <c r="N94" i="4" l="1"/>
  <c r="F95" i="4"/>
  <c r="G95" i="4"/>
  <c r="E95" i="4"/>
  <c r="K95" i="4" l="1"/>
  <c r="L95" i="4" s="1"/>
  <c r="M95" i="4" l="1"/>
  <c r="N95" i="4" l="1"/>
  <c r="G96" i="4"/>
  <c r="E96" i="4"/>
  <c r="F96" i="4"/>
  <c r="K96" i="4" l="1"/>
  <c r="L96" i="4" s="1"/>
  <c r="M96" i="4" l="1"/>
  <c r="N96" i="4" l="1"/>
  <c r="G97" i="4"/>
  <c r="F97" i="4"/>
  <c r="E97" i="4"/>
  <c r="K97" i="4" l="1"/>
  <c r="L97" i="4" s="1"/>
  <c r="M97" i="4" l="1"/>
  <c r="N97" i="4" l="1"/>
  <c r="R25" i="4" s="1"/>
  <c r="G98" i="4"/>
  <c r="F98" i="4"/>
  <c r="E98" i="4"/>
  <c r="K98" i="4" l="1"/>
  <c r="L98" i="4" s="1"/>
  <c r="M98" i="4" l="1"/>
  <c r="N98" i="4" l="1"/>
  <c r="G99" i="4"/>
  <c r="E99" i="4"/>
  <c r="F99" i="4"/>
  <c r="K99" i="4" l="1"/>
  <c r="L99" i="4" s="1"/>
  <c r="M99" i="4" l="1"/>
  <c r="N99" i="4" l="1"/>
  <c r="G100" i="4"/>
  <c r="F100" i="4"/>
  <c r="E100" i="4"/>
  <c r="K100" i="4" l="1"/>
  <c r="L100" i="4" s="1"/>
  <c r="M100" i="4" l="1"/>
  <c r="N100" i="4" l="1"/>
  <c r="F101" i="4"/>
  <c r="E101" i="4"/>
  <c r="G101" i="4"/>
  <c r="K101" i="4" l="1"/>
  <c r="L101" i="4" s="1"/>
  <c r="M101" i="4" l="1"/>
  <c r="N101" i="4" l="1"/>
  <c r="F102" i="4"/>
  <c r="G102" i="4"/>
  <c r="E102" i="4"/>
  <c r="K102" i="4" l="1"/>
  <c r="L102" i="4" s="1"/>
  <c r="M102" i="4" l="1"/>
  <c r="N102" i="4" l="1"/>
  <c r="G103" i="4"/>
  <c r="F103" i="4"/>
  <c r="E103" i="4"/>
  <c r="K103" i="4" l="1"/>
  <c r="L103" i="4" s="1"/>
  <c r="M103" i="4" l="1"/>
  <c r="N103" i="4" l="1"/>
  <c r="F104" i="4"/>
  <c r="E104" i="4"/>
  <c r="G104" i="4"/>
  <c r="K104" i="4" l="1"/>
  <c r="L104" i="4" s="1"/>
  <c r="M104" i="4" l="1"/>
  <c r="N104" i="4" l="1"/>
  <c r="G105" i="4"/>
  <c r="E105" i="4"/>
  <c r="F105" i="4"/>
  <c r="K105" i="4" l="1"/>
  <c r="L105" i="4" s="1"/>
  <c r="M105" i="4" l="1"/>
  <c r="N105" i="4" l="1"/>
  <c r="F106" i="4"/>
  <c r="G106" i="4"/>
  <c r="E106" i="4"/>
  <c r="K106" i="4" l="1"/>
  <c r="L106" i="4" s="1"/>
  <c r="M106" i="4" l="1"/>
  <c r="N106" i="4" l="1"/>
  <c r="E107" i="4"/>
  <c r="G107" i="4"/>
  <c r="F107" i="4"/>
  <c r="K107" i="4" l="1"/>
  <c r="L107" i="4" s="1"/>
  <c r="M107" i="4" l="1"/>
  <c r="N107" i="4" l="1"/>
  <c r="R26" i="4" s="1"/>
  <c r="F108" i="4"/>
  <c r="G108" i="4"/>
  <c r="E108" i="4"/>
  <c r="K108" i="4" l="1"/>
  <c r="L108" i="4" s="1"/>
  <c r="M108" i="4" l="1"/>
  <c r="N108" i="4" l="1"/>
  <c r="G109" i="4"/>
  <c r="E109" i="4"/>
  <c r="F109" i="4"/>
  <c r="K109" i="4" l="1"/>
  <c r="L109" i="4" s="1"/>
  <c r="M109" i="4" l="1"/>
  <c r="N109" i="4" l="1"/>
  <c r="F110" i="4"/>
  <c r="E110" i="4"/>
  <c r="G110" i="4"/>
  <c r="K110" i="4" l="1"/>
  <c r="L110" i="4" s="1"/>
  <c r="M110" i="4" l="1"/>
  <c r="N110" i="4" l="1"/>
  <c r="F111" i="4"/>
  <c r="G111" i="4"/>
  <c r="E111" i="4"/>
  <c r="K111" i="4" l="1"/>
  <c r="L111" i="4" s="1"/>
  <c r="M111" i="4" l="1"/>
  <c r="N111" i="4" l="1"/>
  <c r="F112" i="4"/>
  <c r="E112" i="4"/>
  <c r="G112" i="4"/>
  <c r="K112" i="4" l="1"/>
  <c r="L112" i="4" s="1"/>
  <c r="M112" i="4" l="1"/>
  <c r="N112" i="4" l="1"/>
  <c r="G113" i="4"/>
  <c r="F113" i="4"/>
  <c r="E113" i="4"/>
  <c r="K113" i="4" l="1"/>
  <c r="L113" i="4" s="1"/>
  <c r="M113" i="4" l="1"/>
  <c r="N113" i="4" l="1"/>
  <c r="F114" i="4"/>
  <c r="E114" i="4"/>
  <c r="G114" i="4"/>
  <c r="K114" i="4" l="1"/>
  <c r="L114" i="4" s="1"/>
  <c r="M114" i="4" l="1"/>
  <c r="N114" i="4" l="1"/>
  <c r="F115" i="4"/>
  <c r="G115" i="4"/>
  <c r="E115" i="4"/>
  <c r="K115" i="4" l="1"/>
  <c r="L115" i="4" s="1"/>
  <c r="M115" i="4" l="1"/>
  <c r="N115" i="4" l="1"/>
  <c r="F116" i="4"/>
  <c r="E116" i="4"/>
  <c r="G116" i="4"/>
  <c r="K116" i="4" l="1"/>
  <c r="L116" i="4" s="1"/>
  <c r="M116" i="4" l="1"/>
  <c r="N116" i="4" l="1"/>
  <c r="G117" i="4"/>
  <c r="E117" i="4"/>
  <c r="F117" i="4"/>
  <c r="K117" i="4" l="1"/>
  <c r="L117" i="4" s="1"/>
  <c r="M117" i="4" l="1"/>
  <c r="N117" i="4" s="1"/>
  <c r="R27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DDB76E-912E-6443-8E65-9A2FE88B2AD2}" name="RegresionLogistica -ds11" type="6" refreshedVersion="7" background="1" saveData="1">
    <textPr sourceFile="/Users/pancho/Downloads/RegresionLogistica -ds1.csv" comma="1" semicolon="1">
      <textFields count="3">
        <textField/>
        <textField/>
        <textField/>
      </textFields>
    </textPr>
  </connection>
  <connection id="2" xr16:uid="{AEB5773F-F89B-6F4B-9F60-4B3F26047BCC}" name="RegresionLogistica -ds111" type="6" refreshedVersion="7" background="1" saveData="1">
    <textPr sourceFile="/Users/pancho/Downloads/RegresionLogistica -ds1.csv" comma="1" semicolon="1">
      <textFields count="3">
        <textField/>
        <textField/>
        <textField/>
      </textFields>
    </textPr>
  </connection>
  <connection id="3" xr16:uid="{A490947B-2A06-804A-A4E0-E2FB9DFC295D}" name="RegresionLogistica -ds2 (1)" type="6" refreshedVersion="7" background="1" saveData="1">
    <textPr codePage="10000" sourceFile="/Users/pancho/Downloads/RegresionLogistica -ds2 (1).csv" comma="1" semicolon="1">
      <textFields count="3">
        <textField/>
        <textField/>
        <textField/>
      </textFields>
    </textPr>
  </connection>
  <connection id="4" xr16:uid="{157F5BB6-5D43-C44E-BD1F-83E5FA24E36F}" name="RegresionLogistica -ds2 (1)1" type="6" refreshedVersion="7" background="1" saveData="1">
    <textPr codePage="10000" sourceFile="/Users/pancho/Downloads/RegresionLogistica -ds2 (1).csv" comma="1" semicolon="1">
      <textFields count="3">
        <textField/>
        <textField/>
        <textField/>
      </textFields>
    </textPr>
  </connection>
  <connection id="5" xr16:uid="{B28C136D-C07B-914C-BF72-D9735AF4F19D}" name="RegresionLogistica -ds2 (1)11" type="6" refreshedVersion="7" background="1" saveData="1">
    <textPr codePage="10000" sourceFile="/Users/pancho/Downloads/RegresionLogistica -ds2 (1).csv" comma="1" semicolon="1">
      <textFields count="3">
        <textField/>
        <textField/>
        <textField/>
      </textFields>
    </textPr>
  </connection>
  <connection id="6" xr16:uid="{F30975A4-2D3E-244A-B5C3-A2ED2B64C5A5}" name="RegresionLogistica -ds2 (1)2" type="6" refreshedVersion="7" background="1" saveData="1">
    <textPr codePage="10000" sourceFile="/Users/pancho/Downloads/RegresionLogistica -ds2 (1).csv" comma="1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<sst xmlns="http://schemas.openxmlformats.org/spreadsheetml/2006/main" count="40" uniqueCount="19">
  <si>
    <t>Y</t>
  </si>
  <si>
    <t>X1</t>
  </si>
  <si>
    <t>X2</t>
  </si>
  <si>
    <t>B0</t>
  </si>
  <si>
    <t>B1</t>
  </si>
  <si>
    <t>Iteracion</t>
  </si>
  <si>
    <t>Alpha</t>
  </si>
  <si>
    <t>y</t>
  </si>
  <si>
    <t>prediction</t>
  </si>
  <si>
    <t>error</t>
  </si>
  <si>
    <t>x1</t>
  </si>
  <si>
    <t>x2</t>
  </si>
  <si>
    <t>B2</t>
  </si>
  <si>
    <t>prediction no weights</t>
  </si>
  <si>
    <t>salida</t>
  </si>
  <si>
    <t>RMSE</t>
  </si>
  <si>
    <t>error^2</t>
  </si>
  <si>
    <t>Epoch</t>
  </si>
  <si>
    <t>Exactitud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</si>
</sst>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Y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>
              <a:noFill/>
            </a:ln>
          </c:spPr>
          <c:xVal>
            <c:numRef>
              <c:f>'Ej2'!$A$2:$A$6</c:f>
              <c:numCache>
                <c:formatCode>General</c:formatCode>
                <c:ptCount val="5"/>
                <c:pt idx="0">
                  <c:v>2.7810999999999999</c:v>
                </c:pt>
                <c:pt idx="1">
                  <c:v>1.4655</c:v>
                </c:pt>
                <c:pt idx="2">
                  <c:v>3.3965999999999998</c:v>
                </c:pt>
                <c:pt idx="3">
                  <c:v>1.3880999999999999</c:v>
                </c:pt>
                <c:pt idx="4">
                  <c:v>3.0640999999999998</c:v>
                </c:pt>
              </c:numCache>
            </c:numRef>
          </c:xVal>
          <c:yVal>
            <c:numRef>
              <c:f>'Ej2'!$B$2:$B$6</c:f>
              <c:numCache>
                <c:formatCode>General</c:formatCode>
                <c:ptCount val="5"/>
                <c:pt idx="0">
                  <c:v>2.5505</c:v>
                </c:pt>
                <c:pt idx="1">
                  <c:v>2.3620999999999999</c:v>
                </c:pt>
                <c:pt idx="2">
                  <c:v>4.4002999999999997</c:v>
                </c:pt>
                <c:pt idx="3">
                  <c:v>1.8502000000000001</c:v>
                </c:pt>
                <c:pt idx="4">
                  <c:v>3.0053000000000001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C-544F-9556-6E97DB230463}"/>
            </c:ext>
          </c:extLst>
        </c:ser>
        <c:ser>
          <c:idx val="3"/>
          <c:order val="1"/>
          <c:spPr>
            <a:ln w="25400">
              <a:noFill/>
            </a:ln>
          </c:spPr>
          <c:xVal>
            <c:numRef>
              <c:f>'Ej2'!$A$7:$A$11</c:f>
              <c:numCache>
                <c:formatCode>General</c:formatCode>
                <c:ptCount val="5"/>
                <c:pt idx="0">
                  <c:v>7.6275000000000004</c:v>
                </c:pt>
                <c:pt idx="1">
                  <c:v>5.3323999999999998</c:v>
                </c:pt>
                <c:pt idx="2">
                  <c:v>6.9226000000000001</c:v>
                </c:pt>
                <c:pt idx="3">
                  <c:v>8.6753999999999998</c:v>
                </c:pt>
                <c:pt idx="4">
                  <c:v>7.6738</c:v>
                </c:pt>
              </c:numCache>
            </c:numRef>
          </c:xVal>
          <c:yVal>
            <c:numRef>
              <c:f>'Ej2'!$B$7:$B$11</c:f>
              <c:numCache>
                <c:formatCode>General</c:formatCode>
                <c:ptCount val="5"/>
                <c:pt idx="0">
                  <c:v>2.7593000000000001</c:v>
                </c:pt>
                <c:pt idx="1">
                  <c:v>2.0886</c:v>
                </c:pt>
                <c:pt idx="2">
                  <c:v>1.7710999999999999</c:v>
                </c:pt>
                <c:pt idx="3">
                  <c:v>-0.24210000000000001</c:v>
                </c:pt>
                <c:pt idx="4">
                  <c:v>3.5085999999999999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BC-544F-9556-6E97DB230463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'Ej2'!$A$2:$A$6</c:f>
              <c:numCache>
                <c:formatCode>General</c:formatCode>
                <c:ptCount val="5"/>
                <c:pt idx="0">
                  <c:v>2.7810999999999999</c:v>
                </c:pt>
                <c:pt idx="1">
                  <c:v>1.4655</c:v>
                </c:pt>
                <c:pt idx="2">
                  <c:v>3.3965999999999998</c:v>
                </c:pt>
                <c:pt idx="3">
                  <c:v>1.3880999999999999</c:v>
                </c:pt>
                <c:pt idx="4">
                  <c:v>3.0640999999999998</c:v>
                </c:pt>
              </c:numCache>
            </c:numRef>
          </c:xVal>
          <c:yVal>
            <c:numRef>
              <c:f>'Ej2'!$B$2:$B$6</c:f>
              <c:numCache>
                <c:formatCode>General</c:formatCode>
                <c:ptCount val="5"/>
                <c:pt idx="0">
                  <c:v>2.5505</c:v>
                </c:pt>
                <c:pt idx="1">
                  <c:v>2.3620999999999999</c:v>
                </c:pt>
                <c:pt idx="2">
                  <c:v>4.4002999999999997</c:v>
                </c:pt>
                <c:pt idx="3">
                  <c:v>1.8502000000000001</c:v>
                </c:pt>
                <c:pt idx="4">
                  <c:v>3.0053000000000001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BC-544F-9556-6E97DB230463}"/>
            </c:ext>
          </c:extLst>
        </c:ser>
        <c:ser>
          <c:idx val="1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'Ej2'!$A$7:$A$11</c:f>
              <c:numCache>
                <c:formatCode>General</c:formatCode>
                <c:ptCount val="5"/>
                <c:pt idx="0">
                  <c:v>7.6275000000000004</c:v>
                </c:pt>
                <c:pt idx="1">
                  <c:v>5.3323999999999998</c:v>
                </c:pt>
                <c:pt idx="2">
                  <c:v>6.9226000000000001</c:v>
                </c:pt>
                <c:pt idx="3">
                  <c:v>8.6753999999999998</c:v>
                </c:pt>
                <c:pt idx="4">
                  <c:v>7.6738</c:v>
                </c:pt>
              </c:numCache>
            </c:numRef>
          </c:xVal>
          <c:yVal>
            <c:numRef>
              <c:f>'Ej2'!$B$7:$B$11</c:f>
              <c:numCache>
                <c:formatCode>General</c:formatCode>
                <c:ptCount val="5"/>
                <c:pt idx="0">
                  <c:v>2.7593000000000001</c:v>
                </c:pt>
                <c:pt idx="1">
                  <c:v>2.0886</c:v>
                </c:pt>
                <c:pt idx="2">
                  <c:v>1.7710999999999999</c:v>
                </c:pt>
                <c:pt idx="3">
                  <c:v>-0.24210000000000001</c:v>
                </c:pt>
                <c:pt idx="4">
                  <c:v>3.5085999999999999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BC-544F-9556-6E97DB230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050784"/>
        <c:axId val="416606352"/>
      </c:scatterChart>
      <c:valAx>
        <c:axId val="41705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416606352"/>
        <c:crosses val="autoZero"/>
        <c:crossBetween val="midCat"/>
      </c:valAx>
      <c:valAx>
        <c:axId val="4166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4170507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numRef>
              <c:f>'Ej2'!$Q$18:$Q$27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'Ej2'!$R$18:$R$27</c:f>
              <c:numCache>
                <c:formatCode>General</c:formatCode>
                <c:ptCount val="10"/>
                <c:pt idx="0">
                  <c:v>0.22067085040098791</c:v>
                </c:pt>
                <c:pt idx="1">
                  <c:v>0.17059334660147241</c:v>
                </c:pt>
                <c:pt idx="2">
                  <c:v>0.11957635305785275</c:v>
                </c:pt>
                <c:pt idx="3">
                  <c:v>8.7765512239030036E-2</c:v>
                </c:pt>
                <c:pt idx="4">
                  <c:v>6.5900290789682722E-2</c:v>
                </c:pt>
                <c:pt idx="5">
                  <c:v>5.1564875793641031E-2</c:v>
                </c:pt>
                <c:pt idx="6">
                  <c:v>4.2608066708494548E-2</c:v>
                </c:pt>
                <c:pt idx="7">
                  <c:v>3.639878559067157E-2</c:v>
                </c:pt>
                <c:pt idx="8">
                  <c:v>3.176598597133231E-2</c:v>
                </c:pt>
                <c:pt idx="9">
                  <c:v>2.8142748936402857E-2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D-4946-9718-3AE3CFDDADFC}"/>
            </c:ext>
          </c:extLst>
        </c:ser>
        <c:ser>
          <c:idx val="3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'Ej2'!$Q$18:$Q$27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'Ej2'!$R$18:$R$27</c:f>
              <c:numCache>
                <c:formatCode>General</c:formatCode>
                <c:ptCount val="10"/>
                <c:pt idx="0">
                  <c:v>0.22067085040098791</c:v>
                </c:pt>
                <c:pt idx="1">
                  <c:v>0.17059334660147241</c:v>
                </c:pt>
                <c:pt idx="2">
                  <c:v>0.11957635305785275</c:v>
                </c:pt>
                <c:pt idx="3">
                  <c:v>8.7765512239030036E-2</c:v>
                </c:pt>
                <c:pt idx="4">
                  <c:v>6.5900290789682722E-2</c:v>
                </c:pt>
                <c:pt idx="5">
                  <c:v>5.1564875793641031E-2</c:v>
                </c:pt>
                <c:pt idx="6">
                  <c:v>4.2608066708494548E-2</c:v>
                </c:pt>
                <c:pt idx="7">
                  <c:v>3.639878559067157E-2</c:v>
                </c:pt>
                <c:pt idx="8">
                  <c:v>3.176598597133231E-2</c:v>
                </c:pt>
                <c:pt idx="9">
                  <c:v>2.8142748936402857E-2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D-4946-9718-3AE3CFDDADFC}"/>
            </c:ext>
          </c:extLst>
        </c:ser>
        <c:ser>
          <c:idx val="1"/>
          <c:order val="2"/>
          <c:marker>
            <c:symbol val="none"/>
          </c:marker>
          <c:cat>
            <c:numRef>
              <c:f>'Ej2'!$Q$18:$Q$27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'Ej2'!$R$18:$R$27</c:f>
              <c:numCache>
                <c:formatCode>General</c:formatCode>
                <c:ptCount val="10"/>
                <c:pt idx="0">
                  <c:v>0.22067085040098791</c:v>
                </c:pt>
                <c:pt idx="1">
                  <c:v>0.17059334660147241</c:v>
                </c:pt>
                <c:pt idx="2">
                  <c:v>0.11957635305785275</c:v>
                </c:pt>
                <c:pt idx="3">
                  <c:v>8.7765512239030036E-2</c:v>
                </c:pt>
                <c:pt idx="4">
                  <c:v>6.5900290789682722E-2</c:v>
                </c:pt>
                <c:pt idx="5">
                  <c:v>5.1564875793641031E-2</c:v>
                </c:pt>
                <c:pt idx="6">
                  <c:v>4.2608066708494548E-2</c:v>
                </c:pt>
                <c:pt idx="7">
                  <c:v>3.639878559067157E-2</c:v>
                </c:pt>
                <c:pt idx="8">
                  <c:v>3.176598597133231E-2</c:v>
                </c:pt>
                <c:pt idx="9">
                  <c:v>2.8142748936402857E-2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D-4946-9718-3AE3CFDDADFC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'Ej2'!$Q$18:$Q$27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'Ej2'!$R$18:$R$27</c:f>
              <c:numCache>
                <c:formatCode>General</c:formatCode>
                <c:ptCount val="10"/>
                <c:pt idx="0">
                  <c:v>0.22067085040098791</c:v>
                </c:pt>
                <c:pt idx="1">
                  <c:v>0.17059334660147241</c:v>
                </c:pt>
                <c:pt idx="2">
                  <c:v>0.11957635305785275</c:v>
                </c:pt>
                <c:pt idx="3">
                  <c:v>8.7765512239030036E-2</c:v>
                </c:pt>
                <c:pt idx="4">
                  <c:v>6.5900290789682722E-2</c:v>
                </c:pt>
                <c:pt idx="5">
                  <c:v>5.1564875793641031E-2</c:v>
                </c:pt>
                <c:pt idx="6">
                  <c:v>4.2608066708494548E-2</c:v>
                </c:pt>
                <c:pt idx="7">
                  <c:v>3.639878559067157E-2</c:v>
                </c:pt>
                <c:pt idx="8">
                  <c:v>3.176598597133231E-2</c:v>
                </c:pt>
                <c:pt idx="9">
                  <c:v>2.8142748936402857E-2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9D-4946-9718-3AE3CFDDA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642464"/>
        <c:axId val="411641584"/>
      </c:lineChart>
      <c:catAx>
        <c:axId val="88964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411641584"/>
        <c:crosses val="autoZero"/>
        <c:auto val="1"/>
        <c:lblAlgn val="ctr"/>
        <c:lblOffset val="100"/>
        <c:noMultiLvlLbl val="0"/>
      </c:catAx>
      <c:valAx>
        <c:axId val="4116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88964246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Y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'Ej2'!$Q$18:$Q$27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'Ej2'!$S$18:$S$27</c:f>
              <c:numCache>
                <c:formatCode>General</c:formatCode>
                <c:ptCount val="10"/>
                <c:pt idx="0">
                  <c:v>80.016092241163065</c:v>
                </c:pt>
                <c:pt idx="1">
                  <c:v>81.880617356763139</c:v>
                </c:pt>
                <c:pt idx="2">
                  <c:v>82.572225164973446</c:v>
                </c:pt>
                <c:pt idx="3">
                  <c:v>83.850334124794301</c:v>
                </c:pt>
                <c:pt idx="4">
                  <c:v>84.107848718241925</c:v>
                </c:pt>
                <c:pt idx="5">
                  <c:v>84.756060716140453</c:v>
                </c:pt>
                <c:pt idx="6">
                  <c:v>85.535199905310151</c:v>
                </c:pt>
                <c:pt idx="7">
                  <c:v>87.881250032447426</c:v>
                </c:pt>
                <c:pt idx="8">
                  <c:v>89.273999977886319</c:v>
                </c:pt>
                <c:pt idx="9">
                  <c:v>89.50468019885335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E-EB41-8CFC-985BED92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436656"/>
        <c:axId val="380496960"/>
      </c:lineChart>
      <c:catAx>
        <c:axId val="87043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380496960"/>
        <c:crosses val="autoZero"/>
        <c:auto val="1"/>
        <c:lblAlgn val="ctr"/>
        <c:lblOffset val="100"/>
        <c:noMultiLvlLbl val="0"/>
      </c:catAx>
      <c:valAx>
        <c:axId val="3804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87043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Y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>
              <a:noFill/>
            </a:ln>
          </c:spPr>
          <c:xVal>
            <c:numRef>
              <c:f>'Ej3'!$A$2:$A$6</c:f>
              <c:numCache>
                <c:formatCode>General</c:formatCode>
                <c:ptCount val="5"/>
                <c:pt idx="0">
                  <c:v>6.5</c:v>
                </c:pt>
                <c:pt idx="1">
                  <c:v>7.4658680180000001</c:v>
                </c:pt>
                <c:pt idx="2">
                  <c:v>5.7</c:v>
                </c:pt>
                <c:pt idx="3">
                  <c:v>6.1</c:v>
                </c:pt>
                <c:pt idx="4">
                  <c:v>6.33</c:v>
                </c:pt>
              </c:numCache>
            </c:numRef>
          </c:xVal>
          <c:yVal>
            <c:numRef>
              <c:f>'Ej3'!$B$2:$B$6</c:f>
              <c:numCache>
                <c:formatCode>General</c:formatCode>
                <c:ptCount val="5"/>
                <c:pt idx="0">
                  <c:v>1.8975790939999999</c:v>
                </c:pt>
                <c:pt idx="1">
                  <c:v>3.5</c:v>
                </c:pt>
                <c:pt idx="2">
                  <c:v>1.5346992230000001</c:v>
                </c:pt>
                <c:pt idx="3">
                  <c:v>2.5499999999999998</c:v>
                </c:pt>
                <c:pt idx="4">
                  <c:v>3.77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B6-B444-82B8-EDC8B71B5ABD}"/>
            </c:ext>
          </c:extLst>
        </c:ser>
        <c:ser>
          <c:idx val="3"/>
          <c:order val="1"/>
          <c:spPr>
            <a:ln w="25400">
              <a:noFill/>
            </a:ln>
          </c:spPr>
          <c:xVal>
            <c:numRef>
              <c:f>'Ej3'!$A$7:$A$11</c:f>
              <c:numCache>
                <c:formatCode>General</c:formatCode>
                <c:ptCount val="5"/>
                <c:pt idx="0">
                  <c:v>2.8309543239999999</c:v>
                </c:pt>
                <c:pt idx="1">
                  <c:v>3.1</c:v>
                </c:pt>
                <c:pt idx="2">
                  <c:v>2.8502382040000001</c:v>
                </c:pt>
                <c:pt idx="3">
                  <c:v>3.5544769999999999</c:v>
                </c:pt>
                <c:pt idx="4">
                  <c:v>3.55</c:v>
                </c:pt>
              </c:numCache>
            </c:numRef>
          </c:xVal>
          <c:yVal>
            <c:numRef>
              <c:f>'Ej3'!$B$7:$B$11</c:f>
              <c:numCache>
                <c:formatCode>General</c:formatCode>
                <c:ptCount val="5"/>
                <c:pt idx="0">
                  <c:v>2.0086134699999998</c:v>
                </c:pt>
                <c:pt idx="1">
                  <c:v>1.418181651</c:v>
                </c:pt>
                <c:pt idx="2">
                  <c:v>1.0487931070000001</c:v>
                </c:pt>
                <c:pt idx="3">
                  <c:v>3.643893743</c:v>
                </c:pt>
                <c:pt idx="4">
                  <c:v>1.6342842319999999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2B6-B444-82B8-EDC8B71B5ABD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'Ej3'!$A$2:$A$6</c:f>
              <c:numCache>
                <c:formatCode>General</c:formatCode>
                <c:ptCount val="5"/>
                <c:pt idx="0">
                  <c:v>6.5</c:v>
                </c:pt>
                <c:pt idx="1">
                  <c:v>7.4658680180000001</c:v>
                </c:pt>
                <c:pt idx="2">
                  <c:v>5.7</c:v>
                </c:pt>
                <c:pt idx="3">
                  <c:v>6.1</c:v>
                </c:pt>
                <c:pt idx="4">
                  <c:v>6.33</c:v>
                </c:pt>
              </c:numCache>
            </c:numRef>
          </c:xVal>
          <c:yVal>
            <c:numRef>
              <c:f>'Ej3'!$B$2:$B$6</c:f>
              <c:numCache>
                <c:formatCode>General</c:formatCode>
                <c:ptCount val="5"/>
                <c:pt idx="0">
                  <c:v>1.8975790939999999</c:v>
                </c:pt>
                <c:pt idx="1">
                  <c:v>3.5</c:v>
                </c:pt>
                <c:pt idx="2">
                  <c:v>1.5346992230000001</c:v>
                </c:pt>
                <c:pt idx="3">
                  <c:v>2.5499999999999998</c:v>
                </c:pt>
                <c:pt idx="4">
                  <c:v>3.77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B6-B444-82B8-EDC8B71B5ABD}"/>
            </c:ext>
          </c:extLst>
        </c:ser>
        <c:ser>
          <c:idx val="1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'Ej3'!$A$7:$A$11</c:f>
              <c:numCache>
                <c:formatCode>General</c:formatCode>
                <c:ptCount val="5"/>
                <c:pt idx="0">
                  <c:v>2.8309543239999999</c:v>
                </c:pt>
                <c:pt idx="1">
                  <c:v>3.1</c:v>
                </c:pt>
                <c:pt idx="2">
                  <c:v>2.8502382040000001</c:v>
                </c:pt>
                <c:pt idx="3">
                  <c:v>3.5544769999999999</c:v>
                </c:pt>
                <c:pt idx="4">
                  <c:v>3.55</c:v>
                </c:pt>
              </c:numCache>
            </c:numRef>
          </c:xVal>
          <c:yVal>
            <c:numRef>
              <c:f>'Ej3'!$B$7:$B$11</c:f>
              <c:numCache>
                <c:formatCode>General</c:formatCode>
                <c:ptCount val="5"/>
                <c:pt idx="0">
                  <c:v>2.0086134699999998</c:v>
                </c:pt>
                <c:pt idx="1">
                  <c:v>1.418181651</c:v>
                </c:pt>
                <c:pt idx="2">
                  <c:v>1.0487931070000001</c:v>
                </c:pt>
                <c:pt idx="3">
                  <c:v>3.643893743</c:v>
                </c:pt>
                <c:pt idx="4">
                  <c:v>1.6342842319999999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B6-B444-82B8-EDC8B71B5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050784"/>
        <c:axId val="416606352"/>
      </c:scatterChart>
      <c:valAx>
        <c:axId val="41705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416606352"/>
        <c:crosses val="autoZero"/>
        <c:crossBetween val="midCat"/>
      </c:valAx>
      <c:valAx>
        <c:axId val="4166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4170507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numRef>
              <c:f>'Ej3'!$Q$18:$Q$27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'Ej3'!$R$18:$R$27</c:f>
              <c:numCache>
                <c:formatCode>General</c:formatCode>
                <c:ptCount val="10"/>
                <c:pt idx="0">
                  <c:v>0.18296260405516868</c:v>
                </c:pt>
                <c:pt idx="1">
                  <c:v>0.25404467919866969</c:v>
                </c:pt>
                <c:pt idx="2">
                  <c:v>0.22710143242366709</c:v>
                </c:pt>
                <c:pt idx="3">
                  <c:v>0.20396653419924418</c:v>
                </c:pt>
                <c:pt idx="4">
                  <c:v>0.18872741448018746</c:v>
                </c:pt>
                <c:pt idx="5">
                  <c:v>0.17730152285971806</c:v>
                </c:pt>
                <c:pt idx="6">
                  <c:v>0.16867545031476933</c:v>
                </c:pt>
                <c:pt idx="7">
                  <c:v>0.16244658203598272</c:v>
                </c:pt>
                <c:pt idx="8">
                  <c:v>0.15852137675276784</c:v>
                </c:pt>
                <c:pt idx="9">
                  <c:v>0.15691132549971601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04-9248-919A-171E2FA69DE2}"/>
            </c:ext>
          </c:extLst>
        </c:ser>
        <c:ser>
          <c:idx val="3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'Ej3'!$Q$18:$Q$27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'Ej3'!$R$18:$R$27</c:f>
              <c:numCache>
                <c:formatCode>General</c:formatCode>
                <c:ptCount val="10"/>
                <c:pt idx="0">
                  <c:v>0.18296260405516868</c:v>
                </c:pt>
                <c:pt idx="1">
                  <c:v>0.25404467919866969</c:v>
                </c:pt>
                <c:pt idx="2">
                  <c:v>0.22710143242366709</c:v>
                </c:pt>
                <c:pt idx="3">
                  <c:v>0.20396653419924418</c:v>
                </c:pt>
                <c:pt idx="4">
                  <c:v>0.18872741448018746</c:v>
                </c:pt>
                <c:pt idx="5">
                  <c:v>0.17730152285971806</c:v>
                </c:pt>
                <c:pt idx="6">
                  <c:v>0.16867545031476933</c:v>
                </c:pt>
                <c:pt idx="7">
                  <c:v>0.16244658203598272</c:v>
                </c:pt>
                <c:pt idx="8">
                  <c:v>0.15852137675276784</c:v>
                </c:pt>
                <c:pt idx="9">
                  <c:v>0.15691132549971601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04-9248-919A-171E2FA69DE2}"/>
            </c:ext>
          </c:extLst>
        </c:ser>
        <c:ser>
          <c:idx val="1"/>
          <c:order val="2"/>
          <c:marker>
            <c:symbol val="none"/>
          </c:marker>
          <c:cat>
            <c:numRef>
              <c:f>'Ej3'!$Q$18:$Q$27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'Ej3'!$R$18:$R$27</c:f>
              <c:numCache>
                <c:formatCode>General</c:formatCode>
                <c:ptCount val="10"/>
                <c:pt idx="0">
                  <c:v>0.18296260405516868</c:v>
                </c:pt>
                <c:pt idx="1">
                  <c:v>0.25404467919866969</c:v>
                </c:pt>
                <c:pt idx="2">
                  <c:v>0.22710143242366709</c:v>
                </c:pt>
                <c:pt idx="3">
                  <c:v>0.20396653419924418</c:v>
                </c:pt>
                <c:pt idx="4">
                  <c:v>0.18872741448018746</c:v>
                </c:pt>
                <c:pt idx="5">
                  <c:v>0.17730152285971806</c:v>
                </c:pt>
                <c:pt idx="6">
                  <c:v>0.16867545031476933</c:v>
                </c:pt>
                <c:pt idx="7">
                  <c:v>0.16244658203598272</c:v>
                </c:pt>
                <c:pt idx="8">
                  <c:v>0.15852137675276784</c:v>
                </c:pt>
                <c:pt idx="9">
                  <c:v>0.15691132549971601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04-9248-919A-171E2FA69DE2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'Ej3'!$Q$18:$Q$27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'Ej3'!$R$18:$R$27</c:f>
              <c:numCache>
                <c:formatCode>General</c:formatCode>
                <c:ptCount val="10"/>
                <c:pt idx="0">
                  <c:v>0.18296260405516868</c:v>
                </c:pt>
                <c:pt idx="1">
                  <c:v>0.25404467919866969</c:v>
                </c:pt>
                <c:pt idx="2">
                  <c:v>0.22710143242366709</c:v>
                </c:pt>
                <c:pt idx="3">
                  <c:v>0.20396653419924418</c:v>
                </c:pt>
                <c:pt idx="4">
                  <c:v>0.18872741448018746</c:v>
                </c:pt>
                <c:pt idx="5">
                  <c:v>0.17730152285971806</c:v>
                </c:pt>
                <c:pt idx="6">
                  <c:v>0.16867545031476933</c:v>
                </c:pt>
                <c:pt idx="7">
                  <c:v>0.16244658203598272</c:v>
                </c:pt>
                <c:pt idx="8">
                  <c:v>0.15852137675276784</c:v>
                </c:pt>
                <c:pt idx="9">
                  <c:v>0.15691132549971601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04-9248-919A-171E2FA69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642464"/>
        <c:axId val="411641584"/>
      </c:lineChart>
      <c:catAx>
        <c:axId val="88964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411641584"/>
        <c:crosses val="autoZero"/>
        <c:auto val="1"/>
        <c:lblAlgn val="ctr"/>
        <c:lblOffset val="100"/>
        <c:noMultiLvlLbl val="0"/>
      </c:catAx>
      <c:valAx>
        <c:axId val="4116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88964246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Y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'Ej3'!$Q$18:$Q$27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'Ej3'!$S$18:$S$27</c:f>
              <c:numCache>
                <c:formatCode>General</c:formatCode>
                <c:ptCount val="10"/>
                <c:pt idx="0">
                  <c:v>71.47325991727412</c:v>
                </c:pt>
                <c:pt idx="1">
                  <c:v>74.963676501610237</c:v>
                </c:pt>
                <c:pt idx="2">
                  <c:v>79.919369209407193</c:v>
                </c:pt>
                <c:pt idx="3">
                  <c:v>79.709218962891697</c:v>
                </c:pt>
                <c:pt idx="4">
                  <c:v>79.719400425728693</c:v>
                </c:pt>
                <c:pt idx="5">
                  <c:v>79.861879397173325</c:v>
                </c:pt>
                <c:pt idx="6">
                  <c:v>80.011543307820702</c:v>
                </c:pt>
                <c:pt idx="7">
                  <c:v>80.089446185727411</c:v>
                </c:pt>
                <c:pt idx="8">
                  <c:v>80.127145757044914</c:v>
                </c:pt>
                <c:pt idx="9">
                  <c:v>80.512804844402311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1-474A-B73B-BC577E9F9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436656"/>
        <c:axId val="380496960"/>
      </c:lineChart>
      <c:catAx>
        <c:axId val="87043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380496960"/>
        <c:crosses val="autoZero"/>
        <c:auto val="1"/>
        <c:lblAlgn val="ctr"/>
        <c:lblOffset val="100"/>
        <c:noMultiLvlLbl val="0"/>
      </c:catAx>
      <c:valAx>
        <c:axId val="3804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87043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0</xdr:row>
      <xdr:rowOff>0</xdr:rowOff>
    </xdr:from>
    <xdr:to>
      <xdr:col>10</xdr:col>
      <xdr:colOff>139700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C74A8-F973-7848-A27D-DA1D1E93B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812800</xdr:colOff>
      <xdr:row>16</xdr:row>
      <xdr:rowOff>19050</xdr:rowOff>
    </xdr:from>
    <xdr:to>
      <xdr:col>25</xdr:col>
      <xdr:colOff>431800</xdr:colOff>
      <xdr:row>29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BCE0D3-7832-D545-AEB3-556AFD044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787400</xdr:colOff>
      <xdr:row>30</xdr:row>
      <xdr:rowOff>171450</xdr:rowOff>
    </xdr:from>
    <xdr:to>
      <xdr:col>25</xdr:col>
      <xdr:colOff>406400</xdr:colOff>
      <xdr:row>44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09D2DF-888A-5D47-BB51-051CFAACC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0</xdr:row>
      <xdr:rowOff>0</xdr:rowOff>
    </xdr:from>
    <xdr:to>
      <xdr:col>10</xdr:col>
      <xdr:colOff>139700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DFE50-7C56-254C-9423-08969FC17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812800</xdr:colOff>
      <xdr:row>16</xdr:row>
      <xdr:rowOff>19050</xdr:rowOff>
    </xdr:from>
    <xdr:to>
      <xdr:col>25</xdr:col>
      <xdr:colOff>431800</xdr:colOff>
      <xdr:row>29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442355-A15E-894D-8B1C-A18848107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787400</xdr:colOff>
      <xdr:row>30</xdr:row>
      <xdr:rowOff>171450</xdr:rowOff>
    </xdr:from>
    <xdr:to>
      <xdr:col>25</xdr:col>
      <xdr:colOff>406400</xdr:colOff>
      <xdr:row>44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B70EAC-F69A-0E4E-B37E-740D4DC18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gresionLogistica -ds1" connectionId="2" xr16:uid="{BD6C0E38-E807-5E4E-A93B-EF11EDF4151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gresionLogistica -ds2 (1)" connectionId="6" xr16:uid="{12531A30-2661-2B43-9E9C-AA639D3BE89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gresionLogistica -ds2 (1)_1" connectionId="5" xr16:uid="{69FF2C97-C525-DE4C-9B8B-D8E418B2F88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gresionLogistica -ds2 (1)_1" connectionId="4" xr16:uid="{46643959-6B7D-EE4C-ADBE-A09F3957D8E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gresionLogistica -ds2 (1)" connectionId="3" xr16:uid="{EA9E2689-4B06-5C4E-9B44-36B0EC0C987E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gresionLogistica -ds1" connectionId="1" xr16:uid="{1A115F0B-ED6B-224C-9CEE-F7897B74EA7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FB78F-A860-A34A-AFA8-BC925674FC5B}">
  <dimension ref="A1:S117"/>
  <sheetViews>
    <sheetView topLeftCell="I1" workbookViewId="0">
      <selection activeCell="O18" sqref="O18:O117"/>
    </sheetView>
  </sheetViews>
  <sheetFormatPr baseColWidth="10" defaultRowHeight="16" x14ac:dyDescent="0.2"/>
  <cols>
    <col min="1" max="1" width="7.1640625" bestFit="1" customWidth="1"/>
    <col min="2" max="2" width="7.83203125" bestFit="1" customWidth="1"/>
    <col min="3" max="3" width="2.33203125" bestFit="1" customWidth="1"/>
    <col min="17" max="18" width="12.1640625" bestFit="1" customWidth="1"/>
    <col min="19" max="19" width="8.6640625" bestFit="1" customWidth="1"/>
  </cols>
  <sheetData>
    <row r="1" spans="1:5" x14ac:dyDescent="0.2">
      <c r="A1" t="s">
        <v>1</v>
      </c>
      <c r="B1" t="s">
        <v>2</v>
      </c>
      <c r="C1" t="s">
        <v>0</v>
      </c>
      <c r="D1" s="1" t="s">
        <v>13</v>
      </c>
    </row>
    <row r="2" spans="1:5" x14ac:dyDescent="0.2">
      <c r="A2" s="2">
        <v>2.7810999999999999</v>
      </c>
      <c r="B2" s="3">
        <v>2.5505</v>
      </c>
      <c r="C2" s="3">
        <v>0</v>
      </c>
      <c r="D2">
        <f>1/(1+EXP(-(0+$F$18*A2+$G$18*B2)))</f>
        <v>0.5</v>
      </c>
    </row>
    <row r="3" spans="1:5" x14ac:dyDescent="0.2">
      <c r="A3" s="2">
        <v>1.4655</v>
      </c>
      <c r="B3" s="3">
        <v>2.3620999999999999</v>
      </c>
      <c r="C3" s="3">
        <v>0</v>
      </c>
      <c r="D3">
        <f>1/(1+EXP(-(0+$F$18*A3+$G$18*B3)))</f>
        <v>0.5</v>
      </c>
    </row>
    <row r="4" spans="1:5" x14ac:dyDescent="0.2">
      <c r="A4" s="2">
        <v>3.3965999999999998</v>
      </c>
      <c r="B4" s="3">
        <v>4.4002999999999997</v>
      </c>
      <c r="C4" s="3">
        <v>0</v>
      </c>
      <c r="D4">
        <f>1/(1+EXP(-(0+$F$18*A4+$G$18*B4)))</f>
        <v>0.5</v>
      </c>
    </row>
    <row r="5" spans="1:5" x14ac:dyDescent="0.2">
      <c r="A5" s="2">
        <v>1.3880999999999999</v>
      </c>
      <c r="B5" s="3">
        <v>1.8502000000000001</v>
      </c>
      <c r="C5" s="3">
        <v>0</v>
      </c>
      <c r="D5">
        <f>1/(1+EXP(-(0+$F$18*A5+$G$18*B5)))</f>
        <v>0.5</v>
      </c>
    </row>
    <row r="6" spans="1:5" x14ac:dyDescent="0.2">
      <c r="A6" s="2">
        <v>3.0640999999999998</v>
      </c>
      <c r="B6" s="3">
        <v>3.0053000000000001</v>
      </c>
      <c r="C6" s="3">
        <v>0</v>
      </c>
      <c r="D6">
        <f>1/(1+EXP(-(0+$F$18*A6+$G$18*B6)))</f>
        <v>0.5</v>
      </c>
    </row>
    <row r="7" spans="1:5" x14ac:dyDescent="0.2">
      <c r="A7" s="2">
        <v>7.6275000000000004</v>
      </c>
      <c r="B7" s="3">
        <v>2.7593000000000001</v>
      </c>
      <c r="C7" s="3">
        <v>1</v>
      </c>
      <c r="D7">
        <f>1/(1+EXP(-(0+$F$18*A7+$G$18*B7)))</f>
        <v>0.5</v>
      </c>
    </row>
    <row r="8" spans="1:5" x14ac:dyDescent="0.2">
      <c r="A8" s="2">
        <v>5.3323999999999998</v>
      </c>
      <c r="B8" s="3">
        <v>2.0886</v>
      </c>
      <c r="C8" s="3">
        <v>1</v>
      </c>
      <c r="D8">
        <f>1/(1+EXP(-(0+$F$18*A8+$G$18*B8)))</f>
        <v>0.5</v>
      </c>
    </row>
    <row r="9" spans="1:5" x14ac:dyDescent="0.2">
      <c r="A9" s="2">
        <v>6.9226000000000001</v>
      </c>
      <c r="B9" s="3">
        <v>1.7710999999999999</v>
      </c>
      <c r="C9" s="3">
        <v>1</v>
      </c>
      <c r="D9">
        <f>1/(1+EXP(-(0+$F$18*A9+$G$18*B9)))</f>
        <v>0.5</v>
      </c>
    </row>
    <row r="10" spans="1:5" x14ac:dyDescent="0.2">
      <c r="A10" s="2">
        <v>8.6753999999999998</v>
      </c>
      <c r="B10" s="3">
        <v>-0.24210000000000001</v>
      </c>
      <c r="C10" s="3">
        <v>1</v>
      </c>
      <c r="D10">
        <f>1/(1+EXP(-(0+$F$18*A10+$G$18*B10)))</f>
        <v>0.5</v>
      </c>
    </row>
    <row r="11" spans="1:5" x14ac:dyDescent="0.2">
      <c r="A11" s="2">
        <v>7.6738</v>
      </c>
      <c r="B11" s="3">
        <v>3.5085999999999999</v>
      </c>
      <c r="C11" s="3">
        <v>1</v>
      </c>
      <c r="D11">
        <f>1/(1+EXP(-(0+$F$18*A11+$G$18*B11)))</f>
        <v>0.5</v>
      </c>
    </row>
    <row r="16" spans="1:5" x14ac:dyDescent="0.2">
      <c r="D16" t="s">
        <v>6</v>
      </c>
      <c r="E16">
        <v>0.3</v>
      </c>
    </row>
    <row r="17" spans="4:19" x14ac:dyDescent="0.2">
      <c r="D17" t="s">
        <v>5</v>
      </c>
      <c r="E17" t="s">
        <v>3</v>
      </c>
      <c r="F17" t="s">
        <v>4</v>
      </c>
      <c r="G17" t="s">
        <v>12</v>
      </c>
      <c r="H17" t="s">
        <v>10</v>
      </c>
      <c r="I17" t="s">
        <v>11</v>
      </c>
      <c r="J17" t="s">
        <v>7</v>
      </c>
      <c r="K17" t="s">
        <v>14</v>
      </c>
      <c r="L17" t="s">
        <v>8</v>
      </c>
      <c r="M17" t="s">
        <v>9</v>
      </c>
      <c r="N17" t="s">
        <v>16</v>
      </c>
      <c r="O17" t="s">
        <v>18</v>
      </c>
      <c r="Q17" t="s">
        <v>17</v>
      </c>
      <c r="R17" t="s">
        <v>15</v>
      </c>
      <c r="S17" t="s">
        <v>18</v>
      </c>
    </row>
    <row r="18" spans="4:19" x14ac:dyDescent="0.2">
      <c r="D18">
        <v>1</v>
      </c>
      <c r="E18">
        <v>0</v>
      </c>
      <c r="F18">
        <v>0</v>
      </c>
      <c r="G18">
        <v>0</v>
      </c>
      <c r="H18">
        <f>$A$2</f>
        <v>2.7810999999999999</v>
      </c>
      <c r="I18">
        <f>$B$2</f>
        <v>2.5505</v>
      </c>
      <c r="J18">
        <f>$C$2</f>
        <v>0</v>
      </c>
      <c r="K18">
        <f>E18+F18*H18+G18*I18</f>
        <v>0</v>
      </c>
      <c r="L18">
        <f>1/(1+EXP(-K18))</f>
        <v>0.5</v>
      </c>
      <c r="M18">
        <f t="shared" ref="M18:M81" si="0">J18-L18</f>
        <v>-0.5</v>
      </c>
      <c r="N18">
        <f>M18^2</f>
        <v>0.25</v>
      </c>
      <c r="O18">
        <f>(1+L18-J18)/(1+J18)</f>
        <v>1.5</v>
      </c>
      <c r="Q18">
        <v>1</v>
      </c>
      <c r="R18">
        <f>SUM(N18:N27)/10</f>
        <v>0.22067085040098791</v>
      </c>
      <c r="S18">
        <f>SUM(O18:O27)/10*100</f>
        <v>80.016092241163065</v>
      </c>
    </row>
    <row r="19" spans="4:19" x14ac:dyDescent="0.2">
      <c r="D19">
        <v>2</v>
      </c>
      <c r="E19">
        <f>E18+$E$16*$M18*$L18*(1-$L18)</f>
        <v>-3.7499999999999999E-2</v>
      </c>
      <c r="F19">
        <f>F18+$E$16*$M18*$L18*(1-$L18)*$H18</f>
        <v>-0.10429124999999999</v>
      </c>
      <c r="G19">
        <f>G18+$E$16*$M18*$L18*(1-$L18)*$I$18</f>
        <v>-9.564375E-2</v>
      </c>
      <c r="H19">
        <f>A3</f>
        <v>1.4655</v>
      </c>
      <c r="I19">
        <f>B3</f>
        <v>2.3620999999999999</v>
      </c>
      <c r="J19">
        <f>$C$3</f>
        <v>0</v>
      </c>
      <c r="K19">
        <f t="shared" ref="K19:K82" si="1">E19+F19*H19+G19*I19</f>
        <v>-0.41625892874999992</v>
      </c>
      <c r="L19">
        <f t="shared" ref="L19:L82" si="2">1/(1+EXP(-K19))</f>
        <v>0.39741230128514815</v>
      </c>
      <c r="M19">
        <f t="shared" si="0"/>
        <v>-0.39741230128514815</v>
      </c>
      <c r="N19">
        <f t="shared" ref="N19:N82" si="3">M19^2</f>
        <v>0.15793653721275736</v>
      </c>
      <c r="O19">
        <f t="shared" ref="O19:O82" si="4">(1+L19-J19)/(1+J19)</f>
        <v>1.397412301285148</v>
      </c>
      <c r="Q19">
        <v>2</v>
      </c>
      <c r="R19">
        <f>SUM(N28:N37)/10</f>
        <v>0.17059334660147241</v>
      </c>
      <c r="S19">
        <f t="shared" ref="S19:S27" si="5">SUM(O19:O28)/10*100</f>
        <v>81.880617356763139</v>
      </c>
    </row>
    <row r="20" spans="4:19" x14ac:dyDescent="0.2">
      <c r="D20">
        <v>3</v>
      </c>
      <c r="E20">
        <f t="shared" ref="E20:E83" si="6">E19+$E$16*$M19*$L19*(1-$L19)</f>
        <v>-6.6051184350608402E-2</v>
      </c>
      <c r="F20">
        <f t="shared" ref="F20:F83" si="7">F19+$E$16*$M19*$L19*(1-$L19)*$H19</f>
        <v>-0.1461330106658166</v>
      </c>
      <c r="G20">
        <f t="shared" ref="G20:G83" si="8">G19+$E$16*$M19*$L19*(1-$L19)*$I$18</f>
        <v>-0.16846354568622673</v>
      </c>
      <c r="H20">
        <f>A4</f>
        <v>3.3965999999999998</v>
      </c>
      <c r="I20">
        <f>B4</f>
        <v>4.4002999999999997</v>
      </c>
      <c r="J20">
        <f>$C$4</f>
        <v>0</v>
      </c>
      <c r="K20">
        <f t="shared" si="1"/>
        <v>-1.3036967084612245</v>
      </c>
      <c r="L20">
        <f t="shared" si="2"/>
        <v>0.21354352438390803</v>
      </c>
      <c r="M20">
        <f t="shared" si="0"/>
        <v>-0.21354352438390803</v>
      </c>
      <c r="N20">
        <f t="shared" si="3"/>
        <v>4.5600836806300726E-2</v>
      </c>
      <c r="O20">
        <f t="shared" si="4"/>
        <v>1.2135435243839081</v>
      </c>
      <c r="Q20">
        <v>3</v>
      </c>
      <c r="R20">
        <f>SUM(N38:N47)/10</f>
        <v>0.11957635305785275</v>
      </c>
      <c r="S20">
        <f t="shared" si="5"/>
        <v>82.572225164973446</v>
      </c>
    </row>
    <row r="21" spans="4:19" x14ac:dyDescent="0.2">
      <c r="D21">
        <v>4</v>
      </c>
      <c r="E21">
        <f t="shared" si="6"/>
        <v>-7.6810106370556755E-2</v>
      </c>
      <c r="F21">
        <f t="shared" si="7"/>
        <v>-0.18267676519877316</v>
      </c>
      <c r="G21">
        <f t="shared" si="8"/>
        <v>-0.195904176298105</v>
      </c>
      <c r="H21">
        <f>A5</f>
        <v>1.3880999999999999</v>
      </c>
      <c r="I21">
        <f>B5</f>
        <v>1.8502000000000001</v>
      </c>
      <c r="J21">
        <f>$C$5</f>
        <v>0</v>
      </c>
      <c r="K21">
        <f t="shared" si="1"/>
        <v>-0.69284563112972763</v>
      </c>
      <c r="L21">
        <f t="shared" si="2"/>
        <v>0.3334003476853416</v>
      </c>
      <c r="M21">
        <f t="shared" si="0"/>
        <v>-0.3334003476853416</v>
      </c>
      <c r="N21">
        <f t="shared" si="3"/>
        <v>0.11115579183670667</v>
      </c>
      <c r="O21">
        <f t="shared" si="4"/>
        <v>1.3334003476853415</v>
      </c>
      <c r="Q21">
        <v>4</v>
      </c>
      <c r="R21">
        <f>SUM(N48:N57)/10</f>
        <v>8.7765512239030036E-2</v>
      </c>
      <c r="S21">
        <f t="shared" si="5"/>
        <v>83.850334124794301</v>
      </c>
    </row>
    <row r="22" spans="4:19" x14ac:dyDescent="0.2">
      <c r="D22">
        <v>5</v>
      </c>
      <c r="E22">
        <f t="shared" si="6"/>
        <v>-9.903903002788951E-2</v>
      </c>
      <c r="F22">
        <f t="shared" si="7"/>
        <v>-0.21353273412751675</v>
      </c>
      <c r="G22">
        <f t="shared" si="8"/>
        <v>-0.25259904608613221</v>
      </c>
      <c r="H22">
        <f>A6</f>
        <v>3.0640999999999998</v>
      </c>
      <c r="I22">
        <f>B6</f>
        <v>3.0053000000000001</v>
      </c>
      <c r="J22">
        <f>$C$6</f>
        <v>0</v>
      </c>
      <c r="K22">
        <f t="shared" si="1"/>
        <v>-1.5124605938706668</v>
      </c>
      <c r="L22">
        <f t="shared" si="2"/>
        <v>0.18057441951899295</v>
      </c>
      <c r="M22">
        <f t="shared" si="0"/>
        <v>-0.18057441951899295</v>
      </c>
      <c r="N22">
        <f t="shared" si="3"/>
        <v>3.2607120984621263E-2</v>
      </c>
      <c r="O22">
        <f t="shared" si="4"/>
        <v>1.1805744195189929</v>
      </c>
      <c r="Q22">
        <v>5</v>
      </c>
      <c r="R22">
        <f>SUM(N58:N67)/10</f>
        <v>6.5900290789682722E-2</v>
      </c>
      <c r="S22">
        <f t="shared" si="5"/>
        <v>84.107848718241925</v>
      </c>
    </row>
    <row r="23" spans="4:19" x14ac:dyDescent="0.2">
      <c r="D23">
        <v>6</v>
      </c>
      <c r="E23">
        <f t="shared" si="6"/>
        <v>-0.10705476274008083</v>
      </c>
      <c r="F23">
        <f t="shared" si="7"/>
        <v>-0.23809374073094214</v>
      </c>
      <c r="G23">
        <f t="shared" si="8"/>
        <v>-0.27304317236857611</v>
      </c>
      <c r="H23">
        <f>A7</f>
        <v>7.6275000000000004</v>
      </c>
      <c r="I23">
        <f>B7</f>
        <v>2.7593000000000001</v>
      </c>
      <c r="J23">
        <f>$C$7</f>
        <v>1</v>
      </c>
      <c r="K23">
        <f t="shared" si="1"/>
        <v>-2.6765227956819544</v>
      </c>
      <c r="L23">
        <f t="shared" si="2"/>
        <v>6.4372988349165466E-2</v>
      </c>
      <c r="M23">
        <f t="shared" si="0"/>
        <v>0.93562701165083451</v>
      </c>
      <c r="N23">
        <f t="shared" si="3"/>
        <v>0.87539790493067082</v>
      </c>
      <c r="O23">
        <f t="shared" si="4"/>
        <v>3.2186494174582747E-2</v>
      </c>
      <c r="Q23">
        <v>6</v>
      </c>
      <c r="R23">
        <f>SUM(N68:N77)/10</f>
        <v>5.1564875793641031E-2</v>
      </c>
      <c r="S23">
        <f t="shared" si="5"/>
        <v>84.756060716140453</v>
      </c>
    </row>
    <row r="24" spans="4:19" x14ac:dyDescent="0.2">
      <c r="D24">
        <v>7</v>
      </c>
      <c r="E24">
        <f t="shared" si="6"/>
        <v>-9.0149168999585041E-2</v>
      </c>
      <c r="F24">
        <f t="shared" si="7"/>
        <v>-0.10914632447531056</v>
      </c>
      <c r="G24">
        <f t="shared" si="8"/>
        <v>-0.22992545553344163</v>
      </c>
      <c r="H24">
        <f>A8</f>
        <v>5.3323999999999998</v>
      </c>
      <c r="I24">
        <f>B8</f>
        <v>2.0886</v>
      </c>
      <c r="J24">
        <f>$C$8</f>
        <v>1</v>
      </c>
      <c r="K24">
        <f t="shared" si="1"/>
        <v>-1.1523833360588773</v>
      </c>
      <c r="L24">
        <f t="shared" si="2"/>
        <v>0.24005402627553202</v>
      </c>
      <c r="M24">
        <f t="shared" si="0"/>
        <v>0.75994597372446804</v>
      </c>
      <c r="N24">
        <f t="shared" si="3"/>
        <v>0.57751788298002982</v>
      </c>
      <c r="O24">
        <f t="shared" si="4"/>
        <v>0.12002701313776598</v>
      </c>
      <c r="Q24">
        <v>7</v>
      </c>
      <c r="R24">
        <f>SUM(N78:N87)/10</f>
        <v>4.2608066708494548E-2</v>
      </c>
      <c r="S24">
        <f t="shared" si="5"/>
        <v>85.535199905310151</v>
      </c>
    </row>
    <row r="25" spans="4:19" x14ac:dyDescent="0.2">
      <c r="D25">
        <v>8</v>
      </c>
      <c r="E25">
        <f t="shared" si="6"/>
        <v>-4.855852108294173E-2</v>
      </c>
      <c r="F25">
        <f t="shared" si="7"/>
        <v>0.11263164647539822</v>
      </c>
      <c r="G25">
        <f t="shared" si="8"/>
        <v>-0.12384850802204286</v>
      </c>
      <c r="H25">
        <f>A9</f>
        <v>6.9226000000000001</v>
      </c>
      <c r="I25">
        <f>B9</f>
        <v>1.7710999999999999</v>
      </c>
      <c r="J25">
        <f>$C$9</f>
        <v>1</v>
      </c>
      <c r="K25">
        <f t="shared" si="1"/>
        <v>0.51179722224980995</v>
      </c>
      <c r="L25">
        <f t="shared" si="2"/>
        <v>0.62522769072373818</v>
      </c>
      <c r="M25">
        <f t="shared" si="0"/>
        <v>0.37477230927626182</v>
      </c>
      <c r="N25">
        <f t="shared" si="3"/>
        <v>0.14045428380026204</v>
      </c>
      <c r="O25">
        <f t="shared" si="4"/>
        <v>0.31261384536186909</v>
      </c>
      <c r="Q25">
        <v>8</v>
      </c>
      <c r="R25">
        <f>SUM(N88:N97)/10</f>
        <v>3.639878559067157E-2</v>
      </c>
      <c r="S25">
        <f t="shared" si="5"/>
        <v>87.881250032447426</v>
      </c>
    </row>
    <row r="26" spans="4:19" x14ac:dyDescent="0.2">
      <c r="D26">
        <v>9</v>
      </c>
      <c r="E26">
        <f t="shared" si="6"/>
        <v>-2.2213748829133417E-2</v>
      </c>
      <c r="F26">
        <f t="shared" si="7"/>
        <v>0.29500596687961167</v>
      </c>
      <c r="G26">
        <f t="shared" si="8"/>
        <v>-5.6656166388704757E-2</v>
      </c>
      <c r="H26">
        <f>A10</f>
        <v>8.6753999999999998</v>
      </c>
      <c r="I26">
        <f>B10</f>
        <v>-0.24210000000000001</v>
      </c>
      <c r="J26">
        <f>$C$10</f>
        <v>1</v>
      </c>
      <c r="K26">
        <f t="shared" si="1"/>
        <v>2.5507974741209551</v>
      </c>
      <c r="L26">
        <f t="shared" si="2"/>
        <v>0.92762707139478728</v>
      </c>
      <c r="M26">
        <f t="shared" si="0"/>
        <v>7.2372928605212716E-2</v>
      </c>
      <c r="N26">
        <f t="shared" si="3"/>
        <v>5.237840794895217E-3</v>
      </c>
      <c r="O26">
        <f t="shared" si="4"/>
        <v>0.46381353569739359</v>
      </c>
      <c r="Q26">
        <v>9</v>
      </c>
      <c r="R26">
        <f>SUM(N98:N107)/10</f>
        <v>3.176598597133231E-2</v>
      </c>
      <c r="S26">
        <f t="shared" si="5"/>
        <v>89.273999977886319</v>
      </c>
    </row>
    <row r="27" spans="4:19" x14ac:dyDescent="0.2">
      <c r="D27">
        <v>10</v>
      </c>
      <c r="E27">
        <f t="shared" si="6"/>
        <v>-2.0756119954033179E-2</v>
      </c>
      <c r="F27">
        <f t="shared" si="7"/>
        <v>0.30765148042265628</v>
      </c>
      <c r="G27">
        <f t="shared" si="8"/>
        <v>-5.2938483942761599E-2</v>
      </c>
      <c r="H27">
        <f>A11</f>
        <v>7.6738</v>
      </c>
      <c r="I27">
        <f>B11</f>
        <v>3.5085999999999999</v>
      </c>
      <c r="J27">
        <f>$C$11</f>
        <v>1</v>
      </c>
      <c r="K27">
        <f t="shared" si="1"/>
        <v>2.154359845751773</v>
      </c>
      <c r="L27">
        <f t="shared" si="2"/>
        <v>0.89607548574260776</v>
      </c>
      <c r="M27">
        <f t="shared" si="0"/>
        <v>0.10392451425739224</v>
      </c>
      <c r="N27">
        <f t="shared" si="3"/>
        <v>1.0800304663634923E-2</v>
      </c>
      <c r="O27">
        <f t="shared" si="4"/>
        <v>0.44803774287130382</v>
      </c>
      <c r="Q27">
        <v>10</v>
      </c>
      <c r="R27">
        <f>SUM(N108:N117)/10</f>
        <v>2.8142748936402857E-2</v>
      </c>
      <c r="S27">
        <f t="shared" si="5"/>
        <v>89.50468019885335</v>
      </c>
    </row>
    <row r="28" spans="4:19" x14ac:dyDescent="0.2">
      <c r="D28">
        <v>11</v>
      </c>
      <c r="E28">
        <f t="shared" si="6"/>
        <v>-1.7852753479742734E-2</v>
      </c>
      <c r="F28">
        <f t="shared" si="7"/>
        <v>0.3299313340730663</v>
      </c>
      <c r="G28">
        <f t="shared" si="8"/>
        <v>-4.5533447750083819E-2</v>
      </c>
      <c r="H28">
        <f>A2</f>
        <v>2.7810999999999999</v>
      </c>
      <c r="I28">
        <f>B2</f>
        <v>2.5505</v>
      </c>
      <c r="J28">
        <f>$C$2</f>
        <v>0</v>
      </c>
      <c r="K28">
        <f t="shared" si="1"/>
        <v>0.78358622122427324</v>
      </c>
      <c r="L28">
        <f t="shared" si="2"/>
        <v>0.68645251156001041</v>
      </c>
      <c r="M28">
        <f t="shared" si="0"/>
        <v>-0.68645251156001041</v>
      </c>
      <c r="N28">
        <f t="shared" si="3"/>
        <v>0.47121705062704622</v>
      </c>
      <c r="O28">
        <f t="shared" si="4"/>
        <v>1.6864525115600104</v>
      </c>
    </row>
    <row r="29" spans="4:19" x14ac:dyDescent="0.2">
      <c r="D29">
        <v>12</v>
      </c>
      <c r="E29">
        <f t="shared" si="6"/>
        <v>-6.2177430300005665E-2</v>
      </c>
      <c r="F29">
        <f t="shared" si="7"/>
        <v>0.20665997536823308</v>
      </c>
      <c r="G29">
        <f t="shared" si="8"/>
        <v>-0.15858353598016442</v>
      </c>
      <c r="H29">
        <f>A3</f>
        <v>1.4655</v>
      </c>
      <c r="I29">
        <f>B3</f>
        <v>2.3620999999999999</v>
      </c>
      <c r="J29">
        <f>$C$3</f>
        <v>0</v>
      </c>
      <c r="K29">
        <f t="shared" si="1"/>
        <v>-0.13390740673660645</v>
      </c>
      <c r="L29">
        <f t="shared" si="2"/>
        <v>0.46657308210617671</v>
      </c>
      <c r="M29">
        <f t="shared" si="0"/>
        <v>-0.46657308210617671</v>
      </c>
      <c r="N29">
        <f t="shared" si="3"/>
        <v>0.21769044094605711</v>
      </c>
      <c r="O29">
        <f t="shared" si="4"/>
        <v>1.4665730821061767</v>
      </c>
    </row>
    <row r="30" spans="4:19" x14ac:dyDescent="0.2">
      <c r="D30">
        <v>13</v>
      </c>
      <c r="E30">
        <f t="shared" si="6"/>
        <v>-9.7014012590646445E-2</v>
      </c>
      <c r="F30">
        <f t="shared" si="7"/>
        <v>0.155606964021299</v>
      </c>
      <c r="G30">
        <f t="shared" si="8"/>
        <v>-0.24743423911244372</v>
      </c>
      <c r="H30">
        <f>A4</f>
        <v>3.3965999999999998</v>
      </c>
      <c r="I30">
        <f>B4</f>
        <v>4.4002999999999997</v>
      </c>
      <c r="J30">
        <f>$C$4</f>
        <v>0</v>
      </c>
      <c r="K30">
        <f t="shared" si="1"/>
        <v>-0.65726428096238831</v>
      </c>
      <c r="L30">
        <f t="shared" si="2"/>
        <v>0.34135442036599389</v>
      </c>
      <c r="M30">
        <f t="shared" si="0"/>
        <v>-0.34135442036599389</v>
      </c>
      <c r="N30">
        <f t="shared" si="3"/>
        <v>0.11652284030340367</v>
      </c>
      <c r="O30">
        <f t="shared" si="4"/>
        <v>1.3413544203659939</v>
      </c>
    </row>
    <row r="31" spans="4:19" x14ac:dyDescent="0.2">
      <c r="D31">
        <v>14</v>
      </c>
      <c r="E31">
        <f t="shared" si="6"/>
        <v>-0.12003818869831726</v>
      </c>
      <c r="F31">
        <f t="shared" si="7"/>
        <v>7.7403047453984353E-2</v>
      </c>
      <c r="G31">
        <f t="shared" si="8"/>
        <v>-0.30615740027505811</v>
      </c>
      <c r="H31">
        <f>A5</f>
        <v>1.3880999999999999</v>
      </c>
      <c r="I31">
        <f>B5</f>
        <v>1.8502000000000001</v>
      </c>
      <c r="J31">
        <f>$C$5</f>
        <v>0</v>
      </c>
      <c r="K31">
        <f t="shared" si="1"/>
        <v>-0.57904744051635415</v>
      </c>
      <c r="L31">
        <f t="shared" si="2"/>
        <v>0.35915180703010396</v>
      </c>
      <c r="M31">
        <f t="shared" si="0"/>
        <v>-0.35915180703010396</v>
      </c>
      <c r="N31">
        <f t="shared" si="3"/>
        <v>0.12899002049298905</v>
      </c>
      <c r="O31">
        <f t="shared" si="4"/>
        <v>1.3591518070301039</v>
      </c>
    </row>
    <row r="32" spans="4:19" x14ac:dyDescent="0.2">
      <c r="D32">
        <v>15</v>
      </c>
      <c r="E32">
        <f t="shared" si="6"/>
        <v>-0.14483709516154181</v>
      </c>
      <c r="F32">
        <f t="shared" si="7"/>
        <v>4.2979685392382339E-2</v>
      </c>
      <c r="G32">
        <f t="shared" si="8"/>
        <v>-0.36940701120951236</v>
      </c>
      <c r="H32">
        <f>A6</f>
        <v>3.0640999999999998</v>
      </c>
      <c r="I32">
        <f>B6</f>
        <v>3.0053000000000001</v>
      </c>
      <c r="J32">
        <f>$C$6</f>
        <v>0</v>
      </c>
      <c r="K32">
        <f t="shared" si="1"/>
        <v>-1.1233219319386907</v>
      </c>
      <c r="L32">
        <f t="shared" si="2"/>
        <v>0.24539561930884451</v>
      </c>
      <c r="M32">
        <f t="shared" si="0"/>
        <v>-0.24539561930884451</v>
      </c>
      <c r="N32">
        <f t="shared" si="3"/>
        <v>6.0219009975971342E-2</v>
      </c>
      <c r="O32">
        <f t="shared" si="4"/>
        <v>1.2453956193088445</v>
      </c>
    </row>
    <row r="33" spans="4:15" x14ac:dyDescent="0.2">
      <c r="D33">
        <v>16</v>
      </c>
      <c r="E33">
        <f t="shared" si="6"/>
        <v>-0.15846955378016753</v>
      </c>
      <c r="F33">
        <f t="shared" si="7"/>
        <v>1.2084689390513062E-3</v>
      </c>
      <c r="G33">
        <f t="shared" si="8"/>
        <v>-0.40417659691631724</v>
      </c>
      <c r="H33">
        <f>A7</f>
        <v>7.6275000000000004</v>
      </c>
      <c r="I33">
        <f>B7</f>
        <v>2.7593000000000001</v>
      </c>
      <c r="J33">
        <f>$C$7</f>
        <v>1</v>
      </c>
      <c r="K33">
        <f t="shared" si="1"/>
        <v>-1.2644964408187478</v>
      </c>
      <c r="L33">
        <f t="shared" si="2"/>
        <v>0.22020082618310588</v>
      </c>
      <c r="M33">
        <f t="shared" si="0"/>
        <v>0.77979917381689412</v>
      </c>
      <c r="N33">
        <f t="shared" si="3"/>
        <v>0.60808675148551061</v>
      </c>
      <c r="O33">
        <f t="shared" si="4"/>
        <v>0.11010041309155294</v>
      </c>
    </row>
    <row r="34" spans="4:15" x14ac:dyDescent="0.2">
      <c r="D34">
        <v>17</v>
      </c>
      <c r="E34">
        <f t="shared" si="6"/>
        <v>-0.1182991922597344</v>
      </c>
      <c r="F34">
        <f t="shared" si="7"/>
        <v>0.30760790143615502</v>
      </c>
      <c r="G34">
        <f t="shared" si="8"/>
        <v>-0.30172208985845256</v>
      </c>
      <c r="H34">
        <f>A8</f>
        <v>5.3323999999999998</v>
      </c>
      <c r="I34">
        <f>B8</f>
        <v>2.0886</v>
      </c>
      <c r="J34">
        <f>$C$8</f>
        <v>1</v>
      </c>
      <c r="K34">
        <f t="shared" si="1"/>
        <v>0.89181242448005449</v>
      </c>
      <c r="L34">
        <f t="shared" si="2"/>
        <v>0.70926405170298834</v>
      </c>
      <c r="M34">
        <f t="shared" si="0"/>
        <v>0.29073594829701166</v>
      </c>
      <c r="N34">
        <f t="shared" si="3"/>
        <v>8.4527391632162635E-2</v>
      </c>
      <c r="O34">
        <f t="shared" si="4"/>
        <v>0.35463202585149411</v>
      </c>
    </row>
    <row r="35" spans="4:15" x14ac:dyDescent="0.2">
      <c r="D35">
        <v>18</v>
      </c>
      <c r="E35">
        <f t="shared" si="6"/>
        <v>-0.10031352017906052</v>
      </c>
      <c r="F35">
        <f t="shared" si="7"/>
        <v>0.40351469923914041</v>
      </c>
      <c r="G35">
        <f t="shared" si="8"/>
        <v>-0.25584963321669385</v>
      </c>
      <c r="H35">
        <f>A9</f>
        <v>6.9226000000000001</v>
      </c>
      <c r="I35">
        <f>B9</f>
        <v>1.7710999999999999</v>
      </c>
      <c r="J35">
        <f>$C$9</f>
        <v>1</v>
      </c>
      <c r="K35">
        <f t="shared" si="1"/>
        <v>2.2399220513837266</v>
      </c>
      <c r="L35">
        <f t="shared" si="2"/>
        <v>0.90377767981151669</v>
      </c>
      <c r="M35">
        <f t="shared" si="0"/>
        <v>9.6222320188483312E-2</v>
      </c>
      <c r="N35">
        <f t="shared" si="3"/>
        <v>9.2587349024550025E-3</v>
      </c>
      <c r="O35">
        <f t="shared" si="4"/>
        <v>0.45188883990575834</v>
      </c>
    </row>
    <row r="36" spans="4:15" x14ac:dyDescent="0.2">
      <c r="D36">
        <v>19</v>
      </c>
      <c r="E36">
        <f t="shared" si="6"/>
        <v>-9.7803168794621309E-2</v>
      </c>
      <c r="F36">
        <f t="shared" si="7"/>
        <v>0.42089285773305929</v>
      </c>
      <c r="G36">
        <f t="shared" si="8"/>
        <v>-0.24944698201068166</v>
      </c>
      <c r="H36">
        <f>A10</f>
        <v>8.6753999999999998</v>
      </c>
      <c r="I36">
        <f>B10</f>
        <v>-0.24210000000000001</v>
      </c>
      <c r="J36">
        <f>$C$10</f>
        <v>1</v>
      </c>
      <c r="K36">
        <f t="shared" si="1"/>
        <v>3.6140018435275474</v>
      </c>
      <c r="L36">
        <f t="shared" si="2"/>
        <v>0.9737631155881955</v>
      </c>
      <c r="M36">
        <f t="shared" si="0"/>
        <v>2.6236884411804495E-2</v>
      </c>
      <c r="N36">
        <f t="shared" si="3"/>
        <v>6.8837410363838971E-4</v>
      </c>
      <c r="O36">
        <f t="shared" si="4"/>
        <v>0.4868815577940977</v>
      </c>
    </row>
    <row r="37" spans="4:15" x14ac:dyDescent="0.2">
      <c r="D37">
        <v>20</v>
      </c>
      <c r="E37">
        <f t="shared" si="6"/>
        <v>-9.7602074801066557E-2</v>
      </c>
      <c r="F37">
        <f t="shared" si="7"/>
        <v>0.42263742856474412</v>
      </c>
      <c r="G37">
        <f t="shared" si="8"/>
        <v>-0.2489340917801203</v>
      </c>
      <c r="H37">
        <f>A11</f>
        <v>7.6738</v>
      </c>
      <c r="I37">
        <f>B11</f>
        <v>3.5085999999999999</v>
      </c>
      <c r="J37">
        <f>$C$11</f>
        <v>1</v>
      </c>
      <c r="K37">
        <f t="shared" si="1"/>
        <v>2.2722228700993368</v>
      </c>
      <c r="L37">
        <f t="shared" si="2"/>
        <v>0.90655027263019927</v>
      </c>
      <c r="M37">
        <f t="shared" si="0"/>
        <v>9.3449727369800728E-2</v>
      </c>
      <c r="N37">
        <f t="shared" si="3"/>
        <v>8.7328515454900835E-3</v>
      </c>
      <c r="O37">
        <f t="shared" si="4"/>
        <v>0.45327513631509964</v>
      </c>
    </row>
    <row r="38" spans="4:15" x14ac:dyDescent="0.2">
      <c r="D38">
        <v>21</v>
      </c>
      <c r="E38">
        <f t="shared" si="6"/>
        <v>-9.5227044116245635E-2</v>
      </c>
      <c r="F38">
        <f t="shared" si="7"/>
        <v>0.44086293903392293</v>
      </c>
      <c r="G38">
        <f t="shared" si="8"/>
        <v>-0.24287657601848453</v>
      </c>
      <c r="H38">
        <f>A2</f>
        <v>2.7810999999999999</v>
      </c>
      <c r="I38">
        <f>B2</f>
        <v>2.5505</v>
      </c>
      <c r="J38">
        <f>$C$2</f>
        <v>0</v>
      </c>
      <c r="K38">
        <f t="shared" si="1"/>
        <v>0.51140016849585257</v>
      </c>
      <c r="L38">
        <f t="shared" si="2"/>
        <v>0.62513464924710549</v>
      </c>
      <c r="M38">
        <f t="shared" si="0"/>
        <v>-0.62513464924710549</v>
      </c>
      <c r="N38">
        <f t="shared" si="3"/>
        <v>0.39079332968930158</v>
      </c>
      <c r="O38">
        <f t="shared" si="4"/>
        <v>1.6251346492471055</v>
      </c>
    </row>
    <row r="39" spans="4:15" x14ac:dyDescent="0.2">
      <c r="D39">
        <v>22</v>
      </c>
      <c r="E39">
        <f t="shared" si="6"/>
        <v>-0.13917550769800713</v>
      </c>
      <c r="F39">
        <f t="shared" si="7"/>
        <v>0.31863786696668606</v>
      </c>
      <c r="G39">
        <f t="shared" si="8"/>
        <v>-0.3549671323837672</v>
      </c>
      <c r="H39">
        <f>A3</f>
        <v>1.4655</v>
      </c>
      <c r="I39">
        <f>B3</f>
        <v>2.3620999999999999</v>
      </c>
      <c r="J39">
        <f>$C$3</f>
        <v>0</v>
      </c>
      <c r="K39">
        <f t="shared" si="1"/>
        <v>-0.51067957706202516</v>
      </c>
      <c r="L39">
        <f t="shared" si="2"/>
        <v>0.37503423032108429</v>
      </c>
      <c r="M39">
        <f t="shared" si="0"/>
        <v>-0.37503423032108429</v>
      </c>
      <c r="N39">
        <f t="shared" si="3"/>
        <v>0.14065067391252811</v>
      </c>
      <c r="O39">
        <f t="shared" si="4"/>
        <v>1.3750342303210843</v>
      </c>
    </row>
    <row r="40" spans="4:15" x14ac:dyDescent="0.2">
      <c r="D40">
        <v>23</v>
      </c>
      <c r="E40">
        <f t="shared" si="6"/>
        <v>-0.16554606470128752</v>
      </c>
      <c r="F40">
        <f t="shared" si="7"/>
        <v>0.27999181567837866</v>
      </c>
      <c r="G40">
        <f t="shared" si="8"/>
        <v>-0.42222523802063383</v>
      </c>
      <c r="H40">
        <f>A4</f>
        <v>3.3965999999999998</v>
      </c>
      <c r="I40">
        <f>B4</f>
        <v>4.4002999999999997</v>
      </c>
      <c r="J40">
        <f>$C$4</f>
        <v>0</v>
      </c>
      <c r="K40">
        <f t="shared" si="1"/>
        <v>-1.0724435784303012</v>
      </c>
      <c r="L40">
        <f t="shared" si="2"/>
        <v>0.2549386609360636</v>
      </c>
      <c r="M40">
        <f t="shared" si="0"/>
        <v>-0.2549386609360636</v>
      </c>
      <c r="N40">
        <f t="shared" si="3"/>
        <v>6.4993720839873204E-2</v>
      </c>
      <c r="O40">
        <f t="shared" si="4"/>
        <v>1.2549386609360635</v>
      </c>
    </row>
    <row r="41" spans="4:15" x14ac:dyDescent="0.2">
      <c r="D41">
        <v>24</v>
      </c>
      <c r="E41">
        <f t="shared" si="6"/>
        <v>-0.18007335730519861</v>
      </c>
      <c r="F41">
        <f t="shared" si="7"/>
        <v>0.23064841361993429</v>
      </c>
      <c r="G41">
        <f t="shared" si="8"/>
        <v>-0.45927709780690906</v>
      </c>
      <c r="H41">
        <f>A5</f>
        <v>1.3880999999999999</v>
      </c>
      <c r="I41">
        <f>B5</f>
        <v>1.8502000000000001</v>
      </c>
      <c r="J41">
        <f>$C$5</f>
        <v>0</v>
      </c>
      <c r="K41">
        <f t="shared" si="1"/>
        <v>-0.70966478072171102</v>
      </c>
      <c r="L41">
        <f t="shared" si="2"/>
        <v>0.3296729156282292</v>
      </c>
      <c r="M41">
        <f t="shared" si="0"/>
        <v>-0.3296729156282292</v>
      </c>
      <c r="N41">
        <f t="shared" si="3"/>
        <v>0.10868423129881753</v>
      </c>
      <c r="O41">
        <f t="shared" si="4"/>
        <v>1.3296729156282292</v>
      </c>
    </row>
    <row r="42" spans="4:15" x14ac:dyDescent="0.2">
      <c r="D42">
        <v>25</v>
      </c>
      <c r="E42">
        <f t="shared" si="6"/>
        <v>-0.20192955247031566</v>
      </c>
      <c r="F42">
        <f t="shared" si="7"/>
        <v>0.20030982911123532</v>
      </c>
      <c r="G42">
        <f t="shared" si="8"/>
        <v>-0.51502132357554009</v>
      </c>
      <c r="H42">
        <f>A6</f>
        <v>3.0640999999999998</v>
      </c>
      <c r="I42">
        <f>B6</f>
        <v>3.0053000000000001</v>
      </c>
      <c r="J42">
        <f>$C$6</f>
        <v>0</v>
      </c>
      <c r="K42">
        <f t="shared" si="1"/>
        <v>-1.13595378883215</v>
      </c>
      <c r="L42">
        <f t="shared" si="2"/>
        <v>0.24306402458547854</v>
      </c>
      <c r="M42">
        <f t="shared" si="0"/>
        <v>-0.24306402458547854</v>
      </c>
      <c r="N42">
        <f t="shared" si="3"/>
        <v>5.9080120047690116E-2</v>
      </c>
      <c r="O42">
        <f t="shared" si="4"/>
        <v>1.2430640245854785</v>
      </c>
    </row>
    <row r="43" spans="4:15" x14ac:dyDescent="0.2">
      <c r="D43">
        <v>26</v>
      </c>
      <c r="E43">
        <f t="shared" si="6"/>
        <v>-0.21534551295908727</v>
      </c>
      <c r="F43">
        <f t="shared" si="7"/>
        <v>0.15920198457759027</v>
      </c>
      <c r="G43">
        <f t="shared" si="8"/>
        <v>-0.54923873080215202</v>
      </c>
      <c r="H43">
        <f>A7</f>
        <v>7.6275000000000004</v>
      </c>
      <c r="I43">
        <f>B7</f>
        <v>2.7593000000000001</v>
      </c>
      <c r="J43">
        <f>$C$7</f>
        <v>1</v>
      </c>
      <c r="K43">
        <f t="shared" si="1"/>
        <v>-0.51654680549589571</v>
      </c>
      <c r="L43">
        <f t="shared" si="2"/>
        <v>0.37366005994202484</v>
      </c>
      <c r="M43">
        <f t="shared" si="0"/>
        <v>0.62633994005797522</v>
      </c>
      <c r="N43">
        <f t="shared" si="3"/>
        <v>0.39230172051182799</v>
      </c>
      <c r="O43">
        <f t="shared" si="4"/>
        <v>0.18683002997101239</v>
      </c>
    </row>
    <row r="44" spans="4:15" x14ac:dyDescent="0.2">
      <c r="D44">
        <v>27</v>
      </c>
      <c r="E44">
        <f t="shared" si="6"/>
        <v>-0.17136926763854454</v>
      </c>
      <c r="F44">
        <f t="shared" si="7"/>
        <v>0.49463079576003</v>
      </c>
      <c r="G44">
        <f t="shared" si="8"/>
        <v>-0.43707731711210779</v>
      </c>
      <c r="H44">
        <f>A8</f>
        <v>5.3323999999999998</v>
      </c>
      <c r="I44">
        <f>B8</f>
        <v>2.0886</v>
      </c>
      <c r="J44">
        <f>$C$8</f>
        <v>1</v>
      </c>
      <c r="K44">
        <f t="shared" si="1"/>
        <v>1.553320303151891</v>
      </c>
      <c r="L44">
        <f t="shared" si="2"/>
        <v>0.82539276953075291</v>
      </c>
      <c r="M44">
        <f t="shared" si="0"/>
        <v>0.17460723046924709</v>
      </c>
      <c r="N44">
        <f t="shared" si="3"/>
        <v>3.0487684932140768E-2</v>
      </c>
      <c r="O44">
        <f t="shared" si="4"/>
        <v>0.4126963847653764</v>
      </c>
    </row>
    <row r="45" spans="4:15" x14ac:dyDescent="0.2">
      <c r="D45">
        <v>28</v>
      </c>
      <c r="E45">
        <f t="shared" si="6"/>
        <v>-0.16381997322772834</v>
      </c>
      <c r="F45">
        <f t="shared" si="7"/>
        <v>0.53488665327626628</v>
      </c>
      <c r="G45">
        <f t="shared" si="8"/>
        <v>-0.41782284171732109</v>
      </c>
      <c r="H45">
        <f>A9</f>
        <v>6.9226000000000001</v>
      </c>
      <c r="I45">
        <f>B9</f>
        <v>1.7710999999999999</v>
      </c>
      <c r="J45">
        <f>$C$9</f>
        <v>1</v>
      </c>
      <c r="K45">
        <f t="shared" si="1"/>
        <v>2.7989803377770057</v>
      </c>
      <c r="L45">
        <f t="shared" si="2"/>
        <v>0.94262069859914976</v>
      </c>
      <c r="M45">
        <f t="shared" si="0"/>
        <v>5.7379301400850236E-2</v>
      </c>
      <c r="N45">
        <f t="shared" si="3"/>
        <v>3.2923842292496138E-3</v>
      </c>
      <c r="O45">
        <f t="shared" si="4"/>
        <v>0.47131034929957494</v>
      </c>
    </row>
    <row r="46" spans="4:15" x14ac:dyDescent="0.2">
      <c r="D46">
        <v>29</v>
      </c>
      <c r="E46">
        <f t="shared" si="6"/>
        <v>-0.16288893237105873</v>
      </c>
      <c r="F46">
        <f t="shared" si="7"/>
        <v>0.54133187671064742</v>
      </c>
      <c r="G46">
        <f t="shared" si="8"/>
        <v>-0.41544822201238518</v>
      </c>
      <c r="H46">
        <f>A10</f>
        <v>8.6753999999999998</v>
      </c>
      <c r="I46">
        <f>B10</f>
        <v>-0.24210000000000001</v>
      </c>
      <c r="J46">
        <f>$C$10</f>
        <v>1</v>
      </c>
      <c r="K46">
        <f t="shared" si="1"/>
        <v>4.6339616453936898</v>
      </c>
      <c r="L46">
        <f t="shared" si="2"/>
        <v>0.99037730528289225</v>
      </c>
      <c r="M46">
        <f t="shared" si="0"/>
        <v>9.6226947171077493E-3</v>
      </c>
      <c r="N46">
        <f t="shared" si="3"/>
        <v>9.2596253618653388E-5</v>
      </c>
      <c r="O46">
        <f t="shared" si="4"/>
        <v>0.49518865264144618</v>
      </c>
    </row>
    <row r="47" spans="4:15" x14ac:dyDescent="0.2">
      <c r="D47">
        <v>30</v>
      </c>
      <c r="E47">
        <f t="shared" si="6"/>
        <v>-0.16286142080261728</v>
      </c>
      <c r="F47">
        <f t="shared" si="7"/>
        <v>0.54157055057150427</v>
      </c>
      <c r="G47">
        <f t="shared" si="8"/>
        <v>-0.41537805375707532</v>
      </c>
      <c r="H47">
        <f>A11</f>
        <v>7.6738</v>
      </c>
      <c r="I47">
        <f>B11</f>
        <v>3.5085999999999999</v>
      </c>
      <c r="J47">
        <f>$C$11</f>
        <v>1</v>
      </c>
      <c r="K47">
        <f t="shared" si="1"/>
        <v>2.5356472307609179</v>
      </c>
      <c r="L47">
        <f t="shared" si="2"/>
        <v>0.92660334569287395</v>
      </c>
      <c r="M47">
        <f t="shared" si="0"/>
        <v>7.3396654307126052E-2</v>
      </c>
      <c r="N47">
        <f t="shared" si="3"/>
        <v>5.3870688634797652E-3</v>
      </c>
      <c r="O47">
        <f t="shared" si="4"/>
        <v>0.46330167284643697</v>
      </c>
    </row>
    <row r="48" spans="4:15" x14ac:dyDescent="0.2">
      <c r="D48">
        <v>31</v>
      </c>
      <c r="E48">
        <f t="shared" si="6"/>
        <v>-0.16136391799290381</v>
      </c>
      <c r="F48">
        <f t="shared" si="7"/>
        <v>0.55306208763268361</v>
      </c>
      <c r="G48">
        <f t="shared" si="8"/>
        <v>-0.41155867284090109</v>
      </c>
      <c r="H48">
        <f>A2</f>
        <v>2.7810999999999999</v>
      </c>
      <c r="I48">
        <f>B2</f>
        <v>2.5505</v>
      </c>
      <c r="J48">
        <f>$C$2</f>
        <v>0</v>
      </c>
      <c r="K48">
        <f t="shared" si="1"/>
        <v>0.32707665884163428</v>
      </c>
      <c r="L48">
        <f t="shared" si="2"/>
        <v>0.58104791336538442</v>
      </c>
      <c r="M48">
        <f t="shared" si="0"/>
        <v>-0.58104791336538442</v>
      </c>
      <c r="N48">
        <f t="shared" si="3"/>
        <v>0.33761667762626729</v>
      </c>
      <c r="O48">
        <f t="shared" si="4"/>
        <v>1.5810479133653845</v>
      </c>
    </row>
    <row r="49" spans="4:15" x14ac:dyDescent="0.2">
      <c r="D49">
        <v>32</v>
      </c>
      <c r="E49">
        <f t="shared" si="6"/>
        <v>-0.20379748146515511</v>
      </c>
      <c r="F49">
        <f t="shared" si="7"/>
        <v>0.43505010426000551</v>
      </c>
      <c r="G49">
        <f t="shared" si="8"/>
        <v>-0.51978547647687801</v>
      </c>
      <c r="H49">
        <f>A3</f>
        <v>1.4655</v>
      </c>
      <c r="I49">
        <f>B3</f>
        <v>2.3620999999999999</v>
      </c>
      <c r="J49">
        <f>$C$3</f>
        <v>0</v>
      </c>
      <c r="K49">
        <f t="shared" si="1"/>
        <v>-0.79401682765815051</v>
      </c>
      <c r="L49">
        <f t="shared" si="2"/>
        <v>0.31130683003226944</v>
      </c>
      <c r="M49">
        <f t="shared" si="0"/>
        <v>-0.31130683003226944</v>
      </c>
      <c r="N49">
        <f t="shared" si="3"/>
        <v>9.6911942424740299E-2</v>
      </c>
      <c r="O49">
        <f t="shared" si="4"/>
        <v>1.3113068300322694</v>
      </c>
    </row>
    <row r="50" spans="4:15" x14ac:dyDescent="0.2">
      <c r="D50">
        <v>33</v>
      </c>
      <c r="E50">
        <f t="shared" si="6"/>
        <v>-0.22382025931602248</v>
      </c>
      <c r="F50">
        <f t="shared" si="7"/>
        <v>0.40570672331955937</v>
      </c>
      <c r="G50">
        <f t="shared" si="8"/>
        <v>-0.57085357138551529</v>
      </c>
      <c r="H50">
        <f>A4</f>
        <v>3.3965999999999998</v>
      </c>
      <c r="I50">
        <f>B4</f>
        <v>4.4002999999999997</v>
      </c>
      <c r="J50">
        <f>$C$4</f>
        <v>0</v>
      </c>
      <c r="K50">
        <f t="shared" si="1"/>
        <v>-1.3577237730564897</v>
      </c>
      <c r="L50">
        <f t="shared" si="2"/>
        <v>0.20461049786412608</v>
      </c>
      <c r="M50">
        <f t="shared" si="0"/>
        <v>-0.20461049786412608</v>
      </c>
      <c r="N50">
        <f t="shared" si="3"/>
        <v>4.1865455836205545E-2</v>
      </c>
      <c r="O50">
        <f t="shared" si="4"/>
        <v>1.2046104978641261</v>
      </c>
    </row>
    <row r="51" spans="4:15" x14ac:dyDescent="0.2">
      <c r="D51">
        <v>34</v>
      </c>
      <c r="E51">
        <f t="shared" si="6"/>
        <v>-0.23381006253829775</v>
      </c>
      <c r="F51">
        <f t="shared" si="7"/>
        <v>0.37177535769477915</v>
      </c>
      <c r="G51">
        <f t="shared" si="8"/>
        <v>-0.59633256450392835</v>
      </c>
      <c r="H51">
        <f>A5</f>
        <v>1.3880999999999999</v>
      </c>
      <c r="I51">
        <f>B5</f>
        <v>1.8502000000000001</v>
      </c>
      <c r="J51">
        <f>$C$5</f>
        <v>0</v>
      </c>
      <c r="K51">
        <f t="shared" si="1"/>
        <v>-0.82108319936734298</v>
      </c>
      <c r="L51">
        <f t="shared" si="2"/>
        <v>0.3055337751208379</v>
      </c>
      <c r="M51">
        <f t="shared" si="0"/>
        <v>-0.3055337751208379</v>
      </c>
      <c r="N51">
        <f t="shared" si="3"/>
        <v>9.3350887739590743E-2</v>
      </c>
      <c r="O51">
        <f t="shared" si="4"/>
        <v>1.3055337751208378</v>
      </c>
    </row>
    <row r="52" spans="4:15" x14ac:dyDescent="0.2">
      <c r="D52">
        <v>35</v>
      </c>
      <c r="E52">
        <f t="shared" si="6"/>
        <v>-0.25325877411758735</v>
      </c>
      <c r="F52">
        <f t="shared" si="7"/>
        <v>0.34477860115156722</v>
      </c>
      <c r="G52">
        <f t="shared" si="8"/>
        <v>-0.64593650338690656</v>
      </c>
      <c r="H52">
        <f>A6</f>
        <v>3.0640999999999998</v>
      </c>
      <c r="I52">
        <f>B6</f>
        <v>3.0053000000000001</v>
      </c>
      <c r="J52">
        <f>$C$6</f>
        <v>0</v>
      </c>
      <c r="K52">
        <f t="shared" si="1"/>
        <v>-1.1380556359577407</v>
      </c>
      <c r="L52">
        <f t="shared" si="2"/>
        <v>0.24267752741084742</v>
      </c>
      <c r="M52">
        <f t="shared" si="0"/>
        <v>-0.24267752741084742</v>
      </c>
      <c r="N52">
        <f t="shared" si="3"/>
        <v>5.8892382310242596E-2</v>
      </c>
      <c r="O52">
        <f t="shared" si="4"/>
        <v>1.2426775274108475</v>
      </c>
    </row>
    <row r="53" spans="4:15" x14ac:dyDescent="0.2">
      <c r="D53">
        <v>36</v>
      </c>
      <c r="E53">
        <f t="shared" si="6"/>
        <v>-0.26663893149394491</v>
      </c>
      <c r="F53">
        <f t="shared" si="7"/>
        <v>0.30378046093466998</v>
      </c>
      <c r="G53">
        <f t="shared" si="8"/>
        <v>-0.68006259477530651</v>
      </c>
      <c r="H53">
        <f>A7</f>
        <v>7.6275000000000004</v>
      </c>
      <c r="I53">
        <f>B7</f>
        <v>2.7593000000000001</v>
      </c>
      <c r="J53">
        <f>$C$7</f>
        <v>1</v>
      </c>
      <c r="K53">
        <f t="shared" si="1"/>
        <v>0.17394981652174701</v>
      </c>
      <c r="L53">
        <f t="shared" si="2"/>
        <v>0.54337812935163121</v>
      </c>
      <c r="M53">
        <f t="shared" si="0"/>
        <v>0.45662187064836879</v>
      </c>
      <c r="N53">
        <f t="shared" si="3"/>
        <v>0.20850353275441563</v>
      </c>
      <c r="O53">
        <f t="shared" si="4"/>
        <v>0.27168906467581566</v>
      </c>
    </row>
    <row r="54" spans="4:15" x14ac:dyDescent="0.2">
      <c r="D54">
        <v>37</v>
      </c>
      <c r="E54">
        <f t="shared" si="6"/>
        <v>-0.23265005361655464</v>
      </c>
      <c r="F54">
        <f t="shared" si="7"/>
        <v>0.56303062694446437</v>
      </c>
      <c r="G54">
        <f t="shared" si="8"/>
        <v>-0.59337396174902257</v>
      </c>
      <c r="H54">
        <f>A8</f>
        <v>5.3323999999999998</v>
      </c>
      <c r="I54">
        <f>B8</f>
        <v>2.0886</v>
      </c>
      <c r="J54">
        <f>$C$8</f>
        <v>1</v>
      </c>
      <c r="K54">
        <f t="shared" si="1"/>
        <v>1.5303336049930982</v>
      </c>
      <c r="L54">
        <f t="shared" si="2"/>
        <v>0.82205511936211051</v>
      </c>
      <c r="M54">
        <f t="shared" si="0"/>
        <v>0.17794488063788949</v>
      </c>
      <c r="N54">
        <f t="shared" si="3"/>
        <v>3.166438054523274E-2</v>
      </c>
      <c r="O54">
        <f t="shared" si="4"/>
        <v>0.41102755968105531</v>
      </c>
    </row>
    <row r="55" spans="4:15" x14ac:dyDescent="0.2">
      <c r="D55">
        <v>38</v>
      </c>
      <c r="E55">
        <f t="shared" si="6"/>
        <v>-0.22484109377796305</v>
      </c>
      <c r="F55">
        <f t="shared" si="7"/>
        <v>0.60467112438777004</v>
      </c>
      <c r="G55">
        <f t="shared" si="8"/>
        <v>-0.5734572096806948</v>
      </c>
      <c r="H55">
        <f>A9</f>
        <v>6.9226000000000001</v>
      </c>
      <c r="I55">
        <f>B9</f>
        <v>1.7710999999999999</v>
      </c>
      <c r="J55">
        <f>$C$9</f>
        <v>1</v>
      </c>
      <c r="K55">
        <f t="shared" si="1"/>
        <v>2.9454051678433348</v>
      </c>
      <c r="L55">
        <f t="shared" si="2"/>
        <v>0.95004587401325535</v>
      </c>
      <c r="M55">
        <f t="shared" si="0"/>
        <v>4.9954125986744646E-2</v>
      </c>
      <c r="N55">
        <f t="shared" si="3"/>
        <v>2.4954147030995569E-3</v>
      </c>
      <c r="O55">
        <f t="shared" si="4"/>
        <v>0.47502293700662768</v>
      </c>
    </row>
    <row r="56" spans="4:15" x14ac:dyDescent="0.2">
      <c r="D56">
        <v>39</v>
      </c>
      <c r="E56">
        <f t="shared" si="6"/>
        <v>-0.22412986624517353</v>
      </c>
      <c r="F56">
        <f t="shared" si="7"/>
        <v>0.60959466810625884</v>
      </c>
      <c r="G56">
        <f t="shared" si="8"/>
        <v>-0.57164322385831512</v>
      </c>
      <c r="H56">
        <f>A10</f>
        <v>8.6753999999999998</v>
      </c>
      <c r="I56">
        <f>B10</f>
        <v>-0.24210000000000001</v>
      </c>
      <c r="J56">
        <f>$C$10</f>
        <v>1</v>
      </c>
      <c r="K56">
        <f t="shared" si="1"/>
        <v>5.202742541939962</v>
      </c>
      <c r="L56">
        <f t="shared" si="2"/>
        <v>0.99452864468008617</v>
      </c>
      <c r="M56">
        <f t="shared" si="0"/>
        <v>5.4713553199138287E-3</v>
      </c>
      <c r="N56">
        <f t="shared" si="3"/>
        <v>2.9935729036749356E-5</v>
      </c>
      <c r="O56">
        <f t="shared" si="4"/>
        <v>0.49726432234004303</v>
      </c>
    </row>
    <row r="57" spans="4:15" x14ac:dyDescent="0.2">
      <c r="D57">
        <v>40</v>
      </c>
      <c r="E57">
        <f t="shared" si="6"/>
        <v>-0.2241209346631656</v>
      </c>
      <c r="F57">
        <f t="shared" si="7"/>
        <v>0.60967215315281043</v>
      </c>
      <c r="G57">
        <f t="shared" si="8"/>
        <v>-0.57162044385840394</v>
      </c>
      <c r="H57">
        <f>A11</f>
        <v>7.6738</v>
      </c>
      <c r="I57">
        <f>B11</f>
        <v>3.5085999999999999</v>
      </c>
      <c r="J57">
        <f>$C$11</f>
        <v>1</v>
      </c>
      <c r="K57">
        <f t="shared" si="1"/>
        <v>2.4487937448792749</v>
      </c>
      <c r="L57">
        <f t="shared" si="2"/>
        <v>0.92047319494994673</v>
      </c>
      <c r="M57">
        <f t="shared" si="0"/>
        <v>7.9526805050053273E-2</v>
      </c>
      <c r="N57">
        <f t="shared" si="3"/>
        <v>6.3245127214691787E-3</v>
      </c>
      <c r="O57">
        <f t="shared" si="4"/>
        <v>0.46023659747497336</v>
      </c>
    </row>
    <row r="58" spans="4:15" x14ac:dyDescent="0.2">
      <c r="D58">
        <v>41</v>
      </c>
      <c r="E58">
        <f t="shared" si="6"/>
        <v>-0.2223744713337959</v>
      </c>
      <c r="F58">
        <f t="shared" si="7"/>
        <v>0.62307416344972755</v>
      </c>
      <c r="G58">
        <f t="shared" si="8"/>
        <v>-0.56716608913684652</v>
      </c>
      <c r="H58">
        <f>A2</f>
        <v>2.7810999999999999</v>
      </c>
      <c r="I58">
        <f>B2</f>
        <v>2.5505</v>
      </c>
      <c r="J58">
        <f>$C$2</f>
        <v>0</v>
      </c>
      <c r="K58">
        <f t="shared" si="1"/>
        <v>6.3899974292714212E-2</v>
      </c>
      <c r="L58">
        <f t="shared" si="2"/>
        <v>0.51596956002504579</v>
      </c>
      <c r="M58">
        <f t="shared" si="0"/>
        <v>-0.51596956002504579</v>
      </c>
      <c r="N58">
        <f t="shared" si="3"/>
        <v>0.26622458687243933</v>
      </c>
      <c r="O58">
        <f t="shared" si="4"/>
        <v>1.5159695600250458</v>
      </c>
    </row>
    <row r="59" spans="4:15" x14ac:dyDescent="0.2">
      <c r="D59">
        <v>42</v>
      </c>
      <c r="E59">
        <f t="shared" si="6"/>
        <v>-0.26103271250860105</v>
      </c>
      <c r="F59">
        <f t="shared" si="7"/>
        <v>0.51556172891847685</v>
      </c>
      <c r="G59">
        <f t="shared" si="8"/>
        <v>-0.66576393325318706</v>
      </c>
      <c r="H59">
        <f>A3</f>
        <v>1.4655</v>
      </c>
      <c r="I59">
        <f>B3</f>
        <v>2.3620999999999999</v>
      </c>
      <c r="J59">
        <f>$C$3</f>
        <v>0</v>
      </c>
      <c r="K59">
        <f t="shared" si="1"/>
        <v>-1.0780779855159264</v>
      </c>
      <c r="L59">
        <f t="shared" si="2"/>
        <v>0.25386991234882778</v>
      </c>
      <c r="M59">
        <f t="shared" si="0"/>
        <v>-0.25386991234882778</v>
      </c>
      <c r="N59">
        <f t="shared" si="3"/>
        <v>6.4449932396001497E-2</v>
      </c>
      <c r="O59">
        <f t="shared" si="4"/>
        <v>1.2538699123488277</v>
      </c>
    </row>
    <row r="60" spans="4:15" x14ac:dyDescent="0.2">
      <c r="D60">
        <v>43</v>
      </c>
      <c r="E60">
        <f t="shared" si="6"/>
        <v>-0.27545912262092326</v>
      </c>
      <c r="F60">
        <f t="shared" si="7"/>
        <v>0.49441982489886865</v>
      </c>
      <c r="G60">
        <f t="shared" si="8"/>
        <v>-0.70255849224466482</v>
      </c>
      <c r="H60">
        <f>A4</f>
        <v>3.3965999999999998</v>
      </c>
      <c r="I60">
        <f>B4</f>
        <v>4.4002999999999997</v>
      </c>
      <c r="J60">
        <f>$C$4</f>
        <v>0</v>
      </c>
      <c r="K60">
        <f t="shared" si="1"/>
        <v>-1.6875808787936244</v>
      </c>
      <c r="L60">
        <f t="shared" si="2"/>
        <v>0.15609424308023057</v>
      </c>
      <c r="M60">
        <f t="shared" si="0"/>
        <v>-0.15609424308023057</v>
      </c>
      <c r="N60">
        <f t="shared" si="3"/>
        <v>2.4365412722790109E-2</v>
      </c>
      <c r="O60">
        <f t="shared" si="4"/>
        <v>1.1560942430802306</v>
      </c>
    </row>
    <row r="61" spans="4:15" x14ac:dyDescent="0.2">
      <c r="D61">
        <v>44</v>
      </c>
      <c r="E61">
        <f t="shared" si="6"/>
        <v>-0.28162775624086989</v>
      </c>
      <c r="F61">
        <f t="shared" si="7"/>
        <v>0.47346744394535795</v>
      </c>
      <c r="G61">
        <f t="shared" si="8"/>
        <v>-0.71829159229233874</v>
      </c>
      <c r="H61">
        <f>A5</f>
        <v>1.3880999999999999</v>
      </c>
      <c r="I61">
        <f>B5</f>
        <v>1.8502000000000001</v>
      </c>
      <c r="J61">
        <f>$C$5</f>
        <v>0</v>
      </c>
      <c r="K61">
        <f t="shared" si="1"/>
        <v>-0.9533907013596038</v>
      </c>
      <c r="L61">
        <f t="shared" si="2"/>
        <v>0.278203436055527</v>
      </c>
      <c r="M61">
        <f t="shared" si="0"/>
        <v>-0.278203436055527</v>
      </c>
      <c r="N61">
        <f t="shared" si="3"/>
        <v>7.7397151833101696E-2</v>
      </c>
      <c r="O61">
        <f t="shared" si="4"/>
        <v>1.278203436055527</v>
      </c>
    </row>
    <row r="62" spans="4:15" x14ac:dyDescent="0.2">
      <c r="D62">
        <v>45</v>
      </c>
      <c r="E62">
        <f t="shared" si="6"/>
        <v>-0.29838725571653635</v>
      </c>
      <c r="F62">
        <f t="shared" si="7"/>
        <v>0.45020358272318534</v>
      </c>
      <c r="G62">
        <f t="shared" si="8"/>
        <v>-0.76103669570502597</v>
      </c>
      <c r="H62">
        <f>A6</f>
        <v>3.0640999999999998</v>
      </c>
      <c r="I62">
        <f>B6</f>
        <v>3.0053000000000001</v>
      </c>
      <c r="J62">
        <f>$C$6</f>
        <v>0</v>
      </c>
      <c r="K62">
        <f t="shared" si="1"/>
        <v>-1.206062039496739</v>
      </c>
      <c r="L62">
        <f t="shared" si="2"/>
        <v>0.23039856924745475</v>
      </c>
      <c r="M62">
        <f t="shared" si="0"/>
        <v>-0.23039856924745475</v>
      </c>
      <c r="N62">
        <f t="shared" si="3"/>
        <v>5.3083500711274198E-2</v>
      </c>
      <c r="O62">
        <f t="shared" si="4"/>
        <v>1.2303985692474548</v>
      </c>
    </row>
    <row r="63" spans="4:15" x14ac:dyDescent="0.2">
      <c r="D63">
        <v>46</v>
      </c>
      <c r="E63">
        <f t="shared" si="6"/>
        <v>-0.31064319714556143</v>
      </c>
      <c r="F63">
        <f t="shared" si="7"/>
        <v>0.41265015259050947</v>
      </c>
      <c r="G63">
        <f t="shared" si="8"/>
        <v>-0.79229547431975456</v>
      </c>
      <c r="H63">
        <f>A7</f>
        <v>7.6275000000000004</v>
      </c>
      <c r="I63">
        <f>B7</f>
        <v>2.7593000000000001</v>
      </c>
      <c r="J63">
        <f>$C$7</f>
        <v>1</v>
      </c>
      <c r="K63">
        <f t="shared" si="1"/>
        <v>0.65066493944805082</v>
      </c>
      <c r="L63">
        <f t="shared" si="2"/>
        <v>0.65716028961065198</v>
      </c>
      <c r="M63">
        <f t="shared" si="0"/>
        <v>0.34283971038934802</v>
      </c>
      <c r="N63">
        <f t="shared" si="3"/>
        <v>0.11753906701985202</v>
      </c>
      <c r="O63">
        <f t="shared" si="4"/>
        <v>0.32858014480532605</v>
      </c>
    </row>
    <row r="64" spans="4:15" x14ac:dyDescent="0.2">
      <c r="D64">
        <v>47</v>
      </c>
      <c r="E64">
        <f t="shared" si="6"/>
        <v>-0.28747059494856192</v>
      </c>
      <c r="F64">
        <f t="shared" si="7"/>
        <v>0.5893991758481234</v>
      </c>
      <c r="G64">
        <f t="shared" si="8"/>
        <v>-0.73319375241630724</v>
      </c>
      <c r="H64">
        <f>A8</f>
        <v>5.3323999999999998</v>
      </c>
      <c r="I64">
        <f>B8</f>
        <v>2.0886</v>
      </c>
      <c r="J64">
        <f>$C$8</f>
        <v>1</v>
      </c>
      <c r="K64">
        <f t="shared" si="1"/>
        <v>1.3240930990472717</v>
      </c>
      <c r="L64">
        <f t="shared" si="2"/>
        <v>0.78986188549704073</v>
      </c>
      <c r="M64">
        <f t="shared" si="0"/>
        <v>0.21013811450295927</v>
      </c>
      <c r="N64">
        <f t="shared" si="3"/>
        <v>4.4158027166858821E-2</v>
      </c>
      <c r="O64">
        <f t="shared" si="4"/>
        <v>0.39493094274852036</v>
      </c>
    </row>
    <row r="65" spans="4:15" x14ac:dyDescent="0.2">
      <c r="D65">
        <v>48</v>
      </c>
      <c r="E65">
        <f t="shared" si="6"/>
        <v>-0.2770069721692085</v>
      </c>
      <c r="F65">
        <f t="shared" si="7"/>
        <v>0.64519539795674741</v>
      </c>
      <c r="G65">
        <f t="shared" si="8"/>
        <v>-0.70650628251756642</v>
      </c>
      <c r="H65">
        <f>A9</f>
        <v>6.9226000000000001</v>
      </c>
      <c r="I65">
        <f>B9</f>
        <v>1.7710999999999999</v>
      </c>
      <c r="J65">
        <f>$C$9</f>
        <v>1</v>
      </c>
      <c r="K65">
        <f t="shared" si="1"/>
        <v>2.9381294127593098</v>
      </c>
      <c r="L65">
        <f t="shared" si="2"/>
        <v>0.94969944322044153</v>
      </c>
      <c r="M65">
        <f t="shared" si="0"/>
        <v>5.030055677955847E-2</v>
      </c>
      <c r="N65">
        <f t="shared" si="3"/>
        <v>2.5301460123335856E-3</v>
      </c>
      <c r="O65">
        <f t="shared" si="4"/>
        <v>0.47484972161022077</v>
      </c>
    </row>
    <row r="66" spans="4:15" x14ac:dyDescent="0.2">
      <c r="D66">
        <v>49</v>
      </c>
      <c r="E66">
        <f t="shared" si="6"/>
        <v>-0.27628610869145459</v>
      </c>
      <c r="F66">
        <f t="shared" si="7"/>
        <v>0.65018564746784646</v>
      </c>
      <c r="G66">
        <f t="shared" si="8"/>
        <v>-0.70466772021755508</v>
      </c>
      <c r="H66">
        <f>A10</f>
        <v>8.6753999999999998</v>
      </c>
      <c r="I66">
        <f>B10</f>
        <v>-0.24210000000000001</v>
      </c>
      <c r="J66">
        <f>$C$10</f>
        <v>1</v>
      </c>
      <c r="K66">
        <f t="shared" si="1"/>
        <v>5.5349345124157709</v>
      </c>
      <c r="L66">
        <f t="shared" si="2"/>
        <v>0.99606904630719062</v>
      </c>
      <c r="M66">
        <f t="shared" si="0"/>
        <v>3.9309536928093802E-3</v>
      </c>
      <c r="N66">
        <f t="shared" si="3"/>
        <v>1.5452396935011702E-5</v>
      </c>
      <c r="O66">
        <f t="shared" si="4"/>
        <v>0.49803452315359531</v>
      </c>
    </row>
    <row r="67" spans="4:15" x14ac:dyDescent="0.2">
      <c r="D67">
        <v>50</v>
      </c>
      <c r="E67">
        <f t="shared" si="6"/>
        <v>-0.27628149119517115</v>
      </c>
      <c r="F67">
        <f t="shared" si="7"/>
        <v>0.65022570609510399</v>
      </c>
      <c r="G67">
        <f t="shared" si="8"/>
        <v>-0.70465594329328407</v>
      </c>
      <c r="H67">
        <f>A11</f>
        <v>7.6738</v>
      </c>
      <c r="I67">
        <f>B11</f>
        <v>3.5085999999999999</v>
      </c>
      <c r="J67">
        <f>$C$11</f>
        <v>1</v>
      </c>
      <c r="K67">
        <f t="shared" si="1"/>
        <v>2.2410646895986219</v>
      </c>
      <c r="L67">
        <f t="shared" si="2"/>
        <v>0.90387700189215447</v>
      </c>
      <c r="M67">
        <f t="shared" si="0"/>
        <v>9.6122998107845525E-2</v>
      </c>
      <c r="N67">
        <f t="shared" si="3"/>
        <v>9.2396307652408746E-3</v>
      </c>
      <c r="O67">
        <f t="shared" si="4"/>
        <v>0.45193850094607724</v>
      </c>
    </row>
    <row r="68" spans="4:15" x14ac:dyDescent="0.2">
      <c r="D68">
        <v>51</v>
      </c>
      <c r="E68">
        <f t="shared" si="6"/>
        <v>-0.27377604426876823</v>
      </c>
      <c r="F68">
        <f t="shared" si="7"/>
        <v>0.66945200471893485</v>
      </c>
      <c r="G68">
        <f t="shared" si="8"/>
        <v>-0.69826580090749335</v>
      </c>
      <c r="H68">
        <f>A2</f>
        <v>2.7810999999999999</v>
      </c>
      <c r="I68">
        <f>B2</f>
        <v>2.5505</v>
      </c>
      <c r="J68">
        <f>$C$2</f>
        <v>0</v>
      </c>
      <c r="K68">
        <f t="shared" si="1"/>
        <v>-0.19288999915950056</v>
      </c>
      <c r="L68">
        <f t="shared" si="2"/>
        <v>0.45192646207685533</v>
      </c>
      <c r="M68">
        <f t="shared" si="0"/>
        <v>-0.45192646207685533</v>
      </c>
      <c r="N68">
        <f t="shared" si="3"/>
        <v>0.20423752712530335</v>
      </c>
      <c r="O68">
        <f t="shared" si="4"/>
        <v>1.4519264620768553</v>
      </c>
    </row>
    <row r="69" spans="4:15" x14ac:dyDescent="0.2">
      <c r="D69">
        <v>52</v>
      </c>
      <c r="E69">
        <f t="shared" si="6"/>
        <v>-0.30735719948924001</v>
      </c>
      <c r="F69">
        <f t="shared" si="7"/>
        <v>0.5760594539352808</v>
      </c>
      <c r="G69">
        <f t="shared" si="8"/>
        <v>-0.78391453729730665</v>
      </c>
      <c r="H69">
        <f>A3</f>
        <v>1.4655</v>
      </c>
      <c r="I69">
        <f>B3</f>
        <v>2.3620999999999999</v>
      </c>
      <c r="J69">
        <f>$C$3</f>
        <v>0</v>
      </c>
      <c r="K69">
        <f t="shared" si="1"/>
        <v>-1.3148265982970537</v>
      </c>
      <c r="L69">
        <f t="shared" si="2"/>
        <v>0.2116803003910149</v>
      </c>
      <c r="M69">
        <f t="shared" si="0"/>
        <v>-0.2116803003910149</v>
      </c>
      <c r="N69">
        <f t="shared" si="3"/>
        <v>4.4808549573630306E-2</v>
      </c>
      <c r="O69">
        <f t="shared" si="4"/>
        <v>1.2116803003910148</v>
      </c>
    </row>
    <row r="70" spans="4:15" x14ac:dyDescent="0.2">
      <c r="D70">
        <v>53</v>
      </c>
      <c r="E70">
        <f t="shared" si="6"/>
        <v>-0.31795423819117957</v>
      </c>
      <c r="F70">
        <f t="shared" si="7"/>
        <v>0.56052949371758831</v>
      </c>
      <c r="G70">
        <f t="shared" si="8"/>
        <v>-0.81094228450660355</v>
      </c>
      <c r="H70">
        <f>A4</f>
        <v>3.3965999999999998</v>
      </c>
      <c r="I70">
        <f>B4</f>
        <v>4.4002999999999997</v>
      </c>
      <c r="J70">
        <f>$C$4</f>
        <v>0</v>
      </c>
      <c r="K70">
        <f t="shared" si="1"/>
        <v>-1.9824490943444266</v>
      </c>
      <c r="L70">
        <f t="shared" si="2"/>
        <v>0.12105800505385811</v>
      </c>
      <c r="M70">
        <f t="shared" si="0"/>
        <v>-0.12105800505385811</v>
      </c>
      <c r="N70">
        <f t="shared" si="3"/>
        <v>1.4655040587619935E-2</v>
      </c>
      <c r="O70">
        <f t="shared" si="4"/>
        <v>1.1210580050538581</v>
      </c>
    </row>
    <row r="71" spans="4:15" x14ac:dyDescent="0.2">
      <c r="D71">
        <v>54</v>
      </c>
      <c r="E71">
        <f t="shared" si="6"/>
        <v>-0.32181851737420936</v>
      </c>
      <c r="F71">
        <f t="shared" si="7"/>
        <v>0.54740408304450927</v>
      </c>
      <c r="G71">
        <f t="shared" si="8"/>
        <v>-0.82079812856292111</v>
      </c>
      <c r="H71">
        <f>A5</f>
        <v>1.3880999999999999</v>
      </c>
      <c r="I71">
        <f>B5</f>
        <v>1.8502000000000001</v>
      </c>
      <c r="J71">
        <f>$C$5</f>
        <v>0</v>
      </c>
      <c r="K71">
        <f t="shared" si="1"/>
        <v>-1.0806076071672428</v>
      </c>
      <c r="L71">
        <f t="shared" si="2"/>
        <v>0.25339104986914107</v>
      </c>
      <c r="M71">
        <f t="shared" si="0"/>
        <v>-0.25339104986914107</v>
      </c>
      <c r="N71">
        <f t="shared" si="3"/>
        <v>6.4207024153785541E-2</v>
      </c>
      <c r="O71">
        <f t="shared" si="4"/>
        <v>1.253391049869141</v>
      </c>
    </row>
    <row r="72" spans="4:15" x14ac:dyDescent="0.2">
      <c r="D72">
        <v>55</v>
      </c>
      <c r="E72">
        <f t="shared" si="6"/>
        <v>-0.33619977904255471</v>
      </c>
      <c r="F72">
        <f t="shared" si="7"/>
        <v>0.52744145372267903</v>
      </c>
      <c r="G72">
        <f t="shared" si="8"/>
        <v>-0.85747753644803593</v>
      </c>
      <c r="H72">
        <f>A6</f>
        <v>3.0640999999999998</v>
      </c>
      <c r="I72">
        <f>B6</f>
        <v>3.0053000000000001</v>
      </c>
      <c r="J72">
        <f>$C$6</f>
        <v>0</v>
      </c>
      <c r="K72">
        <f t="shared" si="1"/>
        <v>-1.2970436609781761</v>
      </c>
      <c r="L72">
        <f t="shared" si="2"/>
        <v>0.21466298440603407</v>
      </c>
      <c r="M72">
        <f t="shared" si="0"/>
        <v>-0.21466298440603407</v>
      </c>
      <c r="N72">
        <f t="shared" si="3"/>
        <v>4.6080196874105223E-2</v>
      </c>
      <c r="O72">
        <f t="shared" si="4"/>
        <v>1.2146629844060342</v>
      </c>
    </row>
    <row r="73" spans="4:15" x14ac:dyDescent="0.2">
      <c r="D73">
        <v>56</v>
      </c>
      <c r="E73">
        <f t="shared" si="6"/>
        <v>-0.34705632432988237</v>
      </c>
      <c r="F73">
        <f t="shared" si="7"/>
        <v>0.49417591330777833</v>
      </c>
      <c r="G73">
        <f t="shared" si="8"/>
        <v>-0.88516715520336509</v>
      </c>
      <c r="H73">
        <f>A7</f>
        <v>7.6275000000000004</v>
      </c>
      <c r="I73">
        <f>B7</f>
        <v>2.7593000000000001</v>
      </c>
      <c r="J73">
        <f>$C$7</f>
        <v>1</v>
      </c>
      <c r="K73">
        <f t="shared" si="1"/>
        <v>0.97982872307255198</v>
      </c>
      <c r="L73">
        <f t="shared" si="2"/>
        <v>0.72707422993300708</v>
      </c>
      <c r="M73">
        <f t="shared" si="0"/>
        <v>0.27292577006699292</v>
      </c>
      <c r="N73">
        <f t="shared" si="3"/>
        <v>7.4488475966661097E-2</v>
      </c>
      <c r="O73">
        <f t="shared" si="4"/>
        <v>0.36353711496650354</v>
      </c>
    </row>
    <row r="74" spans="4:15" x14ac:dyDescent="0.2">
      <c r="D74">
        <v>57</v>
      </c>
      <c r="E74">
        <f t="shared" si="6"/>
        <v>-0.33080872893917934</v>
      </c>
      <c r="F74">
        <f t="shared" si="7"/>
        <v>0.61810444715036561</v>
      </c>
      <c r="G74">
        <f t="shared" si="8"/>
        <v>-0.84372766315937697</v>
      </c>
      <c r="H74">
        <f>A8</f>
        <v>5.3323999999999998</v>
      </c>
      <c r="I74">
        <f>B8</f>
        <v>2.0886</v>
      </c>
      <c r="J74">
        <f>$C$8</f>
        <v>1</v>
      </c>
      <c r="K74">
        <f t="shared" si="1"/>
        <v>1.2029618277707554</v>
      </c>
      <c r="L74">
        <f t="shared" si="2"/>
        <v>0.76905125709154942</v>
      </c>
      <c r="M74">
        <f t="shared" si="0"/>
        <v>0.23094874290845058</v>
      </c>
      <c r="N74">
        <f t="shared" si="3"/>
        <v>5.3337321850993602E-2</v>
      </c>
      <c r="O74">
        <f t="shared" si="4"/>
        <v>0.38452562854577477</v>
      </c>
    </row>
    <row r="75" spans="4:15" x14ac:dyDescent="0.2">
      <c r="D75">
        <v>58</v>
      </c>
      <c r="E75">
        <f t="shared" si="6"/>
        <v>-0.31850298861335841</v>
      </c>
      <c r="F75">
        <f t="shared" si="7"/>
        <v>0.68372357686377327</v>
      </c>
      <c r="G75">
        <f t="shared" si="8"/>
        <v>-0.81234187245837064</v>
      </c>
      <c r="H75">
        <f>A9</f>
        <v>6.9226000000000001</v>
      </c>
      <c r="I75">
        <f>B9</f>
        <v>1.7710999999999999</v>
      </c>
      <c r="J75">
        <f>$C$9</f>
        <v>1</v>
      </c>
      <c r="K75">
        <f t="shared" si="1"/>
        <v>2.9759031542727779</v>
      </c>
      <c r="L75">
        <f t="shared" si="2"/>
        <v>0.95147356275488026</v>
      </c>
      <c r="M75">
        <f t="shared" si="0"/>
        <v>4.8526437245119736E-2</v>
      </c>
      <c r="N75">
        <f t="shared" si="3"/>
        <v>2.3548151117045437E-3</v>
      </c>
      <c r="O75">
        <f t="shared" si="4"/>
        <v>0.47573678137744013</v>
      </c>
    </row>
    <row r="76" spans="4:15" x14ac:dyDescent="0.2">
      <c r="D76">
        <v>59</v>
      </c>
      <c r="E76">
        <f t="shared" si="6"/>
        <v>-0.31783082531616963</v>
      </c>
      <c r="F76">
        <f t="shared" si="7"/>
        <v>0.68837669450489225</v>
      </c>
      <c r="G76">
        <f t="shared" si="8"/>
        <v>-0.81062751996889071</v>
      </c>
      <c r="H76">
        <f>A10</f>
        <v>8.6753999999999998</v>
      </c>
      <c r="I76">
        <f>B10</f>
        <v>-0.24210000000000001</v>
      </c>
      <c r="J76">
        <f>$C$10</f>
        <v>1</v>
      </c>
      <c r="K76">
        <f t="shared" si="1"/>
        <v>5.8503652727760409</v>
      </c>
      <c r="L76">
        <f t="shared" si="2"/>
        <v>0.9971294165702187</v>
      </c>
      <c r="M76">
        <f t="shared" si="0"/>
        <v>2.8705834297813038E-3</v>
      </c>
      <c r="N76">
        <f t="shared" si="3"/>
        <v>8.2402492273349933E-6</v>
      </c>
      <c r="O76">
        <f t="shared" si="4"/>
        <v>0.49856470828510935</v>
      </c>
    </row>
    <row r="77" spans="4:15" x14ac:dyDescent="0.2">
      <c r="D77">
        <v>60</v>
      </c>
      <c r="E77">
        <f t="shared" si="6"/>
        <v>-0.31782836033769829</v>
      </c>
      <c r="F77">
        <f t="shared" si="7"/>
        <v>0.68839807917912244</v>
      </c>
      <c r="G77">
        <f t="shared" si="8"/>
        <v>-0.81062123304129963</v>
      </c>
      <c r="H77">
        <f>A11</f>
        <v>7.6738</v>
      </c>
      <c r="I77">
        <f>B11</f>
        <v>3.5085999999999999</v>
      </c>
      <c r="J77">
        <f>$C$11</f>
        <v>1</v>
      </c>
      <c r="K77">
        <f t="shared" si="1"/>
        <v>2.1206551614183482</v>
      </c>
      <c r="L77">
        <f t="shared" si="2"/>
        <v>0.89289460124074305</v>
      </c>
      <c r="M77">
        <f t="shared" si="0"/>
        <v>0.10710539875925695</v>
      </c>
      <c r="N77">
        <f t="shared" si="3"/>
        <v>1.1471566443379442E-2</v>
      </c>
      <c r="O77">
        <f t="shared" si="4"/>
        <v>0.44644730062037152</v>
      </c>
    </row>
    <row r="78" spans="4:15" x14ac:dyDescent="0.2">
      <c r="D78">
        <v>61</v>
      </c>
      <c r="E78">
        <f t="shared" si="6"/>
        <v>-0.31475549041417789</v>
      </c>
      <c r="F78">
        <f t="shared" si="7"/>
        <v>0.71197866839823321</v>
      </c>
      <c r="G78">
        <f t="shared" si="8"/>
        <v>-0.80278387830136089</v>
      </c>
      <c r="H78">
        <f>A2</f>
        <v>2.7810999999999999</v>
      </c>
      <c r="I78">
        <f>B2</f>
        <v>2.5505</v>
      </c>
      <c r="J78">
        <f>$C$2</f>
        <v>0</v>
      </c>
      <c r="K78">
        <f t="shared" si="1"/>
        <v>-0.38217189733947254</v>
      </c>
      <c r="L78">
        <f t="shared" si="2"/>
        <v>0.40560316882168895</v>
      </c>
      <c r="M78">
        <f t="shared" si="0"/>
        <v>-0.40560316882168895</v>
      </c>
      <c r="N78">
        <f t="shared" si="3"/>
        <v>0.16451393055819552</v>
      </c>
      <c r="O78">
        <f t="shared" si="4"/>
        <v>1.405603168821689</v>
      </c>
    </row>
    <row r="79" spans="4:15" x14ac:dyDescent="0.2">
      <c r="D79">
        <v>62</v>
      </c>
      <c r="E79">
        <f t="shared" si="6"/>
        <v>-0.34409145811672193</v>
      </c>
      <c r="F79">
        <f t="shared" si="7"/>
        <v>0.63039240862068802</v>
      </c>
      <c r="G79">
        <f t="shared" si="8"/>
        <v>-0.87760526392669946</v>
      </c>
      <c r="H79">
        <f>A3</f>
        <v>1.4655</v>
      </c>
      <c r="I79">
        <f>B3</f>
        <v>2.3620999999999999</v>
      </c>
      <c r="J79">
        <f>$C$3</f>
        <v>0</v>
      </c>
      <c r="K79">
        <f t="shared" si="1"/>
        <v>-1.4932427772043602</v>
      </c>
      <c r="L79">
        <f t="shared" si="2"/>
        <v>0.18343550310548373</v>
      </c>
      <c r="M79">
        <f t="shared" si="0"/>
        <v>-0.18343550310548373</v>
      </c>
      <c r="N79">
        <f t="shared" si="3"/>
        <v>3.3648583799561933E-2</v>
      </c>
      <c r="O79">
        <f t="shared" si="4"/>
        <v>1.1834355031054837</v>
      </c>
    </row>
    <row r="80" spans="4:15" x14ac:dyDescent="0.2">
      <c r="D80">
        <v>63</v>
      </c>
      <c r="E80">
        <f t="shared" si="6"/>
        <v>-0.35233432978717261</v>
      </c>
      <c r="F80">
        <f t="shared" si="7"/>
        <v>0.61831248018764251</v>
      </c>
      <c r="G80">
        <f t="shared" si="8"/>
        <v>-0.89862870812218387</v>
      </c>
      <c r="H80">
        <f>A4</f>
        <v>3.3965999999999998</v>
      </c>
      <c r="I80">
        <f>B4</f>
        <v>4.4002999999999997</v>
      </c>
      <c r="J80">
        <f>$C$4</f>
        <v>0</v>
      </c>
      <c r="K80">
        <f t="shared" si="1"/>
        <v>-2.2064100639318713</v>
      </c>
      <c r="L80">
        <f t="shared" si="2"/>
        <v>9.9176338291063273E-2</v>
      </c>
      <c r="M80">
        <f t="shared" si="0"/>
        <v>-9.9176338291063273E-2</v>
      </c>
      <c r="N80">
        <f t="shared" si="3"/>
        <v>9.8359460768234225E-3</v>
      </c>
      <c r="O80">
        <f t="shared" si="4"/>
        <v>1.0991763382910633</v>
      </c>
    </row>
    <row r="81" spans="4:15" x14ac:dyDescent="0.2">
      <c r="D81">
        <v>64</v>
      </c>
      <c r="E81">
        <f t="shared" si="6"/>
        <v>-0.35499246567556131</v>
      </c>
      <c r="F81">
        <f t="shared" si="7"/>
        <v>0.60928385582914135</v>
      </c>
      <c r="G81">
        <f t="shared" si="8"/>
        <v>-0.90540828370551929</v>
      </c>
      <c r="H81">
        <f>A5</f>
        <v>1.3880999999999999</v>
      </c>
      <c r="I81">
        <f>B5</f>
        <v>1.8502000000000001</v>
      </c>
      <c r="J81">
        <f>$C$5</f>
        <v>0</v>
      </c>
      <c r="K81">
        <f t="shared" si="1"/>
        <v>-1.1844319519110822</v>
      </c>
      <c r="L81">
        <f t="shared" si="2"/>
        <v>0.23425625541309839</v>
      </c>
      <c r="M81">
        <f t="shared" si="0"/>
        <v>-0.23425625541309839</v>
      </c>
      <c r="N81">
        <f t="shared" si="3"/>
        <v>5.4875993200166784E-2</v>
      </c>
      <c r="O81">
        <f t="shared" si="4"/>
        <v>1.2342562554130985</v>
      </c>
    </row>
    <row r="82" spans="4:15" x14ac:dyDescent="0.2">
      <c r="D82">
        <v>65</v>
      </c>
      <c r="E82">
        <f t="shared" si="6"/>
        <v>-0.36759875023186761</v>
      </c>
      <c r="F82">
        <f t="shared" si="7"/>
        <v>0.59178507223653254</v>
      </c>
      <c r="G82">
        <f t="shared" si="8"/>
        <v>-0.93756061246637856</v>
      </c>
      <c r="H82">
        <f>A6</f>
        <v>3.0640999999999998</v>
      </c>
      <c r="I82">
        <f>B6</f>
        <v>3.0053000000000001</v>
      </c>
      <c r="J82">
        <f>$C$6</f>
        <v>0</v>
      </c>
      <c r="K82">
        <f t="shared" si="1"/>
        <v>-1.3719610190371159</v>
      </c>
      <c r="L82">
        <f t="shared" si="2"/>
        <v>0.2023031990637294</v>
      </c>
      <c r="M82">
        <f t="shared" ref="M82:M145" si="9">J82-L82</f>
        <v>-0.2023031990637294</v>
      </c>
      <c r="N82">
        <f t="shared" si="3"/>
        <v>4.0926584351418924E-2</v>
      </c>
      <c r="O82">
        <f t="shared" si="4"/>
        <v>1.2023031990637294</v>
      </c>
    </row>
    <row r="83" spans="4:15" x14ac:dyDescent="0.2">
      <c r="D83">
        <v>66</v>
      </c>
      <c r="E83">
        <f t="shared" si="6"/>
        <v>-0.37739285185498023</v>
      </c>
      <c r="F83">
        <f t="shared" si="7"/>
        <v>0.5617749654531532</v>
      </c>
      <c r="G83">
        <f t="shared" si="8"/>
        <v>-0.96254046865612719</v>
      </c>
      <c r="H83">
        <f>A7</f>
        <v>7.6275000000000004</v>
      </c>
      <c r="I83">
        <f>B7</f>
        <v>2.7593000000000001</v>
      </c>
      <c r="J83">
        <f>$C$7</f>
        <v>1</v>
      </c>
      <c r="K83">
        <f t="shared" ref="K83:K146" si="10">E83+F83*H83+G83*I83</f>
        <v>1.251607781976094</v>
      </c>
      <c r="L83">
        <f t="shared" ref="L83:L146" si="11">1/(1+EXP(-K83))</f>
        <v>0.77757805184337403</v>
      </c>
      <c r="M83">
        <f t="shared" si="9"/>
        <v>0.22242194815662597</v>
      </c>
      <c r="N83">
        <f t="shared" ref="N83:N117" si="12">M83^2</f>
        <v>4.947152302178881E-2</v>
      </c>
      <c r="O83">
        <f t="shared" ref="O83:O117" si="13">(1+L83-J83)/(1+J83)</f>
        <v>0.38878902592168707</v>
      </c>
    </row>
    <row r="84" spans="4:15" x14ac:dyDescent="0.2">
      <c r="D84">
        <v>67</v>
      </c>
      <c r="E84">
        <f t="shared" ref="E84:E117" si="14">E83+$E$16*$M83*$L83*(1-$L83)</f>
        <v>-0.36585246070707805</v>
      </c>
      <c r="F84">
        <f t="shared" ref="F84:F117" si="15">F83+$E$16*$M83*$L83*(1-$L83)*$H83</f>
        <v>0.64979929893377686</v>
      </c>
      <c r="G84">
        <f t="shared" ref="G84:G117" si="16">G83+$E$16*$M83*$L83*(1-$L83)*$I$18</f>
        <v>-0.93310670103340276</v>
      </c>
      <c r="H84">
        <f>A8</f>
        <v>5.3323999999999998</v>
      </c>
      <c r="I84">
        <f>B8</f>
        <v>2.0886</v>
      </c>
      <c r="J84">
        <f>$C$8</f>
        <v>1</v>
      </c>
      <c r="K84">
        <f t="shared" si="10"/>
        <v>1.1502506651490283</v>
      </c>
      <c r="L84">
        <f t="shared" si="11"/>
        <v>0.75955669898391687</v>
      </c>
      <c r="M84">
        <f t="shared" si="9"/>
        <v>0.24044330101608313</v>
      </c>
      <c r="N84">
        <f t="shared" si="12"/>
        <v>5.7812981003510767E-2</v>
      </c>
      <c r="O84">
        <f t="shared" si="13"/>
        <v>0.37977834949195843</v>
      </c>
    </row>
    <row r="85" spans="4:15" x14ac:dyDescent="0.2">
      <c r="D85">
        <v>68</v>
      </c>
      <c r="E85">
        <f t="shared" si="14"/>
        <v>-0.35267878960424409</v>
      </c>
      <c r="F85">
        <f t="shared" si="15"/>
        <v>0.72004658272252864</v>
      </c>
      <c r="G85">
        <f t="shared" si="16"/>
        <v>-0.89950725288562472</v>
      </c>
      <c r="H85">
        <f>A9</f>
        <v>6.9226000000000001</v>
      </c>
      <c r="I85">
        <f>B9</f>
        <v>1.7710999999999999</v>
      </c>
      <c r="J85">
        <f>$C$9</f>
        <v>1</v>
      </c>
      <c r="K85">
        <f t="shared" si="10"/>
        <v>3.0387983883650032</v>
      </c>
      <c r="L85">
        <f t="shared" si="11"/>
        <v>0.95429644984129713</v>
      </c>
      <c r="M85">
        <f t="shared" si="9"/>
        <v>4.5703550158702866E-2</v>
      </c>
      <c r="N85">
        <f t="shared" si="12"/>
        <v>2.0888144971090688E-3</v>
      </c>
      <c r="O85">
        <f t="shared" si="13"/>
        <v>0.47714822492064857</v>
      </c>
    </row>
    <row r="86" spans="4:15" x14ac:dyDescent="0.2">
      <c r="D86">
        <v>69</v>
      </c>
      <c r="E86">
        <f t="shared" si="14"/>
        <v>-0.35208078512655361</v>
      </c>
      <c r="F86">
        <f t="shared" si="15"/>
        <v>0.7241863285197887</v>
      </c>
      <c r="G86">
        <f t="shared" si="16"/>
        <v>-0.89798204246527513</v>
      </c>
      <c r="H86">
        <f>A10</f>
        <v>8.6753999999999998</v>
      </c>
      <c r="I86">
        <f>B10</f>
        <v>-0.24210000000000001</v>
      </c>
      <c r="J86">
        <f>$C$10</f>
        <v>1</v>
      </c>
      <c r="K86">
        <f t="shared" si="10"/>
        <v>6.1479267417948638</v>
      </c>
      <c r="L86">
        <f t="shared" si="11"/>
        <v>0.99786665128965246</v>
      </c>
      <c r="M86">
        <f t="shared" si="9"/>
        <v>2.1333487103475379E-3</v>
      </c>
      <c r="N86">
        <f t="shared" si="12"/>
        <v>4.551176719941503E-6</v>
      </c>
      <c r="O86">
        <f t="shared" si="13"/>
        <v>0.49893332564482629</v>
      </c>
    </row>
    <row r="87" spans="4:15" x14ac:dyDescent="0.2">
      <c r="D87">
        <v>70</v>
      </c>
      <c r="E87">
        <f t="shared" si="14"/>
        <v>-0.3520794226863117</v>
      </c>
      <c r="F87">
        <f t="shared" si="15"/>
        <v>0.72419814823386319</v>
      </c>
      <c r="G87">
        <f t="shared" si="16"/>
        <v>-0.89797856756143823</v>
      </c>
      <c r="H87">
        <f>A11</f>
        <v>7.6738</v>
      </c>
      <c r="I87">
        <f>B11</f>
        <v>3.5085999999999999</v>
      </c>
      <c r="J87">
        <f>$C$11</f>
        <v>1</v>
      </c>
      <c r="K87">
        <f t="shared" si="10"/>
        <v>2.0546247250846461</v>
      </c>
      <c r="L87">
        <f t="shared" si="11"/>
        <v>0.8864140880229846</v>
      </c>
      <c r="M87">
        <f t="shared" si="9"/>
        <v>0.1135859119770154</v>
      </c>
      <c r="N87">
        <f t="shared" si="12"/>
        <v>1.2901759399650289E-2</v>
      </c>
      <c r="O87">
        <f t="shared" si="13"/>
        <v>0.44320704401149236</v>
      </c>
    </row>
    <row r="88" spans="4:15" x14ac:dyDescent="0.2">
      <c r="D88">
        <v>71</v>
      </c>
      <c r="E88">
        <f t="shared" si="14"/>
        <v>-0.34864853229867182</v>
      </c>
      <c r="F88">
        <f t="shared" si="15"/>
        <v>0.75052611489053422</v>
      </c>
      <c r="G88">
        <f t="shared" si="16"/>
        <v>-0.88922808162776268</v>
      </c>
      <c r="H88">
        <f>A2</f>
        <v>2.7810999999999999</v>
      </c>
      <c r="I88">
        <f>B2</f>
        <v>2.5505</v>
      </c>
      <c r="J88">
        <f>$C$2</f>
        <v>0</v>
      </c>
      <c r="K88">
        <f t="shared" si="10"/>
        <v>-0.52933657636821585</v>
      </c>
      <c r="L88">
        <f t="shared" si="11"/>
        <v>0.37067163434938294</v>
      </c>
      <c r="M88">
        <f t="shared" si="9"/>
        <v>-0.37067163434938294</v>
      </c>
      <c r="N88">
        <f t="shared" si="12"/>
        <v>0.13739746051124266</v>
      </c>
      <c r="O88">
        <f t="shared" si="13"/>
        <v>1.370671634349383</v>
      </c>
    </row>
    <row r="89" spans="4:15" x14ac:dyDescent="0.2">
      <c r="D89">
        <v>72</v>
      </c>
      <c r="E89">
        <f t="shared" si="14"/>
        <v>-0.37458896807909747</v>
      </c>
      <c r="F89">
        <f t="shared" si="15"/>
        <v>0.67838316894159245</v>
      </c>
      <c r="G89">
        <f t="shared" si="16"/>
        <v>-0.95538916308573829</v>
      </c>
      <c r="H89">
        <f>A3</f>
        <v>1.4655</v>
      </c>
      <c r="I89">
        <f>B3</f>
        <v>2.3620999999999999</v>
      </c>
      <c r="J89">
        <f>$C$3</f>
        <v>0</v>
      </c>
      <c r="K89">
        <f t="shared" si="10"/>
        <v>-1.6371431761200159</v>
      </c>
      <c r="L89">
        <f t="shared" si="11"/>
        <v>0.1628541660195372</v>
      </c>
      <c r="M89">
        <f t="shared" si="9"/>
        <v>-0.1628541660195372</v>
      </c>
      <c r="N89">
        <f t="shared" si="12"/>
        <v>2.6521479389918983E-2</v>
      </c>
      <c r="O89">
        <f t="shared" si="13"/>
        <v>1.1628541660195373</v>
      </c>
    </row>
    <row r="90" spans="4:15" x14ac:dyDescent="0.2">
      <c r="D90">
        <v>73</v>
      </c>
      <c r="E90">
        <f t="shared" si="14"/>
        <v>-0.38124967187377828</v>
      </c>
      <c r="F90">
        <f t="shared" si="15"/>
        <v>0.66862190753048767</v>
      </c>
      <c r="G90">
        <f t="shared" si="16"/>
        <v>-0.97237728811407176</v>
      </c>
      <c r="H90">
        <f>A4</f>
        <v>3.3965999999999998</v>
      </c>
      <c r="I90">
        <f>B4</f>
        <v>4.4002999999999997</v>
      </c>
      <c r="J90">
        <f>$C$4</f>
        <v>0</v>
      </c>
      <c r="K90">
        <f t="shared" si="10"/>
        <v>-2.3889602816440734</v>
      </c>
      <c r="L90">
        <f t="shared" si="11"/>
        <v>8.4018413315279233E-2</v>
      </c>
      <c r="M90">
        <f t="shared" si="9"/>
        <v>-8.4018413315279233E-2</v>
      </c>
      <c r="N90">
        <f t="shared" si="12"/>
        <v>7.0590937760170907E-3</v>
      </c>
      <c r="O90">
        <f t="shared" si="13"/>
        <v>1.0840184133152793</v>
      </c>
    </row>
    <row r="91" spans="4:15" x14ac:dyDescent="0.2">
      <c r="D91">
        <v>74</v>
      </c>
      <c r="E91">
        <f t="shared" si="14"/>
        <v>-0.38318947184903202</v>
      </c>
      <c r="F91">
        <f t="shared" si="15"/>
        <v>0.66203318293454094</v>
      </c>
      <c r="G91">
        <f t="shared" si="16"/>
        <v>-0.97732474795095636</v>
      </c>
      <c r="H91">
        <f>A5</f>
        <v>1.3880999999999999</v>
      </c>
      <c r="I91">
        <f>B5</f>
        <v>1.8502000000000001</v>
      </c>
      <c r="J91">
        <f>$C$5</f>
        <v>0</v>
      </c>
      <c r="K91">
        <f t="shared" si="10"/>
        <v>-1.2724674592764553</v>
      </c>
      <c r="L91">
        <f t="shared" si="11"/>
        <v>0.21883515635825002</v>
      </c>
      <c r="M91">
        <f t="shared" si="9"/>
        <v>-0.21883515635825002</v>
      </c>
      <c r="N91">
        <f t="shared" si="12"/>
        <v>4.7888825658339733E-2</v>
      </c>
      <c r="O91">
        <f t="shared" si="13"/>
        <v>1.21883515635825</v>
      </c>
    </row>
    <row r="92" spans="4:15" x14ac:dyDescent="0.2">
      <c r="D92">
        <v>75</v>
      </c>
      <c r="E92">
        <f t="shared" si="14"/>
        <v>-0.39441219195130722</v>
      </c>
      <c r="F92">
        <f t="shared" si="15"/>
        <v>0.64645492516057279</v>
      </c>
      <c r="G92">
        <f t="shared" si="16"/>
        <v>-1.0059482955718093</v>
      </c>
      <c r="H92">
        <f>A6</f>
        <v>3.0640999999999998</v>
      </c>
      <c r="I92">
        <f>B6</f>
        <v>3.0053000000000001</v>
      </c>
      <c r="J92">
        <f>$C$6</f>
        <v>0</v>
      </c>
      <c r="K92">
        <f t="shared" si="10"/>
        <v>-1.436786068448755</v>
      </c>
      <c r="L92">
        <f t="shared" si="11"/>
        <v>0.19204353772365601</v>
      </c>
      <c r="M92">
        <f t="shared" si="9"/>
        <v>-0.19204353772365601</v>
      </c>
      <c r="N92">
        <f t="shared" si="12"/>
        <v>3.6880720381417292E-2</v>
      </c>
      <c r="O92">
        <f t="shared" si="13"/>
        <v>1.192043537723656</v>
      </c>
    </row>
    <row r="93" spans="4:15" x14ac:dyDescent="0.2">
      <c r="D93">
        <v>76</v>
      </c>
      <c r="E93">
        <f t="shared" si="14"/>
        <v>-0.4033515968609791</v>
      </c>
      <c r="F93">
        <f t="shared" si="15"/>
        <v>0.61906369457684718</v>
      </c>
      <c r="G93">
        <f t="shared" si="16"/>
        <v>-1.0287482477939274</v>
      </c>
      <c r="H93">
        <f>A7</f>
        <v>7.6275000000000004</v>
      </c>
      <c r="I93">
        <f>B7</f>
        <v>2.7593000000000001</v>
      </c>
      <c r="J93">
        <f>$C$7</f>
        <v>1</v>
      </c>
      <c r="K93">
        <f t="shared" si="10"/>
        <v>1.4799316933861397</v>
      </c>
      <c r="L93">
        <f t="shared" si="11"/>
        <v>0.81456226317489311</v>
      </c>
      <c r="M93">
        <f t="shared" si="9"/>
        <v>0.18543773682510689</v>
      </c>
      <c r="N93">
        <f t="shared" si="12"/>
        <v>3.4387154238817608E-2</v>
      </c>
      <c r="O93">
        <f t="shared" si="13"/>
        <v>0.4072811315874465</v>
      </c>
    </row>
    <row r="94" spans="4:15" x14ac:dyDescent="0.2">
      <c r="D94">
        <v>77</v>
      </c>
      <c r="E94">
        <f t="shared" si="14"/>
        <v>-0.39494845340670448</v>
      </c>
      <c r="F94">
        <f t="shared" si="15"/>
        <v>0.68315867127432683</v>
      </c>
      <c r="G94">
        <f t="shared" si="16"/>
        <v>-1.0073160304138</v>
      </c>
      <c r="H94">
        <f>A8</f>
        <v>5.3323999999999998</v>
      </c>
      <c r="I94">
        <f>B8</f>
        <v>2.0886</v>
      </c>
      <c r="J94">
        <f>$C$8</f>
        <v>1</v>
      </c>
      <c r="K94">
        <f t="shared" si="10"/>
        <v>1.1440465841742533</v>
      </c>
      <c r="L94">
        <f t="shared" si="11"/>
        <v>0.75842182182536433</v>
      </c>
      <c r="M94">
        <f t="shared" si="9"/>
        <v>0.24157817817463567</v>
      </c>
      <c r="N94">
        <f t="shared" si="12"/>
        <v>5.836001617017602E-2</v>
      </c>
      <c r="O94">
        <f t="shared" si="13"/>
        <v>0.37921091091268222</v>
      </c>
    </row>
    <row r="95" spans="4:15" x14ac:dyDescent="0.2">
      <c r="D95">
        <v>78</v>
      </c>
      <c r="E95">
        <f t="shared" si="14"/>
        <v>-0.38167000047104171</v>
      </c>
      <c r="F95">
        <f t="shared" si="15"/>
        <v>0.75396469370845509</v>
      </c>
      <c r="G95">
        <f t="shared" si="16"/>
        <v>-0.97344933620139207</v>
      </c>
      <c r="H95">
        <f>A9</f>
        <v>6.9226000000000001</v>
      </c>
      <c r="I95">
        <f>B9</f>
        <v>1.7710999999999999</v>
      </c>
      <c r="J95">
        <f>$C$9</f>
        <v>1</v>
      </c>
      <c r="K95">
        <f t="shared" si="10"/>
        <v>3.1136498688488241</v>
      </c>
      <c r="L95">
        <f t="shared" si="11"/>
        <v>0.9574522904581475</v>
      </c>
      <c r="M95">
        <f t="shared" si="9"/>
        <v>4.2547709541852496E-2</v>
      </c>
      <c r="N95">
        <f t="shared" si="12"/>
        <v>1.810307587257846E-3</v>
      </c>
      <c r="O95">
        <f t="shared" si="13"/>
        <v>0.47872614522907375</v>
      </c>
    </row>
    <row r="96" spans="4:15" x14ac:dyDescent="0.2">
      <c r="D96">
        <v>79</v>
      </c>
      <c r="E96">
        <f t="shared" si="14"/>
        <v>-0.38115001552728556</v>
      </c>
      <c r="F96">
        <f t="shared" si="15"/>
        <v>0.75756434148010132</v>
      </c>
      <c r="G96">
        <f t="shared" si="16"/>
        <v>-0.97212311460234202</v>
      </c>
      <c r="H96">
        <f>A10</f>
        <v>8.6753999999999998</v>
      </c>
      <c r="I96">
        <f>B10</f>
        <v>-0.24210000000000001</v>
      </c>
      <c r="J96">
        <f>$C$10</f>
        <v>1</v>
      </c>
      <c r="K96">
        <f t="shared" si="10"/>
        <v>6.4263746785944127</v>
      </c>
      <c r="L96">
        <f t="shared" si="11"/>
        <v>0.99838430759047792</v>
      </c>
      <c r="M96">
        <f t="shared" si="9"/>
        <v>1.6156924095220848E-3</v>
      </c>
      <c r="N96">
        <f t="shared" si="12"/>
        <v>2.6104619621872804E-6</v>
      </c>
      <c r="O96">
        <f t="shared" si="13"/>
        <v>0.49919215379523896</v>
      </c>
    </row>
    <row r="97" spans="4:15" x14ac:dyDescent="0.2">
      <c r="D97">
        <v>80</v>
      </c>
      <c r="E97">
        <f t="shared" si="14"/>
        <v>-0.38114923365400799</v>
      </c>
      <c r="F97">
        <f t="shared" si="15"/>
        <v>0.7575711245435337</v>
      </c>
      <c r="G97">
        <f t="shared" si="16"/>
        <v>-0.97212112043454757</v>
      </c>
      <c r="H97">
        <f>A11</f>
        <v>7.6738</v>
      </c>
      <c r="I97">
        <f>B11</f>
        <v>3.5085999999999999</v>
      </c>
      <c r="J97">
        <f>$C$11</f>
        <v>1</v>
      </c>
      <c r="K97">
        <f t="shared" si="10"/>
        <v>2.0215158987115074</v>
      </c>
      <c r="L97">
        <f t="shared" si="11"/>
        <v>0.88303766532953332</v>
      </c>
      <c r="M97">
        <f t="shared" si="9"/>
        <v>0.11696233467046668</v>
      </c>
      <c r="N97">
        <f t="shared" si="12"/>
        <v>1.3680187731566252E-2</v>
      </c>
      <c r="O97">
        <f t="shared" si="13"/>
        <v>0.44151883266476666</v>
      </c>
    </row>
    <row r="98" spans="4:15" x14ac:dyDescent="0.2">
      <c r="D98">
        <v>81</v>
      </c>
      <c r="E98">
        <f t="shared" si="14"/>
        <v>-0.37752519734328238</v>
      </c>
      <c r="F98">
        <f t="shared" si="15"/>
        <v>0.78538125438477979</v>
      </c>
      <c r="G98">
        <f t="shared" si="16"/>
        <v>-0.96287801582404198</v>
      </c>
      <c r="H98">
        <f>A2</f>
        <v>2.7810999999999999</v>
      </c>
      <c r="I98">
        <f>B2</f>
        <v>2.5505</v>
      </c>
      <c r="J98">
        <f>$C$2</f>
        <v>0</v>
      </c>
      <c r="K98">
        <f t="shared" si="10"/>
        <v>-0.64912177013299077</v>
      </c>
      <c r="L98">
        <f t="shared" si="11"/>
        <v>0.34318747170063663</v>
      </c>
      <c r="M98">
        <f t="shared" si="9"/>
        <v>-0.34318747170063663</v>
      </c>
      <c r="N98">
        <f t="shared" si="12"/>
        <v>0.11777764073227527</v>
      </c>
      <c r="O98">
        <f t="shared" si="13"/>
        <v>1.3431874717006367</v>
      </c>
    </row>
    <row r="99" spans="4:15" x14ac:dyDescent="0.2">
      <c r="D99">
        <v>82</v>
      </c>
      <c r="E99">
        <f t="shared" si="14"/>
        <v>-0.40073254633923233</v>
      </c>
      <c r="F99">
        <f t="shared" si="15"/>
        <v>0.72083929609214348</v>
      </c>
      <c r="G99">
        <f t="shared" si="16"/>
        <v>-1.0220683594382123</v>
      </c>
      <c r="H99">
        <f>A3</f>
        <v>1.4655</v>
      </c>
      <c r="I99">
        <f>B3</f>
        <v>2.3620999999999999</v>
      </c>
      <c r="J99">
        <f>$C$3</f>
        <v>0</v>
      </c>
      <c r="K99">
        <f t="shared" si="10"/>
        <v>-1.7585702297451973</v>
      </c>
      <c r="L99">
        <f t="shared" si="11"/>
        <v>0.14696949887217989</v>
      </c>
      <c r="M99">
        <f t="shared" si="9"/>
        <v>-0.14696949887217989</v>
      </c>
      <c r="N99">
        <f t="shared" si="12"/>
        <v>2.1600033598739684E-2</v>
      </c>
      <c r="O99">
        <f t="shared" si="13"/>
        <v>1.1469694988721799</v>
      </c>
    </row>
    <row r="100" spans="4:15" x14ac:dyDescent="0.2">
      <c r="D100">
        <v>83</v>
      </c>
      <c r="E100">
        <f t="shared" si="14"/>
        <v>-0.40626019258476553</v>
      </c>
      <c r="F100">
        <f t="shared" si="15"/>
        <v>0.71273853051931457</v>
      </c>
      <c r="G100">
        <f t="shared" si="16"/>
        <v>-1.0361666211874447</v>
      </c>
      <c r="H100">
        <f>A4</f>
        <v>3.3965999999999998</v>
      </c>
      <c r="I100">
        <f>B4</f>
        <v>4.4002999999999997</v>
      </c>
      <c r="J100">
        <f>$C$4</f>
        <v>0</v>
      </c>
      <c r="K100">
        <f t="shared" si="10"/>
        <v>-2.5448164830339741</v>
      </c>
      <c r="L100">
        <f t="shared" si="11"/>
        <v>7.2775491375090096E-2</v>
      </c>
      <c r="M100">
        <f t="shared" si="9"/>
        <v>-7.2775491375090096E-2</v>
      </c>
      <c r="N100">
        <f t="shared" si="12"/>
        <v>5.2962721448858129E-3</v>
      </c>
      <c r="O100">
        <f t="shared" si="13"/>
        <v>1.07277549137509</v>
      </c>
    </row>
    <row r="101" spans="4:15" x14ac:dyDescent="0.2">
      <c r="D101">
        <v>84</v>
      </c>
      <c r="E101">
        <f t="shared" si="14"/>
        <v>-0.40773344258589117</v>
      </c>
      <c r="F101">
        <f t="shared" si="15"/>
        <v>0.70773448956549112</v>
      </c>
      <c r="G101">
        <f t="shared" si="16"/>
        <v>-1.0399241453153159</v>
      </c>
      <c r="H101">
        <f>A5</f>
        <v>1.3880999999999999</v>
      </c>
      <c r="I101">
        <f>B5</f>
        <v>1.8502000000000001</v>
      </c>
      <c r="J101">
        <f>$C$5</f>
        <v>0</v>
      </c>
      <c r="K101">
        <f t="shared" si="10"/>
        <v>-1.3493948512824305</v>
      </c>
      <c r="L101">
        <f t="shared" si="11"/>
        <v>0.20596932382001285</v>
      </c>
      <c r="M101">
        <f t="shared" si="9"/>
        <v>-0.20596932382001285</v>
      </c>
      <c r="N101">
        <f t="shared" si="12"/>
        <v>4.242336235487331E-2</v>
      </c>
      <c r="O101">
        <f t="shared" si="13"/>
        <v>1.2059693238200129</v>
      </c>
    </row>
    <row r="102" spans="4:15" x14ac:dyDescent="0.2">
      <c r="D102">
        <v>85</v>
      </c>
      <c r="E102">
        <f t="shared" si="14"/>
        <v>-0.41783907791483177</v>
      </c>
      <c r="F102">
        <f t="shared" si="15"/>
        <v>0.69370685716538871</v>
      </c>
      <c r="G102">
        <f t="shared" si="16"/>
        <v>-1.0656985682217788</v>
      </c>
      <c r="H102">
        <f>A6</f>
        <v>3.0640999999999998</v>
      </c>
      <c r="I102">
        <f>B6</f>
        <v>3.0053000000000001</v>
      </c>
      <c r="J102">
        <f>$C$6</f>
        <v>0</v>
      </c>
      <c r="K102">
        <f t="shared" si="10"/>
        <v>-1.4949958039512761</v>
      </c>
      <c r="L102">
        <f t="shared" si="11"/>
        <v>0.18317306833394439</v>
      </c>
      <c r="M102">
        <f t="shared" si="9"/>
        <v>-0.18317306833394439</v>
      </c>
      <c r="N102">
        <f t="shared" si="12"/>
        <v>3.3552372962871863E-2</v>
      </c>
      <c r="O102">
        <f t="shared" si="13"/>
        <v>1.1831730683339443</v>
      </c>
    </row>
    <row r="103" spans="4:15" x14ac:dyDescent="0.2">
      <c r="D103">
        <v>86</v>
      </c>
      <c r="E103">
        <f t="shared" si="14"/>
        <v>-0.42606102247204508</v>
      </c>
      <c r="F103">
        <f t="shared" si="15"/>
        <v>0.66851399684763135</v>
      </c>
      <c r="G103">
        <f t="shared" si="16"/>
        <v>-1.0866686378149513</v>
      </c>
      <c r="H103">
        <f>A7</f>
        <v>7.6275000000000004</v>
      </c>
      <c r="I103">
        <f>B7</f>
        <v>2.7593000000000001</v>
      </c>
      <c r="J103">
        <f>$C$7</f>
        <v>1</v>
      </c>
      <c r="K103">
        <f t="shared" si="10"/>
        <v>1.6745847161604681</v>
      </c>
      <c r="L103">
        <f t="shared" si="11"/>
        <v>0.84218612600750808</v>
      </c>
      <c r="M103">
        <f t="shared" si="9"/>
        <v>0.15781387399249192</v>
      </c>
      <c r="N103">
        <f t="shared" si="12"/>
        <v>2.4905218824518117E-2</v>
      </c>
      <c r="O103">
        <f t="shared" si="13"/>
        <v>0.42109306300375404</v>
      </c>
    </row>
    <row r="104" spans="4:15" x14ac:dyDescent="0.2">
      <c r="D104">
        <v>87</v>
      </c>
      <c r="E104">
        <f t="shared" si="14"/>
        <v>-0.41976857354428804</v>
      </c>
      <c r="F104">
        <f t="shared" si="15"/>
        <v>0.71650965104409825</v>
      </c>
      <c r="G104">
        <f t="shared" si="16"/>
        <v>-1.070619746824707</v>
      </c>
      <c r="H104">
        <f>A8</f>
        <v>5.3323999999999998</v>
      </c>
      <c r="I104">
        <f>B8</f>
        <v>2.0886</v>
      </c>
      <c r="J104">
        <f>$C$8</f>
        <v>1</v>
      </c>
      <c r="K104">
        <f t="shared" si="10"/>
        <v>1.1648510864651787</v>
      </c>
      <c r="L104">
        <f t="shared" si="11"/>
        <v>0.76221306475031692</v>
      </c>
      <c r="M104">
        <f t="shared" si="9"/>
        <v>0.23778693524968308</v>
      </c>
      <c r="N104">
        <f t="shared" si="12"/>
        <v>5.6542626575436974E-2</v>
      </c>
      <c r="O104">
        <f t="shared" si="13"/>
        <v>0.38110653237515846</v>
      </c>
    </row>
    <row r="105" spans="4:15" x14ac:dyDescent="0.2">
      <c r="D105">
        <v>88</v>
      </c>
      <c r="E105">
        <f t="shared" si="14"/>
        <v>-0.40683931493695907</v>
      </c>
      <c r="F105">
        <f t="shared" si="15"/>
        <v>0.7854536296418192</v>
      </c>
      <c r="G105">
        <f t="shared" si="16"/>
        <v>-1.0376436727467144</v>
      </c>
      <c r="H105">
        <f>A9</f>
        <v>6.9226000000000001</v>
      </c>
      <c r="I105">
        <f>B9</f>
        <v>1.7710999999999999</v>
      </c>
      <c r="J105">
        <f>$C$9</f>
        <v>1</v>
      </c>
      <c r="K105">
        <f t="shared" si="10"/>
        <v>3.192771272819793</v>
      </c>
      <c r="L105">
        <f t="shared" si="11"/>
        <v>0.96056133937783383</v>
      </c>
      <c r="M105">
        <f t="shared" si="9"/>
        <v>3.9438660622166166E-2</v>
      </c>
      <c r="N105">
        <f t="shared" si="12"/>
        <v>1.5554079516704002E-3</v>
      </c>
      <c r="O105">
        <f t="shared" si="13"/>
        <v>0.48028066968891692</v>
      </c>
    </row>
    <row r="106" spans="4:15" x14ac:dyDescent="0.2">
      <c r="D106">
        <v>89</v>
      </c>
      <c r="E106">
        <f t="shared" si="14"/>
        <v>-0.40639109551335845</v>
      </c>
      <c r="F106">
        <f t="shared" si="15"/>
        <v>0.78855647342363699</v>
      </c>
      <c r="G106">
        <f t="shared" si="16"/>
        <v>-1.036500489106821</v>
      </c>
      <c r="H106">
        <f>A10</f>
        <v>8.6753999999999998</v>
      </c>
      <c r="I106">
        <f>B10</f>
        <v>-0.24210000000000001</v>
      </c>
      <c r="J106">
        <f>$C$10</f>
        <v>1</v>
      </c>
      <c r="K106">
        <f t="shared" si="10"/>
        <v>6.6855885024388231</v>
      </c>
      <c r="L106">
        <f t="shared" si="11"/>
        <v>0.99875277787792927</v>
      </c>
      <c r="M106">
        <f t="shared" si="9"/>
        <v>1.2472221220707347E-3</v>
      </c>
      <c r="N106">
        <f t="shared" si="12"/>
        <v>1.5555630217826267E-6</v>
      </c>
      <c r="O106">
        <f t="shared" si="13"/>
        <v>0.49937638893896463</v>
      </c>
    </row>
    <row r="107" spans="4:15" x14ac:dyDescent="0.2">
      <c r="D107">
        <v>90</v>
      </c>
      <c r="E107">
        <f t="shared" si="14"/>
        <v>-0.40639062942649168</v>
      </c>
      <c r="F107">
        <f t="shared" si="15"/>
        <v>0.78856051691364082</v>
      </c>
      <c r="G107">
        <f t="shared" si="16"/>
        <v>-1.0364993003522673</v>
      </c>
      <c r="H107">
        <f>A11</f>
        <v>7.6738</v>
      </c>
      <c r="I107">
        <f>B11</f>
        <v>3.5085999999999999</v>
      </c>
      <c r="J107">
        <f>$C$11</f>
        <v>1</v>
      </c>
      <c r="K107">
        <f t="shared" si="10"/>
        <v>2.0082036200494406</v>
      </c>
      <c r="L107">
        <f t="shared" si="11"/>
        <v>0.88165571832559952</v>
      </c>
      <c r="M107">
        <f t="shared" si="9"/>
        <v>0.11834428167440048</v>
      </c>
      <c r="N107">
        <f t="shared" si="12"/>
        <v>1.400536900502984E-2</v>
      </c>
      <c r="O107">
        <f t="shared" si="13"/>
        <v>0.44082785916279976</v>
      </c>
    </row>
    <row r="108" spans="4:15" x14ac:dyDescent="0.2">
      <c r="D108">
        <v>91</v>
      </c>
      <c r="E108">
        <f t="shared" si="14"/>
        <v>-0.40268625532532826</v>
      </c>
      <c r="F108">
        <f t="shared" si="15"/>
        <v>0.81698714289114849</v>
      </c>
      <c r="G108">
        <f t="shared" si="16"/>
        <v>-1.0270512942072501</v>
      </c>
      <c r="H108">
        <f>A2</f>
        <v>2.7810999999999999</v>
      </c>
      <c r="I108">
        <f>B2</f>
        <v>2.5505</v>
      </c>
      <c r="J108">
        <f>$C$2</f>
        <v>0</v>
      </c>
      <c r="K108">
        <f t="shared" si="10"/>
        <v>-0.75005763810634662</v>
      </c>
      <c r="L108">
        <f t="shared" si="11"/>
        <v>0.32080874189949021</v>
      </c>
      <c r="M108">
        <f t="shared" si="9"/>
        <v>-0.32080874189949021</v>
      </c>
      <c r="N108">
        <f t="shared" si="12"/>
        <v>0.10291824887913373</v>
      </c>
      <c r="O108">
        <f t="shared" si="13"/>
        <v>1.3208087418994903</v>
      </c>
    </row>
    <row r="109" spans="4:15" x14ac:dyDescent="0.2">
      <c r="D109">
        <v>92</v>
      </c>
      <c r="E109">
        <f t="shared" si="14"/>
        <v>-0.42365660780664433</v>
      </c>
      <c r="F109">
        <f t="shared" si="15"/>
        <v>0.75866649560536037</v>
      </c>
      <c r="G109">
        <f t="shared" si="16"/>
        <v>-1.0805361782108467</v>
      </c>
      <c r="H109">
        <f>A3</f>
        <v>1.4655</v>
      </c>
      <c r="I109">
        <f>B3</f>
        <v>2.3620999999999999</v>
      </c>
      <c r="J109">
        <f>$C$3</f>
        <v>0</v>
      </c>
      <c r="K109">
        <f t="shared" si="10"/>
        <v>-1.8641653650488297</v>
      </c>
      <c r="L109">
        <f t="shared" si="11"/>
        <v>0.13421828307344516</v>
      </c>
      <c r="M109">
        <f t="shared" si="9"/>
        <v>-0.13421828307344516</v>
      </c>
      <c r="N109">
        <f t="shared" si="12"/>
        <v>1.8014547511183455E-2</v>
      </c>
      <c r="O109">
        <f t="shared" si="13"/>
        <v>1.1342182830734451</v>
      </c>
    </row>
    <row r="110" spans="4:15" x14ac:dyDescent="0.2">
      <c r="D110">
        <v>93</v>
      </c>
      <c r="E110">
        <f t="shared" si="14"/>
        <v>-0.42833560756881056</v>
      </c>
      <c r="F110">
        <f t="shared" si="15"/>
        <v>0.75180942145390572</v>
      </c>
      <c r="G110">
        <f t="shared" si="16"/>
        <v>-1.0924699671042517</v>
      </c>
      <c r="H110">
        <f>A4</f>
        <v>3.3965999999999998</v>
      </c>
      <c r="I110">
        <f>B4</f>
        <v>4.4002999999999997</v>
      </c>
      <c r="J110">
        <f>$C$4</f>
        <v>0</v>
      </c>
      <c r="K110">
        <f t="shared" si="10"/>
        <v>-2.6819353229073126</v>
      </c>
      <c r="L110">
        <f t="shared" si="11"/>
        <v>6.4047764290538434E-2</v>
      </c>
      <c r="M110">
        <f t="shared" si="9"/>
        <v>-6.4047764290538434E-2</v>
      </c>
      <c r="N110">
        <f t="shared" si="12"/>
        <v>4.1021161106163705E-3</v>
      </c>
      <c r="O110">
        <f t="shared" si="13"/>
        <v>1.0640477642905384</v>
      </c>
    </row>
    <row r="111" spans="4:15" x14ac:dyDescent="0.2">
      <c r="D111">
        <v>94</v>
      </c>
      <c r="E111">
        <f t="shared" si="14"/>
        <v>-0.42948742299227194</v>
      </c>
      <c r="F111">
        <f t="shared" si="15"/>
        <v>0.7478971651865769</v>
      </c>
      <c r="G111">
        <f t="shared" si="16"/>
        <v>-1.0954076723417898</v>
      </c>
      <c r="H111">
        <f>A5</f>
        <v>1.3880999999999999</v>
      </c>
      <c r="I111">
        <f>B5</f>
        <v>1.8502000000000001</v>
      </c>
      <c r="J111">
        <f>$C$5</f>
        <v>0</v>
      </c>
      <c r="K111">
        <f t="shared" si="10"/>
        <v>-1.4180546433635643</v>
      </c>
      <c r="L111">
        <f t="shared" si="11"/>
        <v>0.19496673530049335</v>
      </c>
      <c r="M111">
        <f t="shared" si="9"/>
        <v>-0.19496673530049335</v>
      </c>
      <c r="N111">
        <f t="shared" si="12"/>
        <v>3.8012027873732639E-2</v>
      </c>
      <c r="O111">
        <f t="shared" si="13"/>
        <v>1.1949667353004934</v>
      </c>
    </row>
    <row r="112" spans="4:15" x14ac:dyDescent="0.2">
      <c r="D112">
        <v>95</v>
      </c>
      <c r="E112">
        <f t="shared" si="14"/>
        <v>-0.4386677070613838</v>
      </c>
      <c r="F112">
        <f t="shared" si="15"/>
        <v>0.73515401287024273</v>
      </c>
      <c r="G112">
        <f t="shared" si="16"/>
        <v>-1.1188219868600597</v>
      </c>
      <c r="H112">
        <f>A6</f>
        <v>3.0640999999999998</v>
      </c>
      <c r="I112">
        <f>B6</f>
        <v>3.0053000000000001</v>
      </c>
      <c r="J112">
        <f>$C$6</f>
        <v>0</v>
      </c>
      <c r="K112">
        <f t="shared" si="10"/>
        <v>-1.5484780133362106</v>
      </c>
      <c r="L112">
        <f t="shared" si="11"/>
        <v>0.17530619903816652</v>
      </c>
      <c r="M112">
        <f t="shared" si="9"/>
        <v>-0.17530619903816652</v>
      </c>
      <c r="N112">
        <f t="shared" si="12"/>
        <v>3.0732263421209258E-2</v>
      </c>
      <c r="O112">
        <f t="shared" si="13"/>
        <v>1.1753061990381666</v>
      </c>
    </row>
    <row r="113" spans="4:15" x14ac:dyDescent="0.2">
      <c r="D113">
        <v>96</v>
      </c>
      <c r="E113">
        <f t="shared" si="14"/>
        <v>-0.44627111920128304</v>
      </c>
      <c r="F113">
        <f t="shared" si="15"/>
        <v>0.71185639773237752</v>
      </c>
      <c r="G113">
        <f t="shared" si="16"/>
        <v>-1.1382144895228727</v>
      </c>
      <c r="H113">
        <f>A7</f>
        <v>7.6275000000000004</v>
      </c>
      <c r="I113">
        <f>B7</f>
        <v>2.7593000000000001</v>
      </c>
      <c r="J113">
        <f>$C$7</f>
        <v>1</v>
      </c>
      <c r="K113">
        <f t="shared" si="10"/>
        <v>1.8427383135619637</v>
      </c>
      <c r="L113">
        <f t="shared" si="11"/>
        <v>0.86327224118671009</v>
      </c>
      <c r="M113">
        <f t="shared" si="9"/>
        <v>0.13672775881328991</v>
      </c>
      <c r="N113">
        <f t="shared" si="12"/>
        <v>1.8694480030105178E-2</v>
      </c>
      <c r="O113">
        <f t="shared" si="13"/>
        <v>0.43163612059335499</v>
      </c>
    </row>
    <row r="114" spans="4:15" x14ac:dyDescent="0.2">
      <c r="D114">
        <v>97</v>
      </c>
      <c r="E114">
        <f t="shared" si="14"/>
        <v>-0.44142959149926031</v>
      </c>
      <c r="F114">
        <f t="shared" si="15"/>
        <v>0.74878515027955583</v>
      </c>
      <c r="G114">
        <f t="shared" si="16"/>
        <v>-1.1258661731188637</v>
      </c>
      <c r="H114">
        <f>A8</f>
        <v>5.3323999999999998</v>
      </c>
      <c r="I114">
        <f>B8</f>
        <v>2.0886</v>
      </c>
      <c r="J114">
        <f>$C$8</f>
        <v>1</v>
      </c>
      <c r="K114">
        <f t="shared" si="10"/>
        <v>1.1999082546753845</v>
      </c>
      <c r="L114">
        <f t="shared" si="11"/>
        <v>0.76850846211373269</v>
      </c>
      <c r="M114">
        <f t="shared" si="9"/>
        <v>0.23149153788626731</v>
      </c>
      <c r="N114">
        <f t="shared" si="12"/>
        <v>5.3588332112949132E-2</v>
      </c>
      <c r="O114">
        <f t="shared" si="13"/>
        <v>0.3842542310568664</v>
      </c>
    </row>
    <row r="115" spans="4:15" x14ac:dyDescent="0.2">
      <c r="D115">
        <v>98</v>
      </c>
      <c r="E115">
        <f t="shared" si="14"/>
        <v>-0.42907466548945156</v>
      </c>
      <c r="F115">
        <f t="shared" si="15"/>
        <v>0.81466655773426</v>
      </c>
      <c r="G115">
        <f t="shared" si="16"/>
        <v>-1.0943549343308465</v>
      </c>
      <c r="H115">
        <f>A9</f>
        <v>6.9226000000000001</v>
      </c>
      <c r="I115">
        <f>B9</f>
        <v>1.7710999999999999</v>
      </c>
      <c r="J115">
        <f>$C$9</f>
        <v>1</v>
      </c>
      <c r="K115">
        <f t="shared" si="10"/>
        <v>3.2723240228883741</v>
      </c>
      <c r="L115">
        <f t="shared" si="11"/>
        <v>0.96346706150788142</v>
      </c>
      <c r="M115">
        <f t="shared" si="9"/>
        <v>3.6532938492118583E-2</v>
      </c>
      <c r="N115">
        <f t="shared" si="12"/>
        <v>1.3346555948689197E-3</v>
      </c>
      <c r="O115">
        <f t="shared" si="13"/>
        <v>0.48173353075394076</v>
      </c>
    </row>
    <row r="116" spans="4:15" x14ac:dyDescent="0.2">
      <c r="D116">
        <v>99</v>
      </c>
      <c r="E116">
        <f t="shared" si="14"/>
        <v>-0.42868889647821751</v>
      </c>
      <c r="F116">
        <f t="shared" si="15"/>
        <v>0.81733708229142865</v>
      </c>
      <c r="G116">
        <f t="shared" si="16"/>
        <v>-1.0933710304676942</v>
      </c>
      <c r="H116">
        <f>A10</f>
        <v>8.6753999999999998</v>
      </c>
      <c r="I116">
        <f>B10</f>
        <v>-0.24210000000000001</v>
      </c>
      <c r="J116">
        <f>$C$10</f>
        <v>1</v>
      </c>
      <c r="K116">
        <f t="shared" si="10"/>
        <v>6.9267423537090718</v>
      </c>
      <c r="L116">
        <f t="shared" si="11"/>
        <v>0.99901976974978723</v>
      </c>
      <c r="M116">
        <f t="shared" si="9"/>
        <v>9.8023025021276577E-4</v>
      </c>
      <c r="N116">
        <f t="shared" si="12"/>
        <v>9.6085134343218139E-7</v>
      </c>
      <c r="O116">
        <f t="shared" si="13"/>
        <v>0.49950988487489356</v>
      </c>
    </row>
    <row r="117" spans="4:15" x14ac:dyDescent="0.2">
      <c r="D117">
        <v>100</v>
      </c>
      <c r="E117">
        <f t="shared" si="14"/>
        <v>-0.42868860850537116</v>
      </c>
      <c r="F117">
        <f t="shared" si="15"/>
        <v>0.81733958057106004</v>
      </c>
      <c r="G117">
        <f t="shared" si="16"/>
        <v>-1.0933702959929497</v>
      </c>
      <c r="H117">
        <f>A11</f>
        <v>7.6738</v>
      </c>
      <c r="I117">
        <f>B11</f>
        <v>3.5085999999999999</v>
      </c>
      <c r="J117">
        <f>$C$11</f>
        <v>1</v>
      </c>
      <c r="K117">
        <f t="shared" si="10"/>
        <v>2.0072128443599668</v>
      </c>
      <c r="L117">
        <f t="shared" si="11"/>
        <v>0.88155230277085816</v>
      </c>
      <c r="M117">
        <f t="shared" si="9"/>
        <v>0.11844769722914184</v>
      </c>
      <c r="N117">
        <f t="shared" si="12"/>
        <v>1.4029856978886455E-2</v>
      </c>
      <c r="O117">
        <f t="shared" si="13"/>
        <v>0.44077615138542914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7464E-8A3B-B94E-B1A7-24CB0B10CB39}">
  <dimension ref="A1:S117"/>
  <sheetViews>
    <sheetView tabSelected="1" topLeftCell="K12" workbookViewId="0">
      <selection activeCell="R34" sqref="R34"/>
    </sheetView>
  </sheetViews>
  <sheetFormatPr baseColWidth="10" defaultRowHeight="16" x14ac:dyDescent="0.2"/>
  <cols>
    <col min="1" max="1" width="7.1640625" bestFit="1" customWidth="1"/>
    <col min="2" max="2" width="7.83203125" bestFit="1" customWidth="1"/>
    <col min="3" max="3" width="2.33203125" bestFit="1" customWidth="1"/>
    <col min="17" max="18" width="12.1640625" bestFit="1" customWidth="1"/>
    <col min="19" max="19" width="8.6640625" bestFit="1" customWidth="1"/>
  </cols>
  <sheetData>
    <row r="1" spans="1:5" x14ac:dyDescent="0.2">
      <c r="A1" t="s">
        <v>1</v>
      </c>
      <c r="B1" t="s">
        <v>2</v>
      </c>
      <c r="C1" t="s">
        <v>0</v>
      </c>
      <c r="D1" s="1" t="s">
        <v>13</v>
      </c>
    </row>
    <row r="2" spans="1:5" x14ac:dyDescent="0.2">
      <c r="A2">
        <v>6.5</v>
      </c>
      <c r="B2">
        <v>1.8975790939999999</v>
      </c>
      <c r="C2">
        <v>0</v>
      </c>
      <c r="D2">
        <f>1/(1+EXP(-(0+$F$18*A2+$G$18*B2)))</f>
        <v>0.5</v>
      </c>
    </row>
    <row r="3" spans="1:5" x14ac:dyDescent="0.2">
      <c r="A3">
        <v>7.4658680180000001</v>
      </c>
      <c r="B3">
        <v>3.5</v>
      </c>
      <c r="C3">
        <v>0</v>
      </c>
      <c r="D3">
        <f>1/(1+EXP(-(0+$F$18*A3+$G$18*B3)))</f>
        <v>0.5</v>
      </c>
    </row>
    <row r="4" spans="1:5" x14ac:dyDescent="0.2">
      <c r="A4">
        <v>5.7</v>
      </c>
      <c r="B4">
        <v>1.5346992230000001</v>
      </c>
      <c r="C4">
        <v>0</v>
      </c>
      <c r="D4">
        <f>1/(1+EXP(-(0+$F$18*A4+$G$18*B4)))</f>
        <v>0.5</v>
      </c>
    </row>
    <row r="5" spans="1:5" x14ac:dyDescent="0.2">
      <c r="A5">
        <v>6.1</v>
      </c>
      <c r="B5">
        <v>2.5499999999999998</v>
      </c>
      <c r="C5">
        <v>0</v>
      </c>
      <c r="D5">
        <f>1/(1+EXP(-(0+$F$18*A5+$G$18*B5)))</f>
        <v>0.5</v>
      </c>
    </row>
    <row r="6" spans="1:5" x14ac:dyDescent="0.2">
      <c r="A6">
        <v>6.33</v>
      </c>
      <c r="B6">
        <v>3.77</v>
      </c>
      <c r="C6">
        <v>0</v>
      </c>
      <c r="D6">
        <f>1/(1+EXP(-(0+$F$18*A6+$G$18*B6)))</f>
        <v>0.5</v>
      </c>
    </row>
    <row r="7" spans="1:5" x14ac:dyDescent="0.2">
      <c r="A7">
        <v>2.8309543239999999</v>
      </c>
      <c r="B7">
        <v>2.0086134699999998</v>
      </c>
      <c r="C7">
        <v>1</v>
      </c>
      <c r="D7">
        <f>1/(1+EXP(-(0+$F$18*A7+$G$18*B7)))</f>
        <v>0.5</v>
      </c>
    </row>
    <row r="8" spans="1:5" x14ac:dyDescent="0.2">
      <c r="A8">
        <v>3.1</v>
      </c>
      <c r="B8">
        <v>1.418181651</v>
      </c>
      <c r="C8">
        <v>1</v>
      </c>
      <c r="D8">
        <f>1/(1+EXP(-(0+$F$18*A8+$G$18*B8)))</f>
        <v>0.5</v>
      </c>
    </row>
    <row r="9" spans="1:5" x14ac:dyDescent="0.2">
      <c r="A9">
        <v>2.8502382040000001</v>
      </c>
      <c r="B9">
        <v>1.0487931070000001</v>
      </c>
      <c r="C9">
        <v>1</v>
      </c>
      <c r="D9">
        <f>1/(1+EXP(-(0+$F$18*A9+$G$18*B9)))</f>
        <v>0.5</v>
      </c>
    </row>
    <row r="10" spans="1:5" x14ac:dyDescent="0.2">
      <c r="A10">
        <v>3.5544769999999999</v>
      </c>
      <c r="B10">
        <v>3.643893743</v>
      </c>
      <c r="C10">
        <v>1</v>
      </c>
      <c r="D10">
        <f>1/(1+EXP(-(0+$F$18*A10+$G$18*B10)))</f>
        <v>0.5</v>
      </c>
    </row>
    <row r="11" spans="1:5" x14ac:dyDescent="0.2">
      <c r="A11">
        <v>3.55</v>
      </c>
      <c r="B11">
        <v>1.6342842319999999</v>
      </c>
      <c r="C11">
        <v>1</v>
      </c>
      <c r="D11">
        <f>1/(1+EXP(-(0+$F$18*A11+$G$18*B11)))</f>
        <v>0.5</v>
      </c>
    </row>
    <row r="16" spans="1:5" x14ac:dyDescent="0.2">
      <c r="D16" t="s">
        <v>6</v>
      </c>
      <c r="E16">
        <v>0.3</v>
      </c>
    </row>
    <row r="17" spans="4:19" x14ac:dyDescent="0.2">
      <c r="D17" t="s">
        <v>5</v>
      </c>
      <c r="E17" t="s">
        <v>3</v>
      </c>
      <c r="F17" t="s">
        <v>4</v>
      </c>
      <c r="G17" t="s">
        <v>12</v>
      </c>
      <c r="H17" t="s">
        <v>10</v>
      </c>
      <c r="I17" t="s">
        <v>11</v>
      </c>
      <c r="J17" t="s">
        <v>7</v>
      </c>
      <c r="K17" t="s">
        <v>14</v>
      </c>
      <c r="L17" t="s">
        <v>8</v>
      </c>
      <c r="M17" t="s">
        <v>9</v>
      </c>
      <c r="N17" t="s">
        <v>16</v>
      </c>
      <c r="O17" t="s">
        <v>18</v>
      </c>
      <c r="Q17" t="s">
        <v>17</v>
      </c>
      <c r="R17" t="s">
        <v>15</v>
      </c>
      <c r="S17" t="s">
        <v>18</v>
      </c>
    </row>
    <row r="18" spans="4:19" x14ac:dyDescent="0.2">
      <c r="D18">
        <v>1</v>
      </c>
      <c r="E18">
        <v>0</v>
      </c>
      <c r="F18">
        <v>0</v>
      </c>
      <c r="G18">
        <v>0</v>
      </c>
      <c r="H18">
        <f>$A$2</f>
        <v>6.5</v>
      </c>
      <c r="I18">
        <f>$B$2</f>
        <v>1.8975790939999999</v>
      </c>
      <c r="J18">
        <f>$C$2</f>
        <v>0</v>
      </c>
      <c r="K18">
        <f>E18+F18*H18+G18*I18</f>
        <v>0</v>
      </c>
      <c r="L18">
        <f>1/(1+EXP(-K18))</f>
        <v>0.5</v>
      </c>
      <c r="M18">
        <f t="shared" ref="M18:M81" si="0">J18-L18</f>
        <v>-0.5</v>
      </c>
      <c r="N18">
        <f>M18^2</f>
        <v>0.25</v>
      </c>
      <c r="O18">
        <f>(1+L18-J18)/(1+J18)</f>
        <v>1.5</v>
      </c>
      <c r="Q18">
        <v>1</v>
      </c>
      <c r="R18">
        <f>SUM(N18:N27)/10</f>
        <v>0.18296260405516868</v>
      </c>
      <c r="S18">
        <f>SUM(O18:O27)/10*100</f>
        <v>71.47325991727412</v>
      </c>
    </row>
    <row r="19" spans="4:19" x14ac:dyDescent="0.2">
      <c r="D19">
        <v>2</v>
      </c>
      <c r="E19">
        <f>E18+$E$16*$M18*$L18*(1-$L18)</f>
        <v>-3.7499999999999999E-2</v>
      </c>
      <c r="F19">
        <f>F18+$E$16*$M18*$L18*(1-$L18)*$H18</f>
        <v>-0.24374999999999999</v>
      </c>
      <c r="G19">
        <f>G18+$E$16*$M18*$L18*(1-$L18)*$I$18</f>
        <v>-7.1159216024999999E-2</v>
      </c>
      <c r="H19">
        <f>A3</f>
        <v>7.4658680180000001</v>
      </c>
      <c r="I19">
        <f>B3</f>
        <v>3.5</v>
      </c>
      <c r="J19">
        <f>$C$3</f>
        <v>0</v>
      </c>
      <c r="K19">
        <f t="shared" ref="K19:K82" si="1">E19+F19*H19+G19*I19</f>
        <v>-2.1063625854750003</v>
      </c>
      <c r="L19">
        <f t="shared" ref="L19:L82" si="2">1/(1+EXP(-K19))</f>
        <v>0.1084799479190324</v>
      </c>
      <c r="M19">
        <f t="shared" si="0"/>
        <v>-0.1084799479190324</v>
      </c>
      <c r="N19">
        <f t="shared" ref="N19:N82" si="3">M19^2</f>
        <v>1.1767899100515981E-2</v>
      </c>
      <c r="O19">
        <f t="shared" ref="O19:O82" si="4">(1+L19-J19)/(1+J19)</f>
        <v>1.1084799479190324</v>
      </c>
      <c r="Q19">
        <v>2</v>
      </c>
      <c r="R19">
        <f>SUM(N28:N37)/10</f>
        <v>0.25404467919866969</v>
      </c>
      <c r="S19">
        <f t="shared" ref="S19:S27" si="5">SUM(O19:O28)/10*100</f>
        <v>74.963676501610237</v>
      </c>
    </row>
    <row r="20" spans="4:19" x14ac:dyDescent="0.2">
      <c r="D20">
        <v>3</v>
      </c>
      <c r="E20">
        <f t="shared" ref="E20:E83" si="6">E19+$E$16*$M19*$L19*(1-$L19)</f>
        <v>-4.064739540569267E-2</v>
      </c>
      <c r="F20">
        <f t="shared" ref="F20:F83" si="7">F19+$E$16*$M19*$L19*(1-$L19)*$H19</f>
        <v>-0.26724803869936109</v>
      </c>
      <c r="G20">
        <f t="shared" ref="G20:G83" si="8">G19+$E$16*$M19*$L19*(1-$L19)*$I$18</f>
        <v>-7.7131647747394061E-2</v>
      </c>
      <c r="H20">
        <f>A4</f>
        <v>5.7</v>
      </c>
      <c r="I20">
        <f>B4</f>
        <v>1.5346992230000001</v>
      </c>
      <c r="J20">
        <f>$C$4</f>
        <v>0</v>
      </c>
      <c r="K20">
        <f t="shared" si="1"/>
        <v>-1.6823350958586865</v>
      </c>
      <c r="L20">
        <f t="shared" si="2"/>
        <v>0.15678651123284773</v>
      </c>
      <c r="M20">
        <f t="shared" si="0"/>
        <v>-0.15678651123284773</v>
      </c>
      <c r="N20">
        <f t="shared" si="3"/>
        <v>2.4582010104567887E-2</v>
      </c>
      <c r="O20">
        <f t="shared" si="4"/>
        <v>1.1567865112328477</v>
      </c>
      <c r="Q20">
        <v>3</v>
      </c>
      <c r="R20">
        <f>SUM(N38:N47)/10</f>
        <v>0.22710143242366709</v>
      </c>
      <c r="S20">
        <f t="shared" si="5"/>
        <v>79.919369209407193</v>
      </c>
    </row>
    <row r="21" spans="4:19" x14ac:dyDescent="0.2">
      <c r="D21">
        <v>4</v>
      </c>
      <c r="E21">
        <f t="shared" si="6"/>
        <v>-4.6865760156047293E-2</v>
      </c>
      <c r="F21">
        <f t="shared" si="7"/>
        <v>-0.30269271777638246</v>
      </c>
      <c r="G21">
        <f t="shared" si="8"/>
        <v>-8.8931486696533529E-2</v>
      </c>
      <c r="H21">
        <f>A5</f>
        <v>6.1</v>
      </c>
      <c r="I21">
        <f>B5</f>
        <v>2.5499999999999998</v>
      </c>
      <c r="J21">
        <f>$C$5</f>
        <v>0</v>
      </c>
      <c r="K21">
        <f t="shared" si="1"/>
        <v>-2.1200666296681407</v>
      </c>
      <c r="L21">
        <f t="shared" si="2"/>
        <v>0.10716169532185151</v>
      </c>
      <c r="M21">
        <f t="shared" si="0"/>
        <v>-0.10716169532185151</v>
      </c>
      <c r="N21">
        <f t="shared" si="3"/>
        <v>1.1483628944253331E-2</v>
      </c>
      <c r="O21">
        <f t="shared" si="4"/>
        <v>1.1071616953218515</v>
      </c>
      <c r="Q21">
        <v>4</v>
      </c>
      <c r="R21">
        <f>SUM(N48:N57)/10</f>
        <v>0.20396653419924418</v>
      </c>
      <c r="S21">
        <f t="shared" si="5"/>
        <v>79.709218962891697</v>
      </c>
    </row>
    <row r="22" spans="4:19" x14ac:dyDescent="0.2">
      <c r="D22">
        <v>5</v>
      </c>
      <c r="E22">
        <f t="shared" si="6"/>
        <v>-4.9941667295489309E-2</v>
      </c>
      <c r="F22">
        <f t="shared" si="7"/>
        <v>-0.32145575132697879</v>
      </c>
      <c r="G22">
        <f t="shared" si="8"/>
        <v>-9.4768263779424045E-2</v>
      </c>
      <c r="H22">
        <f>A6</f>
        <v>6.33</v>
      </c>
      <c r="I22">
        <f>B6</f>
        <v>3.77</v>
      </c>
      <c r="J22">
        <f>$C$6</f>
        <v>0</v>
      </c>
      <c r="K22">
        <f t="shared" si="1"/>
        <v>-2.4420329276436932</v>
      </c>
      <c r="L22">
        <f t="shared" si="2"/>
        <v>8.0023121378701073E-2</v>
      </c>
      <c r="M22">
        <f t="shared" si="0"/>
        <v>-8.0023121378701073E-2</v>
      </c>
      <c r="N22">
        <f t="shared" si="3"/>
        <v>6.4036999551903249E-3</v>
      </c>
      <c r="O22">
        <f t="shared" si="4"/>
        <v>1.080023121378701</v>
      </c>
      <c r="Q22">
        <v>5</v>
      </c>
      <c r="R22">
        <f>SUM(N58:N67)/10</f>
        <v>0.18872741448018746</v>
      </c>
      <c r="S22">
        <f t="shared" si="5"/>
        <v>79.719400425728693</v>
      </c>
    </row>
    <row r="23" spans="4:19" x14ac:dyDescent="0.2">
      <c r="D23">
        <v>6</v>
      </c>
      <c r="E23">
        <f t="shared" si="6"/>
        <v>-5.1709044064410313E-2</v>
      </c>
      <c r="F23">
        <f t="shared" si="7"/>
        <v>-0.33264324627424874</v>
      </c>
      <c r="G23">
        <f t="shared" si="8"/>
        <v>-9.8122000987349814E-2</v>
      </c>
      <c r="H23">
        <f>A7</f>
        <v>2.8309543239999999</v>
      </c>
      <c r="I23">
        <f>B7</f>
        <v>2.0086134699999998</v>
      </c>
      <c r="J23">
        <f>$C$7</f>
        <v>1</v>
      </c>
      <c r="K23">
        <f t="shared" si="1"/>
        <v>-1.1904960533404358</v>
      </c>
      <c r="L23">
        <f t="shared" si="2"/>
        <v>0.23317022876538876</v>
      </c>
      <c r="M23">
        <f t="shared" si="0"/>
        <v>0.76682977123461127</v>
      </c>
      <c r="N23">
        <f t="shared" si="3"/>
        <v>0.58802789805172628</v>
      </c>
      <c r="O23">
        <f t="shared" si="4"/>
        <v>0.11658511438269437</v>
      </c>
      <c r="Q23">
        <v>6</v>
      </c>
      <c r="R23">
        <f>SUM(N68:N77)/10</f>
        <v>0.17730152285971806</v>
      </c>
      <c r="S23">
        <f t="shared" si="5"/>
        <v>79.861879397173325</v>
      </c>
    </row>
    <row r="24" spans="4:19" x14ac:dyDescent="0.2">
      <c r="D24">
        <v>7</v>
      </c>
      <c r="E24">
        <f t="shared" si="6"/>
        <v>-1.0575864211664801E-2</v>
      </c>
      <c r="F24">
        <f t="shared" si="7"/>
        <v>-0.21619709291024913</v>
      </c>
      <c r="G24">
        <f t="shared" si="8"/>
        <v>-2.0068538829037932E-2</v>
      </c>
      <c r="H24">
        <f>A8</f>
        <v>3.1</v>
      </c>
      <c r="I24">
        <f>B8</f>
        <v>1.418181651</v>
      </c>
      <c r="J24">
        <f>$C$8</f>
        <v>1</v>
      </c>
      <c r="K24">
        <f t="shared" si="1"/>
        <v>-0.70924768576315977</v>
      </c>
      <c r="L24">
        <f t="shared" si="2"/>
        <v>0.32976509544171423</v>
      </c>
      <c r="M24">
        <f t="shared" si="0"/>
        <v>0.67023490455828583</v>
      </c>
      <c r="N24">
        <f t="shared" si="3"/>
        <v>0.44921482728825451</v>
      </c>
      <c r="O24">
        <f t="shared" si="4"/>
        <v>0.16488254772085709</v>
      </c>
      <c r="Q24">
        <v>7</v>
      </c>
      <c r="R24">
        <f>SUM(N78:N87)/10</f>
        <v>0.16867545031476933</v>
      </c>
      <c r="S24">
        <f t="shared" si="5"/>
        <v>80.011543307820702</v>
      </c>
    </row>
    <row r="25" spans="4:19" x14ac:dyDescent="0.2">
      <c r="D25">
        <v>8</v>
      </c>
      <c r="E25">
        <f t="shared" si="6"/>
        <v>3.386474690669853E-2</v>
      </c>
      <c r="F25">
        <f t="shared" si="7"/>
        <v>-7.8431198443322803E-2</v>
      </c>
      <c r="G25">
        <f t="shared" si="8"/>
        <v>6.4261035753752277E-2</v>
      </c>
      <c r="H25">
        <f>A9</f>
        <v>2.8502382040000001</v>
      </c>
      <c r="I25">
        <f>B9</f>
        <v>1.0487931070000001</v>
      </c>
      <c r="J25">
        <f>$C$9</f>
        <v>1</v>
      </c>
      <c r="K25">
        <f t="shared" si="1"/>
        <v>-0.12228631993474952</v>
      </c>
      <c r="L25">
        <f t="shared" si="2"/>
        <v>0.46946646027350303</v>
      </c>
      <c r="M25">
        <f t="shared" si="0"/>
        <v>0.53053353972649697</v>
      </c>
      <c r="N25">
        <f t="shared" si="3"/>
        <v>0.28146583677472653</v>
      </c>
      <c r="O25">
        <f t="shared" si="4"/>
        <v>0.23473323013675151</v>
      </c>
      <c r="Q25">
        <v>8</v>
      </c>
      <c r="R25">
        <f>SUM(N88:N97)/10</f>
        <v>0.16244658203598272</v>
      </c>
      <c r="S25">
        <f t="shared" si="5"/>
        <v>80.089446185727411</v>
      </c>
    </row>
    <row r="26" spans="4:19" x14ac:dyDescent="0.2">
      <c r="D26">
        <v>9</v>
      </c>
      <c r="E26">
        <f t="shared" si="6"/>
        <v>7.3506377930263656E-2</v>
      </c>
      <c r="F26">
        <f t="shared" si="7"/>
        <v>3.455689276891416E-2</v>
      </c>
      <c r="G26">
        <f t="shared" si="8"/>
        <v>0.13948416603613129</v>
      </c>
      <c r="H26">
        <f>A10</f>
        <v>3.5544769999999999</v>
      </c>
      <c r="I26">
        <f>B10</f>
        <v>3.643893743</v>
      </c>
      <c r="J26">
        <f>$C$10</f>
        <v>1</v>
      </c>
      <c r="K26">
        <f t="shared" si="1"/>
        <v>0.70460353833546729</v>
      </c>
      <c r="L26">
        <f t="shared" si="2"/>
        <v>0.66920764443356151</v>
      </c>
      <c r="M26">
        <f t="shared" si="0"/>
        <v>0.33079235556643849</v>
      </c>
      <c r="N26">
        <f t="shared" si="3"/>
        <v>0.10942358250119306</v>
      </c>
      <c r="O26">
        <f t="shared" si="4"/>
        <v>0.33460382221678076</v>
      </c>
      <c r="Q26">
        <v>9</v>
      </c>
      <c r="R26">
        <f>SUM(N98:N107)/10</f>
        <v>0.15852137675276784</v>
      </c>
      <c r="S26">
        <f t="shared" si="5"/>
        <v>80.127145757044914</v>
      </c>
    </row>
    <row r="27" spans="4:19" x14ac:dyDescent="0.2">
      <c r="D27">
        <v>10</v>
      </c>
      <c r="E27">
        <f t="shared" si="6"/>
        <v>9.5474507297595129E-2</v>
      </c>
      <c r="F27">
        <f t="shared" si="7"/>
        <v>0.1126421033381184</v>
      </c>
      <c r="G27">
        <f t="shared" si="8"/>
        <v>0.18117042905786693</v>
      </c>
      <c r="H27">
        <f>A11</f>
        <v>3.55</v>
      </c>
      <c r="I27">
        <f>B11</f>
        <v>1.6342842319999999</v>
      </c>
      <c r="J27">
        <f>$C$11</f>
        <v>1</v>
      </c>
      <c r="K27">
        <f t="shared" si="1"/>
        <v>0.79143794966186198</v>
      </c>
      <c r="L27">
        <f t="shared" si="2"/>
        <v>0.68814000283579324</v>
      </c>
      <c r="M27">
        <f t="shared" si="0"/>
        <v>0.31185999716420676</v>
      </c>
      <c r="N27">
        <f t="shared" si="3"/>
        <v>9.7256657831259044E-2</v>
      </c>
      <c r="O27">
        <f t="shared" si="4"/>
        <v>0.34407000141789656</v>
      </c>
      <c r="Q27">
        <v>10</v>
      </c>
      <c r="R27">
        <f>SUM(N108:N117)/10</f>
        <v>0.15691132549971601</v>
      </c>
      <c r="S27">
        <f t="shared" si="5"/>
        <v>80.512804844402311</v>
      </c>
    </row>
    <row r="28" spans="4:19" x14ac:dyDescent="0.2">
      <c r="D28">
        <v>11</v>
      </c>
      <c r="E28">
        <f t="shared" si="6"/>
        <v>0.11555236633633584</v>
      </c>
      <c r="F28">
        <f t="shared" si="7"/>
        <v>0.18391850292564793</v>
      </c>
      <c r="G28">
        <f t="shared" si="8"/>
        <v>0.21926975462206022</v>
      </c>
      <c r="H28">
        <f>A2</f>
        <v>6.5</v>
      </c>
      <c r="I28">
        <f>B2</f>
        <v>1.8975790939999999</v>
      </c>
      <c r="J28">
        <f>$C$2</f>
        <v>0</v>
      </c>
      <c r="K28">
        <f t="shared" si="1"/>
        <v>1.7271043376703787</v>
      </c>
      <c r="L28">
        <f t="shared" si="2"/>
        <v>0.84904165843361046</v>
      </c>
      <c r="M28">
        <f t="shared" si="0"/>
        <v>-0.84904165843361046</v>
      </c>
      <c r="N28">
        <f t="shared" si="3"/>
        <v>0.72087173775569569</v>
      </c>
      <c r="O28">
        <f t="shared" si="4"/>
        <v>1.8490416584336105</v>
      </c>
    </row>
    <row r="29" spans="4:19" x14ac:dyDescent="0.2">
      <c r="D29">
        <v>12</v>
      </c>
      <c r="E29">
        <f t="shared" si="6"/>
        <v>8.290588573223151E-2</v>
      </c>
      <c r="F29">
        <f t="shared" si="7"/>
        <v>-2.8283621001030212E-2</v>
      </c>
      <c r="G29">
        <f t="shared" si="8"/>
        <v>0.15732047553503536</v>
      </c>
      <c r="H29">
        <f>A3</f>
        <v>7.4658680180000001</v>
      </c>
      <c r="I29">
        <f>B3</f>
        <v>3.5</v>
      </c>
      <c r="J29">
        <f>$C$3</f>
        <v>0</v>
      </c>
      <c r="K29">
        <f t="shared" si="1"/>
        <v>0.42236576864003073</v>
      </c>
      <c r="L29">
        <f t="shared" si="2"/>
        <v>0.60404921869872907</v>
      </c>
      <c r="M29">
        <f t="shared" si="0"/>
        <v>-0.60404921869872907</v>
      </c>
      <c r="N29">
        <f t="shared" si="3"/>
        <v>0.36487545861054504</v>
      </c>
      <c r="O29">
        <f t="shared" si="4"/>
        <v>1.6040492186987292</v>
      </c>
    </row>
    <row r="30" spans="4:19" x14ac:dyDescent="0.2">
      <c r="D30">
        <v>13</v>
      </c>
      <c r="E30">
        <f t="shared" si="6"/>
        <v>3.956406885788006E-2</v>
      </c>
      <c r="F30">
        <f t="shared" si="7"/>
        <v>-0.35186790544526342</v>
      </c>
      <c r="G30">
        <f t="shared" si="8"/>
        <v>7.5075949938289629E-2</v>
      </c>
      <c r="H30">
        <f>A4</f>
        <v>5.7</v>
      </c>
      <c r="I30">
        <f>B4</f>
        <v>1.5346992230000001</v>
      </c>
      <c r="J30">
        <f>$C$4</f>
        <v>0</v>
      </c>
      <c r="K30">
        <f t="shared" si="1"/>
        <v>-1.8508639901438415</v>
      </c>
      <c r="L30">
        <f t="shared" si="2"/>
        <v>0.13577148658129759</v>
      </c>
      <c r="M30">
        <f t="shared" si="0"/>
        <v>-0.13577148658129759</v>
      </c>
      <c r="N30">
        <f t="shared" si="3"/>
        <v>1.8433896568495471E-2</v>
      </c>
      <c r="O30">
        <f t="shared" si="4"/>
        <v>1.1357714865812976</v>
      </c>
    </row>
    <row r="31" spans="4:19" x14ac:dyDescent="0.2">
      <c r="D31">
        <v>14</v>
      </c>
      <c r="E31">
        <f t="shared" si="6"/>
        <v>3.4784739149508567E-2</v>
      </c>
      <c r="F31">
        <f t="shared" si="7"/>
        <v>-0.37911008478298092</v>
      </c>
      <c r="G31">
        <f t="shared" si="8"/>
        <v>6.600679380035078E-2</v>
      </c>
      <c r="H31">
        <f>A5</f>
        <v>6.1</v>
      </c>
      <c r="I31">
        <f>B5</f>
        <v>2.5499999999999998</v>
      </c>
      <c r="J31">
        <f>$C$5</f>
        <v>0</v>
      </c>
      <c r="K31">
        <f t="shared" si="1"/>
        <v>-2.1094694538357803</v>
      </c>
      <c r="L31">
        <f t="shared" si="2"/>
        <v>0.10817984160555177</v>
      </c>
      <c r="M31">
        <f t="shared" si="0"/>
        <v>-0.10817984160555177</v>
      </c>
      <c r="N31">
        <f t="shared" si="3"/>
        <v>1.1702878129802271E-2</v>
      </c>
      <c r="O31">
        <f t="shared" si="4"/>
        <v>1.1081798416055517</v>
      </c>
    </row>
    <row r="32" spans="4:19" x14ac:dyDescent="0.2">
      <c r="D32">
        <v>15</v>
      </c>
      <c r="E32">
        <f t="shared" si="6"/>
        <v>3.1653680361291209E-2</v>
      </c>
      <c r="F32">
        <f t="shared" si="7"/>
        <v>-0.39820954339110676</v>
      </c>
      <c r="G32">
        <f t="shared" si="8"/>
        <v>6.0065362101744554E-2</v>
      </c>
      <c r="H32">
        <f>A6</f>
        <v>6.33</v>
      </c>
      <c r="I32">
        <f>B6</f>
        <v>3.77</v>
      </c>
      <c r="J32">
        <f>$C$6</f>
        <v>0</v>
      </c>
      <c r="K32">
        <f t="shared" si="1"/>
        <v>-2.2625663141808374</v>
      </c>
      <c r="L32">
        <f t="shared" si="2"/>
        <v>9.4271018523164676E-2</v>
      </c>
      <c r="M32">
        <f t="shared" si="0"/>
        <v>-9.4271018523164676E-2</v>
      </c>
      <c r="N32">
        <f t="shared" si="3"/>
        <v>8.8870249333948582E-3</v>
      </c>
      <c r="O32">
        <f t="shared" si="4"/>
        <v>1.0942710185231648</v>
      </c>
    </row>
    <row r="33" spans="4:15" x14ac:dyDescent="0.2">
      <c r="D33">
        <v>16</v>
      </c>
      <c r="E33">
        <f t="shared" si="6"/>
        <v>2.923890954890632E-2</v>
      </c>
      <c r="F33">
        <f t="shared" si="7"/>
        <v>-0.41349504263350312</v>
      </c>
      <c r="G33">
        <f t="shared" si="8"/>
        <v>5.5483143491361589E-2</v>
      </c>
      <c r="H33">
        <f>A7</f>
        <v>2.8309543239999999</v>
      </c>
      <c r="I33">
        <f>B7</f>
        <v>2.0086134699999998</v>
      </c>
      <c r="J33">
        <f>$C$7</f>
        <v>1</v>
      </c>
      <c r="K33">
        <f t="shared" si="1"/>
        <v>-1.0299024799722818</v>
      </c>
      <c r="L33">
        <f t="shared" si="2"/>
        <v>0.26310301089486199</v>
      </c>
      <c r="M33">
        <f t="shared" si="0"/>
        <v>0.73689698910513801</v>
      </c>
      <c r="N33">
        <f t="shared" si="3"/>
        <v>0.54301717255221793</v>
      </c>
      <c r="O33">
        <f t="shared" si="4"/>
        <v>0.13155150544743099</v>
      </c>
    </row>
    <row r="34" spans="4:15" x14ac:dyDescent="0.2">
      <c r="D34">
        <v>17</v>
      </c>
      <c r="E34">
        <f t="shared" si="6"/>
        <v>7.209974546873732E-2</v>
      </c>
      <c r="F34">
        <f t="shared" si="7"/>
        <v>-0.29215797385600306</v>
      </c>
      <c r="G34">
        <f t="shared" si="8"/>
        <v>0.13681496968419715</v>
      </c>
      <c r="H34">
        <f>A8</f>
        <v>3.1</v>
      </c>
      <c r="I34">
        <f>B8</f>
        <v>1.418181651</v>
      </c>
      <c r="J34">
        <f>$C$8</f>
        <v>1</v>
      </c>
      <c r="K34">
        <f t="shared" si="1"/>
        <v>-0.63956149389662253</v>
      </c>
      <c r="L34">
        <f t="shared" si="2"/>
        <v>0.34534567102305458</v>
      </c>
      <c r="M34">
        <f t="shared" si="0"/>
        <v>0.65465432897694542</v>
      </c>
      <c r="N34">
        <f t="shared" si="3"/>
        <v>0.42857229044825468</v>
      </c>
      <c r="O34">
        <f t="shared" si="4"/>
        <v>0.17267283551152723</v>
      </c>
    </row>
    <row r="35" spans="4:15" x14ac:dyDescent="0.2">
      <c r="D35">
        <v>18</v>
      </c>
      <c r="E35">
        <f t="shared" si="6"/>
        <v>0.11650142103675931</v>
      </c>
      <c r="F35">
        <f t="shared" si="7"/>
        <v>-0.1545127795951349</v>
      </c>
      <c r="G35">
        <f t="shared" si="8"/>
        <v>0.22107066098064626</v>
      </c>
      <c r="H35">
        <f>A9</f>
        <v>2.8502382040000001</v>
      </c>
      <c r="I35">
        <f>B9</f>
        <v>1.0487931070000001</v>
      </c>
      <c r="J35">
        <f>$C$9</f>
        <v>1</v>
      </c>
      <c r="K35">
        <f t="shared" si="1"/>
        <v>-9.2039420975090186E-2</v>
      </c>
      <c r="L35">
        <f t="shared" si="2"/>
        <v>0.47700637453700423</v>
      </c>
      <c r="M35">
        <f t="shared" si="0"/>
        <v>0.52299362546299577</v>
      </c>
      <c r="N35">
        <f t="shared" si="3"/>
        <v>0.27352233227492828</v>
      </c>
      <c r="O35">
        <f t="shared" si="4"/>
        <v>0.23850318726850217</v>
      </c>
    </row>
    <row r="36" spans="4:15" x14ac:dyDescent="0.2">
      <c r="D36">
        <v>19</v>
      </c>
      <c r="E36">
        <f t="shared" si="6"/>
        <v>0.15564298985877012</v>
      </c>
      <c r="F36">
        <f t="shared" si="7"/>
        <v>-4.2949984774144426E-2</v>
      </c>
      <c r="G36">
        <f t="shared" si="8"/>
        <v>0.29534488368365619</v>
      </c>
      <c r="H36">
        <f>A10</f>
        <v>3.5544769999999999</v>
      </c>
      <c r="I36">
        <f>B10</f>
        <v>3.643893743</v>
      </c>
      <c r="J36">
        <f>$C$10</f>
        <v>1</v>
      </c>
      <c r="K36">
        <f t="shared" si="1"/>
        <v>1.0791836305106612</v>
      </c>
      <c r="L36">
        <f t="shared" si="2"/>
        <v>0.74633946190504163</v>
      </c>
      <c r="M36">
        <f t="shared" si="0"/>
        <v>0.25366053809495837</v>
      </c>
      <c r="N36">
        <f t="shared" si="3"/>
        <v>6.4343668586623826E-2</v>
      </c>
      <c r="O36">
        <f t="shared" si="4"/>
        <v>0.37316973095252082</v>
      </c>
    </row>
    <row r="37" spans="4:15" x14ac:dyDescent="0.2">
      <c r="D37">
        <v>20</v>
      </c>
      <c r="E37">
        <f t="shared" si="6"/>
        <v>0.17004965555575127</v>
      </c>
      <c r="F37">
        <f t="shared" si="7"/>
        <v>8.258177092464028E-3</v>
      </c>
      <c r="G37">
        <f t="shared" si="8"/>
        <v>0.32268267132449457</v>
      </c>
      <c r="H37">
        <f>A11</f>
        <v>3.55</v>
      </c>
      <c r="I37">
        <f>B11</f>
        <v>1.6342842319999999</v>
      </c>
      <c r="J37">
        <f>$C$11</f>
        <v>1</v>
      </c>
      <c r="K37">
        <f t="shared" si="1"/>
        <v>0.72672138591925861</v>
      </c>
      <c r="L37">
        <f t="shared" si="2"/>
        <v>0.67408539135727719</v>
      </c>
      <c r="M37">
        <f t="shared" si="0"/>
        <v>0.32591460864272281</v>
      </c>
      <c r="N37">
        <f t="shared" si="3"/>
        <v>0.10622033212673918</v>
      </c>
      <c r="O37">
        <f t="shared" si="4"/>
        <v>0.33704269567863854</v>
      </c>
    </row>
    <row r="38" spans="4:15" x14ac:dyDescent="0.2">
      <c r="D38">
        <v>21</v>
      </c>
      <c r="E38">
        <f t="shared" si="6"/>
        <v>0.19153012780127715</v>
      </c>
      <c r="F38">
        <f t="shared" si="7"/>
        <v>8.4513853564080907E-2</v>
      </c>
      <c r="G38">
        <f t="shared" si="8"/>
        <v>0.36344356638685171</v>
      </c>
      <c r="H38">
        <f>A2</f>
        <v>6.5</v>
      </c>
      <c r="I38">
        <f>B2</f>
        <v>1.8975790939999999</v>
      </c>
      <c r="J38">
        <f>$C$2</f>
        <v>0</v>
      </c>
      <c r="K38">
        <f t="shared" si="1"/>
        <v>1.4305330893922941</v>
      </c>
      <c r="L38">
        <f t="shared" si="2"/>
        <v>0.80698436367945725</v>
      </c>
      <c r="M38">
        <f t="shared" si="0"/>
        <v>-0.80698436367945725</v>
      </c>
      <c r="N38">
        <f t="shared" si="3"/>
        <v>0.65122376322313857</v>
      </c>
      <c r="O38">
        <f t="shared" si="4"/>
        <v>1.8069843636794571</v>
      </c>
    </row>
    <row r="39" spans="4:15" x14ac:dyDescent="0.2">
      <c r="D39">
        <v>22</v>
      </c>
      <c r="E39">
        <f t="shared" si="6"/>
        <v>0.15382121708760538</v>
      </c>
      <c r="F39">
        <f t="shared" si="7"/>
        <v>-0.16059406607478555</v>
      </c>
      <c r="G39">
        <f t="shared" si="8"/>
        <v>0.29188792575907557</v>
      </c>
      <c r="H39">
        <f>A3</f>
        <v>7.4658680180000001</v>
      </c>
      <c r="I39">
        <f>B3</f>
        <v>3.5</v>
      </c>
      <c r="J39">
        <f>$C$3</f>
        <v>0</v>
      </c>
      <c r="K39">
        <f t="shared" si="1"/>
        <v>-2.3545144543950292E-2</v>
      </c>
      <c r="L39">
        <f t="shared" si="2"/>
        <v>0.49411398578252119</v>
      </c>
      <c r="M39">
        <f t="shared" si="0"/>
        <v>-0.49411398578252119</v>
      </c>
      <c r="N39">
        <f t="shared" si="3"/>
        <v>0.24414863094588957</v>
      </c>
      <c r="O39">
        <f t="shared" si="4"/>
        <v>1.4941139857825212</v>
      </c>
    </row>
    <row r="40" spans="4:15" x14ac:dyDescent="0.2">
      <c r="D40">
        <v>23</v>
      </c>
      <c r="E40">
        <f t="shared" si="6"/>
        <v>0.11676780375184428</v>
      </c>
      <c r="F40">
        <f t="shared" si="7"/>
        <v>-0.43722995965597894</v>
      </c>
      <c r="G40">
        <f t="shared" si="8"/>
        <v>0.22157614325179453</v>
      </c>
      <c r="H40">
        <f>A4</f>
        <v>5.7</v>
      </c>
      <c r="I40">
        <f>B4</f>
        <v>1.5346992230000001</v>
      </c>
      <c r="J40">
        <f>$C$4</f>
        <v>0</v>
      </c>
      <c r="K40">
        <f t="shared" si="1"/>
        <v>-2.0353902314033698</v>
      </c>
      <c r="L40">
        <f t="shared" si="2"/>
        <v>0.11553696165858296</v>
      </c>
      <c r="M40">
        <f t="shared" si="0"/>
        <v>-0.11553696165858296</v>
      </c>
      <c r="N40">
        <f t="shared" si="3"/>
        <v>1.3348789509296868E-2</v>
      </c>
      <c r="O40">
        <f t="shared" si="4"/>
        <v>1.1155369616585831</v>
      </c>
    </row>
    <row r="41" spans="4:15" x14ac:dyDescent="0.2">
      <c r="D41">
        <v>24</v>
      </c>
      <c r="E41">
        <f t="shared" si="6"/>
        <v>0.11322585047357246</v>
      </c>
      <c r="F41">
        <f t="shared" si="7"/>
        <v>-0.45741909334212832</v>
      </c>
      <c r="G41">
        <f t="shared" si="8"/>
        <v>0.21485500675902117</v>
      </c>
      <c r="H41">
        <f>A5</f>
        <v>6.1</v>
      </c>
      <c r="I41">
        <f>B5</f>
        <v>2.5499999999999998</v>
      </c>
      <c r="J41">
        <f>$C$5</f>
        <v>0</v>
      </c>
      <c r="K41">
        <f t="shared" si="1"/>
        <v>-2.129150351677906</v>
      </c>
      <c r="L41">
        <f t="shared" si="2"/>
        <v>0.10629567864263603</v>
      </c>
      <c r="M41">
        <f t="shared" si="0"/>
        <v>-0.10629567864263603</v>
      </c>
      <c r="N41">
        <f t="shared" si="3"/>
        <v>1.129877129809855E-2</v>
      </c>
      <c r="O41">
        <f t="shared" si="4"/>
        <v>1.1062956786426361</v>
      </c>
    </row>
    <row r="42" spans="4:15" x14ac:dyDescent="0.2">
      <c r="D42">
        <v>25</v>
      </c>
      <c r="E42">
        <f t="shared" si="6"/>
        <v>0.1101965222530307</v>
      </c>
      <c r="F42">
        <f t="shared" si="7"/>
        <v>-0.47589799548743311</v>
      </c>
      <c r="G42">
        <f t="shared" si="8"/>
        <v>0.2091066168588569</v>
      </c>
      <c r="H42">
        <f>A6</f>
        <v>6.33</v>
      </c>
      <c r="I42">
        <f>B6</f>
        <v>3.77</v>
      </c>
      <c r="J42">
        <f>$C$6</f>
        <v>0</v>
      </c>
      <c r="K42">
        <f t="shared" si="1"/>
        <v>-2.1139058436245302</v>
      </c>
      <c r="L42">
        <f t="shared" si="2"/>
        <v>0.10775257559309794</v>
      </c>
      <c r="M42">
        <f t="shared" si="0"/>
        <v>-0.10775257559309794</v>
      </c>
      <c r="N42">
        <f t="shared" si="3"/>
        <v>1.1610617546946285E-2</v>
      </c>
      <c r="O42">
        <f t="shared" si="4"/>
        <v>1.1077525755930979</v>
      </c>
    </row>
    <row r="43" spans="4:15" x14ac:dyDescent="0.2">
      <c r="D43">
        <v>26</v>
      </c>
      <c r="E43">
        <f t="shared" si="6"/>
        <v>0.10708865917241978</v>
      </c>
      <c r="F43">
        <f t="shared" si="7"/>
        <v>-0.49557076878770023</v>
      </c>
      <c r="G43">
        <f t="shared" si="8"/>
        <v>0.20320920085007518</v>
      </c>
      <c r="H43">
        <f>A7</f>
        <v>2.8309543239999999</v>
      </c>
      <c r="I43">
        <f>B7</f>
        <v>2.0086134699999998</v>
      </c>
      <c r="J43">
        <f>$C$7</f>
        <v>1</v>
      </c>
      <c r="K43">
        <f t="shared" si="1"/>
        <v>-0.88768081351972783</v>
      </c>
      <c r="L43">
        <f t="shared" si="2"/>
        <v>0.2915886578675379</v>
      </c>
      <c r="M43">
        <f t="shared" si="0"/>
        <v>0.70841134213246204</v>
      </c>
      <c r="N43">
        <f t="shared" si="3"/>
        <v>0.50184662966191618</v>
      </c>
      <c r="O43">
        <f t="shared" si="4"/>
        <v>0.14579432893376898</v>
      </c>
    </row>
    <row r="44" spans="4:15" x14ac:dyDescent="0.2">
      <c r="D44">
        <v>27</v>
      </c>
      <c r="E44">
        <f t="shared" si="6"/>
        <v>0.15098849473195941</v>
      </c>
      <c r="F44">
        <f t="shared" si="7"/>
        <v>-0.37129233948753254</v>
      </c>
      <c r="G44">
        <f t="shared" si="8"/>
        <v>0.28651261103789538</v>
      </c>
      <c r="H44">
        <f>A8</f>
        <v>3.1</v>
      </c>
      <c r="I44">
        <f>B8</f>
        <v>1.418181651</v>
      </c>
      <c r="J44">
        <f>$C$8</f>
        <v>1</v>
      </c>
      <c r="K44">
        <f t="shared" si="1"/>
        <v>-0.59369082992534805</v>
      </c>
      <c r="L44">
        <f t="shared" si="2"/>
        <v>0.35578845535832182</v>
      </c>
      <c r="M44">
        <f t="shared" si="0"/>
        <v>0.64421154464167818</v>
      </c>
      <c r="N44">
        <f t="shared" si="3"/>
        <v>0.41500851424961693</v>
      </c>
      <c r="O44">
        <f t="shared" si="4"/>
        <v>0.17789422767916085</v>
      </c>
    </row>
    <row r="45" spans="4:15" x14ac:dyDescent="0.2">
      <c r="D45">
        <v>28</v>
      </c>
      <c r="E45">
        <f t="shared" si="6"/>
        <v>0.19528506620558639</v>
      </c>
      <c r="F45">
        <f t="shared" si="7"/>
        <v>-0.23397296791928887</v>
      </c>
      <c r="G45">
        <f t="shared" si="8"/>
        <v>0.37056885900212672</v>
      </c>
      <c r="H45">
        <f>A9</f>
        <v>2.8502382040000001</v>
      </c>
      <c r="I45">
        <f>B9</f>
        <v>1.0487931070000001</v>
      </c>
      <c r="J45">
        <f>$C$9</f>
        <v>1</v>
      </c>
      <c r="K45">
        <f t="shared" si="1"/>
        <v>-8.2943560670951766E-2</v>
      </c>
      <c r="L45">
        <f t="shared" si="2"/>
        <v>0.47927598960450873</v>
      </c>
      <c r="M45">
        <f t="shared" si="0"/>
        <v>0.52072401039549132</v>
      </c>
      <c r="N45">
        <f t="shared" si="3"/>
        <v>0.27115349500236374</v>
      </c>
      <c r="O45">
        <f t="shared" si="4"/>
        <v>0.23963799480225434</v>
      </c>
    </row>
    <row r="46" spans="4:15" x14ac:dyDescent="0.2">
      <c r="D46">
        <v>29</v>
      </c>
      <c r="E46">
        <f t="shared" si="6"/>
        <v>0.23427227410118012</v>
      </c>
      <c r="F46">
        <f t="shared" si="7"/>
        <v>-0.12285013850797717</v>
      </c>
      <c r="G46">
        <f t="shared" si="8"/>
        <v>0.44455016963823712</v>
      </c>
      <c r="H46">
        <f>A10</f>
        <v>3.5544769999999999</v>
      </c>
      <c r="I46">
        <f>B10</f>
        <v>3.643893743</v>
      </c>
      <c r="J46">
        <f>$C$10</f>
        <v>1</v>
      </c>
      <c r="K46">
        <f t="shared" si="1"/>
        <v>1.4174978639221218</v>
      </c>
      <c r="L46">
        <f t="shared" si="2"/>
        <v>0.80494586070306473</v>
      </c>
      <c r="M46">
        <f t="shared" si="0"/>
        <v>0.19505413929693527</v>
      </c>
      <c r="N46">
        <f t="shared" si="3"/>
        <v>3.8046117256868225E-2</v>
      </c>
      <c r="O46">
        <f t="shared" si="4"/>
        <v>0.40247293035153242</v>
      </c>
    </row>
    <row r="47" spans="4:15" x14ac:dyDescent="0.2">
      <c r="D47">
        <v>30</v>
      </c>
      <c r="E47">
        <f t="shared" si="6"/>
        <v>0.24345979348170199</v>
      </c>
      <c r="F47">
        <f t="shared" si="7"/>
        <v>-9.019331218285799E-2</v>
      </c>
      <c r="G47">
        <f t="shared" si="8"/>
        <v>0.46198421434043524</v>
      </c>
      <c r="H47">
        <f>A11</f>
        <v>3.55</v>
      </c>
      <c r="I47">
        <f>B11</f>
        <v>1.6342842319999999</v>
      </c>
      <c r="J47">
        <f>$C$11</f>
        <v>1</v>
      </c>
      <c r="K47">
        <f t="shared" si="1"/>
        <v>0.67828705216203766</v>
      </c>
      <c r="L47">
        <f t="shared" si="2"/>
        <v>0.66335627802892849</v>
      </c>
      <c r="M47">
        <f t="shared" si="0"/>
        <v>0.33664372197107151</v>
      </c>
      <c r="N47">
        <f t="shared" si="3"/>
        <v>0.11332899554253609</v>
      </c>
      <c r="O47">
        <f t="shared" si="4"/>
        <v>0.3316781390144643</v>
      </c>
    </row>
    <row r="48" spans="4:15" x14ac:dyDescent="0.2">
      <c r="D48">
        <v>31</v>
      </c>
      <c r="E48">
        <f t="shared" si="6"/>
        <v>0.26601304368445811</v>
      </c>
      <c r="F48">
        <f t="shared" si="7"/>
        <v>-1.012927396307374E-2</v>
      </c>
      <c r="G48">
        <f t="shared" si="8"/>
        <v>0.50478079042693658</v>
      </c>
      <c r="H48">
        <f>A2</f>
        <v>6.5</v>
      </c>
      <c r="I48">
        <f>B2</f>
        <v>1.8975790939999999</v>
      </c>
      <c r="J48">
        <f>$C$2</f>
        <v>0</v>
      </c>
      <c r="K48">
        <f t="shared" si="1"/>
        <v>1.158034237891429</v>
      </c>
      <c r="L48">
        <f t="shared" si="2"/>
        <v>0.76097534214824347</v>
      </c>
      <c r="M48">
        <f t="shared" si="0"/>
        <v>-0.76097534214824347</v>
      </c>
      <c r="N48">
        <f t="shared" si="3"/>
        <v>0.57908347135763627</v>
      </c>
      <c r="O48">
        <f t="shared" si="4"/>
        <v>1.7609753421482435</v>
      </c>
    </row>
    <row r="49" spans="4:15" x14ac:dyDescent="0.2">
      <c r="D49">
        <v>32</v>
      </c>
      <c r="E49">
        <f t="shared" si="6"/>
        <v>0.22448847510179817</v>
      </c>
      <c r="F49">
        <f t="shared" si="7"/>
        <v>-0.2800389697503633</v>
      </c>
      <c r="G49">
        <f t="shared" si="8"/>
        <v>0.42598463719711188</v>
      </c>
      <c r="H49">
        <f>A3</f>
        <v>7.4658680180000001</v>
      </c>
      <c r="I49">
        <f>B3</f>
        <v>3.5</v>
      </c>
      <c r="J49">
        <f>$C$3</f>
        <v>0</v>
      </c>
      <c r="K49">
        <f t="shared" si="1"/>
        <v>-0.37529928276121693</v>
      </c>
      <c r="L49">
        <f t="shared" si="2"/>
        <v>0.4072611513305</v>
      </c>
      <c r="M49">
        <f t="shared" si="0"/>
        <v>-0.4072611513305</v>
      </c>
      <c r="N49">
        <f t="shared" si="3"/>
        <v>0.16586164538304443</v>
      </c>
      <c r="O49">
        <f t="shared" si="4"/>
        <v>1.4072611513305</v>
      </c>
    </row>
    <row r="50" spans="4:15" x14ac:dyDescent="0.2">
      <c r="D50">
        <v>33</v>
      </c>
      <c r="E50">
        <f t="shared" si="6"/>
        <v>0.19499468288496577</v>
      </c>
      <c r="F50">
        <f t="shared" si="7"/>
        <v>-0.50023572979154962</v>
      </c>
      <c r="G50">
        <f t="shared" si="8"/>
        <v>0.3700178336836708</v>
      </c>
      <c r="H50">
        <f>A4</f>
        <v>5.7</v>
      </c>
      <c r="I50">
        <f>B4</f>
        <v>1.5346992230000001</v>
      </c>
      <c r="J50">
        <f>$C$4</f>
        <v>0</v>
      </c>
      <c r="K50">
        <f t="shared" si="1"/>
        <v>-2.0884828950763943</v>
      </c>
      <c r="L50">
        <f t="shared" si="2"/>
        <v>0.11022127274242778</v>
      </c>
      <c r="M50">
        <f t="shared" si="0"/>
        <v>-0.11022127274242778</v>
      </c>
      <c r="N50">
        <f t="shared" si="3"/>
        <v>1.2148728964960654E-2</v>
      </c>
      <c r="O50">
        <f t="shared" si="4"/>
        <v>1.1102212727424279</v>
      </c>
    </row>
    <row r="51" spans="4:15" x14ac:dyDescent="0.2">
      <c r="D51">
        <v>34</v>
      </c>
      <c r="E51">
        <f t="shared" si="6"/>
        <v>0.19175177870609381</v>
      </c>
      <c r="F51">
        <f t="shared" si="7"/>
        <v>-0.51872028361111988</v>
      </c>
      <c r="G51">
        <f t="shared" si="8"/>
        <v>0.36386416650999814</v>
      </c>
      <c r="H51">
        <f>A5</f>
        <v>6.1</v>
      </c>
      <c r="I51">
        <f>B5</f>
        <v>2.5499999999999998</v>
      </c>
      <c r="J51">
        <f>$C$5</f>
        <v>0</v>
      </c>
      <c r="K51">
        <f t="shared" si="1"/>
        <v>-2.0445883267212421</v>
      </c>
      <c r="L51">
        <f t="shared" si="2"/>
        <v>0.11460034390162034</v>
      </c>
      <c r="M51">
        <f t="shared" si="0"/>
        <v>-0.11460034390162034</v>
      </c>
      <c r="N51">
        <f t="shared" si="3"/>
        <v>1.313323882236965E-2</v>
      </c>
      <c r="O51">
        <f t="shared" si="4"/>
        <v>1.1146003439016203</v>
      </c>
    </row>
    <row r="52" spans="4:15" x14ac:dyDescent="0.2">
      <c r="D52">
        <v>35</v>
      </c>
      <c r="E52">
        <f t="shared" si="6"/>
        <v>0.18826332916505861</v>
      </c>
      <c r="F52">
        <f t="shared" si="7"/>
        <v>-0.53999982581143458</v>
      </c>
      <c r="G52">
        <f t="shared" si="8"/>
        <v>0.35724455759045587</v>
      </c>
      <c r="H52">
        <f>A6</f>
        <v>6.33</v>
      </c>
      <c r="I52">
        <f>B6</f>
        <v>3.77</v>
      </c>
      <c r="J52">
        <f>$C$6</f>
        <v>0</v>
      </c>
      <c r="K52">
        <f t="shared" si="1"/>
        <v>-1.8831235861053039</v>
      </c>
      <c r="L52">
        <f t="shared" si="2"/>
        <v>0.13203050380315517</v>
      </c>
      <c r="M52">
        <f t="shared" si="0"/>
        <v>-0.13203050380315517</v>
      </c>
      <c r="N52">
        <f t="shared" si="3"/>
        <v>1.7432053934514972E-2</v>
      </c>
      <c r="O52">
        <f t="shared" si="4"/>
        <v>1.1320305038031551</v>
      </c>
    </row>
    <row r="53" spans="4:15" x14ac:dyDescent="0.2">
      <c r="D53">
        <v>36</v>
      </c>
      <c r="E53">
        <f t="shared" si="6"/>
        <v>0.18372418184369346</v>
      </c>
      <c r="F53">
        <f t="shared" si="7"/>
        <v>-0.56873262835567606</v>
      </c>
      <c r="G53">
        <f t="shared" si="8"/>
        <v>0.34863116652884724</v>
      </c>
      <c r="H53">
        <f>A7</f>
        <v>2.8309543239999999</v>
      </c>
      <c r="I53">
        <f>B7</f>
        <v>2.0086134699999998</v>
      </c>
      <c r="J53">
        <f>$C$7</f>
        <v>1</v>
      </c>
      <c r="K53">
        <f t="shared" si="1"/>
        <v>-0.72606665444803697</v>
      </c>
      <c r="L53">
        <f t="shared" si="2"/>
        <v>0.32605846579118652</v>
      </c>
      <c r="M53">
        <f t="shared" si="0"/>
        <v>0.67394153420881353</v>
      </c>
      <c r="N53">
        <f t="shared" si="3"/>
        <v>0.45419719153172938</v>
      </c>
      <c r="O53">
        <f t="shared" si="4"/>
        <v>0.16302923289559323</v>
      </c>
    </row>
    <row r="54" spans="4:15" x14ac:dyDescent="0.2">
      <c r="D54">
        <v>37</v>
      </c>
      <c r="E54">
        <f t="shared" si="6"/>
        <v>0.22815263367494387</v>
      </c>
      <c r="F54">
        <f t="shared" si="7"/>
        <v>-0.44295771053537203</v>
      </c>
      <c r="G54">
        <f t="shared" si="8"/>
        <v>0.43293766790261401</v>
      </c>
      <c r="H54">
        <f>A8</f>
        <v>3.1</v>
      </c>
      <c r="I54">
        <f>B8</f>
        <v>1.418181651</v>
      </c>
      <c r="J54">
        <f>$C$8</f>
        <v>1</v>
      </c>
      <c r="K54">
        <f t="shared" si="1"/>
        <v>-0.53103201233849084</v>
      </c>
      <c r="L54">
        <f t="shared" si="2"/>
        <v>0.3702762197206001</v>
      </c>
      <c r="M54">
        <f t="shared" si="0"/>
        <v>0.6297237802793999</v>
      </c>
      <c r="N54">
        <f t="shared" si="3"/>
        <v>0.39655203944937795</v>
      </c>
      <c r="O54">
        <f t="shared" si="4"/>
        <v>0.18513810986029999</v>
      </c>
    </row>
    <row r="55" spans="4:15" x14ac:dyDescent="0.2">
      <c r="D55">
        <v>38</v>
      </c>
      <c r="E55">
        <f t="shared" si="6"/>
        <v>0.27220277070188686</v>
      </c>
      <c r="F55">
        <f t="shared" si="7"/>
        <v>-0.3064022857518488</v>
      </c>
      <c r="G55">
        <f t="shared" si="8"/>
        <v>0.51652628701277636</v>
      </c>
      <c r="H55">
        <f>A9</f>
        <v>2.8502382040000001</v>
      </c>
      <c r="I55">
        <f>B9</f>
        <v>1.0487931070000001</v>
      </c>
      <c r="J55">
        <f>$C$9</f>
        <v>1</v>
      </c>
      <c r="K55">
        <f t="shared" si="1"/>
        <v>-5.9387520537653948E-2</v>
      </c>
      <c r="L55">
        <f t="shared" si="2"/>
        <v>0.48515748192122532</v>
      </c>
      <c r="M55">
        <f t="shared" si="0"/>
        <v>0.51484251807877468</v>
      </c>
      <c r="N55">
        <f t="shared" si="3"/>
        <v>0.26506281842169344</v>
      </c>
      <c r="O55">
        <f t="shared" si="4"/>
        <v>0.2425787409606126</v>
      </c>
    </row>
    <row r="56" spans="4:15" x14ac:dyDescent="0.2">
      <c r="D56">
        <v>39</v>
      </c>
      <c r="E56">
        <f t="shared" si="6"/>
        <v>0.31078193356281036</v>
      </c>
      <c r="F56">
        <f t="shared" si="7"/>
        <v>-0.19644248188730662</v>
      </c>
      <c r="G56">
        <f t="shared" si="8"/>
        <v>0.5897332999216861</v>
      </c>
      <c r="H56">
        <f>A10</f>
        <v>3.5544769999999999</v>
      </c>
      <c r="I56">
        <f>B10</f>
        <v>3.643893743</v>
      </c>
      <c r="J56">
        <f>$C$10</f>
        <v>1</v>
      </c>
      <c r="K56">
        <f t="shared" si="1"/>
        <v>1.7614571314948368</v>
      </c>
      <c r="L56">
        <f t="shared" si="2"/>
        <v>0.85339206171569026</v>
      </c>
      <c r="M56">
        <f t="shared" si="0"/>
        <v>0.14660793828430974</v>
      </c>
      <c r="N56">
        <f t="shared" si="3"/>
        <v>2.1493887567975972E-2</v>
      </c>
      <c r="O56">
        <f t="shared" si="4"/>
        <v>0.42669603085784513</v>
      </c>
    </row>
    <row r="57" spans="4:15" x14ac:dyDescent="0.2">
      <c r="D57">
        <v>40</v>
      </c>
      <c r="E57">
        <f t="shared" si="6"/>
        <v>0.31628474747058644</v>
      </c>
      <c r="F57">
        <f t="shared" si="7"/>
        <v>-0.17688285641683643</v>
      </c>
      <c r="G57">
        <f t="shared" si="8"/>
        <v>0.60017532455125444</v>
      </c>
      <c r="H57">
        <f>A11</f>
        <v>3.55</v>
      </c>
      <c r="I57">
        <f>B11</f>
        <v>1.6342842319999999</v>
      </c>
      <c r="J57">
        <f>$C$11</f>
        <v>1</v>
      </c>
      <c r="K57">
        <f t="shared" si="1"/>
        <v>0.66920767654041469</v>
      </c>
      <c r="L57">
        <f t="shared" si="2"/>
        <v>0.66132572202905782</v>
      </c>
      <c r="M57">
        <f t="shared" si="0"/>
        <v>0.33867427797094218</v>
      </c>
      <c r="N57">
        <f t="shared" si="3"/>
        <v>0.11470026655913901</v>
      </c>
      <c r="O57">
        <f t="shared" si="4"/>
        <v>0.33066286101452891</v>
      </c>
    </row>
    <row r="58" spans="4:15" x14ac:dyDescent="0.2">
      <c r="D58">
        <v>41</v>
      </c>
      <c r="E58">
        <f t="shared" si="6"/>
        <v>0.33904101845033086</v>
      </c>
      <c r="F58">
        <f t="shared" si="7"/>
        <v>-9.6098094438743814E-2</v>
      </c>
      <c r="G58">
        <f t="shared" si="8"/>
        <v>0.6433571486198163</v>
      </c>
      <c r="H58">
        <f>A2</f>
        <v>6.5</v>
      </c>
      <c r="I58">
        <f>B2</f>
        <v>1.8975790939999999</v>
      </c>
      <c r="J58">
        <f>$C$2</f>
        <v>0</v>
      </c>
      <c r="K58">
        <f t="shared" si="1"/>
        <v>0.93522447979491041</v>
      </c>
      <c r="L58">
        <f t="shared" si="2"/>
        <v>0.71813401605859106</v>
      </c>
      <c r="M58">
        <f t="shared" si="0"/>
        <v>-0.71813401605859106</v>
      </c>
      <c r="N58">
        <f t="shared" si="3"/>
        <v>0.51571646502044077</v>
      </c>
      <c r="O58">
        <f t="shared" si="4"/>
        <v>1.718134016058591</v>
      </c>
    </row>
    <row r="59" spans="4:15" x14ac:dyDescent="0.2">
      <c r="D59">
        <v>42</v>
      </c>
      <c r="E59">
        <f t="shared" si="6"/>
        <v>0.29543213979599936</v>
      </c>
      <c r="F59">
        <f t="shared" si="7"/>
        <v>-0.37955580569189862</v>
      </c>
      <c r="G59">
        <f t="shared" si="8"/>
        <v>0.56060585217257397</v>
      </c>
      <c r="H59">
        <f>A3</f>
        <v>7.4658680180000001</v>
      </c>
      <c r="I59">
        <f>B3</f>
        <v>3.5</v>
      </c>
      <c r="J59">
        <f>$C$3</f>
        <v>0</v>
      </c>
      <c r="K59">
        <f t="shared" si="1"/>
        <v>-0.57616092836136001</v>
      </c>
      <c r="L59">
        <f t="shared" si="2"/>
        <v>0.35981644157691867</v>
      </c>
      <c r="M59">
        <f t="shared" si="0"/>
        <v>-0.35981644157691867</v>
      </c>
      <c r="N59">
        <f t="shared" si="3"/>
        <v>0.12946787162907614</v>
      </c>
      <c r="O59">
        <f t="shared" si="4"/>
        <v>1.3598164415769187</v>
      </c>
    </row>
    <row r="60" spans="4:15" x14ac:dyDescent="0.2">
      <c r="D60">
        <v>43</v>
      </c>
      <c r="E60">
        <f t="shared" si="6"/>
        <v>0.27056717896770999</v>
      </c>
      <c r="F60">
        <f t="shared" si="7"/>
        <v>-0.56519432150864723</v>
      </c>
      <c r="G60">
        <f t="shared" si="8"/>
        <v>0.51342262233168312</v>
      </c>
      <c r="H60">
        <f>A4</f>
        <v>5.7</v>
      </c>
      <c r="I60">
        <f>B4</f>
        <v>1.5346992230000001</v>
      </c>
      <c r="J60">
        <f>$C$4</f>
        <v>0</v>
      </c>
      <c r="K60">
        <f t="shared" si="1"/>
        <v>-2.1630911540685229</v>
      </c>
      <c r="L60">
        <f t="shared" si="2"/>
        <v>0.10311422540665492</v>
      </c>
      <c r="M60">
        <f t="shared" si="0"/>
        <v>-0.10311422540665492</v>
      </c>
      <c r="N60">
        <f t="shared" si="3"/>
        <v>1.0632543481214439E-2</v>
      </c>
      <c r="O60">
        <f t="shared" si="4"/>
        <v>1.1031142254066548</v>
      </c>
    </row>
    <row r="61" spans="4:15" x14ac:dyDescent="0.2">
      <c r="D61">
        <v>44</v>
      </c>
      <c r="E61">
        <f t="shared" si="6"/>
        <v>0.26770632586889603</v>
      </c>
      <c r="F61">
        <f t="shared" si="7"/>
        <v>-0.58150118417188668</v>
      </c>
      <c r="G61">
        <f t="shared" si="8"/>
        <v>0.50799392730036874</v>
      </c>
      <c r="H61">
        <f>A5</f>
        <v>6.1</v>
      </c>
      <c r="I61">
        <f>B5</f>
        <v>2.5499999999999998</v>
      </c>
      <c r="J61">
        <f>$C$5</f>
        <v>0</v>
      </c>
      <c r="K61">
        <f t="shared" si="1"/>
        <v>-1.9840663829636724</v>
      </c>
      <c r="L61">
        <f t="shared" si="2"/>
        <v>0.12088602618658249</v>
      </c>
      <c r="M61">
        <f t="shared" si="0"/>
        <v>-0.12088602618658249</v>
      </c>
      <c r="N61">
        <f t="shared" si="3"/>
        <v>1.4613431327183108E-2</v>
      </c>
      <c r="O61">
        <f t="shared" si="4"/>
        <v>1.1208860261865825</v>
      </c>
    </row>
    <row r="62" spans="4:15" x14ac:dyDescent="0.2">
      <c r="D62">
        <v>45</v>
      </c>
      <c r="E62">
        <f t="shared" si="6"/>
        <v>0.26385226436336923</v>
      </c>
      <c r="F62">
        <f t="shared" si="7"/>
        <v>-0.60501095935560034</v>
      </c>
      <c r="G62">
        <f t="shared" si="8"/>
        <v>0.50068054076049084</v>
      </c>
      <c r="H62">
        <f>A6</f>
        <v>6.33</v>
      </c>
      <c r="I62">
        <f>B6</f>
        <v>3.77</v>
      </c>
      <c r="J62">
        <f>$C$6</f>
        <v>0</v>
      </c>
      <c r="K62">
        <f t="shared" si="1"/>
        <v>-1.6783014696905305</v>
      </c>
      <c r="L62">
        <f t="shared" si="2"/>
        <v>0.15732051331388558</v>
      </c>
      <c r="M62">
        <f t="shared" si="0"/>
        <v>-0.15732051331388558</v>
      </c>
      <c r="N62">
        <f t="shared" si="3"/>
        <v>2.4749743909344452E-2</v>
      </c>
      <c r="O62">
        <f t="shared" si="4"/>
        <v>1.1573205133138855</v>
      </c>
    </row>
    <row r="63" spans="4:15" x14ac:dyDescent="0.2">
      <c r="D63">
        <v>46</v>
      </c>
      <c r="E63">
        <f t="shared" si="6"/>
        <v>0.2575954339154275</v>
      </c>
      <c r="F63">
        <f t="shared" si="7"/>
        <v>-0.64461669609107164</v>
      </c>
      <c r="G63">
        <f t="shared" si="8"/>
        <v>0.48880771010777391</v>
      </c>
      <c r="H63">
        <f>A7</f>
        <v>2.8309543239999999</v>
      </c>
      <c r="I63">
        <f>B7</f>
        <v>2.0086134699999998</v>
      </c>
      <c r="J63">
        <f>$C$7</f>
        <v>1</v>
      </c>
      <c r="K63">
        <f t="shared" si="1"/>
        <v>-0.58545923844385606</v>
      </c>
      <c r="L63">
        <f t="shared" si="2"/>
        <v>0.35767739274445193</v>
      </c>
      <c r="M63">
        <f t="shared" si="0"/>
        <v>0.64232260725554813</v>
      </c>
      <c r="N63">
        <f t="shared" si="3"/>
        <v>0.41257833179156511</v>
      </c>
      <c r="O63">
        <f t="shared" si="4"/>
        <v>0.17883869637222594</v>
      </c>
    </row>
    <row r="64" spans="4:15" x14ac:dyDescent="0.2">
      <c r="D64">
        <v>47</v>
      </c>
      <c r="E64">
        <f t="shared" si="6"/>
        <v>0.30186641652084623</v>
      </c>
      <c r="F64">
        <f t="shared" si="7"/>
        <v>-0.51928756645653273</v>
      </c>
      <c r="G64">
        <f t="shared" si="8"/>
        <v>0.5728154011706541</v>
      </c>
      <c r="H64">
        <f>A8</f>
        <v>3.1</v>
      </c>
      <c r="I64">
        <f>B8</f>
        <v>1.418181651</v>
      </c>
      <c r="J64">
        <f>$C$8</f>
        <v>1</v>
      </c>
      <c r="K64">
        <f t="shared" si="1"/>
        <v>-0.49556874814397966</v>
      </c>
      <c r="L64">
        <f t="shared" si="2"/>
        <v>0.37858259312737397</v>
      </c>
      <c r="M64">
        <f t="shared" si="0"/>
        <v>0.62141740687262603</v>
      </c>
      <c r="N64">
        <f t="shared" si="3"/>
        <v>0.38615959356429885</v>
      </c>
      <c r="O64">
        <f t="shared" si="4"/>
        <v>0.18929129656368704</v>
      </c>
    </row>
    <row r="65" spans="4:15" x14ac:dyDescent="0.2">
      <c r="D65">
        <v>48</v>
      </c>
      <c r="E65">
        <f t="shared" si="6"/>
        <v>0.34572440660862175</v>
      </c>
      <c r="F65">
        <f t="shared" si="7"/>
        <v>-0.38332779718442866</v>
      </c>
      <c r="G65">
        <f t="shared" si="8"/>
        <v>0.65603940626607615</v>
      </c>
      <c r="H65">
        <f>A9</f>
        <v>2.8502382040000001</v>
      </c>
      <c r="I65">
        <f>B9</f>
        <v>1.0487931070000001</v>
      </c>
      <c r="J65">
        <f>$C$9</f>
        <v>1</v>
      </c>
      <c r="K65">
        <f t="shared" si="1"/>
        <v>-5.880151836936709E-2</v>
      </c>
      <c r="L65">
        <f t="shared" si="2"/>
        <v>0.4853038546357426</v>
      </c>
      <c r="M65">
        <f t="shared" si="0"/>
        <v>0.51469614536425734</v>
      </c>
      <c r="N65">
        <f t="shared" si="3"/>
        <v>0.26491212205282472</v>
      </c>
      <c r="O65">
        <f t="shared" si="4"/>
        <v>0.24265192731787133</v>
      </c>
    </row>
    <row r="66" spans="4:15" x14ac:dyDescent="0.2">
      <c r="D66">
        <v>49</v>
      </c>
      <c r="E66">
        <f t="shared" si="6"/>
        <v>0.38429326880021281</v>
      </c>
      <c r="F66">
        <f t="shared" si="7"/>
        <v>-0.27339735268114473</v>
      </c>
      <c r="G66">
        <f t="shared" si="8"/>
        <v>0.72922687284020637</v>
      </c>
      <c r="H66">
        <f>A10</f>
        <v>3.5544769999999999</v>
      </c>
      <c r="I66">
        <f>B10</f>
        <v>3.643893743</v>
      </c>
      <c r="J66">
        <f>$C$10</f>
        <v>1</v>
      </c>
      <c r="K66">
        <f t="shared" si="1"/>
        <v>2.06973390600408</v>
      </c>
      <c r="L66">
        <f t="shared" si="2"/>
        <v>0.88792648435307298</v>
      </c>
      <c r="M66">
        <f t="shared" si="0"/>
        <v>0.11207351564692702</v>
      </c>
      <c r="N66">
        <f t="shared" si="3"/>
        <v>1.2560472909461997E-2</v>
      </c>
      <c r="O66">
        <f t="shared" si="4"/>
        <v>0.44396324217653649</v>
      </c>
    </row>
    <row r="67" spans="4:15" x14ac:dyDescent="0.2">
      <c r="D67">
        <v>50</v>
      </c>
      <c r="E67">
        <f t="shared" si="6"/>
        <v>0.38763910176590599</v>
      </c>
      <c r="F67">
        <f t="shared" si="7"/>
        <v>-0.26150466635874653</v>
      </c>
      <c r="G67">
        <f t="shared" si="8"/>
        <v>0.73557585552792182</v>
      </c>
      <c r="H67">
        <f>A11</f>
        <v>3.55</v>
      </c>
      <c r="I67">
        <f>B11</f>
        <v>1.6342842319999999</v>
      </c>
      <c r="J67">
        <f>$C$11</f>
        <v>1</v>
      </c>
      <c r="K67">
        <f t="shared" si="1"/>
        <v>0.66143755832154849</v>
      </c>
      <c r="L67">
        <f t="shared" si="2"/>
        <v>0.65958324201581242</v>
      </c>
      <c r="M67">
        <f t="shared" si="0"/>
        <v>0.34041675798418758</v>
      </c>
      <c r="N67">
        <f t="shared" si="3"/>
        <v>0.11588356911646494</v>
      </c>
      <c r="O67">
        <f t="shared" si="4"/>
        <v>0.32979162100790615</v>
      </c>
    </row>
    <row r="68" spans="4:15" x14ac:dyDescent="0.2">
      <c r="D68">
        <v>51</v>
      </c>
      <c r="E68">
        <f t="shared" si="6"/>
        <v>0.41056955983016641</v>
      </c>
      <c r="F68">
        <f t="shared" si="7"/>
        <v>-0.18010154023062203</v>
      </c>
      <c r="G68">
        <f t="shared" si="8"/>
        <v>0.77908821336650613</v>
      </c>
      <c r="H68">
        <f>A2</f>
        <v>6.5</v>
      </c>
      <c r="I68">
        <f>B2</f>
        <v>1.8975790939999999</v>
      </c>
      <c r="J68">
        <f>$C$2</f>
        <v>0</v>
      </c>
      <c r="K68">
        <f t="shared" si="1"/>
        <v>0.71829105439721674</v>
      </c>
      <c r="L68">
        <f t="shared" si="2"/>
        <v>0.67223058464810281</v>
      </c>
      <c r="M68">
        <f t="shared" si="0"/>
        <v>-0.67223058464810281</v>
      </c>
      <c r="N68">
        <f t="shared" si="3"/>
        <v>0.45189395893633011</v>
      </c>
      <c r="O68">
        <f t="shared" si="4"/>
        <v>1.6722305846481027</v>
      </c>
    </row>
    <row r="69" spans="4:15" x14ac:dyDescent="0.2">
      <c r="D69">
        <v>52</v>
      </c>
      <c r="E69">
        <f t="shared" si="6"/>
        <v>0.36613445421368185</v>
      </c>
      <c r="F69">
        <f t="shared" si="7"/>
        <v>-0.46892972673777156</v>
      </c>
      <c r="G69">
        <f t="shared" si="8"/>
        <v>0.69476908590898312</v>
      </c>
      <c r="H69">
        <f>A3</f>
        <v>7.4658680180000001</v>
      </c>
      <c r="I69">
        <f>B3</f>
        <v>3.5</v>
      </c>
      <c r="J69">
        <f>$C$3</f>
        <v>0</v>
      </c>
      <c r="K69">
        <f t="shared" si="1"/>
        <v>-0.7031411946458852</v>
      </c>
      <c r="L69">
        <f t="shared" si="2"/>
        <v>0.33111615285741358</v>
      </c>
      <c r="M69">
        <f t="shared" si="0"/>
        <v>-0.33111615285741358</v>
      </c>
      <c r="N69">
        <f t="shared" si="3"/>
        <v>0.10963790668309407</v>
      </c>
      <c r="O69">
        <f t="shared" si="4"/>
        <v>1.3311161528574136</v>
      </c>
    </row>
    <row r="70" spans="4:15" x14ac:dyDescent="0.2">
      <c r="D70">
        <v>53</v>
      </c>
      <c r="E70">
        <f t="shared" si="6"/>
        <v>0.34413394676922748</v>
      </c>
      <c r="F70">
        <f t="shared" si="7"/>
        <v>-0.63318261164709422</v>
      </c>
      <c r="G70">
        <f t="shared" si="8"/>
        <v>0.65302138292499512</v>
      </c>
      <c r="H70">
        <f>A4</f>
        <v>5.7</v>
      </c>
      <c r="I70">
        <f>B4</f>
        <v>1.5346992230000001</v>
      </c>
      <c r="J70">
        <f>$C$4</f>
        <v>0</v>
      </c>
      <c r="K70">
        <f t="shared" si="1"/>
        <v>-2.2628155306418343</v>
      </c>
      <c r="L70">
        <f t="shared" si="2"/>
        <v>9.4249741577970877E-2</v>
      </c>
      <c r="M70">
        <f t="shared" si="0"/>
        <v>-9.4249741577970877E-2</v>
      </c>
      <c r="N70">
        <f t="shared" si="3"/>
        <v>8.883013787514292E-3</v>
      </c>
      <c r="O70">
        <f t="shared" si="4"/>
        <v>1.0942497415779708</v>
      </c>
    </row>
    <row r="71" spans="4:15" x14ac:dyDescent="0.2">
      <c r="D71">
        <v>54</v>
      </c>
      <c r="E71">
        <f t="shared" si="6"/>
        <v>0.34172020915914525</v>
      </c>
      <c r="F71">
        <f t="shared" si="7"/>
        <v>-0.64694091602456305</v>
      </c>
      <c r="G71">
        <f t="shared" si="8"/>
        <v>0.64844112489770156</v>
      </c>
      <c r="H71">
        <f>A5</f>
        <v>6.1</v>
      </c>
      <c r="I71">
        <f>B5</f>
        <v>2.5499999999999998</v>
      </c>
      <c r="J71">
        <f>$C$5</f>
        <v>0</v>
      </c>
      <c r="K71">
        <f t="shared" si="1"/>
        <v>-1.9510945101015502</v>
      </c>
      <c r="L71">
        <f t="shared" si="2"/>
        <v>0.12443406203817654</v>
      </c>
      <c r="M71">
        <f t="shared" si="0"/>
        <v>-0.12443406203817654</v>
      </c>
      <c r="N71">
        <f t="shared" si="3"/>
        <v>1.5483835795320769E-2</v>
      </c>
      <c r="O71">
        <f t="shared" si="4"/>
        <v>1.1244340620381765</v>
      </c>
    </row>
    <row r="72" spans="4:15" x14ac:dyDescent="0.2">
      <c r="D72">
        <v>55</v>
      </c>
      <c r="E72">
        <f t="shared" si="6"/>
        <v>0.3376530733957322</v>
      </c>
      <c r="F72">
        <f t="shared" si="7"/>
        <v>-0.67175044418138274</v>
      </c>
      <c r="G72">
        <f t="shared" si="8"/>
        <v>0.64072341310058922</v>
      </c>
      <c r="H72">
        <f>A6</f>
        <v>6.33</v>
      </c>
      <c r="I72">
        <f>B6</f>
        <v>3.77</v>
      </c>
      <c r="J72">
        <f>$C$6</f>
        <v>0</v>
      </c>
      <c r="K72">
        <f t="shared" si="1"/>
        <v>-1.4989999708831991</v>
      </c>
      <c r="L72">
        <f t="shared" si="2"/>
        <v>0.18257472197156907</v>
      </c>
      <c r="M72">
        <f t="shared" si="0"/>
        <v>-0.18257472197156907</v>
      </c>
      <c r="N72">
        <f t="shared" si="3"/>
        <v>3.3333529102995745E-2</v>
      </c>
      <c r="O72">
        <f t="shared" si="4"/>
        <v>1.182574721971569</v>
      </c>
    </row>
    <row r="73" spans="4:15" x14ac:dyDescent="0.2">
      <c r="D73">
        <v>56</v>
      </c>
      <c r="E73">
        <f t="shared" si="6"/>
        <v>0.32947877260732666</v>
      </c>
      <c r="F73">
        <f t="shared" si="7"/>
        <v>-0.72349376817198974</v>
      </c>
      <c r="G73">
        <f t="shared" si="8"/>
        <v>0.62521203081644317</v>
      </c>
      <c r="H73">
        <f>A7</f>
        <v>2.8309543239999999</v>
      </c>
      <c r="I73">
        <f>B7</f>
        <v>2.0086134699999998</v>
      </c>
      <c r="J73">
        <f>$C$7</f>
        <v>1</v>
      </c>
      <c r="K73">
        <f t="shared" si="1"/>
        <v>-0.46288973208225848</v>
      </c>
      <c r="L73">
        <f t="shared" si="2"/>
        <v>0.38630052337057791</v>
      </c>
      <c r="M73">
        <f t="shared" si="0"/>
        <v>0.61369947662942215</v>
      </c>
      <c r="N73">
        <f t="shared" si="3"/>
        <v>0.37662704761522664</v>
      </c>
      <c r="O73">
        <f t="shared" si="4"/>
        <v>0.19315026168528893</v>
      </c>
    </row>
    <row r="74" spans="4:15" x14ac:dyDescent="0.2">
      <c r="D74">
        <v>57</v>
      </c>
      <c r="E74">
        <f t="shared" si="6"/>
        <v>0.37312614029010993</v>
      </c>
      <c r="F74">
        <f t="shared" si="7"/>
        <v>-0.59993006389919656</v>
      </c>
      <c r="G74">
        <f t="shared" si="8"/>
        <v>0.70803636323942398</v>
      </c>
      <c r="H74">
        <f>A8</f>
        <v>3.1</v>
      </c>
      <c r="I74">
        <f>B8</f>
        <v>1.418181651</v>
      </c>
      <c r="J74">
        <f>$C$8</f>
        <v>1</v>
      </c>
      <c r="K74">
        <f t="shared" si="1"/>
        <v>-0.48253287921047749</v>
      </c>
      <c r="L74">
        <f t="shared" si="2"/>
        <v>0.38165420133418682</v>
      </c>
      <c r="M74">
        <f t="shared" si="0"/>
        <v>0.61834579866581318</v>
      </c>
      <c r="N74">
        <f t="shared" si="3"/>
        <v>0.38235152672766237</v>
      </c>
      <c r="O74">
        <f t="shared" si="4"/>
        <v>0.19082710066709341</v>
      </c>
    </row>
    <row r="75" spans="4:15" x14ac:dyDescent="0.2">
      <c r="D75">
        <v>58</v>
      </c>
      <c r="E75">
        <f t="shared" si="6"/>
        <v>0.41690396025875581</v>
      </c>
      <c r="F75">
        <f t="shared" si="7"/>
        <v>-0.4642188219963943</v>
      </c>
      <c r="G75">
        <f t="shared" si="8"/>
        <v>0.79110823919282214</v>
      </c>
      <c r="H75">
        <f>A9</f>
        <v>2.8502382040000001</v>
      </c>
      <c r="I75">
        <f>B9</f>
        <v>1.0487931070000001</v>
      </c>
      <c r="J75">
        <f>$C$9</f>
        <v>1</v>
      </c>
      <c r="K75">
        <f t="shared" si="1"/>
        <v>-7.6521393054903575E-2</v>
      </c>
      <c r="L75">
        <f t="shared" si="2"/>
        <v>0.48087898112393723</v>
      </c>
      <c r="M75">
        <f t="shared" si="0"/>
        <v>0.51912101887606277</v>
      </c>
      <c r="N75">
        <f t="shared" si="3"/>
        <v>0.2694866322389215</v>
      </c>
      <c r="O75">
        <f t="shared" si="4"/>
        <v>0.24043949056196867</v>
      </c>
    </row>
    <row r="76" spans="4:15" x14ac:dyDescent="0.2">
      <c r="D76">
        <v>59</v>
      </c>
      <c r="E76">
        <f t="shared" si="6"/>
        <v>0.45578109740002792</v>
      </c>
      <c r="F76">
        <f t="shared" si="7"/>
        <v>-0.35340972045419317</v>
      </c>
      <c r="G76">
        <f t="shared" si="8"/>
        <v>0.864880681866671</v>
      </c>
      <c r="H76">
        <f>A10</f>
        <v>3.5544769999999999</v>
      </c>
      <c r="I76">
        <f>B10</f>
        <v>3.643893743</v>
      </c>
      <c r="J76">
        <f>$C$10</f>
        <v>1</v>
      </c>
      <c r="K76">
        <f t="shared" si="1"/>
        <v>2.3511276795647049</v>
      </c>
      <c r="L76">
        <f t="shared" si="2"/>
        <v>0.9130238198061752</v>
      </c>
      <c r="M76">
        <f t="shared" si="0"/>
        <v>8.6976180193824804E-2</v>
      </c>
      <c r="N76">
        <f t="shared" si="3"/>
        <v>7.5648559211086821E-3</v>
      </c>
      <c r="O76">
        <f t="shared" si="4"/>
        <v>0.45651190990308765</v>
      </c>
    </row>
    <row r="77" spans="4:15" x14ac:dyDescent="0.2">
      <c r="D77">
        <v>60</v>
      </c>
      <c r="E77">
        <f t="shared" si="6"/>
        <v>0.45785316549484012</v>
      </c>
      <c r="F77">
        <f t="shared" si="7"/>
        <v>-0.34604460206874937</v>
      </c>
      <c r="G77">
        <f t="shared" si="8"/>
        <v>0.86881259496473107</v>
      </c>
      <c r="H77">
        <f>A11</f>
        <v>3.55</v>
      </c>
      <c r="I77">
        <f>B11</f>
        <v>1.6342842319999999</v>
      </c>
      <c r="J77">
        <f>$C$11</f>
        <v>1</v>
      </c>
      <c r="K77">
        <f t="shared" si="1"/>
        <v>0.64928155266464227</v>
      </c>
      <c r="L77">
        <f t="shared" si="2"/>
        <v>0.65684854395033343</v>
      </c>
      <c r="M77">
        <f t="shared" si="0"/>
        <v>0.34315145604966657</v>
      </c>
      <c r="N77">
        <f t="shared" si="3"/>
        <v>0.11775292178900625</v>
      </c>
      <c r="O77">
        <f t="shared" si="4"/>
        <v>0.32842427197516666</v>
      </c>
    </row>
    <row r="78" spans="4:15" x14ac:dyDescent="0.2">
      <c r="D78">
        <v>61</v>
      </c>
      <c r="E78">
        <f t="shared" si="6"/>
        <v>0.481056916061742</v>
      </c>
      <c r="F78">
        <f t="shared" si="7"/>
        <v>-0.26367128755624769</v>
      </c>
      <c r="G78">
        <f t="shared" si="8"/>
        <v>0.91284354694287473</v>
      </c>
      <c r="H78">
        <f>A2</f>
        <v>6.5</v>
      </c>
      <c r="I78">
        <f>B2</f>
        <v>1.8975790939999999</v>
      </c>
      <c r="J78">
        <f>$C$2</f>
        <v>0</v>
      </c>
      <c r="K78">
        <f t="shared" si="1"/>
        <v>0.49938637771773853</v>
      </c>
      <c r="L78">
        <f t="shared" si="2"/>
        <v>0.62231511685534835</v>
      </c>
      <c r="M78">
        <f t="shared" si="0"/>
        <v>-0.62231511685534835</v>
      </c>
      <c r="N78">
        <f t="shared" si="3"/>
        <v>0.38727610466668588</v>
      </c>
      <c r="O78">
        <f t="shared" si="4"/>
        <v>1.6223151168553485</v>
      </c>
    </row>
    <row r="79" spans="4:15" x14ac:dyDescent="0.2">
      <c r="D79">
        <v>62</v>
      </c>
      <c r="E79">
        <f t="shared" si="6"/>
        <v>0.43717641696101606</v>
      </c>
      <c r="F79">
        <f t="shared" si="7"/>
        <v>-0.54889453171096636</v>
      </c>
      <c r="G79">
        <f t="shared" si="8"/>
        <v>0.82957682921505138</v>
      </c>
      <c r="H79">
        <f>A3</f>
        <v>7.4658680180000001</v>
      </c>
      <c r="I79">
        <f>B3</f>
        <v>3.5</v>
      </c>
      <c r="J79">
        <f>$C$3</f>
        <v>0</v>
      </c>
      <c r="K79">
        <f t="shared" si="1"/>
        <v>-0.75727881034229494</v>
      </c>
      <c r="L79">
        <f t="shared" si="2"/>
        <v>0.31923735727520863</v>
      </c>
      <c r="M79">
        <f t="shared" si="0"/>
        <v>-0.31923735727520863</v>
      </c>
      <c r="N79">
        <f t="shared" si="3"/>
        <v>0.10191249028005921</v>
      </c>
      <c r="O79">
        <f t="shared" si="4"/>
        <v>1.3192373572752087</v>
      </c>
    </row>
    <row r="80" spans="4:15" x14ac:dyDescent="0.2">
      <c r="D80">
        <v>63</v>
      </c>
      <c r="E80">
        <f t="shared" si="6"/>
        <v>0.41636295209810076</v>
      </c>
      <c r="F80">
        <f t="shared" si="7"/>
        <v>-0.70428511337477251</v>
      </c>
      <c r="G80">
        <f t="shared" si="8"/>
        <v>0.79008163341747972</v>
      </c>
      <c r="H80">
        <f>A4</f>
        <v>5.7</v>
      </c>
      <c r="I80">
        <f>B4</f>
        <v>1.5346992230000001</v>
      </c>
      <c r="J80">
        <f>$C$4</f>
        <v>0</v>
      </c>
      <c r="K80">
        <f t="shared" si="1"/>
        <v>-2.3855245252257262</v>
      </c>
      <c r="L80">
        <f t="shared" si="2"/>
        <v>8.428320497412102E-2</v>
      </c>
      <c r="M80">
        <f t="shared" si="0"/>
        <v>-8.428320497412102E-2</v>
      </c>
      <c r="N80">
        <f t="shared" si="3"/>
        <v>7.1036586407096985E-3</v>
      </c>
      <c r="O80">
        <f t="shared" si="4"/>
        <v>1.0842832049741211</v>
      </c>
    </row>
    <row r="81" spans="4:15" x14ac:dyDescent="0.2">
      <c r="D81">
        <v>64</v>
      </c>
      <c r="E81">
        <f t="shared" si="6"/>
        <v>0.41441147024107217</v>
      </c>
      <c r="F81">
        <f t="shared" si="7"/>
        <v>-0.71540855995983543</v>
      </c>
      <c r="G81">
        <f t="shared" si="8"/>
        <v>0.78637854224326198</v>
      </c>
      <c r="H81">
        <f>A5</f>
        <v>6.1</v>
      </c>
      <c r="I81">
        <f>B5</f>
        <v>2.5499999999999998</v>
      </c>
      <c r="J81">
        <f>$C$5</f>
        <v>0</v>
      </c>
      <c r="K81">
        <f t="shared" si="1"/>
        <v>-1.9443154627936057</v>
      </c>
      <c r="L81">
        <f t="shared" si="2"/>
        <v>0.12517452313900909</v>
      </c>
      <c r="M81">
        <f t="shared" si="0"/>
        <v>-0.12517452313900909</v>
      </c>
      <c r="N81">
        <f t="shared" si="3"/>
        <v>1.5668661243078322E-2</v>
      </c>
      <c r="O81">
        <f t="shared" si="4"/>
        <v>1.1251745231390091</v>
      </c>
    </row>
    <row r="82" spans="4:15" x14ac:dyDescent="0.2">
      <c r="D82">
        <v>65</v>
      </c>
      <c r="E82">
        <f t="shared" si="6"/>
        <v>0.41029926702794739</v>
      </c>
      <c r="F82">
        <f t="shared" si="7"/>
        <v>-0.74049299955989667</v>
      </c>
      <c r="G82">
        <f t="shared" si="8"/>
        <v>0.77857531139575675</v>
      </c>
      <c r="H82">
        <f>A6</f>
        <v>6.33</v>
      </c>
      <c r="I82">
        <f>B6</f>
        <v>3.77</v>
      </c>
      <c r="J82">
        <f>$C$6</f>
        <v>0</v>
      </c>
      <c r="K82">
        <f t="shared" si="1"/>
        <v>-1.3417924962241954</v>
      </c>
      <c r="L82">
        <f t="shared" si="2"/>
        <v>0.20721543775611734</v>
      </c>
      <c r="M82">
        <f t="shared" ref="M82:M145" si="9">J82-L82</f>
        <v>-0.20721543775611734</v>
      </c>
      <c r="N82">
        <f t="shared" si="3"/>
        <v>4.2938237644459337E-2</v>
      </c>
      <c r="O82">
        <f t="shared" si="4"/>
        <v>1.2072154377561173</v>
      </c>
    </row>
    <row r="83" spans="4:15" x14ac:dyDescent="0.2">
      <c r="D83">
        <v>66</v>
      </c>
      <c r="E83">
        <f t="shared" si="6"/>
        <v>0.40008703544760144</v>
      </c>
      <c r="F83">
        <f t="shared" si="7"/>
        <v>-0.80513642546348652</v>
      </c>
      <c r="G83">
        <f t="shared" si="8"/>
        <v>0.75919679424580566</v>
      </c>
      <c r="H83">
        <f>A7</f>
        <v>2.8309543239999999</v>
      </c>
      <c r="I83">
        <f>B7</f>
        <v>2.0086134699999998</v>
      </c>
      <c r="J83">
        <f>$C$7</f>
        <v>1</v>
      </c>
      <c r="K83">
        <f t="shared" ref="K83:K146" si="10">E83+F83*H83+G83*I83</f>
        <v>-0.35428450232521591</v>
      </c>
      <c r="L83">
        <f t="shared" ref="L83:L146" si="11">1/(1+EXP(-K83))</f>
        <v>0.41234382745444575</v>
      </c>
      <c r="M83">
        <f t="shared" si="9"/>
        <v>0.58765617254555425</v>
      </c>
      <c r="N83">
        <f t="shared" ref="N83:N117" si="12">M83^2</f>
        <v>0.3453397771308902</v>
      </c>
      <c r="O83">
        <f t="shared" ref="O83:O117" si="13">(1+L83-J83)/(1+J83)</f>
        <v>0.20617191372722288</v>
      </c>
    </row>
    <row r="84" spans="4:15" x14ac:dyDescent="0.2">
      <c r="D84">
        <v>67</v>
      </c>
      <c r="E84">
        <f t="shared" ref="E84:E117" si="14">E83+$E$16*$M83*$L83*(1-$L83)</f>
        <v>0.44280665308992639</v>
      </c>
      <c r="F84">
        <f t="shared" ref="F84:F117" si="15">F83+$E$16*$M83*$L83*(1-$L83)*$H83</f>
        <v>-0.68419913917931996</v>
      </c>
      <c r="G84">
        <f t="shared" ref="G84:G117" si="16">G83+$E$16*$M83*$L83*(1-$L83)*$I$18</f>
        <v>0.84026064758755514</v>
      </c>
      <c r="H84">
        <f>A8</f>
        <v>3.1</v>
      </c>
      <c r="I84">
        <f>B8</f>
        <v>1.418181651</v>
      </c>
      <c r="J84">
        <f>$C$8</f>
        <v>1</v>
      </c>
      <c r="K84">
        <f t="shared" si="10"/>
        <v>-0.48656844589991732</v>
      </c>
      <c r="L84">
        <f t="shared" si="11"/>
        <v>0.38070228663053779</v>
      </c>
      <c r="M84">
        <f t="shared" si="9"/>
        <v>0.61929771336946215</v>
      </c>
      <c r="N84">
        <f t="shared" si="12"/>
        <v>0.38352965778464448</v>
      </c>
      <c r="O84">
        <f t="shared" si="13"/>
        <v>0.19035114331526892</v>
      </c>
    </row>
    <row r="85" spans="4:15" x14ac:dyDescent="0.2">
      <c r="D85">
        <v>68</v>
      </c>
      <c r="E85">
        <f t="shared" si="14"/>
        <v>0.48660983840269895</v>
      </c>
      <c r="F85">
        <f t="shared" si="15"/>
        <v>-0.54840926470972506</v>
      </c>
      <c r="G85">
        <f t="shared" si="16"/>
        <v>0.92338065628768018</v>
      </c>
      <c r="H85">
        <f>A9</f>
        <v>2.8502382040000001</v>
      </c>
      <c r="I85">
        <f>B9</f>
        <v>1.0487931070000001</v>
      </c>
      <c r="J85">
        <f>$C$9</f>
        <v>1</v>
      </c>
      <c r="K85">
        <f t="shared" si="10"/>
        <v>-0.10805193184885331</v>
      </c>
      <c r="L85">
        <f t="shared" si="11"/>
        <v>0.47301326826585127</v>
      </c>
      <c r="M85">
        <f t="shared" si="9"/>
        <v>0.52698673173414878</v>
      </c>
      <c r="N85">
        <f t="shared" si="12"/>
        <v>0.2777150154238397</v>
      </c>
      <c r="O85">
        <f t="shared" si="13"/>
        <v>0.23650663413292561</v>
      </c>
    </row>
    <row r="86" spans="4:15" x14ac:dyDescent="0.2">
      <c r="D86">
        <v>69</v>
      </c>
      <c r="E86">
        <f t="shared" si="14"/>
        <v>0.5260187045303385</v>
      </c>
      <c r="F86">
        <f t="shared" si="15"/>
        <v>-0.43608460889640538</v>
      </c>
      <c r="G86">
        <f t="shared" si="16"/>
        <v>0.99816209676973366</v>
      </c>
      <c r="H86">
        <f>A10</f>
        <v>3.5544769999999999</v>
      </c>
      <c r="I86">
        <f>B10</f>
        <v>3.643893743</v>
      </c>
      <c r="J86">
        <f>$C$10</f>
        <v>1</v>
      </c>
      <c r="K86">
        <f t="shared" si="10"/>
        <v>2.6131626110730632</v>
      </c>
      <c r="L86">
        <f t="shared" si="11"/>
        <v>0.93170391365856664</v>
      </c>
      <c r="M86">
        <f t="shared" si="9"/>
        <v>6.829608634143336E-2</v>
      </c>
      <c r="N86">
        <f t="shared" si="12"/>
        <v>4.66435540955652E-3</v>
      </c>
      <c r="O86">
        <f t="shared" si="13"/>
        <v>0.46585195682928338</v>
      </c>
    </row>
    <row r="87" spans="4:15" x14ac:dyDescent="0.2">
      <c r="D87">
        <v>70</v>
      </c>
      <c r="E87">
        <f t="shared" si="14"/>
        <v>0.52732244398727202</v>
      </c>
      <c r="F87">
        <f t="shared" si="15"/>
        <v>-0.43145049698274279</v>
      </c>
      <c r="G87">
        <f t="shared" si="16"/>
        <v>1.0006360455072336</v>
      </c>
      <c r="H87">
        <f>A11</f>
        <v>3.55</v>
      </c>
      <c r="I87">
        <f>B11</f>
        <v>1.6342842319999999</v>
      </c>
      <c r="J87">
        <f>$C$11</f>
        <v>1</v>
      </c>
      <c r="K87">
        <f t="shared" si="10"/>
        <v>0.63099689084184152</v>
      </c>
      <c r="L87">
        <f t="shared" si="11"/>
        <v>0.6527154697891514</v>
      </c>
      <c r="M87">
        <f t="shared" si="9"/>
        <v>0.3472845302108486</v>
      </c>
      <c r="N87">
        <f t="shared" si="12"/>
        <v>0.12060654492376981</v>
      </c>
      <c r="O87">
        <f t="shared" si="13"/>
        <v>0.32635773489457565</v>
      </c>
    </row>
    <row r="88" spans="4:15" x14ac:dyDescent="0.2">
      <c r="D88">
        <v>71</v>
      </c>
      <c r="E88">
        <f t="shared" si="14"/>
        <v>0.55093897127614144</v>
      </c>
      <c r="F88">
        <f t="shared" si="15"/>
        <v>-0.3476118251072563</v>
      </c>
      <c r="G88">
        <f t="shared" si="16"/>
        <v>1.0454502739634728</v>
      </c>
      <c r="H88">
        <f>A2</f>
        <v>6.5</v>
      </c>
      <c r="I88">
        <f>B2</f>
        <v>1.8975790939999999</v>
      </c>
      <c r="J88">
        <f>$C$2</f>
        <v>0</v>
      </c>
      <c r="K88">
        <f t="shared" si="10"/>
        <v>0.27528669176863385</v>
      </c>
      <c r="L88">
        <f t="shared" si="11"/>
        <v>0.56839031687404629</v>
      </c>
      <c r="M88">
        <f t="shared" si="9"/>
        <v>-0.56839031687404629</v>
      </c>
      <c r="N88">
        <f t="shared" si="12"/>
        <v>0.32306755231617873</v>
      </c>
      <c r="O88">
        <f t="shared" si="13"/>
        <v>1.5683903168740463</v>
      </c>
    </row>
    <row r="89" spans="4:15" x14ac:dyDescent="0.2">
      <c r="D89">
        <v>72</v>
      </c>
      <c r="E89">
        <f t="shared" si="14"/>
        <v>0.50910724611110247</v>
      </c>
      <c r="F89">
        <f t="shared" si="15"/>
        <v>-0.61951803868000987</v>
      </c>
      <c r="G89">
        <f t="shared" si="16"/>
        <v>0.96607126682434108</v>
      </c>
      <c r="H89">
        <f>A3</f>
        <v>7.4658680180000001</v>
      </c>
      <c r="I89">
        <f>B3</f>
        <v>3.5</v>
      </c>
      <c r="J89">
        <f>$C$3</f>
        <v>0</v>
      </c>
      <c r="K89">
        <f t="shared" si="10"/>
        <v>-0.73488323155887603</v>
      </c>
      <c r="L89">
        <f t="shared" si="11"/>
        <v>0.32412405193680227</v>
      </c>
      <c r="M89">
        <f t="shared" si="9"/>
        <v>-0.32412405193680227</v>
      </c>
      <c r="N89">
        <f t="shared" si="12"/>
        <v>0.10505640104393089</v>
      </c>
      <c r="O89">
        <f t="shared" si="13"/>
        <v>1.3241240519368023</v>
      </c>
    </row>
    <row r="90" spans="4:15" x14ac:dyDescent="0.2">
      <c r="D90">
        <v>73</v>
      </c>
      <c r="E90">
        <f t="shared" si="14"/>
        <v>0.48780571771440018</v>
      </c>
      <c r="F90">
        <f t="shared" si="15"/>
        <v>-0.77855243827146836</v>
      </c>
      <c r="G90">
        <f t="shared" si="16"/>
        <v>0.92564993186851152</v>
      </c>
      <c r="H90">
        <f>A4</f>
        <v>5.7</v>
      </c>
      <c r="I90">
        <f>B4</f>
        <v>1.5346992230000001</v>
      </c>
      <c r="J90">
        <f>$C$4</f>
        <v>0</v>
      </c>
      <c r="K90">
        <f t="shared" si="10"/>
        <v>-2.5293489492243619</v>
      </c>
      <c r="L90">
        <f t="shared" si="11"/>
        <v>7.3826150402957633E-2</v>
      </c>
      <c r="M90">
        <f t="shared" si="9"/>
        <v>-7.3826150402957633E-2</v>
      </c>
      <c r="N90">
        <f t="shared" si="12"/>
        <v>5.4503004833201217E-3</v>
      </c>
      <c r="O90">
        <f t="shared" si="13"/>
        <v>1.0738261504029576</v>
      </c>
    </row>
    <row r="91" spans="4:15" x14ac:dyDescent="0.2">
      <c r="D91">
        <v>74</v>
      </c>
      <c r="E91">
        <f t="shared" si="14"/>
        <v>0.486291339980371</v>
      </c>
      <c r="F91">
        <f t="shared" si="15"/>
        <v>-0.78718439135543461</v>
      </c>
      <c r="G91">
        <f t="shared" si="16"/>
        <v>0.9227762803399987</v>
      </c>
      <c r="H91">
        <f>A5</f>
        <v>6.1</v>
      </c>
      <c r="I91">
        <f>B5</f>
        <v>2.5499999999999998</v>
      </c>
      <c r="J91">
        <f>$C$5</f>
        <v>0</v>
      </c>
      <c r="K91">
        <f t="shared" si="10"/>
        <v>-1.9624539324207837</v>
      </c>
      <c r="L91">
        <f t="shared" si="11"/>
        <v>0.12320172108577053</v>
      </c>
      <c r="M91">
        <f t="shared" si="9"/>
        <v>-0.12320172108577053</v>
      </c>
      <c r="N91">
        <f t="shared" si="12"/>
        <v>1.5178664078495994E-2</v>
      </c>
      <c r="O91">
        <f t="shared" si="13"/>
        <v>1.1232017210857705</v>
      </c>
    </row>
    <row r="92" spans="4:15" x14ac:dyDescent="0.2">
      <c r="D92">
        <v>75</v>
      </c>
      <c r="E92">
        <f t="shared" si="14"/>
        <v>0.48229875201829825</v>
      </c>
      <c r="F92">
        <f t="shared" si="15"/>
        <v>-0.81153917792407837</v>
      </c>
      <c r="G92">
        <f t="shared" si="16"/>
        <v>0.91520002889221341</v>
      </c>
      <c r="H92">
        <f>A6</f>
        <v>6.33</v>
      </c>
      <c r="I92">
        <f>B6</f>
        <v>3.77</v>
      </c>
      <c r="J92">
        <f>$C$6</f>
        <v>0</v>
      </c>
      <c r="K92">
        <f t="shared" si="10"/>
        <v>-1.2044401353174736</v>
      </c>
      <c r="L92">
        <f t="shared" si="11"/>
        <v>0.23068628304303526</v>
      </c>
      <c r="M92">
        <f t="shared" si="9"/>
        <v>-0.23068628304303526</v>
      </c>
      <c r="N92">
        <f t="shared" si="12"/>
        <v>5.321616118421138E-2</v>
      </c>
      <c r="O92">
        <f t="shared" si="13"/>
        <v>1.2306862830430352</v>
      </c>
    </row>
    <row r="93" spans="4:15" x14ac:dyDescent="0.2">
      <c r="D93">
        <v>76</v>
      </c>
      <c r="E93">
        <f t="shared" si="14"/>
        <v>0.47001677518945628</v>
      </c>
      <c r="F93">
        <f t="shared" si="15"/>
        <v>-0.88928409125064811</v>
      </c>
      <c r="G93">
        <f t="shared" si="16"/>
        <v>0.89189400642881045</v>
      </c>
      <c r="H93">
        <f>A7</f>
        <v>2.8309543239999999</v>
      </c>
      <c r="I93">
        <f>B7</f>
        <v>2.0086134699999998</v>
      </c>
      <c r="J93">
        <f>$C$7</f>
        <v>1</v>
      </c>
      <c r="K93">
        <f t="shared" si="10"/>
        <v>-0.25603555307580139</v>
      </c>
      <c r="L93">
        <f t="shared" si="11"/>
        <v>0.43633850557489451</v>
      </c>
      <c r="M93">
        <f t="shared" si="9"/>
        <v>0.56366149442510549</v>
      </c>
      <c r="N93">
        <f t="shared" si="12"/>
        <v>0.31771428029754323</v>
      </c>
      <c r="O93">
        <f t="shared" si="13"/>
        <v>0.21816925278744725</v>
      </c>
    </row>
    <row r="94" spans="4:15" x14ac:dyDescent="0.2">
      <c r="D94">
        <v>77</v>
      </c>
      <c r="E94">
        <f t="shared" si="14"/>
        <v>0.51160606746890624</v>
      </c>
      <c r="F94">
        <f t="shared" si="15"/>
        <v>-0.77154670444003948</v>
      </c>
      <c r="G94">
        <f t="shared" si="16"/>
        <v>0.97081297799255029</v>
      </c>
      <c r="H94">
        <f>A8</f>
        <v>3.1</v>
      </c>
      <c r="I94">
        <f>B8</f>
        <v>1.418181651</v>
      </c>
      <c r="J94">
        <f>$C$8</f>
        <v>1</v>
      </c>
      <c r="K94">
        <f t="shared" si="10"/>
        <v>-0.50339956435351452</v>
      </c>
      <c r="L94">
        <f t="shared" si="11"/>
        <v>0.37674209177860296</v>
      </c>
      <c r="M94">
        <f t="shared" si="9"/>
        <v>0.62325790822139704</v>
      </c>
      <c r="N94">
        <f t="shared" si="12"/>
        <v>0.3884504201605114</v>
      </c>
      <c r="O94">
        <f t="shared" si="13"/>
        <v>0.18837104588930154</v>
      </c>
    </row>
    <row r="95" spans="4:15" x14ac:dyDescent="0.2">
      <c r="D95">
        <v>78</v>
      </c>
      <c r="E95">
        <f t="shared" si="14"/>
        <v>0.55550975462197072</v>
      </c>
      <c r="F95">
        <f t="shared" si="15"/>
        <v>-0.63544527426553965</v>
      </c>
      <c r="G95">
        <f t="shared" si="16"/>
        <v>1.0541236968837218</v>
      </c>
      <c r="H95">
        <f>A9</f>
        <v>2.8502382040000001</v>
      </c>
      <c r="I95">
        <f>B9</f>
        <v>1.0487931070000001</v>
      </c>
      <c r="J95">
        <f>$C$9</f>
        <v>1</v>
      </c>
      <c r="K95">
        <f t="shared" si="10"/>
        <v>-0.15010297542392359</v>
      </c>
      <c r="L95">
        <f t="shared" si="11"/>
        <v>0.46254455516684301</v>
      </c>
      <c r="M95">
        <f t="shared" si="9"/>
        <v>0.53745544483315699</v>
      </c>
      <c r="N95">
        <f t="shared" si="12"/>
        <v>0.28885835518080666</v>
      </c>
      <c r="O95">
        <f t="shared" si="13"/>
        <v>0.2312722775834215</v>
      </c>
    </row>
    <row r="96" spans="4:15" x14ac:dyDescent="0.2">
      <c r="D96">
        <v>79</v>
      </c>
      <c r="E96">
        <f t="shared" si="14"/>
        <v>0.59559271244297041</v>
      </c>
      <c r="F96">
        <f t="shared" si="15"/>
        <v>-0.5211992965548059</v>
      </c>
      <c r="G96">
        <f t="shared" si="16"/>
        <v>1.1301842796705346</v>
      </c>
      <c r="H96">
        <f>A10</f>
        <v>3.5544769999999999</v>
      </c>
      <c r="I96">
        <f>B10</f>
        <v>3.643893743</v>
      </c>
      <c r="J96">
        <f>$C$10</f>
        <v>1</v>
      </c>
      <c r="K96">
        <f t="shared" si="10"/>
        <v>2.8612732255511566</v>
      </c>
      <c r="L96">
        <f t="shared" si="11"/>
        <v>0.94589849324625142</v>
      </c>
      <c r="M96">
        <f t="shared" si="9"/>
        <v>5.4101506753748585E-2</v>
      </c>
      <c r="N96">
        <f t="shared" si="12"/>
        <v>2.9269730330259039E-3</v>
      </c>
      <c r="O96">
        <f t="shared" si="13"/>
        <v>0.47294924662312576</v>
      </c>
    </row>
    <row r="97" spans="4:15" x14ac:dyDescent="0.2">
      <c r="D97">
        <v>80</v>
      </c>
      <c r="E97">
        <f t="shared" si="14"/>
        <v>0.59642329825748386</v>
      </c>
      <c r="F97">
        <f t="shared" si="15"/>
        <v>-0.51824699838059141</v>
      </c>
      <c r="G97">
        <f t="shared" si="16"/>
        <v>1.1317603819479283</v>
      </c>
      <c r="H97">
        <f>A11</f>
        <v>3.55</v>
      </c>
      <c r="I97">
        <f>B11</f>
        <v>1.6342842319999999</v>
      </c>
      <c r="J97">
        <f>$C$11</f>
        <v>1</v>
      </c>
      <c r="K97">
        <f t="shared" si="10"/>
        <v>0.60626460062618093</v>
      </c>
      <c r="L97">
        <f t="shared" si="11"/>
        <v>0.64708823683277028</v>
      </c>
      <c r="M97">
        <f t="shared" si="9"/>
        <v>0.35291176316722972</v>
      </c>
      <c r="N97">
        <f t="shared" si="12"/>
        <v>0.12454671258180285</v>
      </c>
      <c r="O97">
        <f t="shared" si="13"/>
        <v>0.3235441184163852</v>
      </c>
    </row>
    <row r="98" spans="4:15" x14ac:dyDescent="0.2">
      <c r="D98">
        <v>81</v>
      </c>
      <c r="E98">
        <f t="shared" si="14"/>
        <v>0.62060111205184687</v>
      </c>
      <c r="F98">
        <f t="shared" si="15"/>
        <v>-0.43241575941060284</v>
      </c>
      <c r="G98">
        <f t="shared" si="16"/>
        <v>1.1776396959427362</v>
      </c>
      <c r="H98">
        <f>A2</f>
        <v>6.5</v>
      </c>
      <c r="I98">
        <f>B2</f>
        <v>1.8975790939999999</v>
      </c>
      <c r="J98">
        <f>$C$2</f>
        <v>0</v>
      </c>
      <c r="K98">
        <f t="shared" si="10"/>
        <v>4.4563143168381281E-2</v>
      </c>
      <c r="L98">
        <f t="shared" si="11"/>
        <v>0.51113894247533509</v>
      </c>
      <c r="M98">
        <f t="shared" si="9"/>
        <v>-0.51113894247533509</v>
      </c>
      <c r="N98">
        <f t="shared" si="12"/>
        <v>0.26126301851480394</v>
      </c>
      <c r="O98">
        <f t="shared" si="13"/>
        <v>1.511138942475335</v>
      </c>
    </row>
    <row r="99" spans="4:15" x14ac:dyDescent="0.2">
      <c r="D99">
        <v>82</v>
      </c>
      <c r="E99">
        <f t="shared" si="14"/>
        <v>0.58228471739487697</v>
      </c>
      <c r="F99">
        <f t="shared" si="15"/>
        <v>-0.68147232468090746</v>
      </c>
      <c r="G99">
        <f t="shared" si="16"/>
        <v>1.1049313064842168</v>
      </c>
      <c r="H99">
        <f>A3</f>
        <v>7.4658680180000001</v>
      </c>
      <c r="I99">
        <f>B3</f>
        <v>3.5</v>
      </c>
      <c r="J99">
        <f>$C$3</f>
        <v>0</v>
      </c>
      <c r="K99">
        <f t="shared" si="10"/>
        <v>-0.63823814389766298</v>
      </c>
      <c r="L99">
        <f t="shared" si="11"/>
        <v>0.34564491788923896</v>
      </c>
      <c r="M99">
        <f t="shared" si="9"/>
        <v>-0.34564491788923896</v>
      </c>
      <c r="N99">
        <f t="shared" si="12"/>
        <v>0.11947040926265874</v>
      </c>
      <c r="O99">
        <f t="shared" si="13"/>
        <v>1.3456449178892389</v>
      </c>
    </row>
    <row r="100" spans="4:15" x14ac:dyDescent="0.2">
      <c r="D100">
        <v>83</v>
      </c>
      <c r="E100">
        <f t="shared" si="14"/>
        <v>0.55883189655601495</v>
      </c>
      <c r="F100">
        <f t="shared" si="15"/>
        <v>-0.85656798971365111</v>
      </c>
      <c r="G100">
        <f t="shared" si="16"/>
        <v>1.0604277239650648</v>
      </c>
      <c r="H100">
        <f>A4</f>
        <v>5.7</v>
      </c>
      <c r="I100">
        <f>B4</f>
        <v>1.5346992230000001</v>
      </c>
      <c r="J100">
        <f>$C$4</f>
        <v>0</v>
      </c>
      <c r="K100">
        <f t="shared" si="10"/>
        <v>-2.6961680407949533</v>
      </c>
      <c r="L100">
        <f t="shared" si="11"/>
        <v>6.3199850229470583E-2</v>
      </c>
      <c r="M100">
        <f t="shared" si="9"/>
        <v>-6.3199850229470583E-2</v>
      </c>
      <c r="N100">
        <f t="shared" si="12"/>
        <v>3.9942210690275129E-3</v>
      </c>
      <c r="O100">
        <f t="shared" si="13"/>
        <v>1.0631998502294706</v>
      </c>
    </row>
    <row r="101" spans="4:15" x14ac:dyDescent="0.2">
      <c r="D101">
        <v>84</v>
      </c>
      <c r="E101">
        <f t="shared" si="14"/>
        <v>0.55770936048731046</v>
      </c>
      <c r="F101">
        <f t="shared" si="15"/>
        <v>-0.86296644530526656</v>
      </c>
      <c r="G101">
        <f t="shared" si="16"/>
        <v>1.0582976229888303</v>
      </c>
      <c r="H101">
        <f>A5</f>
        <v>6.1</v>
      </c>
      <c r="I101">
        <f>B5</f>
        <v>2.5499999999999998</v>
      </c>
      <c r="J101">
        <f>$C$5</f>
        <v>0</v>
      </c>
      <c r="K101">
        <f t="shared" si="10"/>
        <v>-2.0077270172532984</v>
      </c>
      <c r="L101">
        <f t="shared" si="11"/>
        <v>0.11839401893810139</v>
      </c>
      <c r="M101">
        <f t="shared" si="9"/>
        <v>-0.11839401893810139</v>
      </c>
      <c r="N101">
        <f t="shared" si="12"/>
        <v>1.4017143720315511E-2</v>
      </c>
      <c r="O101">
        <f t="shared" si="13"/>
        <v>1.1183940189381014</v>
      </c>
    </row>
    <row r="102" spans="4:15" x14ac:dyDescent="0.2">
      <c r="D102">
        <v>85</v>
      </c>
      <c r="E102">
        <f t="shared" si="14"/>
        <v>0.5540020811649401</v>
      </c>
      <c r="F102">
        <f t="shared" si="15"/>
        <v>-0.88558084917172553</v>
      </c>
      <c r="G102">
        <f t="shared" si="16"/>
        <v>1.0512627672510819</v>
      </c>
      <c r="H102">
        <f>A6</f>
        <v>6.33</v>
      </c>
      <c r="I102">
        <f>B6</f>
        <v>3.77</v>
      </c>
      <c r="J102">
        <f>$C$6</f>
        <v>0</v>
      </c>
      <c r="K102">
        <f t="shared" si="10"/>
        <v>-1.0884640615555039</v>
      </c>
      <c r="L102">
        <f t="shared" si="11"/>
        <v>0.25190761594203798</v>
      </c>
      <c r="M102">
        <f t="shared" si="9"/>
        <v>-0.25190761594203798</v>
      </c>
      <c r="N102">
        <f t="shared" si="12"/>
        <v>6.3457446969601303E-2</v>
      </c>
      <c r="O102">
        <f t="shared" si="13"/>
        <v>1.2519076159420379</v>
      </c>
    </row>
    <row r="103" spans="4:15" x14ac:dyDescent="0.2">
      <c r="D103">
        <v>86</v>
      </c>
      <c r="E103">
        <f t="shared" si="14"/>
        <v>0.53976047132802385</v>
      </c>
      <c r="F103">
        <f t="shared" si="15"/>
        <v>-0.97573023943940518</v>
      </c>
      <c r="G103">
        <f t="shared" si="16"/>
        <v>1.024238186159645</v>
      </c>
      <c r="H103">
        <f>A7</f>
        <v>2.8309543239999999</v>
      </c>
      <c r="I103">
        <f>B7</f>
        <v>2.0086134699999998</v>
      </c>
      <c r="J103">
        <f>$C$7</f>
        <v>1</v>
      </c>
      <c r="K103">
        <f t="shared" si="10"/>
        <v>-0.16518865186188503</v>
      </c>
      <c r="L103">
        <f t="shared" si="11"/>
        <v>0.45879648880012303</v>
      </c>
      <c r="M103">
        <f t="shared" si="9"/>
        <v>0.54120351119987697</v>
      </c>
      <c r="N103">
        <f t="shared" si="12"/>
        <v>0.29290124053507538</v>
      </c>
      <c r="O103">
        <f t="shared" si="13"/>
        <v>0.22939824440006151</v>
      </c>
    </row>
    <row r="104" spans="4:15" x14ac:dyDescent="0.2">
      <c r="D104">
        <v>87</v>
      </c>
      <c r="E104">
        <f t="shared" si="14"/>
        <v>0.58007508954483167</v>
      </c>
      <c r="F104">
        <f t="shared" si="15"/>
        <v>-0.86160139667812385</v>
      </c>
      <c r="G104">
        <f t="shared" si="16"/>
        <v>1.1007383628704512</v>
      </c>
      <c r="H104">
        <f>A8</f>
        <v>3.1</v>
      </c>
      <c r="I104">
        <f>B8</f>
        <v>1.418181651</v>
      </c>
      <c r="J104">
        <f>$C$8</f>
        <v>1</v>
      </c>
      <c r="K104">
        <f t="shared" si="10"/>
        <v>-0.52984229138269878</v>
      </c>
      <c r="L104">
        <f t="shared" si="11"/>
        <v>0.37055367181483445</v>
      </c>
      <c r="M104">
        <f t="shared" si="9"/>
        <v>0.62944632818516555</v>
      </c>
      <c r="N104">
        <f t="shared" si="12"/>
        <v>0.39620268006578713</v>
      </c>
      <c r="O104">
        <f t="shared" si="13"/>
        <v>0.18527683590741728</v>
      </c>
    </row>
    <row r="105" spans="4:15" x14ac:dyDescent="0.2">
      <c r="D105">
        <v>88</v>
      </c>
      <c r="E105">
        <f t="shared" si="14"/>
        <v>0.62411939690920837</v>
      </c>
      <c r="F105">
        <f t="shared" si="15"/>
        <v>-0.72506404384855627</v>
      </c>
      <c r="G105">
        <f t="shared" si="16"/>
        <v>1.1843159197348025</v>
      </c>
      <c r="H105">
        <f>A9</f>
        <v>2.8502382040000001</v>
      </c>
      <c r="I105">
        <f>B9</f>
        <v>1.0487931070000001</v>
      </c>
      <c r="J105">
        <f>$C$9</f>
        <v>1</v>
      </c>
      <c r="K105">
        <f t="shared" si="10"/>
        <v>-0.20038346808645158</v>
      </c>
      <c r="L105">
        <f t="shared" si="11"/>
        <v>0.45007108979594368</v>
      </c>
      <c r="M105">
        <f t="shared" si="9"/>
        <v>0.54992891020405632</v>
      </c>
      <c r="N105">
        <f t="shared" si="12"/>
        <v>0.30242180627822102</v>
      </c>
      <c r="O105">
        <f t="shared" si="13"/>
        <v>0.22503554489797184</v>
      </c>
    </row>
    <row r="106" spans="4:15" x14ac:dyDescent="0.2">
      <c r="D106">
        <v>89</v>
      </c>
      <c r="E106">
        <f t="shared" si="14"/>
        <v>0.6649527904881174</v>
      </c>
      <c r="F106">
        <f t="shared" si="15"/>
        <v>-0.60867914547098156</v>
      </c>
      <c r="G106">
        <f t="shared" si="16"/>
        <v>1.2618005137272141</v>
      </c>
      <c r="H106">
        <f>A10</f>
        <v>3.5544769999999999</v>
      </c>
      <c r="I106">
        <f>B10</f>
        <v>3.643893743</v>
      </c>
      <c r="J106">
        <f>$C$10</f>
        <v>1</v>
      </c>
      <c r="K106">
        <f t="shared" si="10"/>
        <v>3.0992837644166409</v>
      </c>
      <c r="L106">
        <f t="shared" si="11"/>
        <v>0.95686319137339171</v>
      </c>
      <c r="M106">
        <f t="shared" si="9"/>
        <v>4.3136808626608292E-2</v>
      </c>
      <c r="N106">
        <f t="shared" si="12"/>
        <v>1.8607842584886275E-3</v>
      </c>
      <c r="O106">
        <f t="shared" si="13"/>
        <v>0.4784315956866958</v>
      </c>
    </row>
    <row r="107" spans="4:15" x14ac:dyDescent="0.2">
      <c r="D107">
        <v>90</v>
      </c>
      <c r="E107">
        <f t="shared" si="14"/>
        <v>0.66548694527732788</v>
      </c>
      <c r="F107">
        <f t="shared" si="15"/>
        <v>-0.60678050455829324</v>
      </c>
      <c r="G107">
        <f t="shared" si="16"/>
        <v>1.2628141146881799</v>
      </c>
      <c r="H107">
        <f>A11</f>
        <v>3.55</v>
      </c>
      <c r="I107">
        <f>B11</f>
        <v>1.6342842319999999</v>
      </c>
      <c r="J107">
        <f>$C$11</f>
        <v>1</v>
      </c>
      <c r="K107">
        <f t="shared" si="10"/>
        <v>0.5752133496773193</v>
      </c>
      <c r="L107">
        <f t="shared" si="11"/>
        <v>0.63996525604644838</v>
      </c>
      <c r="M107">
        <f t="shared" si="9"/>
        <v>0.36003474395355162</v>
      </c>
      <c r="N107">
        <f t="shared" si="12"/>
        <v>0.12962501685369948</v>
      </c>
      <c r="O107">
        <f t="shared" si="13"/>
        <v>0.31998262802322419</v>
      </c>
    </row>
    <row r="108" spans="4:15" x14ac:dyDescent="0.2">
      <c r="D108">
        <v>91</v>
      </c>
      <c r="E108">
        <f t="shared" si="14"/>
        <v>0.69037359740756876</v>
      </c>
      <c r="F108">
        <f t="shared" si="15"/>
        <v>-0.51843288949593813</v>
      </c>
      <c r="G108">
        <f t="shared" si="16"/>
        <v>1.3100385054901755</v>
      </c>
      <c r="H108">
        <f>A2</f>
        <v>6.5</v>
      </c>
      <c r="I108">
        <f>B2</f>
        <v>1.8975790939999999</v>
      </c>
      <c r="J108">
        <f>$C$2</f>
        <v>0</v>
      </c>
      <c r="K108">
        <f t="shared" si="10"/>
        <v>-0.19353850396286809</v>
      </c>
      <c r="L108">
        <f t="shared" si="11"/>
        <v>0.45176583962598038</v>
      </c>
      <c r="M108">
        <f t="shared" si="9"/>
        <v>-0.45176583962598038</v>
      </c>
      <c r="N108">
        <f t="shared" si="12"/>
        <v>0.20409237385296702</v>
      </c>
      <c r="O108">
        <f t="shared" si="13"/>
        <v>1.4517658396259803</v>
      </c>
    </row>
    <row r="109" spans="4:15" x14ac:dyDescent="0.2">
      <c r="D109">
        <v>92</v>
      </c>
      <c r="E109">
        <f t="shared" si="14"/>
        <v>0.65680647404216219</v>
      </c>
      <c r="F109">
        <f t="shared" si="15"/>
        <v>-0.73661919137108089</v>
      </c>
      <c r="G109">
        <f t="shared" si="16"/>
        <v>1.2463422339462611</v>
      </c>
      <c r="H109">
        <f>A3</f>
        <v>7.4658680180000001</v>
      </c>
      <c r="I109">
        <f>B3</f>
        <v>3.5</v>
      </c>
      <c r="J109">
        <f>$C$3</f>
        <v>0</v>
      </c>
      <c r="K109">
        <f t="shared" si="10"/>
        <v>-0.48049736944829835</v>
      </c>
      <c r="L109">
        <f t="shared" si="11"/>
        <v>0.38213468555841645</v>
      </c>
      <c r="M109">
        <f t="shared" si="9"/>
        <v>-0.38213468555841645</v>
      </c>
      <c r="N109">
        <f t="shared" si="12"/>
        <v>0.14602691790682981</v>
      </c>
      <c r="O109">
        <f t="shared" si="13"/>
        <v>1.3821346855584165</v>
      </c>
    </row>
    <row r="110" spans="4:15" x14ac:dyDescent="0.2">
      <c r="D110">
        <v>93</v>
      </c>
      <c r="E110">
        <f t="shared" si="14"/>
        <v>0.62973898377733062</v>
      </c>
      <c r="F110">
        <f t="shared" si="15"/>
        <v>-0.93870150126681362</v>
      </c>
      <c r="G110">
        <f t="shared" si="16"/>
        <v>1.194979530292668</v>
      </c>
      <c r="H110">
        <f>A4</f>
        <v>5.7</v>
      </c>
      <c r="I110">
        <f>B4</f>
        <v>1.5346992230000001</v>
      </c>
      <c r="J110">
        <f>$C$4</f>
        <v>0</v>
      </c>
      <c r="K110">
        <f t="shared" si="10"/>
        <v>-2.8869254168024447</v>
      </c>
      <c r="L110">
        <f t="shared" si="11"/>
        <v>5.280368384775995E-2</v>
      </c>
      <c r="M110">
        <f t="shared" si="9"/>
        <v>-5.280368384775995E-2</v>
      </c>
      <c r="N110">
        <f t="shared" si="12"/>
        <v>2.7882290278941849E-3</v>
      </c>
      <c r="O110">
        <f t="shared" si="13"/>
        <v>1.0528036838477599</v>
      </c>
    </row>
    <row r="111" spans="4:15" x14ac:dyDescent="0.2">
      <c r="D111">
        <v>94</v>
      </c>
      <c r="E111">
        <f t="shared" si="14"/>
        <v>0.62894668369818763</v>
      </c>
      <c r="F111">
        <f t="shared" si="15"/>
        <v>-0.94321761171792895</v>
      </c>
      <c r="G111">
        <f t="shared" si="16"/>
        <v>1.1934760782263116</v>
      </c>
      <c r="H111">
        <f>A5</f>
        <v>6.1</v>
      </c>
      <c r="I111">
        <f>B5</f>
        <v>2.5499999999999998</v>
      </c>
      <c r="J111">
        <f>$C$5</f>
        <v>0</v>
      </c>
      <c r="K111">
        <f t="shared" si="10"/>
        <v>-2.0813167483040838</v>
      </c>
      <c r="L111">
        <f t="shared" si="11"/>
        <v>0.11092604053499089</v>
      </c>
      <c r="M111">
        <f t="shared" si="9"/>
        <v>-0.11092604053499089</v>
      </c>
      <c r="N111">
        <f t="shared" si="12"/>
        <v>1.2304586468770442E-2</v>
      </c>
      <c r="O111">
        <f t="shared" si="13"/>
        <v>1.110926040534991</v>
      </c>
    </row>
    <row r="112" spans="4:15" x14ac:dyDescent="0.2">
      <c r="D112">
        <v>95</v>
      </c>
      <c r="E112">
        <f t="shared" si="14"/>
        <v>0.62566477747477678</v>
      </c>
      <c r="F112">
        <f t="shared" si="15"/>
        <v>-0.96323723968073482</v>
      </c>
      <c r="G112">
        <f t="shared" si="16"/>
        <v>1.1872484015882989</v>
      </c>
      <c r="H112">
        <f>A6</f>
        <v>6.33</v>
      </c>
      <c r="I112">
        <f>B6</f>
        <v>3.77</v>
      </c>
      <c r="J112">
        <f>$C$6</f>
        <v>0</v>
      </c>
      <c r="K112">
        <f t="shared" si="10"/>
        <v>-0.99570047571638831</v>
      </c>
      <c r="L112">
        <f t="shared" si="11"/>
        <v>0.26978759847573636</v>
      </c>
      <c r="M112">
        <f t="shared" si="9"/>
        <v>-0.26978759847573636</v>
      </c>
      <c r="N112">
        <f t="shared" si="12"/>
        <v>7.2785348291305146E-2</v>
      </c>
      <c r="O112">
        <f t="shared" si="13"/>
        <v>1.2697875984757363</v>
      </c>
    </row>
    <row r="113" spans="4:15" x14ac:dyDescent="0.2">
      <c r="D113">
        <v>96</v>
      </c>
      <c r="E113">
        <f t="shared" si="14"/>
        <v>0.60972014828330456</v>
      </c>
      <c r="F113">
        <f t="shared" si="15"/>
        <v>-1.0641667424627537</v>
      </c>
      <c r="G113">
        <f t="shared" si="16"/>
        <v>1.1569922065729792</v>
      </c>
      <c r="H113">
        <f>A7</f>
        <v>2.8309543239999999</v>
      </c>
      <c r="I113">
        <f>B7</f>
        <v>2.0086134699999998</v>
      </c>
      <c r="J113">
        <f>$C$7</f>
        <v>1</v>
      </c>
      <c r="K113">
        <f t="shared" si="10"/>
        <v>-7.8937161941114109E-2</v>
      </c>
      <c r="L113">
        <f t="shared" si="11"/>
        <v>0.48027595028821962</v>
      </c>
      <c r="M113">
        <f t="shared" si="9"/>
        <v>0.51972404971178032</v>
      </c>
      <c r="N113">
        <f t="shared" si="12"/>
        <v>0.2701130878488131</v>
      </c>
      <c r="O113">
        <f t="shared" si="13"/>
        <v>0.24013797514410984</v>
      </c>
    </row>
    <row r="114" spans="4:15" x14ac:dyDescent="0.2">
      <c r="D114">
        <v>97</v>
      </c>
      <c r="E114">
        <f t="shared" si="14"/>
        <v>0.64863879426886673</v>
      </c>
      <c r="F114">
        <f t="shared" si="15"/>
        <v>-0.95398983332570109</v>
      </c>
      <c r="G114">
        <f t="shared" si="16"/>
        <v>1.230843415561969</v>
      </c>
      <c r="H114">
        <f>A8</f>
        <v>3.1</v>
      </c>
      <c r="I114">
        <f>B8</f>
        <v>1.418181651</v>
      </c>
      <c r="J114">
        <f>$C$8</f>
        <v>1</v>
      </c>
      <c r="K114">
        <f t="shared" si="10"/>
        <v>-0.56317014183665437</v>
      </c>
      <c r="L114">
        <f t="shared" si="11"/>
        <v>0.36281426784140436</v>
      </c>
      <c r="M114">
        <f t="shared" si="9"/>
        <v>0.63718573215859564</v>
      </c>
      <c r="N114">
        <f t="shared" si="12"/>
        <v>0.40600565726648558</v>
      </c>
      <c r="O114">
        <f t="shared" si="13"/>
        <v>0.18140713392070218</v>
      </c>
    </row>
    <row r="115" spans="4:15" x14ac:dyDescent="0.2">
      <c r="D115">
        <v>98</v>
      </c>
      <c r="E115">
        <f t="shared" si="14"/>
        <v>0.69283018785304917</v>
      </c>
      <c r="F115">
        <f t="shared" si="15"/>
        <v>-0.81699651321473554</v>
      </c>
      <c r="G115">
        <f t="shared" si="16"/>
        <v>1.3147000801620392</v>
      </c>
      <c r="H115">
        <f>A9</f>
        <v>2.8502382040000001</v>
      </c>
      <c r="I115">
        <f>B9</f>
        <v>1.0487931070000001</v>
      </c>
      <c r="J115">
        <f>$C$9</f>
        <v>1</v>
      </c>
      <c r="K115">
        <f t="shared" si="10"/>
        <v>-0.25695610480008679</v>
      </c>
      <c r="L115">
        <f t="shared" si="11"/>
        <v>0.43611211172635045</v>
      </c>
      <c r="M115">
        <f t="shared" si="9"/>
        <v>0.56388788827364955</v>
      </c>
      <c r="N115">
        <f t="shared" si="12"/>
        <v>0.31796955054171588</v>
      </c>
      <c r="O115">
        <f t="shared" si="13"/>
        <v>0.21805605586317522</v>
      </c>
    </row>
    <row r="116" spans="4:15" x14ac:dyDescent="0.2">
      <c r="D116">
        <v>99</v>
      </c>
      <c r="E116">
        <f t="shared" si="14"/>
        <v>0.73443129949847707</v>
      </c>
      <c r="F116">
        <f t="shared" si="15"/>
        <v>-0.69842343547406771</v>
      </c>
      <c r="G116">
        <f t="shared" si="16"/>
        <v>1.3936414799075632</v>
      </c>
      <c r="H116">
        <f>A10</f>
        <v>3.5544769999999999</v>
      </c>
      <c r="I116">
        <f>B10</f>
        <v>3.643893743</v>
      </c>
      <c r="J116">
        <f>$C$10</f>
        <v>1</v>
      </c>
      <c r="K116">
        <f t="shared" si="10"/>
        <v>3.3301827304653484</v>
      </c>
      <c r="L116">
        <f t="shared" si="11"/>
        <v>0.96544986546681077</v>
      </c>
      <c r="M116">
        <f t="shared" si="9"/>
        <v>3.4550134533189225E-2</v>
      </c>
      <c r="N116">
        <f t="shared" si="12"/>
        <v>1.1937117962614746E-3</v>
      </c>
      <c r="O116">
        <f t="shared" si="13"/>
        <v>0.48272493273340533</v>
      </c>
    </row>
    <row r="117" spans="4:15" x14ac:dyDescent="0.2">
      <c r="D117">
        <v>100</v>
      </c>
      <c r="E117">
        <f t="shared" si="14"/>
        <v>0.7347770401664091</v>
      </c>
      <c r="F117">
        <f t="shared" si="15"/>
        <v>-0.69719450822193862</v>
      </c>
      <c r="G117">
        <f t="shared" si="16"/>
        <v>1.3942975501709767</v>
      </c>
      <c r="H117">
        <f>A11</f>
        <v>3.55</v>
      </c>
      <c r="I117">
        <f>B11</f>
        <v>1.6342842319999999</v>
      </c>
      <c r="J117">
        <f>$C$11</f>
        <v>1</v>
      </c>
      <c r="K117">
        <f t="shared" si="10"/>
        <v>0.53841503693918291</v>
      </c>
      <c r="L117">
        <f t="shared" si="11"/>
        <v>0.63144363796548408</v>
      </c>
      <c r="M117">
        <f t="shared" si="9"/>
        <v>0.36855636203451592</v>
      </c>
      <c r="N117">
        <f t="shared" si="12"/>
        <v>0.13583379199611717</v>
      </c>
      <c r="O117">
        <f t="shared" si="13"/>
        <v>0.31572181898274199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Ej2</vt:lpstr>
      <vt:lpstr>Ej3</vt:lpstr>
      <vt:lpstr>'Ej2'!RegresionLogistica__ds1</vt:lpstr>
      <vt:lpstr>'Ej3'!RegresionLogistica__ds1</vt:lpstr>
      <vt:lpstr>'Ej2'!RegresionLogistica__ds2__1</vt:lpstr>
      <vt:lpstr>'Ej3'!RegresionLogistica__ds2__1</vt:lpstr>
      <vt:lpstr>'Ej2'!RegresionLogistica__ds2__1__1</vt:lpstr>
      <vt:lpstr>'Ej3'!RegresionLogistica__ds2__1__1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Francisco Kurucz</dc:creator>
  <cp:lastModifiedBy>Juan Francisco Kurucz</cp:lastModifiedBy>
  <dcterms:created xsi:type="dcterms:W3CDTF">2021-09-08T23:26:00Z</dcterms:created>
  <dcterms:modified xsi:type="dcterms:W3CDTF">2021-09-14T00:56:25Z</dcterms:modified>
</cp:coreProperties>
</file>