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Esteban Gallo\Documents\Fondo Grupal\"/>
    </mc:Choice>
  </mc:AlternateContent>
  <xr:revisionPtr revIDLastSave="0" documentId="13_ncr:1_{6C11EA43-5182-4C07-940D-70BEE4DCB36D}" xr6:coauthVersionLast="40" xr6:coauthVersionMax="40" xr10:uidLastSave="{00000000-0000-0000-0000-000000000000}"/>
  <bookViews>
    <workbookView xWindow="1710" yWindow="270" windowWidth="21600" windowHeight="11385" xr2:uid="{4DDA9FFD-9FD0-4A08-9BC5-322AA03E5D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0" i="1" l="1"/>
  <c r="R18" i="1"/>
  <c r="Q18" i="1"/>
  <c r="S18" i="1"/>
  <c r="T18" i="1"/>
  <c r="U18" i="1"/>
  <c r="V18" i="1"/>
  <c r="W18" i="1"/>
  <c r="X18" i="1"/>
  <c r="Y18" i="1"/>
  <c r="Z18" i="1"/>
  <c r="AA18" i="1"/>
  <c r="AB18" i="1"/>
  <c r="M9" i="1"/>
  <c r="M8" i="1" s="1"/>
  <c r="O17" i="1" s="1"/>
  <c r="P17" i="1" s="1"/>
  <c r="Q17" i="1" s="1"/>
  <c r="O29" i="1"/>
  <c r="O27" i="1"/>
  <c r="P12" i="1"/>
  <c r="R12" i="1"/>
  <c r="S12" i="1"/>
  <c r="T12" i="1"/>
  <c r="U12" i="1"/>
  <c r="V12" i="1"/>
  <c r="W12" i="1"/>
  <c r="X12" i="1"/>
  <c r="Y12" i="1"/>
  <c r="Z12" i="1"/>
  <c r="AA12" i="1"/>
  <c r="AB12" i="1"/>
  <c r="Q12" i="1"/>
  <c r="O28" i="1"/>
  <c r="R17" i="1" l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H19" i="1"/>
  <c r="H13" i="1"/>
  <c r="E14" i="1"/>
  <c r="E13" i="1"/>
</calcChain>
</file>

<file path=xl/sharedStrings.xml><?xml version="1.0" encoding="utf-8"?>
<sst xmlns="http://schemas.openxmlformats.org/spreadsheetml/2006/main" count="45" uniqueCount="35">
  <si>
    <t>$</t>
  </si>
  <si>
    <t>Juan</t>
  </si>
  <si>
    <t xml:space="preserve">Prestamo </t>
  </si>
  <si>
    <t>Cuotas</t>
  </si>
  <si>
    <t>%</t>
  </si>
  <si>
    <t>Cuota</t>
  </si>
  <si>
    <t>Saldo restante</t>
  </si>
  <si>
    <t>pagar</t>
  </si>
  <si>
    <t>redimiento</t>
  </si>
  <si>
    <t>Santiago</t>
  </si>
  <si>
    <t>Daniel</t>
  </si>
  <si>
    <t>david</t>
  </si>
  <si>
    <t>esteban</t>
  </si>
  <si>
    <t>marco</t>
  </si>
  <si>
    <t>Aportes</t>
  </si>
  <si>
    <t>Flujos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</si>
  <si>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</si>
  <si>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</si>
  <si>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</si>
  <si>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</si>
  <si>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</si>
  <si>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</si>
  <si>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</si>
  <si>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</si>
  <si>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</si>
  <si>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</si>
  <si>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</si>
  <si>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</si>
  <si>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deuda</t>
  </si>
  <si>
    <t>Valor</t>
  </si>
  <si>
    <t>Flujo</t>
  </si>
  <si>
    <t>Fondo</t>
  </si>
  <si>
    <t>Ganancias</t>
  </si>
  <si>
    <t>Rendimiento</t>
  </si>
  <si>
    <t>Liquidacion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</si>
</sst>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5DBF-A03C-4DB4-BADC-B45B9840AF2D}">
  <dimension ref="B8:AC29"/>
  <sheetViews>
    <sheetView tabSelected="1" topLeftCell="K1" workbookViewId="0">
      <selection activeCell="P14" sqref="P14"/>
    </sheetView>
  </sheetViews>
  <sheetFormatPr defaultRowHeight="15" x14ac:dyDescent="0.25"/>
  <cols>
    <col min="4" max="4" width="13.85546875" bestFit="1" customWidth="1"/>
    <col min="5" max="5" width="12.28515625" bestFit="1" customWidth="1"/>
    <col min="8" max="8" width="13.140625" bestFit="1" customWidth="1"/>
    <col min="13" max="13" width="12.28515625" bestFit="1" customWidth="1"/>
    <col min="14" max="14" width="13.85546875" bestFit="1" customWidth="1"/>
    <col min="15" max="15" width="12.28515625" bestFit="1" customWidth="1"/>
    <col min="16" max="16" width="13.140625" bestFit="1" customWidth="1"/>
    <col min="17" max="28" width="12.28515625" bestFit="1" customWidth="1"/>
  </cols>
  <sheetData>
    <row r="8" spans="2:29" x14ac:dyDescent="0.25">
      <c r="L8" t="s">
        <v>29</v>
      </c>
      <c r="M8" s="1">
        <f>10000*M9</f>
        <v>300000</v>
      </c>
      <c r="Q8">
        <v>30</v>
      </c>
      <c r="R8">
        <v>30</v>
      </c>
      <c r="S8">
        <v>30</v>
      </c>
      <c r="T8">
        <v>30</v>
      </c>
      <c r="U8">
        <v>30</v>
      </c>
      <c r="V8">
        <v>30</v>
      </c>
      <c r="W8">
        <v>30</v>
      </c>
      <c r="X8">
        <v>30</v>
      </c>
      <c r="Y8">
        <v>30</v>
      </c>
      <c r="Z8">
        <v>30</v>
      </c>
      <c r="AA8">
        <v>30</v>
      </c>
      <c r="AB8">
        <v>30</v>
      </c>
      <c r="AC8">
        <v>32</v>
      </c>
    </row>
    <row r="9" spans="2:29" x14ac:dyDescent="0.25">
      <c r="D9" t="s">
        <v>0</v>
      </c>
      <c r="E9" s="1">
        <v>300000</v>
      </c>
      <c r="L9" t="s">
        <v>14</v>
      </c>
      <c r="M9">
        <f>5*6</f>
        <v>30</v>
      </c>
      <c r="P9" t="s">
        <v>15</v>
      </c>
    </row>
    <row r="10" spans="2:29" x14ac:dyDescent="0.25">
      <c r="D10" t="s">
        <v>4</v>
      </c>
      <c r="E10">
        <v>0.05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16</v>
      </c>
      <c r="AC10" t="s">
        <v>17</v>
      </c>
    </row>
    <row r="11" spans="2:29" x14ac:dyDescent="0.25">
      <c r="D11" t="s">
        <v>3</v>
      </c>
      <c r="E11">
        <v>12</v>
      </c>
      <c r="M11">
        <v>5</v>
      </c>
      <c r="N11" t="s">
        <v>1</v>
      </c>
      <c r="P11">
        <v>0</v>
      </c>
    </row>
    <row r="12" spans="2:29" x14ac:dyDescent="0.25">
      <c r="B12" t="s">
        <v>1</v>
      </c>
      <c r="D12" t="s">
        <v>2</v>
      </c>
      <c r="E12" s="1">
        <v>100000</v>
      </c>
      <c r="M12">
        <v>5</v>
      </c>
      <c r="N12" t="s">
        <v>9</v>
      </c>
      <c r="P12" s="1">
        <f>-O26</f>
        <v>-100000</v>
      </c>
      <c r="Q12" s="1">
        <f>+$O$27</f>
        <v>13333.333333333334</v>
      </c>
      <c r="R12" s="1">
        <f t="shared" ref="R12:AB12" si="0">+$O$27</f>
        <v>13333.333333333334</v>
      </c>
      <c r="S12" s="1">
        <f t="shared" si="0"/>
        <v>13333.333333333334</v>
      </c>
      <c r="T12" s="1">
        <f t="shared" si="0"/>
        <v>13333.333333333334</v>
      </c>
      <c r="U12" s="1">
        <f t="shared" si="0"/>
        <v>13333.333333333334</v>
      </c>
      <c r="V12" s="1">
        <f t="shared" si="0"/>
        <v>13333.333333333334</v>
      </c>
      <c r="W12" s="1">
        <f t="shared" si="0"/>
        <v>13333.333333333334</v>
      </c>
      <c r="X12" s="1">
        <f t="shared" si="0"/>
        <v>13333.333333333334</v>
      </c>
      <c r="Y12" s="1">
        <f t="shared" si="0"/>
        <v>13333.333333333334</v>
      </c>
      <c r="Z12" s="1">
        <f t="shared" si="0"/>
        <v>13333.333333333334</v>
      </c>
      <c r="AA12" s="1">
        <f t="shared" si="0"/>
        <v>13333.333333333334</v>
      </c>
      <c r="AB12" s="1">
        <f t="shared" si="0"/>
        <v>13333.333333333334</v>
      </c>
    </row>
    <row r="13" spans="2:29" x14ac:dyDescent="0.25">
      <c r="D13" t="s">
        <v>5</v>
      </c>
      <c r="E13" s="1">
        <f>+(E12/E11)+E10*E12</f>
        <v>13333.333333333334</v>
      </c>
      <c r="G13" t="s">
        <v>7</v>
      </c>
      <c r="H13" s="2">
        <f>+E13*E11</f>
        <v>160000</v>
      </c>
      <c r="M13">
        <v>5</v>
      </c>
      <c r="N13" t="s">
        <v>10</v>
      </c>
      <c r="P13">
        <v>0</v>
      </c>
    </row>
    <row r="14" spans="2:29" x14ac:dyDescent="0.25">
      <c r="D14" t="s">
        <v>6</v>
      </c>
      <c r="E14" s="1">
        <f>+E12+E13*E11</f>
        <v>260000</v>
      </c>
      <c r="M14">
        <v>5</v>
      </c>
      <c r="N14" t="s">
        <v>11</v>
      </c>
      <c r="P14">
        <v>0</v>
      </c>
    </row>
    <row r="15" spans="2:29" x14ac:dyDescent="0.25">
      <c r="M15">
        <v>5</v>
      </c>
      <c r="N15" t="s">
        <v>12</v>
      </c>
      <c r="P15">
        <v>0</v>
      </c>
    </row>
    <row r="16" spans="2:29" x14ac:dyDescent="0.25">
      <c r="M16">
        <v>5</v>
      </c>
      <c r="N16" t="s">
        <v>13</v>
      </c>
      <c r="P16">
        <v>0</v>
      </c>
    </row>
    <row r="17" spans="7:29" x14ac:dyDescent="0.25">
      <c r="N17" t="s">
        <v>31</v>
      </c>
      <c r="O17" s="1">
        <f>+M8</f>
        <v>300000</v>
      </c>
      <c r="P17" s="1">
        <f>+O17+SUM(P11:P16)</f>
        <v>200000</v>
      </c>
      <c r="Q17" s="1">
        <f t="shared" ref="Q17:AB17" si="1">+P17+SUM(Q11:Q16)</f>
        <v>213333.33333333334</v>
      </c>
      <c r="R17" s="1">
        <f>+Q17+SUM(R11:R16)</f>
        <v>226666.66666666669</v>
      </c>
      <c r="S17" s="1">
        <f>+R17+SUM(S11:S16)</f>
        <v>240000.00000000003</v>
      </c>
      <c r="T17" s="1">
        <f>+S17+SUM(T11:T16)</f>
        <v>253333.33333333337</v>
      </c>
      <c r="U17" s="1">
        <f>+T17+SUM(U11:U16)</f>
        <v>266666.66666666669</v>
      </c>
      <c r="V17" s="1">
        <f>+U17+SUM(V11:V16)</f>
        <v>280000</v>
      </c>
      <c r="W17" s="1">
        <f>+V17+SUM(W11:W16)</f>
        <v>293333.33333333331</v>
      </c>
      <c r="X17" s="1">
        <f>+W17+SUM(X11:X16)</f>
        <v>306666.66666666663</v>
      </c>
      <c r="Y17" s="1">
        <f>+X17+SUM(Y11:Y16)</f>
        <v>319999.99999999994</v>
      </c>
      <c r="Z17" s="1">
        <f>+Y17+SUM(Z11:Z16)</f>
        <v>333333.33333333326</v>
      </c>
      <c r="AA17" s="1">
        <f>+Z17+SUM(AA11:AA16)</f>
        <v>346666.66666666657</v>
      </c>
      <c r="AB17" s="1">
        <f>+AA17+SUM(AB11:AB16)</f>
        <v>359999.99999999988</v>
      </c>
    </row>
    <row r="18" spans="7:29" x14ac:dyDescent="0.25">
      <c r="M18" t="s">
        <v>30</v>
      </c>
      <c r="P18" t="s">
        <v>33</v>
      </c>
      <c r="Q18" s="1">
        <f>$O$29/Q8</f>
        <v>166.66666666666666</v>
      </c>
      <c r="R18" s="1">
        <f>$O$29/R8</f>
        <v>166.66666666666666</v>
      </c>
      <c r="S18" s="1">
        <f t="shared" ref="S18:AB18" si="2">$O$29/S8</f>
        <v>166.66666666666666</v>
      </c>
      <c r="T18" s="1">
        <f t="shared" si="2"/>
        <v>166.66666666666666</v>
      </c>
      <c r="U18" s="1">
        <f t="shared" si="2"/>
        <v>166.66666666666666</v>
      </c>
      <c r="V18" s="1">
        <f t="shared" si="2"/>
        <v>166.66666666666666</v>
      </c>
      <c r="W18" s="1">
        <f t="shared" si="2"/>
        <v>166.66666666666666</v>
      </c>
      <c r="X18" s="1">
        <f t="shared" si="2"/>
        <v>166.66666666666666</v>
      </c>
      <c r="Y18" s="1">
        <f t="shared" si="2"/>
        <v>166.66666666666666</v>
      </c>
      <c r="Z18" s="1">
        <f t="shared" si="2"/>
        <v>166.66666666666666</v>
      </c>
      <c r="AA18" s="1">
        <f t="shared" si="2"/>
        <v>166.66666666666666</v>
      </c>
      <c r="AB18" s="1">
        <f t="shared" si="2"/>
        <v>166.66666666666666</v>
      </c>
    </row>
    <row r="19" spans="7:29" x14ac:dyDescent="0.25">
      <c r="G19" t="s">
        <v>8</v>
      </c>
      <c r="H19">
        <f>60000/30</f>
        <v>2000</v>
      </c>
    </row>
    <row r="20" spans="7:29" x14ac:dyDescent="0.25">
      <c r="AB20" t="s">
        <v>34</v>
      </c>
      <c r="AC20">
        <f>+SUM(Q18:AB18)*M11</f>
        <v>10000.000000000002</v>
      </c>
    </row>
    <row r="21" spans="7:29" x14ac:dyDescent="0.25">
      <c r="N21" t="s">
        <v>9</v>
      </c>
      <c r="O21" t="s">
        <v>28</v>
      </c>
    </row>
    <row r="23" spans="7:29" x14ac:dyDescent="0.25">
      <c r="N23" t="s">
        <v>0</v>
      </c>
      <c r="O23" s="1">
        <v>300000</v>
      </c>
    </row>
    <row r="24" spans="7:29" x14ac:dyDescent="0.25">
      <c r="N24" t="s">
        <v>4</v>
      </c>
      <c r="O24">
        <v>0.05</v>
      </c>
    </row>
    <row r="25" spans="7:29" x14ac:dyDescent="0.25">
      <c r="N25" t="s">
        <v>3</v>
      </c>
      <c r="O25">
        <v>12</v>
      </c>
    </row>
    <row r="26" spans="7:29" x14ac:dyDescent="0.25">
      <c r="N26" t="s">
        <v>2</v>
      </c>
      <c r="O26" s="1">
        <v>100000</v>
      </c>
    </row>
    <row r="27" spans="7:29" x14ac:dyDescent="0.25">
      <c r="N27" t="s">
        <v>5</v>
      </c>
      <c r="O27" s="1">
        <f>+(O26/O25)+O24*O26</f>
        <v>13333.333333333334</v>
      </c>
    </row>
    <row r="28" spans="7:29" x14ac:dyDescent="0.25">
      <c r="N28" t="s">
        <v>6</v>
      </c>
      <c r="O28" s="1">
        <f>+O26+O27*O25</f>
        <v>260000</v>
      </c>
    </row>
    <row r="29" spans="7:29" x14ac:dyDescent="0.25">
      <c r="N29" t="s">
        <v>32</v>
      </c>
      <c r="O29" s="1">
        <f>(O26*O24)</f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gallo plaza</dc:creator>
  <cp:lastModifiedBy>juan esteban gallo plaza</cp:lastModifiedBy>
  <dcterms:created xsi:type="dcterms:W3CDTF">2019-02-26T16:31:34Z</dcterms:created>
  <dcterms:modified xsi:type="dcterms:W3CDTF">2019-03-02T04:17:25Z</dcterms:modified>
</cp:coreProperties>
</file>