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garciac1\Documents\GitHub\IMEC-2001-JuanGarcia\Taller 2 - SE Optimizacion\"/>
    </mc:Choice>
  </mc:AlternateContent>
  <xr:revisionPtr revIDLastSave="0" documentId="13_ncr:1_{EC4EF7E0-B34F-4BB9-91C1-46354CB59436}" xr6:coauthVersionLast="47" xr6:coauthVersionMax="47" xr10:uidLastSave="{00000000-0000-0000-0000-000000000000}"/>
  <bookViews>
    <workbookView xWindow="-120" yWindow="-120" windowWidth="24240" windowHeight="13020" xr2:uid="{165F5127-6AFB-4F6B-8C4C-76065397AC5F}"/>
  </bookViews>
  <sheets>
    <sheet name="Hoja1" sheetId="1" r:id="rId1"/>
  </sheets>
  <definedNames>
    <definedName name="solver_adj" localSheetId="0" hidden="1">Hoja1!$B$11,Hoja1!$B$18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Hoja1!$B$18</definedName>
    <definedName name="solver_lhs1" localSheetId="0" hidden="1">Hoja1!$B$11</definedName>
    <definedName name="solver_lhs2" localSheetId="0" hidden="1">Hoja1!$B$11</definedName>
    <definedName name="solver_lhs3" localSheetId="0" hidden="1">Hoja1!$B$18</definedName>
    <definedName name="solver_lhs4" localSheetId="0" hidden="1">Hoja1!$B$18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Hoja1!$B$34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0" localSheetId="0" hidden="1">Hoja1!$A$17</definedName>
    <definedName name="solver_rhs1" localSheetId="0" hidden="1">Hoja1!$B$9</definedName>
    <definedName name="solver_rhs2" localSheetId="0" hidden="1">Hoja1!$A$9</definedName>
    <definedName name="solver_rhs3" localSheetId="0" hidden="1">Hoja1!$B$16</definedName>
    <definedName name="solver_rhs4" localSheetId="0" hidden="1">Hoja1!$A$16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A10" i="1"/>
  <c r="B10" i="1"/>
  <c r="B12" i="1"/>
  <c r="A17" i="1"/>
  <c r="B17" i="1"/>
  <c r="B19" i="1"/>
  <c r="C22" i="1" l="1"/>
  <c r="B4" i="1" s="1"/>
  <c r="B26" i="1" l="1"/>
  <c r="B27" i="1" s="1"/>
  <c r="B31" i="1" s="1"/>
  <c r="B34" i="1" s="1"/>
</calcChain>
</file>

<file path=xl/sharedStrings.xml><?xml version="1.0" encoding="utf-8"?>
<sst xmlns="http://schemas.openxmlformats.org/spreadsheetml/2006/main" count="47" uniqueCount="33">
  <si>
    <t>Distancias</t>
  </si>
  <si>
    <t>AB</t>
  </si>
  <si>
    <t>BC</t>
  </si>
  <si>
    <t>CA</t>
  </si>
  <si>
    <t xml:space="preserve">Theta </t>
  </si>
  <si>
    <t>Alpha</t>
  </si>
  <si>
    <t>Phi</t>
  </si>
  <si>
    <t>Ángulos</t>
  </si>
  <si>
    <t>rad</t>
  </si>
  <si>
    <t>Ma</t>
  </si>
  <si>
    <t xml:space="preserve">Numerador </t>
  </si>
  <si>
    <t>Denominador</t>
  </si>
  <si>
    <t>T_out</t>
  </si>
  <si>
    <t>T_in</t>
  </si>
  <si>
    <t>Nm</t>
  </si>
  <si>
    <t>F_out</t>
  </si>
  <si>
    <t>N</t>
  </si>
  <si>
    <t>Completar con el enunciado</t>
  </si>
  <si>
    <t>Completar según las fórmulas</t>
  </si>
  <si>
    <t>Completar buscando información</t>
  </si>
  <si>
    <t>Colocar cualquier valor numérico que no sea 0</t>
  </si>
  <si>
    <t>No modifique las celdas que se encuentran en blanco</t>
  </si>
  <si>
    <t>Vetaja Mecánica</t>
  </si>
  <si>
    <t>Fuerza</t>
  </si>
  <si>
    <t>Torques</t>
  </si>
  <si>
    <t>Min</t>
  </si>
  <si>
    <t>Max</t>
  </si>
  <si>
    <t>Unidades</t>
  </si>
  <si>
    <t>Valor en el solver</t>
  </si>
  <si>
    <t>Deg</t>
  </si>
  <si>
    <t>-</t>
  </si>
  <si>
    <t>m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</si>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</sst>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Microsoft JhengHei"/>
      <family val="2"/>
    </font>
    <font>
      <sz val="11"/>
      <color theme="1"/>
      <name val="Microsoft JhengHei"/>
      <family val="2"/>
    </font>
    <font>
      <sz val="11"/>
      <color theme="1"/>
      <name val="Avenir Next LT Pro Light"/>
      <family val="2"/>
    </font>
    <font>
      <b/>
      <sz val="11"/>
      <color theme="0"/>
      <name val="Microsoft JhengHe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/>
    <xf numFmtId="2" fontId="2" fillId="0" borderId="1" xfId="0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164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5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2" fillId="7" borderId="1" xfId="0" applyNumberFormat="1" applyFont="1" applyFill="1" applyBorder="1"/>
    <xf numFmtId="2" fontId="2" fillId="2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2" xfId="0" applyFont="1" applyFill="1" applyBorder="1"/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FCF8-6402-484D-91C2-40667F260D51}">
  <dimension ref="A1:J35"/>
  <sheetViews>
    <sheetView showGridLines="0" tabSelected="1" topLeftCell="A10" zoomScale="90" zoomScaleNormal="155" workbookViewId="0">
      <selection activeCell="B32" sqref="B32"/>
    </sheetView>
  </sheetViews>
  <sheetFormatPr baseColWidth="10" defaultRowHeight="16.5" thickTop="1" thickBottom="1" x14ac:dyDescent="0.3"/>
  <cols>
    <col min="1" max="2" width="18.5703125" style="7" bestFit="1" customWidth="1"/>
    <col min="3" max="3" width="15.140625" style="7" bestFit="1" customWidth="1"/>
    <col min="4" max="16384" width="11.42578125" style="1"/>
  </cols>
  <sheetData>
    <row r="1" spans="1:10" ht="18" customHeight="1" thickTop="1" thickBot="1" x14ac:dyDescent="0.3">
      <c r="A1" s="27" t="s">
        <v>0</v>
      </c>
      <c r="B1" s="28"/>
      <c r="C1" s="29"/>
    </row>
    <row r="2" spans="1:10" thickTop="1" thickBot="1" x14ac:dyDescent="0.3">
      <c r="A2" s="26" t="s">
        <v>1</v>
      </c>
      <c r="B2" s="8">
        <v>1</v>
      </c>
      <c r="C2" s="16" t="s">
        <v>31</v>
      </c>
      <c r="F2" s="2"/>
      <c r="G2" s="3" t="s">
        <v>17</v>
      </c>
      <c r="H2" s="4"/>
      <c r="I2" s="4"/>
      <c r="J2" s="4"/>
    </row>
    <row r="3" spans="1:10" thickTop="1" thickBot="1" x14ac:dyDescent="0.3">
      <c r="A3" s="26" t="s">
        <v>2</v>
      </c>
      <c r="B3" s="8">
        <v>2</v>
      </c>
      <c r="C3" s="16" t="s">
        <v>31</v>
      </c>
      <c r="F3" s="17"/>
      <c r="G3" s="3" t="s">
        <v>18</v>
      </c>
      <c r="H3" s="4"/>
      <c r="I3" s="4"/>
      <c r="J3" s="4"/>
    </row>
    <row r="4" spans="1:10" thickTop="1" thickBot="1" x14ac:dyDescent="0.3">
      <c r="A4" s="26" t="s">
        <v>3</v>
      </c>
      <c r="B4" s="17">
        <f>B2*SIN(C22)+SIN(B12)*B3</f>
        <v>2.9771971412496563</v>
      </c>
      <c r="C4" s="16" t="s">
        <v>31</v>
      </c>
      <c r="F4" s="5"/>
      <c r="G4" s="3" t="s">
        <v>19</v>
      </c>
      <c r="H4" s="4"/>
      <c r="I4" s="4"/>
      <c r="J4" s="4"/>
    </row>
    <row r="5" spans="1:10" thickTop="1" thickBot="1" x14ac:dyDescent="0.3">
      <c r="F5" s="6"/>
      <c r="G5" s="3" t="s">
        <v>20</v>
      </c>
      <c r="H5" s="4"/>
      <c r="I5" s="4"/>
      <c r="J5" s="4"/>
    </row>
    <row r="6" spans="1:10" ht="18.75" customHeight="1" thickTop="1" thickBot="1" x14ac:dyDescent="0.3">
      <c r="A6" s="27" t="s">
        <v>7</v>
      </c>
      <c r="B6" s="28"/>
      <c r="C6" s="29"/>
      <c r="F6" s="4"/>
      <c r="G6" s="4" t="s">
        <v>21</v>
      </c>
      <c r="H6" s="4"/>
      <c r="I6" s="4"/>
      <c r="J6" s="4"/>
    </row>
    <row r="7" spans="1:10" thickTop="1" thickBot="1" x14ac:dyDescent="0.3">
      <c r="A7" s="33" t="s">
        <v>4</v>
      </c>
      <c r="B7" s="34"/>
      <c r="C7" s="35"/>
      <c r="I7" s="4"/>
      <c r="J7" s="4"/>
    </row>
    <row r="8" spans="1:10" thickTop="1" thickBot="1" x14ac:dyDescent="0.3">
      <c r="A8" s="20" t="s">
        <v>25</v>
      </c>
      <c r="B8" s="21" t="s">
        <v>26</v>
      </c>
      <c r="C8" s="21" t="s">
        <v>27</v>
      </c>
      <c r="I8" s="14"/>
    </row>
    <row r="9" spans="1:10" thickTop="1" thickBot="1" x14ac:dyDescent="0.3">
      <c r="A9" s="16">
        <v>10</v>
      </c>
      <c r="B9" s="16">
        <v>95</v>
      </c>
      <c r="C9" s="16" t="s">
        <v>32</v>
      </c>
      <c r="I9" s="14"/>
    </row>
    <row r="10" spans="1:10" thickTop="1" thickBot="1" x14ac:dyDescent="0.3">
      <c r="A10" s="1">
        <f>RADIANS(A9)</f>
        <v>0.17453292519943295</v>
      </c>
      <c r="B10" s="1">
        <f>RADIANS(B9)</f>
        <v>1.6580627893946132</v>
      </c>
      <c r="C10" s="16" t="s">
        <v>8</v>
      </c>
    </row>
    <row r="11" spans="1:10" thickTop="1" thickBot="1" x14ac:dyDescent="0.3">
      <c r="A11" s="19" t="s">
        <v>28</v>
      </c>
      <c r="B11" s="15">
        <v>95</v>
      </c>
      <c r="C11" s="16" t="s">
        <v>32</v>
      </c>
      <c r="I11" s="14"/>
    </row>
    <row r="12" spans="1:10" thickTop="1" thickBot="1" x14ac:dyDescent="0.3">
      <c r="B12" s="9">
        <f>RADIANS(B11)</f>
        <v>1.6580627893946132</v>
      </c>
      <c r="C12" s="16" t="s">
        <v>8</v>
      </c>
      <c r="I12" s="14"/>
    </row>
    <row r="13" spans="1:10" thickTop="1" thickBot="1" x14ac:dyDescent="0.3">
      <c r="A13" s="1"/>
      <c r="B13" s="1"/>
      <c r="C13" s="1"/>
      <c r="I13" s="14"/>
    </row>
    <row r="14" spans="1:10" thickTop="1" thickBot="1" x14ac:dyDescent="0.3">
      <c r="A14" s="33" t="s">
        <v>6</v>
      </c>
      <c r="B14" s="34"/>
      <c r="C14" s="35"/>
    </row>
    <row r="15" spans="1:10" ht="19.5" customHeight="1" thickTop="1" thickBot="1" x14ac:dyDescent="0.3">
      <c r="A15" s="20" t="s">
        <v>25</v>
      </c>
      <c r="B15" s="21" t="s">
        <v>26</v>
      </c>
      <c r="C15" s="21" t="s">
        <v>27</v>
      </c>
    </row>
    <row r="16" spans="1:10" thickTop="1" thickBot="1" x14ac:dyDescent="0.3">
      <c r="A16" s="16">
        <v>10</v>
      </c>
      <c r="B16" s="16">
        <v>45</v>
      </c>
      <c r="C16" s="16" t="s">
        <v>32</v>
      </c>
    </row>
    <row r="17" spans="1:3" thickTop="1" thickBot="1" x14ac:dyDescent="0.3">
      <c r="A17" s="1">
        <f>RADIANS(A16)</f>
        <v>0.17453292519943295</v>
      </c>
      <c r="B17" s="1">
        <f>RADIANS(B16)</f>
        <v>0.78539816339744828</v>
      </c>
      <c r="C17" s="16" t="s">
        <v>8</v>
      </c>
    </row>
    <row r="18" spans="1:3" thickTop="1" thickBot="1" x14ac:dyDescent="0.3">
      <c r="A18" s="19" t="s">
        <v>28</v>
      </c>
      <c r="B18" s="15">
        <v>10.000002621822242</v>
      </c>
      <c r="C18" s="16" t="s">
        <v>32</v>
      </c>
    </row>
    <row r="19" spans="1:3" ht="19.5" customHeight="1" thickTop="1" thickBot="1" x14ac:dyDescent="0.3">
      <c r="B19" s="9">
        <f>RADIANS(B18)</f>
        <v>0.17453297095886347</v>
      </c>
      <c r="C19" s="16" t="s">
        <v>8</v>
      </c>
    </row>
    <row r="21" spans="1:3" thickTop="1" thickBot="1" x14ac:dyDescent="0.3">
      <c r="A21" s="23" t="s">
        <v>5</v>
      </c>
      <c r="B21" s="24" t="s">
        <v>29</v>
      </c>
      <c r="C21" s="25" t="s">
        <v>8</v>
      </c>
    </row>
    <row r="22" spans="1:3" thickTop="1" thickBot="1" x14ac:dyDescent="0.3">
      <c r="B22" s="13">
        <f>90-B18</f>
        <v>79.999997378177753</v>
      </c>
      <c r="C22" s="9">
        <f>RADIANS(B22)</f>
        <v>1.3962633558360331</v>
      </c>
    </row>
    <row r="24" spans="1:3" thickTop="1" thickBot="1" x14ac:dyDescent="0.3">
      <c r="A24" s="27" t="s">
        <v>22</v>
      </c>
      <c r="B24" s="28"/>
      <c r="C24" s="29"/>
    </row>
    <row r="25" spans="1:3" thickTop="1" thickBot="1" x14ac:dyDescent="0.3">
      <c r="A25" s="30" t="s">
        <v>9</v>
      </c>
      <c r="B25" s="17">
        <v>1</v>
      </c>
      <c r="C25" s="7" t="s">
        <v>10</v>
      </c>
    </row>
    <row r="26" spans="1:3" thickTop="1" thickBot="1" x14ac:dyDescent="0.3">
      <c r="A26" s="31"/>
      <c r="B26" s="17">
        <f>COS(C22)+SIN(C22)*_xlfn.COT(B12)</f>
        <v>8.7488709285354405E-2</v>
      </c>
      <c r="C26" s="7" t="s">
        <v>11</v>
      </c>
    </row>
    <row r="27" spans="1:3" thickTop="1" thickBot="1" x14ac:dyDescent="0.3">
      <c r="A27" s="32"/>
      <c r="B27" s="9">
        <f>B25/B26</f>
        <v>11.430046324473549</v>
      </c>
      <c r="C27" s="7" t="s">
        <v>30</v>
      </c>
    </row>
    <row r="28" spans="1:3" thickTop="1" thickBot="1" x14ac:dyDescent="0.3">
      <c r="A28" s="1"/>
      <c r="B28" s="11"/>
      <c r="C28" s="12"/>
    </row>
    <row r="29" spans="1:3" thickTop="1" thickBot="1" x14ac:dyDescent="0.3">
      <c r="A29" s="27" t="s">
        <v>24</v>
      </c>
      <c r="B29" s="28"/>
      <c r="C29" s="29"/>
    </row>
    <row r="30" spans="1:3" thickTop="1" thickBot="1" x14ac:dyDescent="0.3">
      <c r="A30" s="22" t="s">
        <v>13</v>
      </c>
      <c r="B30" s="18">
        <v>10</v>
      </c>
      <c r="C30" s="7" t="s">
        <v>14</v>
      </c>
    </row>
    <row r="31" spans="1:3" thickTop="1" thickBot="1" x14ac:dyDescent="0.3">
      <c r="A31" s="22" t="s">
        <v>12</v>
      </c>
      <c r="B31" s="17">
        <f>B30*B27</f>
        <v>114.3004632447355</v>
      </c>
      <c r="C31" s="7" t="s">
        <v>14</v>
      </c>
    </row>
    <row r="32" spans="1:3" thickTop="1" thickBot="1" x14ac:dyDescent="0.3">
      <c r="A32" s="10"/>
      <c r="B32" s="11"/>
      <c r="C32" s="12"/>
    </row>
    <row r="33" spans="1:3" thickTop="1" thickBot="1" x14ac:dyDescent="0.3">
      <c r="A33" s="27" t="s">
        <v>23</v>
      </c>
      <c r="B33" s="28"/>
      <c r="C33" s="29"/>
    </row>
    <row r="34" spans="1:3" thickTop="1" thickBot="1" x14ac:dyDescent="0.3">
      <c r="A34" s="22" t="s">
        <v>15</v>
      </c>
      <c r="B34" s="17">
        <f>B31/B3</f>
        <v>57.150231622367748</v>
      </c>
      <c r="C34" s="7" t="s">
        <v>16</v>
      </c>
    </row>
    <row r="35" spans="1:3" ht="15" x14ac:dyDescent="0.25"/>
  </sheetData>
  <mergeCells count="8">
    <mergeCell ref="A1:C1"/>
    <mergeCell ref="A6:C6"/>
    <mergeCell ref="A24:C24"/>
    <mergeCell ref="A29:C29"/>
    <mergeCell ref="A33:C33"/>
    <mergeCell ref="A25:A27"/>
    <mergeCell ref="A7:C7"/>
    <mergeCell ref="A14:C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Vargas Torres</dc:creator>
  <cp:lastModifiedBy>Juan Diego Garcia Camero</cp:lastModifiedBy>
  <dcterms:created xsi:type="dcterms:W3CDTF">2023-09-05T15:45:18Z</dcterms:created>
  <dcterms:modified xsi:type="dcterms:W3CDTF">2023-09-13T18:04:08Z</dcterms:modified>
</cp:coreProperties>
</file>