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uanjacobo/Documents/Documents/JSCED_submission_2024/Data/"/>
    </mc:Choice>
  </mc:AlternateContent>
  <xr:revisionPtr revIDLastSave="0" documentId="13_ncr:1_{D7C8957E-60CB-B147-838C-765B280202BF}" xr6:coauthVersionLast="47" xr6:coauthVersionMax="47" xr10:uidLastSave="{00000000-0000-0000-0000-000000000000}"/>
  <bookViews>
    <workbookView xWindow="30460" yWindow="-4320" windowWidth="37620" windowHeight="18840" xr2:uid="{02ED3938-C84A-644E-8FFE-9500535F573A}"/>
  </bookViews>
  <sheets>
    <sheet name="annual" sheetId="1" r:id="rId1"/>
    <sheet name="Sheet1" sheetId="6" r:id="rId2"/>
    <sheet name="wage_premium_acemogluautor" sheetId="5" r:id="rId3"/>
    <sheet name="quarterly" sheetId="4" r:id="rId4"/>
    <sheet name="monthly" sheetId="2" r:id="rId5"/>
    <sheet name="descriptio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AN72" i="1"/>
  <c r="AN73" i="1" s="1"/>
  <c r="AN74" i="1" s="1"/>
  <c r="AN7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11"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2" i="1"/>
  <c r="D2" i="2"/>
  <c r="C6" i="4"/>
  <c r="AF74" i="1" l="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12" i="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2" i="2"/>
  <c r="F3" i="4"/>
  <c r="G3" i="4"/>
  <c r="H3" i="4"/>
  <c r="F4" i="4"/>
  <c r="G4" i="4"/>
  <c r="H4" i="4"/>
  <c r="F5" i="4"/>
  <c r="G5" i="4"/>
  <c r="H5" i="4"/>
  <c r="F6" i="4"/>
  <c r="G6" i="4"/>
  <c r="H6" i="4"/>
  <c r="F7" i="4"/>
  <c r="G7" i="4"/>
  <c r="H7" i="4"/>
  <c r="F8" i="4"/>
  <c r="G8" i="4"/>
  <c r="H8" i="4"/>
  <c r="F9" i="4"/>
  <c r="G9" i="4"/>
  <c r="H9" i="4"/>
  <c r="F10" i="4"/>
  <c r="G10" i="4"/>
  <c r="H10" i="4"/>
  <c r="F11" i="4"/>
  <c r="G11" i="4"/>
  <c r="H11" i="4"/>
  <c r="F12" i="4"/>
  <c r="G12" i="4"/>
  <c r="H12" i="4"/>
  <c r="F13" i="4"/>
  <c r="G13" i="4"/>
  <c r="H13" i="4"/>
  <c r="F14" i="4"/>
  <c r="G14" i="4"/>
  <c r="H14" i="4"/>
  <c r="F15" i="4"/>
  <c r="G15" i="4"/>
  <c r="H15" i="4"/>
  <c r="F16" i="4"/>
  <c r="G16" i="4"/>
  <c r="H16" i="4"/>
  <c r="F17" i="4"/>
  <c r="G17" i="4"/>
  <c r="H17" i="4"/>
  <c r="F18" i="4"/>
  <c r="G18" i="4"/>
  <c r="H18" i="4"/>
  <c r="F19" i="4"/>
  <c r="G19" i="4"/>
  <c r="H19" i="4"/>
  <c r="F20" i="4"/>
  <c r="G20" i="4"/>
  <c r="H20" i="4"/>
  <c r="F21" i="4"/>
  <c r="G21" i="4"/>
  <c r="H21" i="4"/>
  <c r="F22" i="4"/>
  <c r="G22" i="4"/>
  <c r="H22" i="4"/>
  <c r="F23" i="4"/>
  <c r="G23" i="4"/>
  <c r="H23" i="4"/>
  <c r="F24" i="4"/>
  <c r="G24" i="4"/>
  <c r="H24" i="4"/>
  <c r="F25" i="4"/>
  <c r="G25" i="4"/>
  <c r="H25" i="4"/>
  <c r="F26" i="4"/>
  <c r="G26" i="4"/>
  <c r="H26" i="4"/>
  <c r="F27" i="4"/>
  <c r="G27" i="4"/>
  <c r="H27" i="4"/>
  <c r="F28" i="4"/>
  <c r="G28" i="4"/>
  <c r="H28" i="4"/>
  <c r="F29" i="4"/>
  <c r="G29" i="4"/>
  <c r="H29" i="4"/>
  <c r="F30" i="4"/>
  <c r="G30" i="4"/>
  <c r="H30" i="4"/>
  <c r="F31" i="4"/>
  <c r="G31" i="4"/>
  <c r="H31" i="4"/>
  <c r="F32" i="4"/>
  <c r="G32" i="4"/>
  <c r="H32" i="4"/>
  <c r="F33" i="4"/>
  <c r="G33" i="4"/>
  <c r="H33" i="4"/>
  <c r="F34" i="4"/>
  <c r="G34" i="4"/>
  <c r="H34" i="4"/>
  <c r="F35" i="4"/>
  <c r="G35" i="4"/>
  <c r="H35" i="4"/>
  <c r="F36" i="4"/>
  <c r="G36" i="4"/>
  <c r="H36" i="4"/>
  <c r="F37" i="4"/>
  <c r="G37" i="4"/>
  <c r="H37" i="4"/>
  <c r="F38" i="4"/>
  <c r="G38" i="4"/>
  <c r="H38" i="4"/>
  <c r="F39" i="4"/>
  <c r="G39" i="4"/>
  <c r="H39" i="4"/>
  <c r="F40" i="4"/>
  <c r="G40" i="4"/>
  <c r="H40" i="4"/>
  <c r="F41" i="4"/>
  <c r="G41" i="4"/>
  <c r="H41" i="4"/>
  <c r="F42" i="4"/>
  <c r="G42" i="4"/>
  <c r="H42" i="4"/>
  <c r="F43" i="4"/>
  <c r="G43" i="4"/>
  <c r="H43" i="4"/>
  <c r="F44" i="4"/>
  <c r="G44" i="4"/>
  <c r="H44" i="4"/>
  <c r="F45" i="4"/>
  <c r="G45" i="4"/>
  <c r="H45" i="4"/>
  <c r="F46" i="4"/>
  <c r="G46" i="4"/>
  <c r="H46" i="4"/>
  <c r="F47" i="4"/>
  <c r="G47" i="4"/>
  <c r="H47" i="4"/>
  <c r="F48" i="4"/>
  <c r="G48" i="4"/>
  <c r="H48" i="4"/>
  <c r="F49" i="4"/>
  <c r="G49" i="4"/>
  <c r="H49" i="4"/>
  <c r="F50" i="4"/>
  <c r="G50" i="4"/>
  <c r="H50" i="4"/>
  <c r="F51" i="4"/>
  <c r="G51" i="4"/>
  <c r="H51" i="4"/>
  <c r="F52" i="4"/>
  <c r="G52" i="4"/>
  <c r="H52" i="4"/>
  <c r="F53" i="4"/>
  <c r="G53" i="4"/>
  <c r="H53" i="4"/>
  <c r="F54" i="4"/>
  <c r="G54" i="4"/>
  <c r="H54" i="4"/>
  <c r="F55" i="4"/>
  <c r="G55" i="4"/>
  <c r="H55" i="4"/>
  <c r="F56" i="4"/>
  <c r="G56" i="4"/>
  <c r="H56" i="4"/>
  <c r="F57" i="4"/>
  <c r="G57" i="4"/>
  <c r="H57" i="4"/>
  <c r="F58" i="4"/>
  <c r="G58" i="4"/>
  <c r="H58" i="4"/>
  <c r="F59" i="4"/>
  <c r="G59" i="4"/>
  <c r="H59" i="4"/>
  <c r="F60" i="4"/>
  <c r="G60" i="4"/>
  <c r="H60" i="4"/>
  <c r="F61" i="4"/>
  <c r="G61" i="4"/>
  <c r="H61" i="4"/>
  <c r="F62" i="4"/>
  <c r="G62" i="4"/>
  <c r="H62" i="4"/>
  <c r="F63" i="4"/>
  <c r="G63" i="4"/>
  <c r="H63" i="4"/>
  <c r="F64" i="4"/>
  <c r="G64" i="4"/>
  <c r="H64" i="4"/>
  <c r="F65" i="4"/>
  <c r="G65" i="4"/>
  <c r="H65" i="4"/>
  <c r="F66" i="4"/>
  <c r="G66" i="4"/>
  <c r="H66" i="4"/>
  <c r="F67" i="4"/>
  <c r="G67" i="4"/>
  <c r="H67" i="4"/>
  <c r="F68" i="4"/>
  <c r="G68" i="4"/>
  <c r="H68" i="4"/>
  <c r="F69" i="4"/>
  <c r="G69" i="4"/>
  <c r="H69" i="4"/>
  <c r="F70" i="4"/>
  <c r="G70" i="4"/>
  <c r="H70" i="4"/>
  <c r="F71" i="4"/>
  <c r="G71" i="4"/>
  <c r="H71" i="4"/>
  <c r="F72" i="4"/>
  <c r="G72" i="4"/>
  <c r="H72" i="4"/>
  <c r="F73" i="4"/>
  <c r="G73" i="4"/>
  <c r="H73" i="4"/>
  <c r="F74" i="4"/>
  <c r="G74" i="4"/>
  <c r="H74" i="4"/>
  <c r="F75" i="4"/>
  <c r="G75" i="4"/>
  <c r="H75" i="4"/>
  <c r="F76" i="4"/>
  <c r="G76" i="4"/>
  <c r="H76" i="4"/>
  <c r="F77" i="4"/>
  <c r="G77" i="4"/>
  <c r="H77" i="4"/>
  <c r="F78" i="4"/>
  <c r="G78" i="4"/>
  <c r="H78" i="4"/>
  <c r="F79" i="4"/>
  <c r="G79" i="4"/>
  <c r="H79" i="4"/>
  <c r="F80" i="4"/>
  <c r="G80" i="4"/>
  <c r="H80" i="4"/>
  <c r="F81" i="4"/>
  <c r="G81" i="4"/>
  <c r="H81" i="4"/>
  <c r="F82" i="4"/>
  <c r="G82" i="4"/>
  <c r="H82" i="4"/>
  <c r="F83" i="4"/>
  <c r="G83" i="4"/>
  <c r="H83" i="4"/>
  <c r="F84" i="4"/>
  <c r="G84" i="4"/>
  <c r="H84" i="4"/>
  <c r="F85" i="4"/>
  <c r="G85" i="4"/>
  <c r="H85" i="4"/>
  <c r="F86" i="4"/>
  <c r="G86" i="4"/>
  <c r="H86" i="4"/>
  <c r="F87" i="4"/>
  <c r="G87" i="4"/>
  <c r="H87" i="4"/>
  <c r="F88" i="4"/>
  <c r="G88" i="4"/>
  <c r="H88" i="4"/>
  <c r="F89" i="4"/>
  <c r="G89" i="4"/>
  <c r="H89" i="4"/>
  <c r="F90" i="4"/>
  <c r="G90" i="4"/>
  <c r="H90" i="4"/>
  <c r="F91" i="4"/>
  <c r="G91" i="4"/>
  <c r="H91" i="4"/>
  <c r="F92" i="4"/>
  <c r="G92" i="4"/>
  <c r="H92" i="4"/>
  <c r="F93" i="4"/>
  <c r="G93" i="4"/>
  <c r="H93" i="4"/>
  <c r="F94" i="4"/>
  <c r="G94" i="4"/>
  <c r="H94" i="4"/>
  <c r="F95" i="4"/>
  <c r="G95" i="4"/>
  <c r="H95" i="4"/>
  <c r="F96" i="4"/>
  <c r="G96" i="4"/>
  <c r="H96" i="4"/>
  <c r="F97" i="4"/>
  <c r="G97" i="4"/>
  <c r="H97" i="4"/>
  <c r="F98" i="4"/>
  <c r="G98" i="4"/>
  <c r="H98" i="4"/>
  <c r="F99" i="4"/>
  <c r="G99" i="4"/>
  <c r="H99" i="4"/>
  <c r="F100" i="4"/>
  <c r="G100" i="4"/>
  <c r="H100" i="4"/>
  <c r="F101" i="4"/>
  <c r="G101" i="4"/>
  <c r="H101" i="4"/>
  <c r="F102" i="4"/>
  <c r="G102" i="4"/>
  <c r="H102" i="4"/>
  <c r="F103" i="4"/>
  <c r="G103" i="4"/>
  <c r="H103" i="4"/>
  <c r="F104" i="4"/>
  <c r="G104" i="4"/>
  <c r="H104" i="4"/>
  <c r="F105" i="4"/>
  <c r="G105" i="4"/>
  <c r="H105" i="4"/>
  <c r="F106" i="4"/>
  <c r="G106" i="4"/>
  <c r="H106" i="4"/>
  <c r="F107" i="4"/>
  <c r="G107" i="4"/>
  <c r="H107" i="4"/>
  <c r="F108" i="4"/>
  <c r="G108" i="4"/>
  <c r="H108" i="4"/>
  <c r="F109" i="4"/>
  <c r="G109" i="4"/>
  <c r="H109" i="4"/>
  <c r="F110" i="4"/>
  <c r="G110" i="4"/>
  <c r="H110" i="4"/>
  <c r="F111" i="4"/>
  <c r="G111" i="4"/>
  <c r="H111" i="4"/>
  <c r="F112" i="4"/>
  <c r="G112" i="4"/>
  <c r="H112" i="4"/>
  <c r="F113" i="4"/>
  <c r="G113" i="4"/>
  <c r="H113" i="4"/>
  <c r="F114" i="4"/>
  <c r="G114" i="4"/>
  <c r="H114" i="4"/>
  <c r="F115" i="4"/>
  <c r="G115" i="4"/>
  <c r="H115" i="4"/>
  <c r="F116" i="4"/>
  <c r="G116" i="4"/>
  <c r="H116" i="4"/>
  <c r="F117" i="4"/>
  <c r="G117" i="4"/>
  <c r="H117" i="4"/>
  <c r="F118" i="4"/>
  <c r="G118" i="4"/>
  <c r="H118" i="4"/>
  <c r="F119" i="4"/>
  <c r="G119" i="4"/>
  <c r="H119" i="4"/>
  <c r="F120" i="4"/>
  <c r="G120" i="4"/>
  <c r="H120" i="4"/>
  <c r="F121" i="4"/>
  <c r="G121" i="4"/>
  <c r="H121" i="4"/>
  <c r="F122" i="4"/>
  <c r="G122" i="4"/>
  <c r="H122" i="4"/>
  <c r="F123" i="4"/>
  <c r="G123" i="4"/>
  <c r="H123" i="4"/>
  <c r="F124" i="4"/>
  <c r="G124" i="4"/>
  <c r="H124" i="4"/>
  <c r="F125" i="4"/>
  <c r="G125" i="4"/>
  <c r="H125" i="4"/>
  <c r="F126" i="4"/>
  <c r="G126" i="4"/>
  <c r="H126" i="4"/>
  <c r="F127" i="4"/>
  <c r="G127" i="4"/>
  <c r="H127" i="4"/>
  <c r="F128" i="4"/>
  <c r="G128" i="4"/>
  <c r="H128" i="4"/>
  <c r="F129" i="4"/>
  <c r="G129" i="4"/>
  <c r="H129" i="4"/>
  <c r="F130" i="4"/>
  <c r="G130" i="4"/>
  <c r="H130" i="4"/>
  <c r="F131" i="4"/>
  <c r="G131" i="4"/>
  <c r="H131" i="4"/>
  <c r="F132" i="4"/>
  <c r="G132" i="4"/>
  <c r="H132" i="4"/>
  <c r="F133" i="4"/>
  <c r="G133" i="4"/>
  <c r="H133" i="4"/>
  <c r="F134" i="4"/>
  <c r="G134" i="4"/>
  <c r="H134" i="4"/>
  <c r="F135" i="4"/>
  <c r="G135" i="4"/>
  <c r="H135" i="4"/>
  <c r="F136" i="4"/>
  <c r="G136" i="4"/>
  <c r="H136" i="4"/>
  <c r="F137" i="4"/>
  <c r="G137" i="4"/>
  <c r="H137" i="4"/>
  <c r="F138" i="4"/>
  <c r="G138" i="4"/>
  <c r="H138" i="4"/>
  <c r="F139" i="4"/>
  <c r="G139" i="4"/>
  <c r="H139" i="4"/>
  <c r="F140" i="4"/>
  <c r="G140" i="4"/>
  <c r="H140" i="4"/>
  <c r="F141" i="4"/>
  <c r="G141" i="4"/>
  <c r="H141" i="4"/>
  <c r="F142" i="4"/>
  <c r="G142" i="4"/>
  <c r="H142" i="4"/>
  <c r="F143" i="4"/>
  <c r="G143" i="4"/>
  <c r="H143" i="4"/>
  <c r="F144" i="4"/>
  <c r="G144" i="4"/>
  <c r="H144" i="4"/>
  <c r="F145" i="4"/>
  <c r="G145" i="4"/>
  <c r="H145" i="4"/>
  <c r="F146" i="4"/>
  <c r="G146" i="4"/>
  <c r="H146" i="4"/>
  <c r="F147" i="4"/>
  <c r="G147" i="4"/>
  <c r="H147" i="4"/>
  <c r="F148" i="4"/>
  <c r="G148" i="4"/>
  <c r="H148" i="4"/>
  <c r="F149" i="4"/>
  <c r="G149" i="4"/>
  <c r="H149" i="4"/>
  <c r="F150" i="4"/>
  <c r="G150" i="4"/>
  <c r="H150" i="4"/>
  <c r="F151" i="4"/>
  <c r="G151" i="4"/>
  <c r="H151" i="4"/>
  <c r="F152" i="4"/>
  <c r="G152" i="4"/>
  <c r="H152" i="4"/>
  <c r="F153" i="4"/>
  <c r="G153" i="4"/>
  <c r="H153" i="4"/>
  <c r="F154" i="4"/>
  <c r="G154" i="4"/>
  <c r="H154" i="4"/>
  <c r="F155" i="4"/>
  <c r="G155" i="4"/>
  <c r="H155" i="4"/>
  <c r="F156" i="4"/>
  <c r="G156" i="4"/>
  <c r="H156" i="4"/>
  <c r="F157" i="4"/>
  <c r="G157" i="4"/>
  <c r="H157" i="4"/>
  <c r="F158" i="4"/>
  <c r="G158" i="4"/>
  <c r="H158" i="4"/>
  <c r="F159" i="4"/>
  <c r="G159" i="4"/>
  <c r="H159" i="4"/>
  <c r="F160" i="4"/>
  <c r="G160" i="4"/>
  <c r="H160" i="4"/>
  <c r="F161" i="4"/>
  <c r="G161" i="4"/>
  <c r="H161" i="4"/>
  <c r="F162" i="4"/>
  <c r="G162" i="4"/>
  <c r="H162" i="4"/>
  <c r="F163" i="4"/>
  <c r="G163" i="4"/>
  <c r="H163" i="4"/>
  <c r="F164" i="4"/>
  <c r="G164" i="4"/>
  <c r="H164" i="4"/>
  <c r="F165" i="4"/>
  <c r="G165" i="4"/>
  <c r="H165" i="4"/>
  <c r="F166" i="4"/>
  <c r="G166" i="4"/>
  <c r="H166" i="4"/>
  <c r="F167" i="4"/>
  <c r="G167" i="4"/>
  <c r="H167" i="4"/>
  <c r="F168" i="4"/>
  <c r="G168" i="4"/>
  <c r="H168" i="4"/>
  <c r="F169" i="4"/>
  <c r="G169" i="4"/>
  <c r="H169" i="4"/>
  <c r="F170" i="4"/>
  <c r="G170" i="4"/>
  <c r="H170" i="4"/>
  <c r="F171" i="4"/>
  <c r="G171" i="4"/>
  <c r="H171" i="4"/>
  <c r="F172" i="4"/>
  <c r="G172" i="4"/>
  <c r="H172" i="4"/>
  <c r="F173" i="4"/>
  <c r="G173" i="4"/>
  <c r="H173" i="4"/>
  <c r="F174" i="4"/>
  <c r="G174" i="4"/>
  <c r="H174" i="4"/>
  <c r="F175" i="4"/>
  <c r="G175" i="4"/>
  <c r="H175" i="4"/>
  <c r="F176" i="4"/>
  <c r="G176" i="4"/>
  <c r="H176" i="4"/>
  <c r="F177" i="4"/>
  <c r="G177" i="4"/>
  <c r="H177" i="4"/>
  <c r="F178" i="4"/>
  <c r="G178" i="4"/>
  <c r="H178" i="4"/>
  <c r="F179" i="4"/>
  <c r="G179" i="4"/>
  <c r="H179" i="4"/>
  <c r="F180" i="4"/>
  <c r="G180" i="4"/>
  <c r="H180" i="4"/>
  <c r="F181" i="4"/>
  <c r="G181" i="4"/>
  <c r="H181" i="4"/>
  <c r="F182" i="4"/>
  <c r="G182" i="4"/>
  <c r="H182" i="4"/>
  <c r="F183" i="4"/>
  <c r="G183" i="4"/>
  <c r="H183" i="4"/>
  <c r="F184" i="4"/>
  <c r="G184" i="4"/>
  <c r="H184" i="4"/>
  <c r="F185" i="4"/>
  <c r="G185" i="4"/>
  <c r="H185" i="4"/>
  <c r="F186" i="4"/>
  <c r="G186" i="4"/>
  <c r="H186" i="4"/>
  <c r="F187" i="4"/>
  <c r="G187" i="4"/>
  <c r="H187" i="4"/>
  <c r="F188" i="4"/>
  <c r="G188" i="4"/>
  <c r="H188" i="4"/>
  <c r="F189" i="4"/>
  <c r="G189" i="4"/>
  <c r="H189" i="4"/>
  <c r="F190" i="4"/>
  <c r="G190" i="4"/>
  <c r="H190" i="4"/>
  <c r="F191" i="4"/>
  <c r="G191" i="4"/>
  <c r="H191" i="4"/>
  <c r="F192" i="4"/>
  <c r="G192" i="4"/>
  <c r="H192" i="4"/>
  <c r="F193" i="4"/>
  <c r="G193" i="4"/>
  <c r="H193" i="4"/>
  <c r="F194" i="4"/>
  <c r="G194" i="4"/>
  <c r="H194" i="4"/>
  <c r="F195" i="4"/>
  <c r="G195" i="4"/>
  <c r="H195" i="4"/>
  <c r="F196" i="4"/>
  <c r="G196" i="4"/>
  <c r="H196" i="4"/>
  <c r="F197" i="4"/>
  <c r="G197" i="4"/>
  <c r="H197" i="4"/>
  <c r="F198" i="4"/>
  <c r="G198" i="4"/>
  <c r="H198" i="4"/>
  <c r="F199" i="4"/>
  <c r="G199" i="4"/>
  <c r="H199" i="4"/>
  <c r="F200" i="4"/>
  <c r="G200" i="4"/>
  <c r="H200" i="4"/>
  <c r="F201" i="4"/>
  <c r="G201" i="4"/>
  <c r="H201" i="4"/>
  <c r="F202" i="4"/>
  <c r="G202" i="4"/>
  <c r="H202" i="4"/>
  <c r="F203" i="4"/>
  <c r="G203" i="4"/>
  <c r="H203" i="4"/>
  <c r="F204" i="4"/>
  <c r="G204" i="4"/>
  <c r="H204" i="4"/>
  <c r="F205" i="4"/>
  <c r="G205" i="4"/>
  <c r="H205" i="4"/>
  <c r="F206" i="4"/>
  <c r="G206" i="4"/>
  <c r="H206" i="4"/>
  <c r="F207" i="4"/>
  <c r="G207" i="4"/>
  <c r="H207" i="4"/>
  <c r="F208" i="4"/>
  <c r="G208" i="4"/>
  <c r="H208" i="4"/>
  <c r="F209" i="4"/>
  <c r="G209" i="4"/>
  <c r="H209" i="4"/>
  <c r="F210" i="4"/>
  <c r="G210" i="4"/>
  <c r="H210" i="4"/>
  <c r="F211" i="4"/>
  <c r="G211" i="4"/>
  <c r="H211" i="4"/>
  <c r="F212" i="4"/>
  <c r="G212" i="4"/>
  <c r="H212" i="4"/>
  <c r="F213" i="4"/>
  <c r="G213" i="4"/>
  <c r="H213" i="4"/>
  <c r="F214" i="4"/>
  <c r="G214" i="4"/>
  <c r="H214" i="4"/>
  <c r="F215" i="4"/>
  <c r="G215" i="4"/>
  <c r="H215" i="4"/>
  <c r="F216" i="4"/>
  <c r="G216" i="4"/>
  <c r="H216" i="4"/>
  <c r="F217" i="4"/>
  <c r="G217" i="4"/>
  <c r="H217" i="4"/>
  <c r="F218" i="4"/>
  <c r="G218" i="4"/>
  <c r="H218" i="4"/>
  <c r="F219" i="4"/>
  <c r="G219" i="4"/>
  <c r="H219" i="4"/>
  <c r="F220" i="4"/>
  <c r="G220" i="4"/>
  <c r="H220" i="4"/>
  <c r="F221" i="4"/>
  <c r="G221" i="4"/>
  <c r="H221" i="4"/>
  <c r="F222" i="4"/>
  <c r="G222" i="4"/>
  <c r="H222" i="4"/>
  <c r="F223" i="4"/>
  <c r="G223" i="4"/>
  <c r="H223" i="4"/>
  <c r="F224" i="4"/>
  <c r="G224" i="4"/>
  <c r="H224" i="4"/>
  <c r="F225" i="4"/>
  <c r="G225" i="4"/>
  <c r="H225" i="4"/>
  <c r="F226" i="4"/>
  <c r="G226" i="4"/>
  <c r="H226" i="4"/>
  <c r="F227" i="4"/>
  <c r="G227" i="4"/>
  <c r="H227" i="4"/>
  <c r="F228" i="4"/>
  <c r="G228" i="4"/>
  <c r="H228" i="4"/>
  <c r="F229" i="4"/>
  <c r="G229" i="4"/>
  <c r="H229" i="4"/>
  <c r="F230" i="4"/>
  <c r="G230" i="4"/>
  <c r="H230" i="4"/>
  <c r="F231" i="4"/>
  <c r="G231" i="4"/>
  <c r="H231" i="4"/>
  <c r="F232" i="4"/>
  <c r="G232" i="4"/>
  <c r="H232" i="4"/>
  <c r="F233" i="4"/>
  <c r="G233" i="4"/>
  <c r="H233" i="4"/>
  <c r="F234" i="4"/>
  <c r="G234" i="4"/>
  <c r="H234" i="4"/>
  <c r="F235" i="4"/>
  <c r="G235" i="4"/>
  <c r="H235" i="4"/>
  <c r="F236" i="4"/>
  <c r="G236" i="4"/>
  <c r="H236" i="4"/>
  <c r="F237" i="4"/>
  <c r="G237" i="4"/>
  <c r="H237" i="4"/>
  <c r="F238" i="4"/>
  <c r="G238" i="4"/>
  <c r="H238" i="4"/>
  <c r="F239" i="4"/>
  <c r="G239" i="4"/>
  <c r="H239" i="4"/>
  <c r="F240" i="4"/>
  <c r="G240" i="4"/>
  <c r="H240" i="4"/>
  <c r="F241" i="4"/>
  <c r="G241" i="4"/>
  <c r="H241" i="4"/>
  <c r="F242" i="4"/>
  <c r="G242" i="4"/>
  <c r="H242" i="4"/>
  <c r="F243" i="4"/>
  <c r="G243" i="4"/>
  <c r="H243" i="4"/>
  <c r="F244" i="4"/>
  <c r="G244" i="4"/>
  <c r="H244" i="4"/>
  <c r="F245" i="4"/>
  <c r="G245" i="4"/>
  <c r="H245" i="4"/>
  <c r="F246" i="4"/>
  <c r="G246" i="4"/>
  <c r="H246" i="4"/>
  <c r="F247" i="4"/>
  <c r="G247" i="4"/>
  <c r="H247" i="4"/>
  <c r="F248" i="4"/>
  <c r="G248" i="4"/>
  <c r="H248" i="4"/>
  <c r="F249" i="4"/>
  <c r="G249" i="4"/>
  <c r="H249" i="4"/>
  <c r="F250" i="4"/>
  <c r="G250" i="4"/>
  <c r="H250" i="4"/>
  <c r="F251" i="4"/>
  <c r="G251" i="4"/>
  <c r="H251" i="4"/>
  <c r="F252" i="4"/>
  <c r="G252" i="4"/>
  <c r="H252" i="4"/>
  <c r="F253" i="4"/>
  <c r="G253" i="4"/>
  <c r="H253" i="4"/>
  <c r="F254" i="4"/>
  <c r="G254" i="4"/>
  <c r="H254" i="4"/>
  <c r="F255" i="4"/>
  <c r="G255" i="4"/>
  <c r="H255" i="4"/>
  <c r="F256" i="4"/>
  <c r="G256" i="4"/>
  <c r="H256" i="4"/>
  <c r="F257" i="4"/>
  <c r="G257" i="4"/>
  <c r="H257" i="4"/>
  <c r="F258" i="4"/>
  <c r="G258" i="4"/>
  <c r="H258" i="4"/>
  <c r="F259" i="4"/>
  <c r="G259" i="4"/>
  <c r="H259" i="4"/>
  <c r="F260" i="4"/>
  <c r="G260" i="4"/>
  <c r="H260" i="4"/>
  <c r="F261" i="4"/>
  <c r="G261" i="4"/>
  <c r="H261" i="4"/>
  <c r="F262" i="4"/>
  <c r="G262" i="4"/>
  <c r="H262" i="4"/>
  <c r="F263" i="4"/>
  <c r="G263" i="4"/>
  <c r="H263" i="4"/>
  <c r="F264" i="4"/>
  <c r="G264" i="4"/>
  <c r="H264" i="4"/>
  <c r="F265" i="4"/>
  <c r="G265" i="4"/>
  <c r="H265" i="4"/>
  <c r="F266" i="4"/>
  <c r="G266" i="4"/>
  <c r="H266" i="4"/>
  <c r="F267" i="4"/>
  <c r="G267" i="4"/>
  <c r="H267" i="4"/>
  <c r="F268" i="4"/>
  <c r="G268" i="4"/>
  <c r="H268" i="4"/>
  <c r="F269" i="4"/>
  <c r="G269" i="4"/>
  <c r="H269" i="4"/>
  <c r="F270" i="4"/>
  <c r="G270" i="4"/>
  <c r="H270" i="4"/>
  <c r="F271" i="4"/>
  <c r="G271" i="4"/>
  <c r="H271" i="4"/>
  <c r="F272" i="4"/>
  <c r="G272" i="4"/>
  <c r="H272" i="4"/>
  <c r="F273" i="4"/>
  <c r="G273" i="4"/>
  <c r="H273" i="4"/>
  <c r="F274" i="4"/>
  <c r="G274" i="4"/>
  <c r="H274" i="4"/>
  <c r="F275" i="4"/>
  <c r="G275" i="4"/>
  <c r="H275" i="4"/>
  <c r="F276" i="4"/>
  <c r="G276" i="4"/>
  <c r="H276" i="4"/>
  <c r="F277" i="4"/>
  <c r="G277" i="4"/>
  <c r="H277" i="4"/>
  <c r="F278" i="4"/>
  <c r="G278" i="4"/>
  <c r="H278" i="4"/>
  <c r="F279" i="4"/>
  <c r="G279" i="4"/>
  <c r="H279" i="4"/>
  <c r="F280" i="4"/>
  <c r="G280" i="4"/>
  <c r="H280" i="4"/>
  <c r="F281" i="4"/>
  <c r="G281" i="4"/>
  <c r="H281" i="4"/>
  <c r="F282" i="4"/>
  <c r="G282" i="4"/>
  <c r="H282" i="4"/>
  <c r="F283" i="4"/>
  <c r="G283" i="4"/>
  <c r="H283" i="4"/>
  <c r="F284" i="4"/>
  <c r="G284" i="4"/>
  <c r="H284" i="4"/>
  <c r="F285" i="4"/>
  <c r="G285" i="4"/>
  <c r="H285" i="4"/>
  <c r="F286" i="4"/>
  <c r="G286" i="4"/>
  <c r="H286" i="4"/>
  <c r="F287" i="4"/>
  <c r="G287" i="4"/>
  <c r="H287" i="4"/>
  <c r="F288" i="4"/>
  <c r="G288" i="4"/>
  <c r="H288" i="4"/>
  <c r="F289" i="4"/>
  <c r="G289" i="4"/>
  <c r="H289" i="4"/>
  <c r="F290" i="4"/>
  <c r="G290" i="4"/>
  <c r="H290" i="4"/>
  <c r="G2" i="4"/>
  <c r="H2" i="4"/>
  <c r="F2" i="4"/>
  <c r="E12" i="1"/>
  <c r="F13" i="1"/>
  <c r="F12" i="1" s="1"/>
  <c r="E13"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57" i="4"/>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alcChain>
</file>

<file path=xl/sharedStrings.xml><?xml version="1.0" encoding="utf-8"?>
<sst xmlns="http://schemas.openxmlformats.org/spreadsheetml/2006/main" count="140" uniqueCount="113">
  <si>
    <t>year</t>
  </si>
  <si>
    <t>date</t>
  </si>
  <si>
    <t>CPI</t>
  </si>
  <si>
    <t>Real GDP_per_capita</t>
  </si>
  <si>
    <t>time</t>
  </si>
  <si>
    <t>g_yl</t>
  </si>
  <si>
    <t>b</t>
  </si>
  <si>
    <t>Civilian Unemployment Rates</t>
  </si>
  <si>
    <t>Private Nonfarm Unemployment Rates</t>
  </si>
  <si>
    <t>Vacancy Rates</t>
  </si>
  <si>
    <t>All-worker labor share</t>
  </si>
  <si>
    <t>Employee-only labor share</t>
  </si>
  <si>
    <t>Proprietors' total income share</t>
  </si>
  <si>
    <t>sqrtUV</t>
  </si>
  <si>
    <t>.</t>
  </si>
  <si>
    <t>clphsg_all</t>
  </si>
  <si>
    <t>clghsg_all</t>
  </si>
  <si>
    <t>eu_lnclg</t>
  </si>
  <si>
    <t>Top 10% wage share France</t>
  </si>
  <si>
    <t>Top 1% wage share France</t>
  </si>
  <si>
    <t>Top 10% wage share USA</t>
  </si>
  <si>
    <t>Top 1% wage share USA</t>
  </si>
  <si>
    <t>Top 10% wage share Japan</t>
  </si>
  <si>
    <t>Top 1% wage share Japan</t>
  </si>
  <si>
    <t>Log Tobin Q France</t>
  </si>
  <si>
    <t>Log Tobin Q USA</t>
  </si>
  <si>
    <t>Log Tobin Q Japan</t>
  </si>
  <si>
    <t>Log Tobin Q Germany</t>
  </si>
  <si>
    <t>Log Tobin Q UK</t>
  </si>
  <si>
    <t>Log Tobin Q Canada</t>
  </si>
  <si>
    <t>Top 10% income share France</t>
  </si>
  <si>
    <t>Top 1% income share France</t>
  </si>
  <si>
    <t>Top 10% income share  USA</t>
  </si>
  <si>
    <t>Top 1% income share  USA</t>
  </si>
  <si>
    <t>Top 1% income share  Japan</t>
  </si>
  <si>
    <t>Top 10% income share Germany (Pre-tax national income)</t>
  </si>
  <si>
    <t>Top 1% income share Germany (Pre-tax national income)</t>
  </si>
  <si>
    <t>Top 10% income share UK</t>
  </si>
  <si>
    <t>Top 1% income share UK</t>
  </si>
  <si>
    <t>Top 10% income share Canada</t>
  </si>
  <si>
    <t>Top 1% income share Canada</t>
  </si>
  <si>
    <t>Comunist Threat (Relative GDP USSR/US)</t>
  </si>
  <si>
    <t>Marginal Top Income Tax Rate</t>
  </si>
  <si>
    <t>Growth rate (Penn World Table)</t>
  </si>
  <si>
    <t>Labor Share (Penn World Table)</t>
  </si>
  <si>
    <t>Capital-Output ratio (Corp)</t>
  </si>
  <si>
    <t>Labor Share (Corp BEA)</t>
  </si>
  <si>
    <t>College Wage Premium (Acemoglu)</t>
  </si>
  <si>
    <t>Labor Share (Stansbury &amp; Summers)</t>
  </si>
  <si>
    <t>Tobin Q US</t>
  </si>
  <si>
    <t>Rate of return (Corp nonfinancial BEA)</t>
  </si>
  <si>
    <t>DATA SOURCES:</t>
  </si>
  <si>
    <t>Unions GALLUP BLS</t>
  </si>
  <si>
    <t xml:space="preserve">annual </t>
  </si>
  <si>
    <r>
      <rPr>
        <b/>
        <sz val="12"/>
        <color theme="1"/>
        <rFont val="Times New Roman"/>
        <family val="1"/>
      </rPr>
      <t>Unions GALLUP BLS</t>
    </r>
    <r>
      <rPr>
        <sz val="12"/>
        <color theme="1"/>
        <rFont val="Times New Roman"/>
        <family val="1"/>
      </rPr>
      <t>: Average from the Gallup and BLS data. Obtained from https://academic.oup.com/qje/article/136/3/1325/6219103?login=false</t>
    </r>
  </si>
  <si>
    <r>
      <rPr>
        <b/>
        <sz val="12"/>
        <color theme="1"/>
        <rFont val="Times New Roman"/>
        <family val="1"/>
      </rPr>
      <t>Comunist Threat (Relative GDP USSR/US)</t>
    </r>
    <r>
      <rPr>
        <sz val="12"/>
        <color theme="1"/>
        <rFont val="Times New Roman"/>
        <family val="1"/>
      </rPr>
      <t>: Real GDP per capita in USSR over GDP per capita US. Obtained from Maddison Project Database 2020 (at https://www.rug.nl/ggdc/historicaldevelopment/maddison/releases/maddison-project-database-2020?lang=en)</t>
    </r>
  </si>
  <si>
    <r>
      <rPr>
        <b/>
        <sz val="12"/>
        <color theme="1"/>
        <rFont val="Times New Roman"/>
        <family val="1"/>
      </rPr>
      <t>Marginal Top Income Tax Rate</t>
    </r>
    <r>
      <rPr>
        <sz val="12"/>
        <color theme="1"/>
        <rFont val="Times New Roman"/>
        <family val="1"/>
      </rPr>
      <t>: Obtained from Alvaredo et al. (2018) (at https://ourworldindata.org/grapher/top-income-tax-rates-piketty)</t>
    </r>
  </si>
  <si>
    <r>
      <rPr>
        <b/>
        <sz val="12"/>
        <color theme="1"/>
        <rFont val="Times New Roman"/>
        <family val="1"/>
      </rPr>
      <t xml:space="preserve">Growth rate (Penn World Table): </t>
    </r>
    <r>
      <rPr>
        <sz val="12"/>
        <color theme="1"/>
        <rFont val="Times New Roman"/>
        <family val="1"/>
      </rPr>
      <t xml:space="preserve"> Obtained from  Penn World Table, version 10.0 (see  https://www.rug.nl/ggdc/productivity/pwt/pwt-releases/pwt100)</t>
    </r>
  </si>
  <si>
    <r>
      <rPr>
        <b/>
        <sz val="12"/>
        <color theme="1"/>
        <rFont val="Times New Roman"/>
        <family val="1"/>
      </rPr>
      <t>Labor Share (Penn World Table)</t>
    </r>
    <r>
      <rPr>
        <sz val="12"/>
        <color theme="1"/>
        <rFont val="Times New Roman"/>
        <family val="1"/>
      </rPr>
      <t>:  Obtained from  Penn World Table, version 10.0 (see  https://www.rug.nl/ggdc/productivity/pwt/pwt-releases/pwt100)</t>
    </r>
  </si>
  <si>
    <r>
      <rPr>
        <b/>
        <sz val="12"/>
        <color theme="1"/>
        <rFont val="Times New Roman"/>
        <family val="1"/>
      </rPr>
      <t>Capital-Output ratio (Corp):</t>
    </r>
    <r>
      <rPr>
        <sz val="12"/>
        <color theme="1"/>
        <rFont val="Times New Roman"/>
        <family val="1"/>
      </rPr>
      <t xml:space="preserve"> ﻿Obtained by summing the value of net stocks with the depreciation of capital in the corporate sector from Tables 6.4 and 6.1 of the Fixed Assets Accounts Tables over the gross value added of corporate business from Table 1.14 of the National Income and Product Accounts</t>
    </r>
  </si>
  <si>
    <t>Top 10% wage share Canada</t>
  </si>
  <si>
    <t xml:space="preserve"> Top 1% wage share Canada</t>
  </si>
  <si>
    <t>quarterly</t>
  </si>
  <si>
    <t>Noncyclical Rate of Unemployment</t>
  </si>
  <si>
    <t>Average markup</t>
  </si>
  <si>
    <t xml:space="preserve">Federal minimum wage </t>
  </si>
  <si>
    <t>Federal real minimum wage</t>
  </si>
  <si>
    <t>monthly</t>
  </si>
  <si>
    <t>Q usual (PHILIPPON)</t>
  </si>
  <si>
    <r>
      <t xml:space="preserve">Labor Share (Corp BEA):  </t>
    </r>
    <r>
      <rPr>
        <sz val="12"/>
        <color theme="1"/>
        <rFont val="Times New Roman"/>
        <family val="1"/>
      </rPr>
      <t>Compensation of employees over gross value added (obtained from Table 1.14 NIPA)</t>
    </r>
  </si>
  <si>
    <r>
      <t xml:space="preserve">Rate of return (Corp nonfinancial BEA):  </t>
    </r>
    <r>
      <rPr>
        <sz val="12"/>
        <color theme="1"/>
        <rFont val="Times New Roman"/>
        <family val="1"/>
      </rPr>
      <t>Gross operating surplus over compensation of employess plus capital consumption  (obtained from Table 1.14 NIPA)</t>
    </r>
  </si>
  <si>
    <r>
      <rPr>
        <b/>
        <sz val="12"/>
        <color theme="1"/>
        <rFont val="Times New Roman"/>
        <family val="1"/>
      </rPr>
      <t>Labor Share (Stansbury &amp; Summers)</t>
    </r>
    <r>
      <rPr>
        <sz val="12"/>
        <color theme="1"/>
        <rFont val="Times New Roman"/>
        <family val="1"/>
      </rPr>
      <t>: Obtained from Stansbury and Summers (2020)</t>
    </r>
  </si>
  <si>
    <r>
      <rPr>
        <b/>
        <sz val="12"/>
        <color theme="1"/>
        <rFont val="Times New Roman"/>
        <family val="1"/>
      </rPr>
      <t>College Wage Premium (Acemoglu):</t>
    </r>
    <r>
      <rPr>
        <sz val="12"/>
        <color theme="1"/>
        <rFont val="Times New Roman"/>
        <family val="1"/>
      </rPr>
      <t xml:space="preserve"> Obtained from Skills, Tasks and Technologies: Implications for Employment and Earnings (at https://economics.mit.edu/people/faculty/daron-acemoglu/data-archive)</t>
    </r>
  </si>
  <si>
    <r>
      <rPr>
        <b/>
        <sz val="12"/>
        <color theme="1"/>
        <rFont val="Times New Roman"/>
        <family val="1"/>
      </rPr>
      <t>Top shares France:</t>
    </r>
    <r>
      <rPr>
        <sz val="12"/>
        <color theme="1"/>
        <rFont val="Times New Roman"/>
        <family val="1"/>
      </rPr>
      <t xml:space="preserve"> Obtained from Piketty (2014)</t>
    </r>
  </si>
  <si>
    <r>
      <rPr>
        <b/>
        <sz val="12"/>
        <color theme="1"/>
        <rFont val="Times New Roman"/>
        <family val="1"/>
      </rPr>
      <t>Top shares US:</t>
    </r>
    <r>
      <rPr>
        <sz val="12"/>
        <color theme="1"/>
        <rFont val="Times New Roman"/>
        <family val="1"/>
      </rPr>
      <t xml:space="preserve"> Obtained from Piketty (2014)</t>
    </r>
  </si>
  <si>
    <r>
      <rPr>
        <b/>
        <sz val="12"/>
        <color theme="1"/>
        <rFont val="Times New Roman"/>
        <family val="1"/>
      </rPr>
      <t>Top  wage shares Japan</t>
    </r>
    <r>
      <rPr>
        <sz val="12"/>
        <color theme="1"/>
        <rFont val="Times New Roman"/>
        <family val="1"/>
      </rPr>
      <t>: Obtained from Moriguchi and Saez (2008)</t>
    </r>
  </si>
  <si>
    <r>
      <rPr>
        <b/>
        <sz val="12"/>
        <color theme="1"/>
        <rFont val="Times New Roman"/>
        <family val="1"/>
      </rPr>
      <t>Top  income shares Japan:</t>
    </r>
    <r>
      <rPr>
        <sz val="12"/>
        <color theme="1"/>
        <rFont val="Times New Roman"/>
        <family val="1"/>
      </rPr>
      <t xml:space="preserve"> Piketty (2014)</t>
    </r>
  </si>
  <si>
    <r>
      <t xml:space="preserve">Top  income shares Germany (Pre-tax national income): </t>
    </r>
    <r>
      <rPr>
        <sz val="12"/>
        <color theme="1"/>
        <rFont val="Times New Roman"/>
        <family val="1"/>
      </rPr>
      <t>Obtained from World Inequality Database (at https://wid.world/data/)</t>
    </r>
  </si>
  <si>
    <r>
      <rPr>
        <b/>
        <sz val="12"/>
        <color theme="1"/>
        <rFont val="Times New Roman"/>
        <family val="1"/>
      </rPr>
      <t>Top  income shares UK:</t>
    </r>
    <r>
      <rPr>
        <sz val="12"/>
        <color theme="1"/>
        <rFont val="Times New Roman"/>
        <family val="1"/>
      </rPr>
      <t xml:space="preserve"> Obtained from Piketty (2014)</t>
    </r>
  </si>
  <si>
    <r>
      <rPr>
        <b/>
        <sz val="12"/>
        <color theme="1"/>
        <rFont val="Times New Roman"/>
        <family val="1"/>
      </rPr>
      <t xml:space="preserve">Top  income shares Canada: </t>
    </r>
    <r>
      <rPr>
        <sz val="12"/>
        <color theme="1"/>
        <rFont val="Times New Roman"/>
        <family val="1"/>
      </rPr>
      <t>Piketty (2014)</t>
    </r>
  </si>
  <si>
    <r>
      <rPr>
        <b/>
        <sz val="12"/>
        <color theme="1"/>
        <rFont val="Times New Roman"/>
        <family val="1"/>
      </rPr>
      <t>Top wage shares Canada:</t>
    </r>
    <r>
      <rPr>
        <sz val="12"/>
        <color theme="1"/>
        <rFont val="Times New Roman"/>
        <family val="1"/>
      </rPr>
      <t xml:space="preserve"> Obtained from Saez and Veal (2005)</t>
    </r>
  </si>
  <si>
    <r>
      <rPr>
        <b/>
        <sz val="12"/>
        <color theme="1"/>
        <rFont val="Times New Roman"/>
        <family val="1"/>
      </rPr>
      <t xml:space="preserve">Tobin's Q (other countries): </t>
    </r>
    <r>
      <rPr>
        <sz val="12"/>
        <color theme="1"/>
        <rFont val="Times New Roman"/>
        <family val="1"/>
      </rPr>
      <t xml:space="preserve"> Obtained from Piketty (2014)</t>
    </r>
  </si>
  <si>
    <r>
      <rPr>
        <b/>
        <sz val="12"/>
        <color theme="1"/>
        <rFont val="Times New Roman"/>
        <family val="1"/>
      </rPr>
      <t>Average markup:</t>
    </r>
    <r>
      <rPr>
        <sz val="12"/>
        <color theme="1"/>
        <rFont val="Times New Roman"/>
        <family val="1"/>
      </rPr>
      <t xml:space="preserve"> Source https://sites.google.com/site/deloeckerjan/data-and-code?authuser=1</t>
    </r>
  </si>
  <si>
    <r>
      <rPr>
        <b/>
        <sz val="12"/>
        <color theme="1"/>
        <rFont val="Times New Roman"/>
        <family val="1"/>
      </rPr>
      <t>b</t>
    </r>
    <r>
      <rPr>
        <sz val="12"/>
        <color theme="1"/>
        <rFont val="Times New Roman"/>
        <family val="1"/>
      </rPr>
      <t xml:space="preserve">: Obtained from equation (20) of Chodorow-Reich and Karabarbounis (2016). The code is in data_opportunity_cost.do </t>
    </r>
  </si>
  <si>
    <r>
      <rPr>
        <b/>
        <sz val="12"/>
        <color theme="1"/>
        <rFont val="Times New Roman"/>
        <family val="1"/>
      </rPr>
      <t>Noncyclical Rate of Unemployment:</t>
    </r>
    <r>
      <rPr>
        <sz val="12"/>
        <color theme="1"/>
        <rFont val="Times New Roman"/>
        <family val="1"/>
      </rPr>
      <t xml:space="preserve"> Obtained from https://fred.stlouisfed.org/series/NROU.</t>
    </r>
  </si>
  <si>
    <r>
      <t xml:space="preserve">All-worker labor share: </t>
    </r>
    <r>
      <rPr>
        <sz val="12"/>
        <color theme="1"/>
        <rFont val="Times New Roman"/>
        <family val="1"/>
      </rPr>
      <t>Obtained from https://www.bls.gov/opub/mlr/2017/article/estimating-the-us-labor-share.htm</t>
    </r>
  </si>
  <si>
    <r>
      <t xml:space="preserve">Employee-only labor share: </t>
    </r>
    <r>
      <rPr>
        <sz val="12"/>
        <color theme="1"/>
        <rFont val="Times New Roman"/>
        <family val="1"/>
      </rPr>
      <t>Obtained from https://www.bls.gov/opub/mlr/2017/article/estimating-the-us-labor-share.htm</t>
    </r>
  </si>
  <si>
    <r>
      <rPr>
        <b/>
        <sz val="12"/>
        <color theme="1"/>
        <rFont val="Times New Roman"/>
        <family val="1"/>
      </rPr>
      <t xml:space="preserve">Proprietors' total income share: </t>
    </r>
    <r>
      <rPr>
        <sz val="12"/>
        <color theme="1"/>
        <rFont val="Times New Roman"/>
        <family val="1"/>
      </rPr>
      <t>Obtained from https://www.bls.gov/opub/mlr/2017/article/estimating-the-us-labor-share.htm</t>
    </r>
  </si>
  <si>
    <r>
      <t xml:space="preserve">Q usual: </t>
    </r>
    <r>
      <rPr>
        <sz val="12"/>
        <color theme="1"/>
        <rFont val="Times New Roman"/>
        <family val="1"/>
      </rPr>
      <t xml:space="preserve">Obtained from https://pages.stern.nyu.edu/~tphilipp/research.htm </t>
    </r>
  </si>
  <si>
    <r>
      <rPr>
        <b/>
        <sz val="12"/>
        <color theme="1"/>
        <rFont val="Times New Roman"/>
        <family val="1"/>
      </rPr>
      <t>Federal minimum wage:</t>
    </r>
    <r>
      <rPr>
        <sz val="12"/>
        <color theme="1"/>
        <rFont val="Times New Roman"/>
        <family val="1"/>
      </rPr>
      <t xml:space="preserve"> Federal Minimum Hourly Wage for Nonfarm Workers for the United States, Dollars per Hour, Monthly, Not Seasonally Adjusted (at https://fred.stlouisfed.org/series/FEDMINNFRWG)</t>
    </r>
  </si>
  <si>
    <r>
      <rPr>
        <b/>
        <sz val="12"/>
        <color theme="1"/>
        <rFont val="Times New Roman"/>
        <family val="1"/>
      </rPr>
      <t>CPI:</t>
    </r>
    <r>
      <rPr>
        <sz val="12"/>
        <color theme="1"/>
        <rFont val="Times New Roman"/>
        <family val="1"/>
      </rPr>
      <t xml:space="preserve"> Consumer Price Index for All Urban Consumers: All Items in U.S. City Average, Index 1982-1984=100, Monthly, Not Seasonally Adjusted</t>
    </r>
  </si>
  <si>
    <r>
      <rPr>
        <b/>
        <sz val="12"/>
        <color theme="1"/>
        <rFont val="Times New Roman"/>
        <family val="1"/>
      </rPr>
      <t>Civilian Unemployment Rates:</t>
    </r>
    <r>
      <rPr>
        <sz val="12"/>
        <color theme="1"/>
        <rFont val="Times New Roman"/>
        <family val="1"/>
      </rPr>
      <t xml:space="preserve"> data from Petrosky-Nadeau and Zhang (2021)  Unemployment crises (at https://www.sciencedirect.com/science/article/abs/pii/S0304393220300064)</t>
    </r>
  </si>
  <si>
    <r>
      <rPr>
        <b/>
        <sz val="12"/>
        <color rgb="FF000000"/>
        <rFont val="Times New Roman"/>
        <family val="1"/>
      </rPr>
      <t xml:space="preserve">Private Nonfarm Unemployment Rates: </t>
    </r>
    <r>
      <rPr>
        <sz val="12"/>
        <color rgb="FF000000"/>
        <rFont val="Times New Roman"/>
        <family val="1"/>
      </rPr>
      <t xml:space="preserve">  data from Petrosky-Nadeau and Zhang (2021)  Unemployment crises (at https://www.sciencedirect.com/science/article/abs/pii/S0304393220300064)</t>
    </r>
  </si>
  <si>
    <r>
      <rPr>
        <b/>
        <sz val="12"/>
        <color theme="1"/>
        <rFont val="Times New Roman"/>
        <family val="1"/>
      </rPr>
      <t>Vacancies:</t>
    </r>
    <r>
      <rPr>
        <sz val="12"/>
        <color theme="1"/>
        <rFont val="Times New Roman"/>
        <family val="1"/>
      </rPr>
      <t xml:space="preserve">  data from Petrosky-Nadeau and Zhang (2021)  Unemployment crises (at https://www.sciencedirect.com/science/article/abs/pii/S0304393220300064)</t>
    </r>
  </si>
  <si>
    <r>
      <t xml:space="preserve">Tobin Q US: </t>
    </r>
    <r>
      <rPr>
        <sz val="12"/>
        <color theme="1"/>
        <rFont val="Times New Roman"/>
        <family val="1"/>
      </rPr>
      <t>Obtained from  World Inequality Database (at https://wid.world/data/)</t>
    </r>
  </si>
  <si>
    <t>IVA and CCAdj</t>
  </si>
  <si>
    <t>3 month threasury rate</t>
  </si>
  <si>
    <t>Number of work stoppages in the period</t>
  </si>
  <si>
    <t>Private Unions (Freeman)</t>
  </si>
  <si>
    <r>
      <t>Private Unions:</t>
    </r>
    <r>
      <rPr>
        <sz val="12"/>
        <color theme="1"/>
        <rFont val="Times New Roman"/>
        <family val="1"/>
      </rPr>
      <t xml:space="preserve"> Hirsch (2008) Sluggish institutions in a dynamic world</t>
    </r>
  </si>
  <si>
    <r>
      <rPr>
        <b/>
        <sz val="12"/>
        <color theme="1"/>
        <rFont val="Times New Roman"/>
        <family val="1"/>
      </rPr>
      <t>Number of work stoppages in the period:</t>
    </r>
    <r>
      <rPr>
        <sz val="12"/>
        <color theme="1"/>
        <rFont val="Times New Roman"/>
        <family val="1"/>
      </rPr>
      <t xml:space="preserve"> https://www.bls.gov/web/wkstp/annual-listing.htm</t>
    </r>
  </si>
  <si>
    <t>CEOs make 290 times as much as typical workers: CEO-to-worker compensation ratio, 1965–2023</t>
  </si>
  <si>
    <t>From https://www.epi.org/publication/ceo-pay-in-2023/</t>
  </si>
  <si>
    <t>Realized CEO compensation</t>
  </si>
  <si>
    <t>Granted CEO compensation</t>
  </si>
  <si>
    <t>243.57  </t>
  </si>
  <si>
    <t xml:space="preserve">Notes: Average annual compensation for CEOs is for CEOs at the top 350 U.S. firms ranked by sales. Typical worker compensation is the average annual compensation (wages and benefits of a full-time, full-year worker) of production/nonsupervisory workers in the industries that the top 350 firms operate in. </t>
  </si>
  <si>
    <t xml:space="preserve">Source: Authors’ analysis of data from Compustat’s ExecuComp database, the Bureau of Labor Statistics’ Current Employment Statistics data series, and the Bureau of Economic Analysis NIPA tables. </t>
  </si>
  <si>
    <t>Welfare less EITC, CTC, Medicaid, and SSI</t>
  </si>
  <si>
    <t>Welfare less EITC, CTC, TANF, Medicaid, and SSI</t>
  </si>
  <si>
    <t>Welfare less EITC, CTC, and SSI</t>
  </si>
  <si>
    <t>Welfare less Medicaid, and SSI</t>
  </si>
  <si>
    <t>Automation.  Mann and Püttmann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</si>
</sst>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yyyy\-mm\-dd"/>
    <numFmt numFmtId="165" formatCode="0.0000"/>
    <numFmt numFmtId="166" formatCode="_-&quot;$&quot;* #,##0.0000_-;\-&quot;$&quot;* #,##0.0000_-;_-&quot;$&quot;* &quot;-&quot;??_-;_-@_-"/>
  </numFmts>
  <fonts count="18" x14ac:knownFonts="1">
    <font>
      <sz val="12"/>
      <color theme="1"/>
      <name val="Calibri"/>
      <family val="2"/>
      <scheme val="minor"/>
    </font>
    <font>
      <sz val="10"/>
      <color rgb="FF000000"/>
      <name val="Helvetica Neue"/>
      <family val="2"/>
    </font>
    <font>
      <sz val="12"/>
      <color rgb="FF000000"/>
      <name val="Tahoma"/>
      <family val="2"/>
    </font>
    <font>
      <sz val="10"/>
      <name val="Arial"/>
      <family val="2"/>
    </font>
    <font>
      <sz val="12"/>
      <color theme="1"/>
      <name val="Times New Roman"/>
      <family val="1"/>
    </font>
    <font>
      <sz val="14"/>
      <color theme="1"/>
      <name val="Times New Roman"/>
      <family val="1"/>
    </font>
    <font>
      <b/>
      <sz val="14"/>
      <name val="Times New Roman"/>
      <family val="1"/>
    </font>
    <font>
      <sz val="14"/>
      <name val="Times New Roman"/>
      <family val="1"/>
    </font>
    <font>
      <b/>
      <sz val="14"/>
      <color theme="1"/>
      <name val="Times New Roman"/>
      <family val="1"/>
    </font>
    <font>
      <sz val="14"/>
      <color rgb="FF000000"/>
      <name val="Times New Roman"/>
      <family val="1"/>
    </font>
    <font>
      <b/>
      <sz val="12"/>
      <color theme="1"/>
      <name val="Times New Roman"/>
      <family val="1"/>
    </font>
    <font>
      <b/>
      <sz val="16"/>
      <color theme="1"/>
      <name val="Times New Roman"/>
      <family val="1"/>
    </font>
    <font>
      <sz val="12"/>
      <color rgb="FF000000"/>
      <name val="Times New Roman"/>
      <family val="1"/>
    </font>
    <font>
      <b/>
      <sz val="12"/>
      <color rgb="FF000000"/>
      <name val="Times New Roman"/>
      <family val="1"/>
    </font>
    <font>
      <b/>
      <sz val="12"/>
      <color theme="1"/>
      <name val="Calibri"/>
      <family val="2"/>
      <scheme val="minor"/>
    </font>
    <font>
      <sz val="10"/>
      <color indexed="8"/>
      <name val="Arial"/>
      <family val="2"/>
    </font>
    <font>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ck">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5">
    <xf numFmtId="0" fontId="0" fillId="0" borderId="0"/>
    <xf numFmtId="0" fontId="3" fillId="0" borderId="0"/>
    <xf numFmtId="0" fontId="3" fillId="0" borderId="0"/>
    <xf numFmtId="0" fontId="3" fillId="0" borderId="0"/>
    <xf numFmtId="44" fontId="16" fillId="0" borderId="0" applyFont="0" applyFill="0" applyBorder="0" applyAlignment="0" applyProtection="0"/>
  </cellStyleXfs>
  <cellXfs count="62">
    <xf numFmtId="0" fontId="0" fillId="0" borderId="0" xfId="0"/>
    <xf numFmtId="164" fontId="0" fillId="0" borderId="0" xfId="0" applyNumberFormat="1"/>
    <xf numFmtId="1" fontId="0" fillId="0" borderId="0" xfId="0" applyNumberFormat="1"/>
    <xf numFmtId="0" fontId="2" fillId="0" borderId="0" xfId="0" applyFont="1"/>
    <xf numFmtId="0" fontId="4" fillId="0" borderId="0" xfId="0" applyFont="1"/>
    <xf numFmtId="0" fontId="5" fillId="0" borderId="0" xfId="0" applyFont="1"/>
    <xf numFmtId="0" fontId="9" fillId="0" borderId="0" xfId="0" applyFont="1"/>
    <xf numFmtId="165" fontId="7" fillId="0" borderId="0" xfId="3" applyNumberFormat="1" applyFont="1" applyAlignment="1" applyProtection="1">
      <alignment horizontal="center"/>
      <protection locked="0"/>
    </xf>
    <xf numFmtId="165" fontId="7" fillId="0" borderId="0" xfId="3" quotePrefix="1" applyNumberFormat="1" applyFont="1" applyAlignment="1">
      <alignment horizontal="center" wrapText="1"/>
    </xf>
    <xf numFmtId="165" fontId="7" fillId="0" borderId="2" xfId="3" applyNumberFormat="1" applyFont="1" applyBorder="1" applyAlignment="1" applyProtection="1">
      <alignment horizontal="center"/>
      <protection locked="0"/>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wrapText="1" shrinkToFit="1"/>
    </xf>
    <xf numFmtId="0" fontId="6" fillId="2" borderId="1" xfId="0" applyFont="1" applyFill="1" applyBorder="1" applyAlignment="1">
      <alignment horizontal="center" vertical="center" wrapText="1"/>
    </xf>
    <xf numFmtId="0" fontId="5" fillId="2" borderId="5" xfId="0" applyFont="1" applyFill="1" applyBorder="1"/>
    <xf numFmtId="0" fontId="5" fillId="2" borderId="6" xfId="0" applyFont="1" applyFill="1" applyBorder="1"/>
    <xf numFmtId="0" fontId="4" fillId="0" borderId="7" xfId="0" applyFont="1" applyBorder="1"/>
    <xf numFmtId="0" fontId="4" fillId="0" borderId="8" xfId="0" applyFont="1" applyBorder="1"/>
    <xf numFmtId="0" fontId="5" fillId="0" borderId="8" xfId="0" applyFont="1" applyBorder="1"/>
    <xf numFmtId="0" fontId="5" fillId="5" borderId="0" xfId="0" applyFont="1" applyFill="1"/>
    <xf numFmtId="0" fontId="5" fillId="5" borderId="8" xfId="0" applyFont="1" applyFill="1" applyBorder="1"/>
    <xf numFmtId="0" fontId="5" fillId="6" borderId="0" xfId="0" applyFont="1" applyFill="1"/>
    <xf numFmtId="0" fontId="5" fillId="6" borderId="8" xfId="0" applyFont="1" applyFill="1" applyBorder="1"/>
    <xf numFmtId="0" fontId="5" fillId="0" borderId="13" xfId="0" applyFont="1" applyBorder="1"/>
    <xf numFmtId="0" fontId="5" fillId="0" borderId="14" xfId="0" applyFont="1" applyBorder="1"/>
    <xf numFmtId="0" fontId="0" fillId="0" borderId="0" xfId="0" applyAlignment="1">
      <alignment vertical="center"/>
    </xf>
    <xf numFmtId="0" fontId="5" fillId="5" borderId="1" xfId="0" applyFont="1" applyFill="1" applyBorder="1" applyAlignment="1">
      <alignment vertical="center" wrapText="1"/>
    </xf>
    <xf numFmtId="0" fontId="0" fillId="4" borderId="0" xfId="0" applyFill="1" applyAlignment="1">
      <alignment horizontal="center"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164" fontId="0" fillId="0" borderId="7" xfId="0" applyNumberFormat="1" applyBorder="1"/>
    <xf numFmtId="2" fontId="0" fillId="0" borderId="0" xfId="0" applyNumberFormat="1"/>
    <xf numFmtId="0" fontId="1" fillId="0" borderId="0" xfId="0" applyFont="1"/>
    <xf numFmtId="0" fontId="0" fillId="0" borderId="8" xfId="0" applyBorder="1"/>
    <xf numFmtId="164" fontId="0" fillId="0" borderId="9" xfId="0" applyNumberFormat="1" applyBorder="1"/>
    <xf numFmtId="2" fontId="0" fillId="0" borderId="10" xfId="0" applyNumberFormat="1" applyBorder="1"/>
    <xf numFmtId="0" fontId="0" fillId="0" borderId="10" xfId="0" applyBorder="1"/>
    <xf numFmtId="0" fontId="0" fillId="0" borderId="11" xfId="0" applyBorder="1"/>
    <xf numFmtId="0" fontId="5" fillId="3" borderId="3" xfId="0" applyFont="1" applyFill="1" applyBorder="1"/>
    <xf numFmtId="0" fontId="11" fillId="2" borderId="4" xfId="0" applyFont="1" applyFill="1" applyBorder="1"/>
    <xf numFmtId="0" fontId="11" fillId="5" borderId="7" xfId="0" applyFont="1" applyFill="1" applyBorder="1"/>
    <xf numFmtId="0" fontId="11" fillId="6" borderId="7" xfId="0" applyFont="1" applyFill="1" applyBorder="1"/>
    <xf numFmtId="0" fontId="4" fillId="2" borderId="5" xfId="0" applyFont="1" applyFill="1" applyBorder="1"/>
    <xf numFmtId="0" fontId="10" fillId="0" borderId="7" xfId="0" applyFont="1" applyBorder="1"/>
    <xf numFmtId="0" fontId="4" fillId="5" borderId="0" xfId="0" applyFont="1" applyFill="1"/>
    <xf numFmtId="0" fontId="4" fillId="6" borderId="0" xfId="0" applyFont="1" applyFill="1"/>
    <xf numFmtId="0" fontId="12" fillId="0" borderId="7" xfId="0" applyFont="1" applyBorder="1"/>
    <xf numFmtId="0" fontId="4" fillId="0" borderId="12" xfId="0" applyFont="1" applyBorder="1"/>
    <xf numFmtId="0" fontId="4" fillId="0" borderId="13" xfId="0" applyFont="1" applyBorder="1"/>
    <xf numFmtId="0" fontId="5" fillId="5" borderId="18" xfId="0" applyFont="1" applyFill="1" applyBorder="1" applyAlignment="1">
      <alignment vertical="center" wrapText="1"/>
    </xf>
    <xf numFmtId="3" fontId="15" fillId="0" borderId="1" xfId="0" applyNumberFormat="1" applyFont="1" applyBorder="1" applyAlignment="1">
      <alignment horizontal="center" vertical="center"/>
    </xf>
    <xf numFmtId="0" fontId="14" fillId="2" borderId="1" xfId="0" applyFont="1" applyFill="1" applyBorder="1" applyAlignment="1">
      <alignment horizontal="center" vertical="center" wrapText="1" shrinkToFit="1"/>
    </xf>
    <xf numFmtId="0" fontId="5" fillId="2" borderId="0" xfId="0" applyFont="1" applyFill="1"/>
    <xf numFmtId="0" fontId="5" fillId="2" borderId="8" xfId="0" applyFont="1" applyFill="1" applyBorder="1"/>
    <xf numFmtId="0" fontId="10" fillId="7" borderId="7" xfId="0" applyFont="1" applyFill="1" applyBorder="1"/>
    <xf numFmtId="0" fontId="4" fillId="7" borderId="0" xfId="0" applyFont="1" applyFill="1"/>
    <xf numFmtId="0" fontId="5" fillId="7" borderId="0" xfId="0" applyFont="1" applyFill="1"/>
    <xf numFmtId="166" fontId="17" fillId="0" borderId="0" xfId="4" applyNumberFormat="1" applyFont="1" applyFill="1"/>
    <xf numFmtId="0" fontId="0" fillId="2" borderId="1" xfId="0" applyFill="1" applyBorder="1" applyAlignment="1">
      <alignment wrapText="1"/>
    </xf>
    <xf numFmtId="0" fontId="0" fillId="2" borderId="19" xfId="0" applyFill="1" applyBorder="1" applyAlignment="1">
      <alignment wrapText="1"/>
    </xf>
  </cellXfs>
  <cellStyles count="5">
    <cellStyle name="Currency" xfId="4" builtinId="4"/>
    <cellStyle name="Normal" xfId="0" builtinId="0"/>
    <cellStyle name="Normal 2 2" xfId="1" xr:uid="{D1F4F8BE-59AC-E54F-9C7C-C19548359016}"/>
    <cellStyle name="Normal 3" xfId="2" xr:uid="{B5DC9065-365C-AF45-B737-583CE925AE83}"/>
    <cellStyle name="Normal_final1" xfId="3" xr:uid="{07F44D0B-30D5-4342-9235-67237C396B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O"/>
        </a:p>
      </c:txPr>
    </c:title>
    <c:autoTitleDeleted val="0"/>
    <c:plotArea>
      <c:layout/>
      <c:lineChart>
        <c:grouping val="standard"/>
        <c:varyColors val="0"/>
        <c:ser>
          <c:idx val="0"/>
          <c:order val="0"/>
          <c:spPr>
            <a:ln w="28575" cap="rnd">
              <a:solidFill>
                <a:schemeClr val="accent1"/>
              </a:solidFill>
              <a:round/>
            </a:ln>
            <a:effectLst/>
          </c:spPr>
          <c:marker>
            <c:symbol val="none"/>
          </c:marker>
          <c:val>
            <c:numRef>
              <c:f>wage_premium_acemogluautor!$B$2:$B$231</c:f>
              <c:numCache>
                <c:formatCode>General</c:formatCode>
                <c:ptCount val="230"/>
                <c:pt idx="0">
                  <c:v>0.39135170000000002</c:v>
                </c:pt>
                <c:pt idx="1">
                  <c:v>0.39135170000000002</c:v>
                </c:pt>
                <c:pt idx="2">
                  <c:v>0.39135170000000002</c:v>
                </c:pt>
                <c:pt idx="3">
                  <c:v>0.39135170000000002</c:v>
                </c:pt>
                <c:pt idx="4">
                  <c:v>0.39135170000000002</c:v>
                </c:pt>
                <c:pt idx="5">
                  <c:v>0.41262389999999999</c:v>
                </c:pt>
                <c:pt idx="6">
                  <c:v>0.41262389999999999</c:v>
                </c:pt>
                <c:pt idx="7">
                  <c:v>0.41262389999999999</c:v>
                </c:pt>
                <c:pt idx="8">
                  <c:v>0.41262389999999999</c:v>
                </c:pt>
                <c:pt idx="9">
                  <c:v>0.41262389999999999</c:v>
                </c:pt>
                <c:pt idx="10">
                  <c:v>0.42485139999999999</c:v>
                </c:pt>
                <c:pt idx="11">
                  <c:v>0.42485139999999999</c:v>
                </c:pt>
                <c:pt idx="12">
                  <c:v>0.42485139999999999</c:v>
                </c:pt>
                <c:pt idx="13">
                  <c:v>0.42485139999999999</c:v>
                </c:pt>
                <c:pt idx="14">
                  <c:v>0.42485139999999999</c:v>
                </c:pt>
                <c:pt idx="15">
                  <c:v>0.41662169999999998</c:v>
                </c:pt>
                <c:pt idx="16">
                  <c:v>0.41662169999999998</c:v>
                </c:pt>
                <c:pt idx="17">
                  <c:v>0.41662169999999998</c:v>
                </c:pt>
                <c:pt idx="18">
                  <c:v>0.41662169999999998</c:v>
                </c:pt>
                <c:pt idx="19">
                  <c:v>0.41662169999999998</c:v>
                </c:pt>
                <c:pt idx="20">
                  <c:v>0.44859789999999999</c:v>
                </c:pt>
                <c:pt idx="21">
                  <c:v>0.44859789999999999</c:v>
                </c:pt>
                <c:pt idx="22">
                  <c:v>0.44859789999999999</c:v>
                </c:pt>
                <c:pt idx="23">
                  <c:v>0.44859789999999999</c:v>
                </c:pt>
                <c:pt idx="24">
                  <c:v>0.44859789999999999</c:v>
                </c:pt>
                <c:pt idx="25">
                  <c:v>0.45591399999999999</c:v>
                </c:pt>
                <c:pt idx="26">
                  <c:v>0.45591399999999999</c:v>
                </c:pt>
                <c:pt idx="27">
                  <c:v>0.45591399999999999</c:v>
                </c:pt>
                <c:pt idx="28">
                  <c:v>0.45591399999999999</c:v>
                </c:pt>
                <c:pt idx="29">
                  <c:v>0.45591399999999999</c:v>
                </c:pt>
                <c:pt idx="30">
                  <c:v>0.45035649999999999</c:v>
                </c:pt>
                <c:pt idx="31">
                  <c:v>0.45035649999999999</c:v>
                </c:pt>
                <c:pt idx="32">
                  <c:v>0.45035649999999999</c:v>
                </c:pt>
                <c:pt idx="33">
                  <c:v>0.45035649999999999</c:v>
                </c:pt>
                <c:pt idx="34">
                  <c:v>0.45035649999999999</c:v>
                </c:pt>
                <c:pt idx="35">
                  <c:v>0.4434304</c:v>
                </c:pt>
                <c:pt idx="36">
                  <c:v>0.4434304</c:v>
                </c:pt>
                <c:pt idx="37">
                  <c:v>0.4434304</c:v>
                </c:pt>
                <c:pt idx="38">
                  <c:v>0.4434304</c:v>
                </c:pt>
                <c:pt idx="39">
                  <c:v>0.4434304</c:v>
                </c:pt>
                <c:pt idx="40">
                  <c:v>0.46648879999999998</c:v>
                </c:pt>
                <c:pt idx="41">
                  <c:v>0.46648879999999998</c:v>
                </c:pt>
                <c:pt idx="42">
                  <c:v>0.46648879999999998</c:v>
                </c:pt>
                <c:pt idx="43">
                  <c:v>0.46648879999999998</c:v>
                </c:pt>
                <c:pt idx="44">
                  <c:v>0.46648879999999998</c:v>
                </c:pt>
                <c:pt idx="45">
                  <c:v>0.45490649999999999</c:v>
                </c:pt>
                <c:pt idx="46">
                  <c:v>0.45490649999999999</c:v>
                </c:pt>
                <c:pt idx="47">
                  <c:v>0.45490649999999999</c:v>
                </c:pt>
                <c:pt idx="48">
                  <c:v>0.45490649999999999</c:v>
                </c:pt>
                <c:pt idx="49">
                  <c:v>0.45490649999999999</c:v>
                </c:pt>
                <c:pt idx="50">
                  <c:v>0.4576788</c:v>
                </c:pt>
                <c:pt idx="51">
                  <c:v>0.4576788</c:v>
                </c:pt>
                <c:pt idx="52">
                  <c:v>0.4576788</c:v>
                </c:pt>
                <c:pt idx="53">
                  <c:v>0.4576788</c:v>
                </c:pt>
                <c:pt idx="54">
                  <c:v>0.4576788</c:v>
                </c:pt>
                <c:pt idx="55">
                  <c:v>0.4374247</c:v>
                </c:pt>
                <c:pt idx="56">
                  <c:v>0.4374247</c:v>
                </c:pt>
                <c:pt idx="57">
                  <c:v>0.4374247</c:v>
                </c:pt>
                <c:pt idx="58">
                  <c:v>0.4374247</c:v>
                </c:pt>
                <c:pt idx="59">
                  <c:v>0.4374247</c:v>
                </c:pt>
                <c:pt idx="60">
                  <c:v>0.42990109999999998</c:v>
                </c:pt>
                <c:pt idx="61">
                  <c:v>0.42990109999999998</c:v>
                </c:pt>
                <c:pt idx="62">
                  <c:v>0.42990109999999998</c:v>
                </c:pt>
                <c:pt idx="63">
                  <c:v>0.42990109999999998</c:v>
                </c:pt>
                <c:pt idx="64">
                  <c:v>0.42990109999999998</c:v>
                </c:pt>
                <c:pt idx="65">
                  <c:v>0.42653659999999999</c:v>
                </c:pt>
                <c:pt idx="66">
                  <c:v>0.42653659999999999</c:v>
                </c:pt>
                <c:pt idx="67">
                  <c:v>0.42653659999999999</c:v>
                </c:pt>
                <c:pt idx="68">
                  <c:v>0.42653659999999999</c:v>
                </c:pt>
                <c:pt idx="69">
                  <c:v>0.42653659999999999</c:v>
                </c:pt>
                <c:pt idx="70">
                  <c:v>0.41091680000000003</c:v>
                </c:pt>
                <c:pt idx="71">
                  <c:v>0.41091680000000003</c:v>
                </c:pt>
                <c:pt idx="72">
                  <c:v>0.41091680000000003</c:v>
                </c:pt>
                <c:pt idx="73">
                  <c:v>0.41091680000000003</c:v>
                </c:pt>
                <c:pt idx="74">
                  <c:v>0.41091680000000003</c:v>
                </c:pt>
                <c:pt idx="75">
                  <c:v>0.38888499999999998</c:v>
                </c:pt>
                <c:pt idx="76">
                  <c:v>0.38888499999999998</c:v>
                </c:pt>
                <c:pt idx="77">
                  <c:v>0.38888499999999998</c:v>
                </c:pt>
                <c:pt idx="78">
                  <c:v>0.38888499999999998</c:v>
                </c:pt>
                <c:pt idx="79">
                  <c:v>0.38888499999999998</c:v>
                </c:pt>
                <c:pt idx="80">
                  <c:v>0.39763209999999999</c:v>
                </c:pt>
                <c:pt idx="81">
                  <c:v>0.39763209999999999</c:v>
                </c:pt>
                <c:pt idx="82">
                  <c:v>0.39763209999999999</c:v>
                </c:pt>
                <c:pt idx="83">
                  <c:v>0.39763209999999999</c:v>
                </c:pt>
                <c:pt idx="84">
                  <c:v>0.39763209999999999</c:v>
                </c:pt>
                <c:pt idx="85">
                  <c:v>0.40407660000000001</c:v>
                </c:pt>
                <c:pt idx="86">
                  <c:v>0.40407660000000001</c:v>
                </c:pt>
                <c:pt idx="87">
                  <c:v>0.40407660000000001</c:v>
                </c:pt>
                <c:pt idx="88">
                  <c:v>0.40407660000000001</c:v>
                </c:pt>
                <c:pt idx="89">
                  <c:v>0.40407660000000001</c:v>
                </c:pt>
                <c:pt idx="90">
                  <c:v>0.39322610000000002</c:v>
                </c:pt>
                <c:pt idx="91">
                  <c:v>0.39322610000000002</c:v>
                </c:pt>
                <c:pt idx="92">
                  <c:v>0.39322610000000002</c:v>
                </c:pt>
                <c:pt idx="93">
                  <c:v>0.39322610000000002</c:v>
                </c:pt>
                <c:pt idx="94">
                  <c:v>0.39322610000000002</c:v>
                </c:pt>
                <c:pt idx="95">
                  <c:v>0.4187903</c:v>
                </c:pt>
                <c:pt idx="96">
                  <c:v>0.4187903</c:v>
                </c:pt>
                <c:pt idx="97">
                  <c:v>0.4187903</c:v>
                </c:pt>
                <c:pt idx="98">
                  <c:v>0.4187903</c:v>
                </c:pt>
                <c:pt idx="99">
                  <c:v>0.4187903</c:v>
                </c:pt>
                <c:pt idx="100">
                  <c:v>0.45129059999999999</c:v>
                </c:pt>
                <c:pt idx="101">
                  <c:v>0.45129059999999999</c:v>
                </c:pt>
                <c:pt idx="102">
                  <c:v>0.45129059999999999</c:v>
                </c:pt>
                <c:pt idx="103">
                  <c:v>0.45129059999999999</c:v>
                </c:pt>
                <c:pt idx="104">
                  <c:v>0.45129059999999999</c:v>
                </c:pt>
                <c:pt idx="105">
                  <c:v>0.46325110000000003</c:v>
                </c:pt>
                <c:pt idx="106">
                  <c:v>0.46325110000000003</c:v>
                </c:pt>
                <c:pt idx="107">
                  <c:v>0.46325110000000003</c:v>
                </c:pt>
                <c:pt idx="108">
                  <c:v>0.46325110000000003</c:v>
                </c:pt>
                <c:pt idx="109">
                  <c:v>0.46325110000000003</c:v>
                </c:pt>
                <c:pt idx="110">
                  <c:v>0.48252489999999998</c:v>
                </c:pt>
                <c:pt idx="111">
                  <c:v>0.48252489999999998</c:v>
                </c:pt>
                <c:pt idx="112">
                  <c:v>0.48252489999999998</c:v>
                </c:pt>
                <c:pt idx="113">
                  <c:v>0.48252489999999998</c:v>
                </c:pt>
                <c:pt idx="114">
                  <c:v>0.48252489999999998</c:v>
                </c:pt>
                <c:pt idx="115">
                  <c:v>0.49290509999999998</c:v>
                </c:pt>
                <c:pt idx="116">
                  <c:v>0.49290509999999998</c:v>
                </c:pt>
                <c:pt idx="117">
                  <c:v>0.49290509999999998</c:v>
                </c:pt>
                <c:pt idx="118">
                  <c:v>0.49290509999999998</c:v>
                </c:pt>
                <c:pt idx="119">
                  <c:v>0.49290509999999998</c:v>
                </c:pt>
                <c:pt idx="120">
                  <c:v>0.49169249999999998</c:v>
                </c:pt>
                <c:pt idx="121">
                  <c:v>0.49169249999999998</c:v>
                </c:pt>
                <c:pt idx="122">
                  <c:v>0.49169249999999998</c:v>
                </c:pt>
                <c:pt idx="123">
                  <c:v>0.49169249999999998</c:v>
                </c:pt>
                <c:pt idx="124">
                  <c:v>0.49169249999999998</c:v>
                </c:pt>
                <c:pt idx="125">
                  <c:v>0.50709340000000003</c:v>
                </c:pt>
                <c:pt idx="126">
                  <c:v>0.50709340000000003</c:v>
                </c:pt>
                <c:pt idx="127">
                  <c:v>0.50709340000000003</c:v>
                </c:pt>
                <c:pt idx="128">
                  <c:v>0.50709340000000003</c:v>
                </c:pt>
                <c:pt idx="129">
                  <c:v>0.50709340000000003</c:v>
                </c:pt>
                <c:pt idx="130">
                  <c:v>0.53354550000000001</c:v>
                </c:pt>
                <c:pt idx="131">
                  <c:v>0.53354550000000001</c:v>
                </c:pt>
                <c:pt idx="132">
                  <c:v>0.53354550000000001</c:v>
                </c:pt>
                <c:pt idx="133">
                  <c:v>0.53354550000000001</c:v>
                </c:pt>
                <c:pt idx="134">
                  <c:v>0.53354550000000001</c:v>
                </c:pt>
                <c:pt idx="135">
                  <c:v>0.53386639999999996</c:v>
                </c:pt>
                <c:pt idx="136">
                  <c:v>0.53386639999999996</c:v>
                </c:pt>
                <c:pt idx="137">
                  <c:v>0.53386639999999996</c:v>
                </c:pt>
                <c:pt idx="138">
                  <c:v>0.53386639999999996</c:v>
                </c:pt>
                <c:pt idx="139">
                  <c:v>0.53386639999999996</c:v>
                </c:pt>
                <c:pt idx="140">
                  <c:v>0.55756090000000003</c:v>
                </c:pt>
                <c:pt idx="141">
                  <c:v>0.55756090000000003</c:v>
                </c:pt>
                <c:pt idx="142">
                  <c:v>0.55756090000000003</c:v>
                </c:pt>
                <c:pt idx="143">
                  <c:v>0.55756090000000003</c:v>
                </c:pt>
                <c:pt idx="144">
                  <c:v>0.55756090000000003</c:v>
                </c:pt>
                <c:pt idx="145">
                  <c:v>0.55655149999999998</c:v>
                </c:pt>
                <c:pt idx="146">
                  <c:v>0.55655149999999998</c:v>
                </c:pt>
                <c:pt idx="147">
                  <c:v>0.55655149999999998</c:v>
                </c:pt>
                <c:pt idx="148">
                  <c:v>0.55655149999999998</c:v>
                </c:pt>
                <c:pt idx="149">
                  <c:v>0.55655149999999998</c:v>
                </c:pt>
                <c:pt idx="150">
                  <c:v>0.58024600000000004</c:v>
                </c:pt>
                <c:pt idx="151">
                  <c:v>0.58024600000000004</c:v>
                </c:pt>
                <c:pt idx="152">
                  <c:v>0.58024600000000004</c:v>
                </c:pt>
                <c:pt idx="153">
                  <c:v>0.58024600000000004</c:v>
                </c:pt>
                <c:pt idx="154">
                  <c:v>0.58024600000000004</c:v>
                </c:pt>
                <c:pt idx="155">
                  <c:v>0.58541390000000004</c:v>
                </c:pt>
                <c:pt idx="156">
                  <c:v>0.58541390000000004</c:v>
                </c:pt>
                <c:pt idx="157">
                  <c:v>0.58541390000000004</c:v>
                </c:pt>
                <c:pt idx="158">
                  <c:v>0.58541390000000004</c:v>
                </c:pt>
                <c:pt idx="159">
                  <c:v>0.58541390000000004</c:v>
                </c:pt>
                <c:pt idx="160">
                  <c:v>0.59070489999999998</c:v>
                </c:pt>
                <c:pt idx="161">
                  <c:v>0.59070489999999998</c:v>
                </c:pt>
                <c:pt idx="162">
                  <c:v>0.59070489999999998</c:v>
                </c:pt>
                <c:pt idx="163">
                  <c:v>0.59070489999999998</c:v>
                </c:pt>
                <c:pt idx="164">
                  <c:v>0.59070489999999998</c:v>
                </c:pt>
                <c:pt idx="165">
                  <c:v>0.58479170000000003</c:v>
                </c:pt>
                <c:pt idx="166">
                  <c:v>0.58479170000000003</c:v>
                </c:pt>
                <c:pt idx="167">
                  <c:v>0.58479170000000003</c:v>
                </c:pt>
                <c:pt idx="168">
                  <c:v>0.58479170000000003</c:v>
                </c:pt>
                <c:pt idx="169">
                  <c:v>0.58479170000000003</c:v>
                </c:pt>
                <c:pt idx="170">
                  <c:v>0.5901904</c:v>
                </c:pt>
                <c:pt idx="171">
                  <c:v>0.5901904</c:v>
                </c:pt>
                <c:pt idx="172">
                  <c:v>0.5901904</c:v>
                </c:pt>
                <c:pt idx="173">
                  <c:v>0.5901904</c:v>
                </c:pt>
                <c:pt idx="174">
                  <c:v>0.5901904</c:v>
                </c:pt>
                <c:pt idx="175">
                  <c:v>0.60633090000000001</c:v>
                </c:pt>
                <c:pt idx="176">
                  <c:v>0.60633090000000001</c:v>
                </c:pt>
                <c:pt idx="177">
                  <c:v>0.60633090000000001</c:v>
                </c:pt>
                <c:pt idx="178">
                  <c:v>0.60633090000000001</c:v>
                </c:pt>
                <c:pt idx="179">
                  <c:v>0.60633090000000001</c:v>
                </c:pt>
                <c:pt idx="180">
                  <c:v>0.63628439999999997</c:v>
                </c:pt>
                <c:pt idx="181">
                  <c:v>0.63628439999999997</c:v>
                </c:pt>
                <c:pt idx="182">
                  <c:v>0.63628439999999997</c:v>
                </c:pt>
                <c:pt idx="183">
                  <c:v>0.63628439999999997</c:v>
                </c:pt>
                <c:pt idx="184">
                  <c:v>0.63628439999999997</c:v>
                </c:pt>
                <c:pt idx="185">
                  <c:v>0.63197990000000004</c:v>
                </c:pt>
                <c:pt idx="186">
                  <c:v>0.63197990000000004</c:v>
                </c:pt>
                <c:pt idx="187">
                  <c:v>0.63197990000000004</c:v>
                </c:pt>
                <c:pt idx="188">
                  <c:v>0.63197990000000004</c:v>
                </c:pt>
                <c:pt idx="189">
                  <c:v>0.63197990000000004</c:v>
                </c:pt>
                <c:pt idx="190">
                  <c:v>0.64411399999999996</c:v>
                </c:pt>
                <c:pt idx="191">
                  <c:v>0.64411399999999996</c:v>
                </c:pt>
                <c:pt idx="192">
                  <c:v>0.64411399999999996</c:v>
                </c:pt>
                <c:pt idx="193">
                  <c:v>0.64411399999999996</c:v>
                </c:pt>
                <c:pt idx="194">
                  <c:v>0.64411399999999996</c:v>
                </c:pt>
                <c:pt idx="195">
                  <c:v>0.64562850000000005</c:v>
                </c:pt>
                <c:pt idx="196">
                  <c:v>0.64562850000000005</c:v>
                </c:pt>
                <c:pt idx="197">
                  <c:v>0.64562850000000005</c:v>
                </c:pt>
                <c:pt idx="198">
                  <c:v>0.64562850000000005</c:v>
                </c:pt>
                <c:pt idx="199">
                  <c:v>0.64562850000000005</c:v>
                </c:pt>
                <c:pt idx="200">
                  <c:v>0.62400339999999999</c:v>
                </c:pt>
                <c:pt idx="201">
                  <c:v>0.62400339999999999</c:v>
                </c:pt>
                <c:pt idx="202">
                  <c:v>0.62400339999999999</c:v>
                </c:pt>
                <c:pt idx="203">
                  <c:v>0.62400339999999999</c:v>
                </c:pt>
                <c:pt idx="204">
                  <c:v>0.62400339999999999</c:v>
                </c:pt>
                <c:pt idx="205">
                  <c:v>0.63958879999999996</c:v>
                </c:pt>
                <c:pt idx="206">
                  <c:v>0.63958879999999996</c:v>
                </c:pt>
                <c:pt idx="207">
                  <c:v>0.63958879999999996</c:v>
                </c:pt>
                <c:pt idx="208">
                  <c:v>0.63958879999999996</c:v>
                </c:pt>
                <c:pt idx="209">
                  <c:v>0.63958879999999996</c:v>
                </c:pt>
                <c:pt idx="210">
                  <c:v>0.66132880000000005</c:v>
                </c:pt>
                <c:pt idx="211">
                  <c:v>0.66132880000000005</c:v>
                </c:pt>
                <c:pt idx="212">
                  <c:v>0.66132880000000005</c:v>
                </c:pt>
                <c:pt idx="213">
                  <c:v>0.66132880000000005</c:v>
                </c:pt>
                <c:pt idx="214">
                  <c:v>0.66132880000000005</c:v>
                </c:pt>
                <c:pt idx="215">
                  <c:v>0.65995029999999999</c:v>
                </c:pt>
                <c:pt idx="216">
                  <c:v>0.65995029999999999</c:v>
                </c:pt>
                <c:pt idx="217">
                  <c:v>0.65995029999999999</c:v>
                </c:pt>
                <c:pt idx="218">
                  <c:v>0.65995029999999999</c:v>
                </c:pt>
                <c:pt idx="219">
                  <c:v>0.65995029999999999</c:v>
                </c:pt>
                <c:pt idx="220">
                  <c:v>0.65776400000000002</c:v>
                </c:pt>
                <c:pt idx="221">
                  <c:v>0.65776400000000002</c:v>
                </c:pt>
                <c:pt idx="222">
                  <c:v>0.65776400000000002</c:v>
                </c:pt>
                <c:pt idx="223">
                  <c:v>0.65776400000000002</c:v>
                </c:pt>
                <c:pt idx="224">
                  <c:v>0.65776400000000002</c:v>
                </c:pt>
                <c:pt idx="225">
                  <c:v>0.67576029999999998</c:v>
                </c:pt>
                <c:pt idx="226">
                  <c:v>0.67576029999999998</c:v>
                </c:pt>
                <c:pt idx="227">
                  <c:v>0.67576029999999998</c:v>
                </c:pt>
                <c:pt idx="228">
                  <c:v>0.67576029999999998</c:v>
                </c:pt>
                <c:pt idx="229">
                  <c:v>0.67576029999999998</c:v>
                </c:pt>
              </c:numCache>
            </c:numRef>
          </c:val>
          <c:smooth val="0"/>
          <c:extLst>
            <c:ext xmlns:c16="http://schemas.microsoft.com/office/drawing/2014/chart" uri="{C3380CC4-5D6E-409C-BE32-E72D297353CC}">
              <c16:uniqueId val="{00000000-3223-DD4A-8875-7AECBB6E10EE}"/>
            </c:ext>
          </c:extLst>
        </c:ser>
        <c:ser>
          <c:idx val="1"/>
          <c:order val="1"/>
          <c:spPr>
            <a:ln w="28575" cap="rnd">
              <a:solidFill>
                <a:schemeClr val="accent2"/>
              </a:solidFill>
              <a:round/>
            </a:ln>
            <a:effectLst/>
          </c:spPr>
          <c:marker>
            <c:symbol val="none"/>
          </c:marker>
          <c:val>
            <c:numRef>
              <c:f>wage_premium_acemogluautor!$C$2:$C$231</c:f>
              <c:numCache>
                <c:formatCode>General</c:formatCode>
                <c:ptCount val="230"/>
                <c:pt idx="0">
                  <c:v>0.35788579999999998</c:v>
                </c:pt>
                <c:pt idx="1">
                  <c:v>0.35788579999999998</c:v>
                </c:pt>
                <c:pt idx="2">
                  <c:v>0.35788579999999998</c:v>
                </c:pt>
                <c:pt idx="3">
                  <c:v>0.35788579999999998</c:v>
                </c:pt>
                <c:pt idx="4">
                  <c:v>0.35788579999999998</c:v>
                </c:pt>
                <c:pt idx="5">
                  <c:v>0.35397390000000001</c:v>
                </c:pt>
                <c:pt idx="6">
                  <c:v>0.35397390000000001</c:v>
                </c:pt>
                <c:pt idx="7">
                  <c:v>0.35397390000000001</c:v>
                </c:pt>
                <c:pt idx="8">
                  <c:v>0.35397390000000001</c:v>
                </c:pt>
                <c:pt idx="9">
                  <c:v>0.35397390000000001</c:v>
                </c:pt>
                <c:pt idx="10">
                  <c:v>0.3687954</c:v>
                </c:pt>
                <c:pt idx="11">
                  <c:v>0.3687954</c:v>
                </c:pt>
                <c:pt idx="12">
                  <c:v>0.3687954</c:v>
                </c:pt>
                <c:pt idx="13">
                  <c:v>0.3687954</c:v>
                </c:pt>
                <c:pt idx="14">
                  <c:v>0.3687954</c:v>
                </c:pt>
                <c:pt idx="15">
                  <c:v>0.36630770000000001</c:v>
                </c:pt>
                <c:pt idx="16">
                  <c:v>0.36630770000000001</c:v>
                </c:pt>
                <c:pt idx="17">
                  <c:v>0.36630770000000001</c:v>
                </c:pt>
                <c:pt idx="18">
                  <c:v>0.36630770000000001</c:v>
                </c:pt>
                <c:pt idx="19">
                  <c:v>0.36630770000000001</c:v>
                </c:pt>
                <c:pt idx="20">
                  <c:v>0.38753799999999999</c:v>
                </c:pt>
                <c:pt idx="21">
                  <c:v>0.38753799999999999</c:v>
                </c:pt>
                <c:pt idx="22">
                  <c:v>0.38753799999999999</c:v>
                </c:pt>
                <c:pt idx="23">
                  <c:v>0.38753799999999999</c:v>
                </c:pt>
                <c:pt idx="24">
                  <c:v>0.38753799999999999</c:v>
                </c:pt>
                <c:pt idx="25">
                  <c:v>0.40213680000000002</c:v>
                </c:pt>
                <c:pt idx="26">
                  <c:v>0.40213680000000002</c:v>
                </c:pt>
                <c:pt idx="27">
                  <c:v>0.40213680000000002</c:v>
                </c:pt>
                <c:pt idx="28">
                  <c:v>0.40213680000000002</c:v>
                </c:pt>
                <c:pt idx="29">
                  <c:v>0.40213680000000002</c:v>
                </c:pt>
                <c:pt idx="30">
                  <c:v>0.40408949999999999</c:v>
                </c:pt>
                <c:pt idx="31">
                  <c:v>0.40408949999999999</c:v>
                </c:pt>
                <c:pt idx="32">
                  <c:v>0.40408949999999999</c:v>
                </c:pt>
                <c:pt idx="33">
                  <c:v>0.40408949999999999</c:v>
                </c:pt>
                <c:pt idx="34">
                  <c:v>0.40408949999999999</c:v>
                </c:pt>
                <c:pt idx="35">
                  <c:v>0.3937793</c:v>
                </c:pt>
                <c:pt idx="36">
                  <c:v>0.3937793</c:v>
                </c:pt>
                <c:pt idx="37">
                  <c:v>0.3937793</c:v>
                </c:pt>
                <c:pt idx="38">
                  <c:v>0.3937793</c:v>
                </c:pt>
                <c:pt idx="39">
                  <c:v>0.3937793</c:v>
                </c:pt>
                <c:pt idx="40">
                  <c:v>0.40613700000000003</c:v>
                </c:pt>
                <c:pt idx="41">
                  <c:v>0.40613700000000003</c:v>
                </c:pt>
                <c:pt idx="42">
                  <c:v>0.40613700000000003</c:v>
                </c:pt>
                <c:pt idx="43">
                  <c:v>0.40613700000000003</c:v>
                </c:pt>
                <c:pt idx="44">
                  <c:v>0.40613700000000003</c:v>
                </c:pt>
                <c:pt idx="45">
                  <c:v>0.39828209999999997</c:v>
                </c:pt>
                <c:pt idx="46">
                  <c:v>0.39828209999999997</c:v>
                </c:pt>
                <c:pt idx="47">
                  <c:v>0.39828209999999997</c:v>
                </c:pt>
                <c:pt idx="48">
                  <c:v>0.39828209999999997</c:v>
                </c:pt>
                <c:pt idx="49">
                  <c:v>0.39828209999999997</c:v>
                </c:pt>
                <c:pt idx="50">
                  <c:v>0.39746949999999998</c:v>
                </c:pt>
                <c:pt idx="51">
                  <c:v>0.39746949999999998</c:v>
                </c:pt>
                <c:pt idx="52">
                  <c:v>0.39746949999999998</c:v>
                </c:pt>
                <c:pt idx="53">
                  <c:v>0.39746949999999998</c:v>
                </c:pt>
                <c:pt idx="54">
                  <c:v>0.39746949999999998</c:v>
                </c:pt>
                <c:pt idx="55">
                  <c:v>0.37860349999999998</c:v>
                </c:pt>
                <c:pt idx="56">
                  <c:v>0.37860349999999998</c:v>
                </c:pt>
                <c:pt idx="57">
                  <c:v>0.37860349999999998</c:v>
                </c:pt>
                <c:pt idx="58">
                  <c:v>0.37860349999999998</c:v>
                </c:pt>
                <c:pt idx="59">
                  <c:v>0.37860349999999998</c:v>
                </c:pt>
                <c:pt idx="60">
                  <c:v>0.37354419999999999</c:v>
                </c:pt>
                <c:pt idx="61">
                  <c:v>0.37354419999999999</c:v>
                </c:pt>
                <c:pt idx="62">
                  <c:v>0.37354419999999999</c:v>
                </c:pt>
                <c:pt idx="63">
                  <c:v>0.37354419999999999</c:v>
                </c:pt>
                <c:pt idx="64">
                  <c:v>0.37354419999999999</c:v>
                </c:pt>
                <c:pt idx="65">
                  <c:v>0.36126469999999999</c:v>
                </c:pt>
                <c:pt idx="66">
                  <c:v>0.36126469999999999</c:v>
                </c:pt>
                <c:pt idx="67">
                  <c:v>0.36126469999999999</c:v>
                </c:pt>
                <c:pt idx="68">
                  <c:v>0.36126469999999999</c:v>
                </c:pt>
                <c:pt idx="69">
                  <c:v>0.36126469999999999</c:v>
                </c:pt>
                <c:pt idx="70">
                  <c:v>0.34564400000000001</c:v>
                </c:pt>
                <c:pt idx="71">
                  <c:v>0.34564400000000001</c:v>
                </c:pt>
                <c:pt idx="72">
                  <c:v>0.34564400000000001</c:v>
                </c:pt>
                <c:pt idx="73">
                  <c:v>0.34564400000000001</c:v>
                </c:pt>
                <c:pt idx="74">
                  <c:v>0.34564400000000001</c:v>
                </c:pt>
                <c:pt idx="75">
                  <c:v>0.32826519999999998</c:v>
                </c:pt>
                <c:pt idx="76">
                  <c:v>0.32826519999999998</c:v>
                </c:pt>
                <c:pt idx="77">
                  <c:v>0.32826519999999998</c:v>
                </c:pt>
                <c:pt idx="78">
                  <c:v>0.32826519999999998</c:v>
                </c:pt>
                <c:pt idx="79">
                  <c:v>0.32826519999999998</c:v>
                </c:pt>
                <c:pt idx="80">
                  <c:v>0.3323469</c:v>
                </c:pt>
                <c:pt idx="81">
                  <c:v>0.3323469</c:v>
                </c:pt>
                <c:pt idx="82">
                  <c:v>0.3323469</c:v>
                </c:pt>
                <c:pt idx="83">
                  <c:v>0.3323469</c:v>
                </c:pt>
                <c:pt idx="84">
                  <c:v>0.3323469</c:v>
                </c:pt>
                <c:pt idx="85">
                  <c:v>0.33931210000000001</c:v>
                </c:pt>
                <c:pt idx="86">
                  <c:v>0.33931210000000001</c:v>
                </c:pt>
                <c:pt idx="87">
                  <c:v>0.33931210000000001</c:v>
                </c:pt>
                <c:pt idx="88">
                  <c:v>0.33931210000000001</c:v>
                </c:pt>
                <c:pt idx="89">
                  <c:v>0.33931210000000001</c:v>
                </c:pt>
                <c:pt idx="90">
                  <c:v>0.32734970000000002</c:v>
                </c:pt>
                <c:pt idx="91">
                  <c:v>0.32734970000000002</c:v>
                </c:pt>
                <c:pt idx="92">
                  <c:v>0.32734970000000002</c:v>
                </c:pt>
                <c:pt idx="93">
                  <c:v>0.32734970000000002</c:v>
                </c:pt>
                <c:pt idx="94">
                  <c:v>0.32734970000000002</c:v>
                </c:pt>
                <c:pt idx="95">
                  <c:v>0.35388180000000002</c:v>
                </c:pt>
                <c:pt idx="96">
                  <c:v>0.35388180000000002</c:v>
                </c:pt>
                <c:pt idx="97">
                  <c:v>0.35388180000000002</c:v>
                </c:pt>
                <c:pt idx="98">
                  <c:v>0.35388180000000002</c:v>
                </c:pt>
                <c:pt idx="99">
                  <c:v>0.35388180000000002</c:v>
                </c:pt>
                <c:pt idx="100">
                  <c:v>0.386795</c:v>
                </c:pt>
                <c:pt idx="101">
                  <c:v>0.386795</c:v>
                </c:pt>
                <c:pt idx="102">
                  <c:v>0.386795</c:v>
                </c:pt>
                <c:pt idx="103">
                  <c:v>0.386795</c:v>
                </c:pt>
                <c:pt idx="104">
                  <c:v>0.386795</c:v>
                </c:pt>
                <c:pt idx="105">
                  <c:v>0.39439150000000001</c:v>
                </c:pt>
                <c:pt idx="106">
                  <c:v>0.39439150000000001</c:v>
                </c:pt>
                <c:pt idx="107">
                  <c:v>0.39439150000000001</c:v>
                </c:pt>
                <c:pt idx="108">
                  <c:v>0.39439150000000001</c:v>
                </c:pt>
                <c:pt idx="109">
                  <c:v>0.39439150000000001</c:v>
                </c:pt>
                <c:pt idx="110">
                  <c:v>0.41188619999999998</c:v>
                </c:pt>
                <c:pt idx="111">
                  <c:v>0.41188619999999998</c:v>
                </c:pt>
                <c:pt idx="112">
                  <c:v>0.41188619999999998</c:v>
                </c:pt>
                <c:pt idx="113">
                  <c:v>0.41188619999999998</c:v>
                </c:pt>
                <c:pt idx="114">
                  <c:v>0.41188619999999998</c:v>
                </c:pt>
                <c:pt idx="115">
                  <c:v>0.42821120000000001</c:v>
                </c:pt>
                <c:pt idx="116">
                  <c:v>0.42821120000000001</c:v>
                </c:pt>
                <c:pt idx="117">
                  <c:v>0.42821120000000001</c:v>
                </c:pt>
                <c:pt idx="118">
                  <c:v>0.42821120000000001</c:v>
                </c:pt>
                <c:pt idx="119">
                  <c:v>0.42821120000000001</c:v>
                </c:pt>
                <c:pt idx="120">
                  <c:v>0.4148831</c:v>
                </c:pt>
                <c:pt idx="121">
                  <c:v>0.4148831</c:v>
                </c:pt>
                <c:pt idx="122">
                  <c:v>0.4148831</c:v>
                </c:pt>
                <c:pt idx="123">
                  <c:v>0.4148831</c:v>
                </c:pt>
                <c:pt idx="124">
                  <c:v>0.4148831</c:v>
                </c:pt>
                <c:pt idx="125">
                  <c:v>0.44150640000000002</c:v>
                </c:pt>
                <c:pt idx="126">
                  <c:v>0.44150640000000002</c:v>
                </c:pt>
                <c:pt idx="127">
                  <c:v>0.44150640000000002</c:v>
                </c:pt>
                <c:pt idx="128">
                  <c:v>0.44150640000000002</c:v>
                </c:pt>
                <c:pt idx="129">
                  <c:v>0.44150640000000002</c:v>
                </c:pt>
                <c:pt idx="130">
                  <c:v>0.46574739999999998</c:v>
                </c:pt>
                <c:pt idx="131">
                  <c:v>0.46574739999999998</c:v>
                </c:pt>
                <c:pt idx="132">
                  <c:v>0.46574739999999998</c:v>
                </c:pt>
                <c:pt idx="133">
                  <c:v>0.46574739999999998</c:v>
                </c:pt>
                <c:pt idx="134">
                  <c:v>0.46574739999999998</c:v>
                </c:pt>
                <c:pt idx="135">
                  <c:v>0.46261219999999997</c:v>
                </c:pt>
                <c:pt idx="136">
                  <c:v>0.46261219999999997</c:v>
                </c:pt>
                <c:pt idx="137">
                  <c:v>0.46261219999999997</c:v>
                </c:pt>
                <c:pt idx="138">
                  <c:v>0.46261219999999997</c:v>
                </c:pt>
                <c:pt idx="139">
                  <c:v>0.46261219999999997</c:v>
                </c:pt>
                <c:pt idx="140">
                  <c:v>0.4781532</c:v>
                </c:pt>
                <c:pt idx="141">
                  <c:v>0.4781532</c:v>
                </c:pt>
                <c:pt idx="142">
                  <c:v>0.4781532</c:v>
                </c:pt>
                <c:pt idx="143">
                  <c:v>0.4781532</c:v>
                </c:pt>
                <c:pt idx="144">
                  <c:v>0.4781532</c:v>
                </c:pt>
                <c:pt idx="145">
                  <c:v>0.47917939999999998</c:v>
                </c:pt>
                <c:pt idx="146">
                  <c:v>0.47917939999999998</c:v>
                </c:pt>
                <c:pt idx="147">
                  <c:v>0.47917939999999998</c:v>
                </c:pt>
                <c:pt idx="148">
                  <c:v>0.47917939999999998</c:v>
                </c:pt>
                <c:pt idx="149">
                  <c:v>0.47917939999999998</c:v>
                </c:pt>
                <c:pt idx="150">
                  <c:v>0.49628830000000002</c:v>
                </c:pt>
                <c:pt idx="151">
                  <c:v>0.49628830000000002</c:v>
                </c:pt>
                <c:pt idx="152">
                  <c:v>0.49628830000000002</c:v>
                </c:pt>
                <c:pt idx="153">
                  <c:v>0.49628830000000002</c:v>
                </c:pt>
                <c:pt idx="154">
                  <c:v>0.49628830000000002</c:v>
                </c:pt>
                <c:pt idx="155">
                  <c:v>0.49684719999999999</c:v>
                </c:pt>
                <c:pt idx="156">
                  <c:v>0.49684719999999999</c:v>
                </c:pt>
                <c:pt idx="157">
                  <c:v>0.49684719999999999</c:v>
                </c:pt>
                <c:pt idx="158">
                  <c:v>0.49684719999999999</c:v>
                </c:pt>
                <c:pt idx="159">
                  <c:v>0.49684719999999999</c:v>
                </c:pt>
                <c:pt idx="160">
                  <c:v>0.49720049999999999</c:v>
                </c:pt>
                <c:pt idx="161">
                  <c:v>0.49720049999999999</c:v>
                </c:pt>
                <c:pt idx="162">
                  <c:v>0.49720049999999999</c:v>
                </c:pt>
                <c:pt idx="163">
                  <c:v>0.49720049999999999</c:v>
                </c:pt>
                <c:pt idx="164">
                  <c:v>0.49720049999999999</c:v>
                </c:pt>
                <c:pt idx="165">
                  <c:v>0.4936352</c:v>
                </c:pt>
                <c:pt idx="166">
                  <c:v>0.4936352</c:v>
                </c:pt>
                <c:pt idx="167">
                  <c:v>0.4936352</c:v>
                </c:pt>
                <c:pt idx="168">
                  <c:v>0.4936352</c:v>
                </c:pt>
                <c:pt idx="169">
                  <c:v>0.4936352</c:v>
                </c:pt>
                <c:pt idx="170">
                  <c:v>0.49988080000000001</c:v>
                </c:pt>
                <c:pt idx="171">
                  <c:v>0.49988080000000001</c:v>
                </c:pt>
                <c:pt idx="172">
                  <c:v>0.49988080000000001</c:v>
                </c:pt>
                <c:pt idx="173">
                  <c:v>0.49988080000000001</c:v>
                </c:pt>
                <c:pt idx="174">
                  <c:v>0.49988080000000001</c:v>
                </c:pt>
                <c:pt idx="175">
                  <c:v>0.52418989999999999</c:v>
                </c:pt>
                <c:pt idx="176">
                  <c:v>0.52418989999999999</c:v>
                </c:pt>
                <c:pt idx="177">
                  <c:v>0.52418989999999999</c:v>
                </c:pt>
                <c:pt idx="178">
                  <c:v>0.52418989999999999</c:v>
                </c:pt>
                <c:pt idx="179">
                  <c:v>0.52418989999999999</c:v>
                </c:pt>
                <c:pt idx="180">
                  <c:v>0.54817059999999995</c:v>
                </c:pt>
                <c:pt idx="181">
                  <c:v>0.54817059999999995</c:v>
                </c:pt>
                <c:pt idx="182">
                  <c:v>0.54817059999999995</c:v>
                </c:pt>
                <c:pt idx="183">
                  <c:v>0.54817059999999995</c:v>
                </c:pt>
                <c:pt idx="184">
                  <c:v>0.54817059999999995</c:v>
                </c:pt>
                <c:pt idx="185">
                  <c:v>0.54961819999999995</c:v>
                </c:pt>
                <c:pt idx="186">
                  <c:v>0.54961819999999995</c:v>
                </c:pt>
                <c:pt idx="187">
                  <c:v>0.54961819999999995</c:v>
                </c:pt>
                <c:pt idx="188">
                  <c:v>0.54961819999999995</c:v>
                </c:pt>
                <c:pt idx="189">
                  <c:v>0.54961819999999995</c:v>
                </c:pt>
                <c:pt idx="190">
                  <c:v>0.55870339999999996</c:v>
                </c:pt>
                <c:pt idx="191">
                  <c:v>0.55870339999999996</c:v>
                </c:pt>
                <c:pt idx="192">
                  <c:v>0.55870339999999996</c:v>
                </c:pt>
                <c:pt idx="193">
                  <c:v>0.55870339999999996</c:v>
                </c:pt>
                <c:pt idx="194">
                  <c:v>0.55870339999999996</c:v>
                </c:pt>
                <c:pt idx="195">
                  <c:v>0.55883260000000001</c:v>
                </c:pt>
                <c:pt idx="196">
                  <c:v>0.55883260000000001</c:v>
                </c:pt>
                <c:pt idx="197">
                  <c:v>0.55883260000000001</c:v>
                </c:pt>
                <c:pt idx="198">
                  <c:v>0.55883260000000001</c:v>
                </c:pt>
                <c:pt idx="199">
                  <c:v>0.55883260000000001</c:v>
                </c:pt>
                <c:pt idx="200">
                  <c:v>0.52980229999999995</c:v>
                </c:pt>
                <c:pt idx="201">
                  <c:v>0.52980229999999995</c:v>
                </c:pt>
                <c:pt idx="202">
                  <c:v>0.52980229999999995</c:v>
                </c:pt>
                <c:pt idx="203">
                  <c:v>0.52980229999999995</c:v>
                </c:pt>
                <c:pt idx="204">
                  <c:v>0.52980229999999995</c:v>
                </c:pt>
                <c:pt idx="205">
                  <c:v>0.54135509999999998</c:v>
                </c:pt>
                <c:pt idx="206">
                  <c:v>0.54135509999999998</c:v>
                </c:pt>
                <c:pt idx="207">
                  <c:v>0.54135509999999998</c:v>
                </c:pt>
                <c:pt idx="208">
                  <c:v>0.54135509999999998</c:v>
                </c:pt>
                <c:pt idx="209">
                  <c:v>0.54135509999999998</c:v>
                </c:pt>
                <c:pt idx="210">
                  <c:v>0.56147150000000001</c:v>
                </c:pt>
                <c:pt idx="211">
                  <c:v>0.56147150000000001</c:v>
                </c:pt>
                <c:pt idx="212">
                  <c:v>0.56147150000000001</c:v>
                </c:pt>
                <c:pt idx="213">
                  <c:v>0.56147150000000001</c:v>
                </c:pt>
                <c:pt idx="214">
                  <c:v>0.56147150000000001</c:v>
                </c:pt>
                <c:pt idx="215">
                  <c:v>0.56434580000000001</c:v>
                </c:pt>
                <c:pt idx="216">
                  <c:v>0.56434580000000001</c:v>
                </c:pt>
                <c:pt idx="217">
                  <c:v>0.56434580000000001</c:v>
                </c:pt>
                <c:pt idx="218">
                  <c:v>0.56434580000000001</c:v>
                </c:pt>
                <c:pt idx="219">
                  <c:v>0.56434580000000001</c:v>
                </c:pt>
                <c:pt idx="220">
                  <c:v>0.56752919999999996</c:v>
                </c:pt>
                <c:pt idx="221">
                  <c:v>0.56752919999999996</c:v>
                </c:pt>
                <c:pt idx="222">
                  <c:v>0.56752919999999996</c:v>
                </c:pt>
                <c:pt idx="223">
                  <c:v>0.56752919999999996</c:v>
                </c:pt>
                <c:pt idx="224">
                  <c:v>0.56752919999999996</c:v>
                </c:pt>
                <c:pt idx="225">
                  <c:v>0.57710410000000001</c:v>
                </c:pt>
                <c:pt idx="226">
                  <c:v>0.57710410000000001</c:v>
                </c:pt>
                <c:pt idx="227">
                  <c:v>0.57710410000000001</c:v>
                </c:pt>
                <c:pt idx="228">
                  <c:v>0.57710410000000001</c:v>
                </c:pt>
                <c:pt idx="229">
                  <c:v>0.57710410000000001</c:v>
                </c:pt>
              </c:numCache>
            </c:numRef>
          </c:val>
          <c:smooth val="0"/>
          <c:extLst>
            <c:ext xmlns:c16="http://schemas.microsoft.com/office/drawing/2014/chart" uri="{C3380CC4-5D6E-409C-BE32-E72D297353CC}">
              <c16:uniqueId val="{00000001-3223-DD4A-8875-7AECBB6E10EE}"/>
            </c:ext>
          </c:extLst>
        </c:ser>
        <c:dLbls>
          <c:showLegendKey val="0"/>
          <c:showVal val="0"/>
          <c:showCatName val="0"/>
          <c:showSerName val="0"/>
          <c:showPercent val="0"/>
          <c:showBubbleSize val="0"/>
        </c:dLbls>
        <c:smooth val="0"/>
        <c:axId val="269829599"/>
        <c:axId val="268367647"/>
      </c:lineChart>
      <c:catAx>
        <c:axId val="269829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268367647"/>
        <c:crosses val="autoZero"/>
        <c:auto val="1"/>
        <c:lblAlgn val="ctr"/>
        <c:lblOffset val="100"/>
        <c:noMultiLvlLbl val="0"/>
      </c:catAx>
      <c:valAx>
        <c:axId val="26836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269829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207</xdr:row>
      <xdr:rowOff>88900</xdr:rowOff>
    </xdr:from>
    <xdr:to>
      <xdr:col>13</xdr:col>
      <xdr:colOff>342900</xdr:colOff>
      <xdr:row>227</xdr:row>
      <xdr:rowOff>0</xdr:rowOff>
    </xdr:to>
    <xdr:graphicFrame macro="">
      <xdr:nvGraphicFramePr>
        <xdr:cNvPr id="2" name="Chart 1">
          <a:extLst>
            <a:ext uri="{FF2B5EF4-FFF2-40B4-BE49-F238E27FC236}">
              <a16:creationId xmlns:a16="http://schemas.microsoft.com/office/drawing/2014/main" id="{8E6278CA-FBA0-8AB9-8C51-66E34A769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3F1E-A902-414A-A155-86800C8D0CFA}">
  <dimension ref="A1:AY127"/>
  <sheetViews>
    <sheetView tabSelected="1" zoomScale="74" zoomScaleNormal="74" workbookViewId="0">
      <pane xSplit="1" topLeftCell="Q1" activePane="topRight" state="frozen"/>
      <selection pane="topRight" activeCell="AW2" sqref="AW2"/>
    </sheetView>
  </sheetViews>
  <sheetFormatPr baseColWidth="10" defaultRowHeight="16" x14ac:dyDescent="0.2"/>
  <cols>
    <col min="2" max="2" width="14.5" bestFit="1" customWidth="1"/>
    <col min="3" max="3" width="14.33203125" bestFit="1" customWidth="1"/>
    <col min="4" max="4" width="11.6640625" customWidth="1"/>
    <col min="5" max="5" width="12.33203125" customWidth="1"/>
    <col min="6" max="6" width="15.1640625" bestFit="1" customWidth="1"/>
    <col min="8" max="8" width="14" customWidth="1"/>
    <col min="9" max="9" width="15" customWidth="1"/>
    <col min="10" max="10" width="18.6640625" customWidth="1"/>
    <col min="11" max="11" width="20.5" customWidth="1"/>
    <col min="45" max="45" width="12" customWidth="1"/>
  </cols>
  <sheetData>
    <row r="1" spans="1:51" ht="133" x14ac:dyDescent="0.2">
      <c r="A1" s="10" t="s">
        <v>0</v>
      </c>
      <c r="B1" s="11" t="s">
        <v>52</v>
      </c>
      <c r="C1" s="10" t="s">
        <v>41</v>
      </c>
      <c r="D1" s="10" t="s">
        <v>42</v>
      </c>
      <c r="E1" s="10" t="s">
        <v>43</v>
      </c>
      <c r="F1" s="10" t="s">
        <v>44</v>
      </c>
      <c r="G1" s="10" t="s">
        <v>45</v>
      </c>
      <c r="H1" s="10" t="s">
        <v>46</v>
      </c>
      <c r="I1" s="10" t="s">
        <v>50</v>
      </c>
      <c r="J1" s="10" t="s">
        <v>48</v>
      </c>
      <c r="K1" s="12" t="s">
        <v>47</v>
      </c>
      <c r="L1" s="13" t="s">
        <v>18</v>
      </c>
      <c r="M1" s="13" t="s">
        <v>19</v>
      </c>
      <c r="N1" s="13" t="s">
        <v>30</v>
      </c>
      <c r="O1" s="13" t="s">
        <v>31</v>
      </c>
      <c r="P1" s="13" t="s">
        <v>20</v>
      </c>
      <c r="Q1" s="13" t="s">
        <v>21</v>
      </c>
      <c r="R1" s="13" t="s">
        <v>32</v>
      </c>
      <c r="S1" s="13" t="s">
        <v>33</v>
      </c>
      <c r="T1" s="13" t="s">
        <v>22</v>
      </c>
      <c r="U1" s="13" t="s">
        <v>23</v>
      </c>
      <c r="V1" s="13" t="s">
        <v>34</v>
      </c>
      <c r="W1" s="13" t="s">
        <v>35</v>
      </c>
      <c r="X1" s="13" t="s">
        <v>36</v>
      </c>
      <c r="Y1" s="13" t="s">
        <v>37</v>
      </c>
      <c r="Z1" s="13" t="s">
        <v>38</v>
      </c>
      <c r="AA1" s="13" t="s">
        <v>39</v>
      </c>
      <c r="AB1" s="13" t="s">
        <v>40</v>
      </c>
      <c r="AC1" s="13" t="s">
        <v>60</v>
      </c>
      <c r="AD1" s="13" t="s">
        <v>61</v>
      </c>
      <c r="AE1" s="13" t="s">
        <v>24</v>
      </c>
      <c r="AF1" s="13" t="s">
        <v>25</v>
      </c>
      <c r="AG1" s="13" t="s">
        <v>26</v>
      </c>
      <c r="AH1" s="13" t="s">
        <v>27</v>
      </c>
      <c r="AI1" s="13" t="s">
        <v>28</v>
      </c>
      <c r="AJ1" s="13" t="s">
        <v>29</v>
      </c>
      <c r="AK1" s="13" t="s">
        <v>64</v>
      </c>
      <c r="AL1" s="10" t="s">
        <v>49</v>
      </c>
      <c r="AM1" s="13" t="s">
        <v>96</v>
      </c>
      <c r="AN1" s="13" t="s">
        <v>98</v>
      </c>
      <c r="AP1" s="53" t="s">
        <v>97</v>
      </c>
      <c r="AS1" s="60" t="s">
        <v>109</v>
      </c>
      <c r="AT1" s="60" t="s">
        <v>108</v>
      </c>
      <c r="AU1" s="60" t="s">
        <v>110</v>
      </c>
      <c r="AV1" s="60" t="s">
        <v>111</v>
      </c>
      <c r="AW1" s="61" t="s">
        <v>112</v>
      </c>
    </row>
    <row r="2" spans="1:51" ht="18" x14ac:dyDescent="0.2">
      <c r="A2" s="5">
        <v>1938</v>
      </c>
      <c r="B2" s="5">
        <v>0.1179282</v>
      </c>
      <c r="C2" s="5"/>
      <c r="D2" s="6">
        <v>79</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34">
        <f>AO2/100</f>
        <v>0.21899999999999997</v>
      </c>
      <c r="AO2" s="34">
        <v>21.9</v>
      </c>
      <c r="AP2" s="5"/>
      <c r="AQ2" s="5"/>
      <c r="AR2" s="5"/>
      <c r="AS2" s="5"/>
      <c r="AT2" s="5"/>
      <c r="AU2" s="5"/>
      <c r="AV2" s="5"/>
      <c r="AW2" s="5"/>
      <c r="AX2" s="5"/>
      <c r="AY2" s="5"/>
    </row>
    <row r="3" spans="1:51" ht="18" x14ac:dyDescent="0.2">
      <c r="A3" s="5">
        <v>1939</v>
      </c>
      <c r="B3" s="5">
        <v>0.15209120000000001</v>
      </c>
      <c r="C3" s="5"/>
      <c r="D3" s="6">
        <v>79</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34">
        <f t="shared" ref="AN3:AN66" si="0">AO3/100</f>
        <v>0.22800000000000001</v>
      </c>
      <c r="AO3" s="34">
        <v>22.8</v>
      </c>
      <c r="AP3" s="5"/>
      <c r="AQ3" s="5"/>
      <c r="AR3" s="5"/>
      <c r="AS3" s="5"/>
      <c r="AT3" s="5"/>
      <c r="AU3" s="5"/>
      <c r="AV3" s="5"/>
      <c r="AW3" s="5"/>
      <c r="AX3" s="5"/>
      <c r="AY3" s="5"/>
    </row>
    <row r="4" spans="1:51" ht="18" x14ac:dyDescent="0.2">
      <c r="A4" s="5">
        <v>1940</v>
      </c>
      <c r="B4" s="5">
        <v>0.1183785</v>
      </c>
      <c r="C4" s="5"/>
      <c r="D4" s="6">
        <v>81</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34">
        <f t="shared" si="0"/>
        <v>0.24299999999999999</v>
      </c>
      <c r="AO4" s="34">
        <v>24.3</v>
      </c>
      <c r="AP4" s="5"/>
      <c r="AQ4" s="5"/>
      <c r="AR4" s="5"/>
      <c r="AS4" s="5"/>
      <c r="AT4" s="5"/>
      <c r="AU4" s="5"/>
      <c r="AV4" s="5"/>
      <c r="AW4" s="5"/>
      <c r="AX4" s="5"/>
      <c r="AY4" s="5"/>
    </row>
    <row r="5" spans="1:51" ht="18" x14ac:dyDescent="0.2">
      <c r="A5" s="5">
        <v>1941</v>
      </c>
      <c r="B5" s="5">
        <v>0.1108813</v>
      </c>
      <c r="C5" s="5"/>
      <c r="D5" s="6">
        <v>81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34">
        <f t="shared" si="0"/>
        <v>0.25900000000000001</v>
      </c>
      <c r="AO5" s="34">
        <v>25.9</v>
      </c>
      <c r="AP5" s="5"/>
      <c r="AQ5" s="5"/>
      <c r="AR5" s="5"/>
      <c r="AS5" s="5"/>
      <c r="AT5" s="5"/>
      <c r="AU5" s="5"/>
      <c r="AV5" s="5"/>
      <c r="AW5" s="5"/>
      <c r="AX5" s="5"/>
      <c r="AY5" s="5"/>
    </row>
    <row r="6" spans="1:51" ht="18" x14ac:dyDescent="0.2">
      <c r="A6" s="5">
        <v>1942</v>
      </c>
      <c r="B6" s="5">
        <v>0.13976939999999999</v>
      </c>
      <c r="C6" s="5"/>
      <c r="D6" s="6">
        <v>88</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34">
        <f t="shared" si="0"/>
        <v>0.28100000000000003</v>
      </c>
      <c r="AO6" s="34">
        <v>28.1</v>
      </c>
      <c r="AP6" s="5"/>
      <c r="AQ6" s="5"/>
      <c r="AR6" s="5"/>
      <c r="AS6" s="5"/>
      <c r="AT6" s="5"/>
      <c r="AU6" s="5"/>
      <c r="AV6" s="5"/>
      <c r="AW6" s="5"/>
      <c r="AX6" s="5"/>
      <c r="AY6" s="5"/>
    </row>
    <row r="7" spans="1:51" ht="18" x14ac:dyDescent="0.2">
      <c r="A7" s="5">
        <v>1943</v>
      </c>
      <c r="B7" s="5">
        <v>0.1638278</v>
      </c>
      <c r="C7" s="5"/>
      <c r="D7" s="6">
        <v>88</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34">
        <f t="shared" si="0"/>
        <v>0.308</v>
      </c>
      <c r="AO7" s="34">
        <v>30.8</v>
      </c>
      <c r="AP7" s="5"/>
      <c r="AQ7" s="5"/>
      <c r="AR7" s="5"/>
      <c r="AS7" s="5"/>
      <c r="AT7" s="5"/>
      <c r="AU7" s="5"/>
      <c r="AV7" s="5"/>
      <c r="AW7" s="5"/>
      <c r="AX7" s="5"/>
      <c r="AY7" s="5"/>
    </row>
    <row r="8" spans="1:51" ht="18" x14ac:dyDescent="0.2">
      <c r="A8" s="5">
        <v>1944</v>
      </c>
      <c r="B8" s="5">
        <v>0.21031830000000001</v>
      </c>
      <c r="C8" s="5"/>
      <c r="D8" s="6">
        <v>94</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34">
        <f t="shared" si="0"/>
        <v>0.32400000000000001</v>
      </c>
      <c r="AO8" s="34">
        <v>32.4</v>
      </c>
      <c r="AP8" s="5"/>
      <c r="AQ8" s="5"/>
      <c r="AR8" s="5"/>
      <c r="AS8" s="5"/>
      <c r="AT8" s="5"/>
      <c r="AU8" s="5"/>
      <c r="AV8" s="5"/>
      <c r="AW8" s="5"/>
      <c r="AX8" s="5"/>
      <c r="AY8" s="5"/>
    </row>
    <row r="9" spans="1:51" ht="18" x14ac:dyDescent="0.2">
      <c r="A9" s="5">
        <v>1945</v>
      </c>
      <c r="B9" s="5">
        <v>0.21557280000000001</v>
      </c>
      <c r="C9" s="5"/>
      <c r="D9" s="6">
        <v>94</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34">
        <f t="shared" si="0"/>
        <v>0.33899999999999997</v>
      </c>
      <c r="AO9" s="34">
        <v>33.9</v>
      </c>
      <c r="AP9" s="5"/>
      <c r="AQ9" s="5"/>
      <c r="AR9" s="5"/>
      <c r="AS9" s="5"/>
      <c r="AT9" s="5"/>
      <c r="AU9" s="5"/>
      <c r="AV9" s="5"/>
      <c r="AW9" s="5"/>
      <c r="AX9" s="5"/>
      <c r="AY9" s="5"/>
    </row>
    <row r="10" spans="1:51" ht="18" x14ac:dyDescent="0.2">
      <c r="A10" s="5">
        <v>1946</v>
      </c>
      <c r="B10" s="5">
        <v>0.23030149999999999</v>
      </c>
      <c r="C10" s="5"/>
      <c r="D10" s="6">
        <v>86</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34">
        <f t="shared" si="0"/>
        <v>0.34100000000000003</v>
      </c>
      <c r="AO10" s="34">
        <v>34.1</v>
      </c>
      <c r="AP10" s="5"/>
      <c r="AQ10" s="5"/>
      <c r="AR10" s="5"/>
      <c r="AS10" s="5"/>
      <c r="AT10" s="5"/>
      <c r="AU10" s="5"/>
      <c r="AV10" s="5"/>
      <c r="AW10" s="5"/>
      <c r="AX10" s="5"/>
      <c r="AY10" s="5"/>
    </row>
    <row r="11" spans="1:51" ht="18" x14ac:dyDescent="0.2">
      <c r="A11" s="5">
        <v>1947</v>
      </c>
      <c r="B11" s="5">
        <v>0.22959860000000001</v>
      </c>
      <c r="C11" s="5"/>
      <c r="D11" s="6">
        <v>86</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34">
        <f t="shared" si="0"/>
        <v>0.34899999999999998</v>
      </c>
      <c r="AO11" s="34">
        <v>34.9</v>
      </c>
      <c r="AP11" s="52">
        <v>270</v>
      </c>
      <c r="AQ11" s="5">
        <f>AP11/1000</f>
        <v>0.27</v>
      </c>
      <c r="AR11" s="5">
        <f>B11</f>
        <v>0.22959860000000001</v>
      </c>
      <c r="AS11" s="5"/>
      <c r="AT11" s="5"/>
      <c r="AU11" s="5"/>
      <c r="AV11" s="5"/>
      <c r="AW11" s="5"/>
      <c r="AX11" s="5"/>
      <c r="AY11" s="5"/>
    </row>
    <row r="12" spans="1:51" ht="18" x14ac:dyDescent="0.2">
      <c r="A12" s="5">
        <v>1948</v>
      </c>
      <c r="B12" s="5">
        <v>0.24006160000000001</v>
      </c>
      <c r="C12" s="5">
        <v>0.2598710246842858</v>
      </c>
      <c r="D12" s="6">
        <v>82</v>
      </c>
      <c r="E12" s="5">
        <f>AVERAGE(E14:E16)</f>
        <v>1.7468738583340901E-2</v>
      </c>
      <c r="F12" s="5">
        <f>AVERAGE(F13:F14)</f>
        <v>0.62970511615276337</v>
      </c>
      <c r="G12" s="5">
        <v>1.5708418891170433</v>
      </c>
      <c r="H12" s="5">
        <v>0.625</v>
      </c>
      <c r="I12" s="5">
        <v>0.41987829614604472</v>
      </c>
      <c r="J12" s="5">
        <v>63.2</v>
      </c>
      <c r="K12" s="5"/>
      <c r="L12" s="5">
        <v>0.26332640092245169</v>
      </c>
      <c r="M12" s="5">
        <v>6.910325844925605E-2</v>
      </c>
      <c r="N12" s="5">
        <v>0.32350000000000001</v>
      </c>
      <c r="O12" s="5">
        <v>8.7499999999999994E-2</v>
      </c>
      <c r="P12" s="5">
        <v>0.25033</v>
      </c>
      <c r="Q12" s="5">
        <v>6.2089999999999999E-2</v>
      </c>
      <c r="R12" s="5">
        <v>0.35009999999999997</v>
      </c>
      <c r="S12" s="7">
        <v>0.12240000000000001</v>
      </c>
      <c r="T12" s="5"/>
      <c r="U12" s="5"/>
      <c r="V12" s="5">
        <v>7.7899999999999997E-2</v>
      </c>
      <c r="W12" s="5"/>
      <c r="X12" s="5"/>
      <c r="Y12" s="5">
        <v>0.32909999999999995</v>
      </c>
      <c r="Z12" s="5">
        <v>0.12189458598726115</v>
      </c>
      <c r="AA12" s="5">
        <v>0.10390000000000001</v>
      </c>
      <c r="AB12" s="5">
        <v>2.9399999999999999E-2</v>
      </c>
      <c r="AC12" s="5"/>
      <c r="AD12" s="5"/>
      <c r="AE12" s="5"/>
      <c r="AF12" s="5">
        <f t="shared" ref="AF12:AF43" si="1">LOG(AL12)</f>
        <v>-0.33616775973035073</v>
      </c>
      <c r="AG12" s="5"/>
      <c r="AH12" s="5"/>
      <c r="AI12" s="5"/>
      <c r="AJ12" s="5"/>
      <c r="AK12" s="5"/>
      <c r="AL12" s="5">
        <v>0.46113941073417702</v>
      </c>
      <c r="AM12" s="5"/>
      <c r="AN12" s="34">
        <f t="shared" si="0"/>
        <v>0.34700000000000003</v>
      </c>
      <c r="AO12" s="34">
        <v>34.700000000000003</v>
      </c>
      <c r="AP12" s="52">
        <v>245</v>
      </c>
      <c r="AQ12" s="5">
        <f t="shared" ref="AQ12:AQ75" si="2">AP12/1000</f>
        <v>0.245</v>
      </c>
      <c r="AR12" s="5">
        <f t="shared" ref="AR12:AR75" si="3">B12</f>
        <v>0.24006160000000001</v>
      </c>
      <c r="AS12" s="5"/>
      <c r="AT12" s="5"/>
      <c r="AU12" s="5"/>
      <c r="AV12" s="5"/>
      <c r="AW12" s="5"/>
      <c r="AX12" s="5"/>
      <c r="AY12" s="5"/>
    </row>
    <row r="13" spans="1:51" ht="18" x14ac:dyDescent="0.2">
      <c r="A13" s="5">
        <v>1949</v>
      </c>
      <c r="B13" s="5">
        <v>0.27466689999999999</v>
      </c>
      <c r="C13" s="5">
        <v>0.29450564188564754</v>
      </c>
      <c r="D13" s="6">
        <v>82</v>
      </c>
      <c r="E13" s="5">
        <f>AVERAGE(E15:E17)</f>
        <v>2.4757970421165038E-2</v>
      </c>
      <c r="F13" s="5">
        <f>AVERAGE(F14:F15)</f>
        <v>0.63104733824729919</v>
      </c>
      <c r="G13" s="5">
        <v>1.6398601398601398</v>
      </c>
      <c r="H13" s="5">
        <v>0.62289068231841527</v>
      </c>
      <c r="I13" s="5">
        <v>0.40660474716202272</v>
      </c>
      <c r="J13" s="5">
        <v>63.6</v>
      </c>
      <c r="K13" s="5">
        <v>0.3097878</v>
      </c>
      <c r="L13" s="5">
        <v>0.24430897923853706</v>
      </c>
      <c r="M13" s="5">
        <v>7.0829893997576499E-2</v>
      </c>
      <c r="N13" s="5">
        <v>0.32200000000000001</v>
      </c>
      <c r="O13" s="5">
        <v>9.01E-2</v>
      </c>
      <c r="P13" s="5">
        <v>0.25002999999999997</v>
      </c>
      <c r="Q13" s="5">
        <v>6.1189999999999994E-2</v>
      </c>
      <c r="R13" s="5">
        <v>0.34749999999999998</v>
      </c>
      <c r="S13" s="7">
        <v>0.1173</v>
      </c>
      <c r="T13" s="5"/>
      <c r="U13" s="5"/>
      <c r="V13" s="5">
        <v>7.8899999999999998E-2</v>
      </c>
      <c r="W13" s="5"/>
      <c r="X13" s="5"/>
      <c r="Y13" s="5">
        <v>0.32250000000000001</v>
      </c>
      <c r="Z13" s="5">
        <v>0.11470000000000001</v>
      </c>
      <c r="AA13" s="5">
        <v>0.10679999999999999</v>
      </c>
      <c r="AB13" s="5">
        <v>2.9100000000000001E-2</v>
      </c>
      <c r="AC13" s="5"/>
      <c r="AD13" s="5"/>
      <c r="AE13" s="5"/>
      <c r="AF13" s="5">
        <f t="shared" si="1"/>
        <v>-0.34736326679259166</v>
      </c>
      <c r="AG13" s="5"/>
      <c r="AH13" s="5"/>
      <c r="AI13" s="5"/>
      <c r="AJ13" s="5"/>
      <c r="AK13" s="5"/>
      <c r="AL13" s="5">
        <v>0.44940379261970498</v>
      </c>
      <c r="AM13" s="5"/>
      <c r="AN13" s="34">
        <f t="shared" si="0"/>
        <v>0.34899999999999998</v>
      </c>
      <c r="AO13" s="34">
        <v>34.9</v>
      </c>
      <c r="AP13" s="52">
        <v>262</v>
      </c>
      <c r="AQ13" s="5">
        <f t="shared" si="2"/>
        <v>0.26200000000000001</v>
      </c>
      <c r="AR13" s="5">
        <f t="shared" si="3"/>
        <v>0.27466689999999999</v>
      </c>
      <c r="AS13" s="5"/>
      <c r="AT13" s="5"/>
      <c r="AU13" s="5"/>
      <c r="AV13" s="5"/>
      <c r="AW13" s="5"/>
      <c r="AX13" s="5"/>
      <c r="AY13" s="5"/>
    </row>
    <row r="14" spans="1:51" ht="18" x14ac:dyDescent="0.2">
      <c r="A14" s="5">
        <v>1950</v>
      </c>
      <c r="B14" s="5">
        <v>0.26236920000000002</v>
      </c>
      <c r="C14" s="5">
        <v>0.29717847769028871</v>
      </c>
      <c r="D14" s="6">
        <v>84</v>
      </c>
      <c r="E14" s="5">
        <v>1.2659611024198651E-2</v>
      </c>
      <c r="F14" s="5">
        <v>0.62836289405822754</v>
      </c>
      <c r="G14" s="5">
        <v>1.6187538556446637</v>
      </c>
      <c r="H14" s="5">
        <v>0.60942543576500974</v>
      </c>
      <c r="I14" s="5">
        <v>0.44496268656716403</v>
      </c>
      <c r="J14" s="5">
        <v>62.6</v>
      </c>
      <c r="K14" s="5" t="s">
        <v>14</v>
      </c>
      <c r="L14" s="5">
        <v>0.26979259594807981</v>
      </c>
      <c r="M14" s="5">
        <v>6.992564156012461E-2</v>
      </c>
      <c r="N14" s="5">
        <v>0.31969999999999998</v>
      </c>
      <c r="O14" s="5">
        <v>8.9800000000000005E-2</v>
      </c>
      <c r="P14" s="5">
        <v>0.25184000000000001</v>
      </c>
      <c r="Q14" s="5">
        <v>6.2350000000000003E-2</v>
      </c>
      <c r="R14" s="5">
        <v>0.35560000000000003</v>
      </c>
      <c r="S14" s="7">
        <v>0.12820000000000001</v>
      </c>
      <c r="T14" s="5"/>
      <c r="U14" s="5"/>
      <c r="V14" s="5">
        <v>7.690000000000001E-2</v>
      </c>
      <c r="W14" s="5"/>
      <c r="X14" s="5"/>
      <c r="Y14" s="5">
        <v>0.3196</v>
      </c>
      <c r="Z14" s="5">
        <v>0.11180000000000001</v>
      </c>
      <c r="AA14" s="5">
        <v>0.10880000000000001</v>
      </c>
      <c r="AB14" s="5">
        <v>3.0600000000000002E-2</v>
      </c>
      <c r="AC14" s="5"/>
      <c r="AD14" s="5"/>
      <c r="AE14" s="5"/>
      <c r="AF14" s="5">
        <f t="shared" si="1"/>
        <v>-0.32583983263469646</v>
      </c>
      <c r="AG14" s="5"/>
      <c r="AH14" s="5"/>
      <c r="AI14" s="5"/>
      <c r="AJ14" s="5"/>
      <c r="AK14" s="5">
        <v>1.241673</v>
      </c>
      <c r="AL14" s="5">
        <v>0.47223716974258401</v>
      </c>
      <c r="AM14" s="5"/>
      <c r="AN14" s="34">
        <f t="shared" si="0"/>
        <v>0.34600000000000003</v>
      </c>
      <c r="AO14" s="34">
        <v>34.6</v>
      </c>
      <c r="AP14" s="52">
        <v>424</v>
      </c>
      <c r="AQ14" s="5">
        <f t="shared" si="2"/>
        <v>0.42399999999999999</v>
      </c>
      <c r="AR14" s="5">
        <f t="shared" si="3"/>
        <v>0.26236920000000002</v>
      </c>
      <c r="AS14" s="5"/>
      <c r="AT14" s="5"/>
      <c r="AU14" s="5"/>
      <c r="AV14" s="5"/>
      <c r="AW14" s="5"/>
      <c r="AX14" s="5"/>
      <c r="AY14" s="5"/>
    </row>
    <row r="15" spans="1:51" ht="18" x14ac:dyDescent="0.2">
      <c r="A15" s="5">
        <v>1951</v>
      </c>
      <c r="B15" s="5">
        <v>0.262799</v>
      </c>
      <c r="C15" s="5">
        <v>0.27739534883720929</v>
      </c>
      <c r="D15" s="6">
        <v>91</v>
      </c>
      <c r="E15" s="5">
        <v>1.6004304491427472E-2</v>
      </c>
      <c r="F15" s="5">
        <v>0.63373178243637085</v>
      </c>
      <c r="G15" s="5">
        <v>1.5376749192680299</v>
      </c>
      <c r="H15" s="5">
        <v>0.6182432432432432</v>
      </c>
      <c r="I15" s="5">
        <v>0.42765273311897112</v>
      </c>
      <c r="J15" s="5">
        <v>62.4</v>
      </c>
      <c r="K15" s="5" t="s">
        <v>14</v>
      </c>
      <c r="L15" s="5">
        <v>0.26824901325476302</v>
      </c>
      <c r="M15" s="5">
        <v>6.8955976658126875E-2</v>
      </c>
      <c r="N15" s="5">
        <v>0.32929999999999998</v>
      </c>
      <c r="O15" s="5">
        <v>0.09</v>
      </c>
      <c r="P15" s="5">
        <v>0.24706</v>
      </c>
      <c r="Q15" s="5">
        <v>5.9699999999999996E-2</v>
      </c>
      <c r="R15" s="5">
        <v>0.3422</v>
      </c>
      <c r="S15" s="7">
        <v>0.11789999999999999</v>
      </c>
      <c r="T15" s="5">
        <v>23.195</v>
      </c>
      <c r="U15" s="5">
        <v>4.83</v>
      </c>
      <c r="V15" s="5">
        <v>7.2800000000000004E-2</v>
      </c>
      <c r="W15" s="5"/>
      <c r="X15" s="5"/>
      <c r="Y15" s="5">
        <v>0.31670000000000004</v>
      </c>
      <c r="Z15" s="5">
        <v>0.10890000000000001</v>
      </c>
      <c r="AA15" s="5">
        <v>0.1003</v>
      </c>
      <c r="AB15" s="5">
        <v>2.7999999999999997E-2</v>
      </c>
      <c r="AC15" s="5"/>
      <c r="AD15" s="5"/>
      <c r="AE15" s="5"/>
      <c r="AF15" s="5">
        <f t="shared" si="1"/>
        <v>-0.3096401740210934</v>
      </c>
      <c r="AG15" s="5"/>
      <c r="AH15" s="5"/>
      <c r="AI15" s="5"/>
      <c r="AJ15" s="5"/>
      <c r="AK15" s="5">
        <v>1.2166030000000001</v>
      </c>
      <c r="AL15" s="5">
        <v>0.49018478393554699</v>
      </c>
      <c r="AM15" s="5"/>
      <c r="AN15" s="34">
        <f t="shared" si="0"/>
        <v>0.34700000000000003</v>
      </c>
      <c r="AO15" s="34">
        <v>34.700000000000003</v>
      </c>
      <c r="AP15" s="52">
        <v>415</v>
      </c>
      <c r="AQ15" s="5">
        <f t="shared" si="2"/>
        <v>0.41499999999999998</v>
      </c>
      <c r="AR15" s="5">
        <f t="shared" si="3"/>
        <v>0.262799</v>
      </c>
      <c r="AS15" s="5"/>
      <c r="AT15" s="5"/>
      <c r="AU15" s="5"/>
      <c r="AV15" s="5"/>
      <c r="AW15" s="5"/>
      <c r="AX15" s="5"/>
      <c r="AY15" s="5"/>
    </row>
    <row r="16" spans="1:51" ht="18" x14ac:dyDescent="0.2">
      <c r="A16" s="5">
        <v>1952</v>
      </c>
      <c r="B16" s="5">
        <v>0.33063439999999999</v>
      </c>
      <c r="C16" s="5">
        <v>0.28472391145706638</v>
      </c>
      <c r="D16" s="6">
        <v>92</v>
      </c>
      <c r="E16" s="5">
        <v>2.3742300234396579E-2</v>
      </c>
      <c r="F16" s="5">
        <v>0.64485156536102295</v>
      </c>
      <c r="G16" s="5">
        <v>1.551794871794872</v>
      </c>
      <c r="H16" s="5">
        <v>0.63367401828940284</v>
      </c>
      <c r="I16" s="5">
        <v>0.39355322338830595</v>
      </c>
      <c r="J16" s="5">
        <v>63.3</v>
      </c>
      <c r="K16" s="5" t="s">
        <v>14</v>
      </c>
      <c r="L16" s="5">
        <v>0.26688144679963238</v>
      </c>
      <c r="M16" s="5">
        <v>7.0338284168112677E-2</v>
      </c>
      <c r="N16" s="5">
        <v>0.33189999999999997</v>
      </c>
      <c r="O16" s="5">
        <v>9.1600000000000001E-2</v>
      </c>
      <c r="P16" s="5">
        <v>0.24424999999999999</v>
      </c>
      <c r="Q16" s="5">
        <v>5.7419999999999999E-2</v>
      </c>
      <c r="R16" s="5">
        <v>0.33210000000000001</v>
      </c>
      <c r="S16" s="7">
        <v>0.1079</v>
      </c>
      <c r="T16" s="5">
        <v>24.366</v>
      </c>
      <c r="U16" s="5">
        <v>5.3869999999999996</v>
      </c>
      <c r="V16" s="5">
        <v>7.85E-2</v>
      </c>
      <c r="W16" s="5"/>
      <c r="X16" s="5"/>
      <c r="Y16" s="5">
        <v>0.30980000000000002</v>
      </c>
      <c r="Z16" s="5">
        <v>0.10199999999999999</v>
      </c>
      <c r="AA16" s="5">
        <v>9.8400000000000001E-2</v>
      </c>
      <c r="AB16" s="5">
        <v>2.7099999999999999E-2</v>
      </c>
      <c r="AC16" s="5"/>
      <c r="AD16" s="5"/>
      <c r="AE16" s="5"/>
      <c r="AF16" s="5">
        <f t="shared" si="1"/>
        <v>-0.31843356681410429</v>
      </c>
      <c r="AG16" s="5"/>
      <c r="AH16" s="5"/>
      <c r="AI16" s="5"/>
      <c r="AJ16" s="5"/>
      <c r="AK16" s="5">
        <v>1.1624680000000001</v>
      </c>
      <c r="AL16" s="5">
        <v>0.48035955429077098</v>
      </c>
      <c r="AM16" s="5"/>
      <c r="AN16" s="34">
        <f t="shared" si="0"/>
        <v>0.35200000000000004</v>
      </c>
      <c r="AO16" s="34">
        <v>35.200000000000003</v>
      </c>
      <c r="AP16" s="52">
        <v>470</v>
      </c>
      <c r="AQ16" s="5">
        <f t="shared" si="2"/>
        <v>0.47</v>
      </c>
      <c r="AR16" s="5">
        <f t="shared" si="3"/>
        <v>0.33063439999999999</v>
      </c>
      <c r="AS16" s="5"/>
      <c r="AT16" s="5"/>
      <c r="AU16" s="5"/>
      <c r="AV16" s="5"/>
      <c r="AW16" s="5"/>
      <c r="AX16" s="5"/>
      <c r="AY16" s="5"/>
    </row>
    <row r="17" spans="1:51" ht="18" x14ac:dyDescent="0.2">
      <c r="A17" s="5">
        <v>1953</v>
      </c>
      <c r="B17" s="5">
        <v>0.3233859</v>
      </c>
      <c r="C17" s="5">
        <v>0.28391558787018972</v>
      </c>
      <c r="D17" s="6">
        <v>92</v>
      </c>
      <c r="E17" s="5">
        <v>3.4527306537671068E-2</v>
      </c>
      <c r="F17" s="5">
        <v>0.64449602365493774</v>
      </c>
      <c r="G17" s="5">
        <v>1.5234225621414914</v>
      </c>
      <c r="H17" s="5">
        <v>0.64422110552763812</v>
      </c>
      <c r="I17" s="5">
        <v>0.37336093857833008</v>
      </c>
      <c r="J17" s="5">
        <v>63.9</v>
      </c>
      <c r="K17" s="5" t="s">
        <v>14</v>
      </c>
      <c r="L17" s="5">
        <v>0.24877891435876809</v>
      </c>
      <c r="M17" s="5">
        <v>6.712431198518426E-2</v>
      </c>
      <c r="N17" s="5">
        <v>0.32890000000000003</v>
      </c>
      <c r="O17" s="5">
        <v>0.09</v>
      </c>
      <c r="P17" s="5">
        <v>0.24279000000000001</v>
      </c>
      <c r="Q17" s="5">
        <v>5.6760000000000005E-2</v>
      </c>
      <c r="R17" s="5">
        <v>0.3231</v>
      </c>
      <c r="S17" s="7">
        <v>9.9000000000000005E-2</v>
      </c>
      <c r="T17" s="5">
        <v>24.064</v>
      </c>
      <c r="U17" s="5">
        <v>5.3520000000000003</v>
      </c>
      <c r="V17" s="5">
        <v>7.46E-2</v>
      </c>
      <c r="W17" s="5"/>
      <c r="X17" s="5"/>
      <c r="Y17" s="5">
        <v>0.30499999999999999</v>
      </c>
      <c r="Z17" s="5">
        <v>9.7200000000000009E-2</v>
      </c>
      <c r="AA17" s="5">
        <v>9.8800000000000013E-2</v>
      </c>
      <c r="AB17" s="5">
        <v>2.7000000000000003E-2</v>
      </c>
      <c r="AC17" s="5"/>
      <c r="AD17" s="5"/>
      <c r="AE17" s="5"/>
      <c r="AF17" s="5">
        <f t="shared" si="1"/>
        <v>-0.34143842172815647</v>
      </c>
      <c r="AG17" s="5"/>
      <c r="AH17" s="5"/>
      <c r="AI17" s="5"/>
      <c r="AJ17" s="5"/>
      <c r="AK17" s="5">
        <v>1.189629</v>
      </c>
      <c r="AL17" s="5">
        <v>0.45557677745819097</v>
      </c>
      <c r="AM17" s="5"/>
      <c r="AN17" s="34">
        <f t="shared" si="0"/>
        <v>0.35700000000000004</v>
      </c>
      <c r="AO17" s="34">
        <v>35.700000000000003</v>
      </c>
      <c r="AP17" s="52">
        <v>437</v>
      </c>
      <c r="AQ17" s="5">
        <f t="shared" si="2"/>
        <v>0.437</v>
      </c>
      <c r="AR17" s="5">
        <f t="shared" si="3"/>
        <v>0.3233859</v>
      </c>
      <c r="AS17" s="5"/>
      <c r="AT17" s="5"/>
      <c r="AU17" s="5"/>
      <c r="AV17" s="5"/>
      <c r="AW17" s="5"/>
      <c r="AX17" s="5"/>
      <c r="AY17" s="5"/>
    </row>
    <row r="18" spans="1:51" ht="18" x14ac:dyDescent="0.2">
      <c r="A18" s="5">
        <v>1954</v>
      </c>
      <c r="B18" s="5">
        <v>0.28052579999999999</v>
      </c>
      <c r="C18" s="5">
        <v>0.29984253875968991</v>
      </c>
      <c r="D18" s="6">
        <v>91</v>
      </c>
      <c r="E18" s="5">
        <v>2.7370784294809696E-2</v>
      </c>
      <c r="F18" s="5">
        <v>0.63705199956893921</v>
      </c>
      <c r="G18" s="5">
        <v>1.5915901401643304</v>
      </c>
      <c r="H18" s="5">
        <v>0.64169215086646281</v>
      </c>
      <c r="I18" s="5">
        <v>0.3662952646239554</v>
      </c>
      <c r="J18" s="5">
        <v>63.8</v>
      </c>
      <c r="K18" s="5" t="s">
        <v>14</v>
      </c>
      <c r="L18" s="5">
        <v>0.25486636484624331</v>
      </c>
      <c r="M18" s="5">
        <v>7.0658470060100009E-2</v>
      </c>
      <c r="N18" s="5">
        <v>0.33529999999999999</v>
      </c>
      <c r="O18" s="5">
        <v>9.1400000000000009E-2</v>
      </c>
      <c r="P18" s="5">
        <v>0.24132999999999999</v>
      </c>
      <c r="Q18" s="5">
        <v>5.6100000000000004E-2</v>
      </c>
      <c r="R18" s="5">
        <v>0.33640000000000003</v>
      </c>
      <c r="S18" s="7">
        <v>0.10769999999999999</v>
      </c>
      <c r="T18" s="5">
        <v>24.204000000000001</v>
      </c>
      <c r="U18" s="5">
        <v>5.3390000000000004</v>
      </c>
      <c r="V18" s="5">
        <v>7.2000000000000008E-2</v>
      </c>
      <c r="W18" s="5"/>
      <c r="X18" s="5"/>
      <c r="Y18" s="5">
        <v>0.30630000000000002</v>
      </c>
      <c r="Z18" s="5">
        <v>9.6699999999999994E-2</v>
      </c>
      <c r="AA18" s="5">
        <v>0.1033</v>
      </c>
      <c r="AB18" s="5">
        <v>2.8199999999999999E-2</v>
      </c>
      <c r="AC18" s="5"/>
      <c r="AD18" s="5"/>
      <c r="AE18" s="5"/>
      <c r="AF18" s="5">
        <f t="shared" si="1"/>
        <v>-0.30759830535242366</v>
      </c>
      <c r="AG18" s="5"/>
      <c r="AH18" s="5"/>
      <c r="AI18" s="5"/>
      <c r="AJ18" s="5"/>
      <c r="AK18" s="5">
        <v>1.182056</v>
      </c>
      <c r="AL18" s="5">
        <v>0.49249485135078402</v>
      </c>
      <c r="AM18" s="5">
        <v>0.94</v>
      </c>
      <c r="AN18" s="34">
        <f t="shared" si="0"/>
        <v>0.35600000000000004</v>
      </c>
      <c r="AO18" s="34">
        <v>35.6</v>
      </c>
      <c r="AP18" s="52">
        <v>265</v>
      </c>
      <c r="AQ18" s="5">
        <f t="shared" si="2"/>
        <v>0.26500000000000001</v>
      </c>
      <c r="AR18" s="5">
        <f t="shared" si="3"/>
        <v>0.28052579999999999</v>
      </c>
      <c r="AS18" s="5"/>
      <c r="AT18" s="5"/>
      <c r="AU18" s="5"/>
      <c r="AV18" s="5"/>
      <c r="AW18" s="5"/>
      <c r="AX18" s="5"/>
      <c r="AY18" s="5"/>
    </row>
    <row r="19" spans="1:51" ht="18" x14ac:dyDescent="0.2">
      <c r="A19" s="5">
        <v>1955</v>
      </c>
      <c r="B19" s="5">
        <v>0.33718959999999998</v>
      </c>
      <c r="C19" s="5">
        <v>0.30402993667242373</v>
      </c>
      <c r="D19" s="6">
        <v>91</v>
      </c>
      <c r="E19" s="5">
        <v>4.1483568084952772E-2</v>
      </c>
      <c r="F19" s="5">
        <v>0.62684404850006104</v>
      </c>
      <c r="G19" s="5">
        <v>1.5521235521235521</v>
      </c>
      <c r="H19" s="5">
        <v>0.62285456187895216</v>
      </c>
      <c r="I19" s="5">
        <v>0.41198979591836726</v>
      </c>
      <c r="J19" s="5">
        <v>62.2</v>
      </c>
      <c r="K19" s="5" t="s">
        <v>14</v>
      </c>
      <c r="L19" s="5">
        <v>0.25744179486087559</v>
      </c>
      <c r="M19" s="5">
        <v>7.2884429633281372E-2</v>
      </c>
      <c r="N19" s="5">
        <v>0.34420000000000001</v>
      </c>
      <c r="O19" s="5">
        <v>9.3299999999999994E-2</v>
      </c>
      <c r="P19" s="5">
        <v>0.24331999999999998</v>
      </c>
      <c r="Q19" s="5">
        <v>5.5830000000000005E-2</v>
      </c>
      <c r="R19" s="5">
        <v>0.33939999999999998</v>
      </c>
      <c r="S19" s="7">
        <v>0.1106</v>
      </c>
      <c r="T19" s="5">
        <v>24.193999999999999</v>
      </c>
      <c r="U19" s="5">
        <v>5.3369999999999997</v>
      </c>
      <c r="V19" s="5">
        <v>6.9099999999999995E-2</v>
      </c>
      <c r="W19" s="5"/>
      <c r="X19" s="5"/>
      <c r="Y19" s="5">
        <v>0.30259999999999998</v>
      </c>
      <c r="Z19" s="5">
        <v>9.3000000000000013E-2</v>
      </c>
      <c r="AA19" s="5">
        <v>0.10189999999999999</v>
      </c>
      <c r="AB19" s="5">
        <v>2.86E-2</v>
      </c>
      <c r="AC19" s="5"/>
      <c r="AD19" s="5"/>
      <c r="AE19" s="5"/>
      <c r="AF19" s="5">
        <f t="shared" si="1"/>
        <v>-0.24406030345510787</v>
      </c>
      <c r="AG19" s="5"/>
      <c r="AH19" s="5"/>
      <c r="AI19" s="5"/>
      <c r="AJ19" s="5"/>
      <c r="AK19" s="5">
        <v>1.216494</v>
      </c>
      <c r="AL19" s="5">
        <v>0.570085108280182</v>
      </c>
      <c r="AM19" s="5">
        <v>1.72</v>
      </c>
      <c r="AN19" s="34">
        <f t="shared" si="0"/>
        <v>0.35100000000000003</v>
      </c>
      <c r="AO19" s="34">
        <v>35.1</v>
      </c>
      <c r="AP19" s="52">
        <v>363</v>
      </c>
      <c r="AQ19" s="5">
        <f t="shared" si="2"/>
        <v>0.36299999999999999</v>
      </c>
      <c r="AR19" s="5">
        <f t="shared" si="3"/>
        <v>0.33718959999999998</v>
      </c>
      <c r="AS19" s="5"/>
      <c r="AT19" s="5"/>
      <c r="AU19" s="5"/>
      <c r="AV19" s="5"/>
      <c r="AW19" s="5"/>
      <c r="AX19" s="5"/>
      <c r="AY19" s="5"/>
    </row>
    <row r="20" spans="1:51" ht="18" x14ac:dyDescent="0.2">
      <c r="A20" s="5">
        <v>1956</v>
      </c>
      <c r="B20" s="5">
        <v>0.30537310000000001</v>
      </c>
      <c r="C20" s="5">
        <v>0.32672299821808359</v>
      </c>
      <c r="D20" s="6">
        <v>91</v>
      </c>
      <c r="E20" s="5">
        <v>6.4411492799488065E-3</v>
      </c>
      <c r="F20" s="5">
        <v>0.64042788743972778</v>
      </c>
      <c r="G20" s="5">
        <v>1.6089564174330269</v>
      </c>
      <c r="H20" s="5">
        <v>0.63575042158516026</v>
      </c>
      <c r="I20" s="5">
        <v>0.37746806039488945</v>
      </c>
      <c r="J20" s="5">
        <v>63.5</v>
      </c>
      <c r="K20" s="5" t="s">
        <v>14</v>
      </c>
      <c r="L20" s="5">
        <v>0.25396130184821497</v>
      </c>
      <c r="M20" s="5">
        <v>7.1889115072464274E-2</v>
      </c>
      <c r="N20" s="5">
        <v>0.34360000000000002</v>
      </c>
      <c r="O20" s="5">
        <v>9.3699999999999992E-2</v>
      </c>
      <c r="P20" s="5">
        <v>0.24531</v>
      </c>
      <c r="Q20" s="5">
        <v>5.5559999999999998E-2</v>
      </c>
      <c r="R20" s="5">
        <v>0.33460000000000001</v>
      </c>
      <c r="S20" s="7">
        <v>0.1067</v>
      </c>
      <c r="T20" s="5">
        <v>25.774000000000001</v>
      </c>
      <c r="U20" s="5">
        <v>5.8780000000000001</v>
      </c>
      <c r="V20" s="5">
        <v>7.3700000000000002E-2</v>
      </c>
      <c r="W20" s="5"/>
      <c r="X20" s="5"/>
      <c r="Y20" s="5">
        <v>0.29709999999999992</v>
      </c>
      <c r="Z20" s="5">
        <v>8.7499999999999994E-2</v>
      </c>
      <c r="AA20" s="5">
        <v>9.6199999999999994E-2</v>
      </c>
      <c r="AB20" s="5">
        <v>2.63E-2</v>
      </c>
      <c r="AC20" s="5"/>
      <c r="AD20" s="5"/>
      <c r="AE20" s="5"/>
      <c r="AF20" s="5">
        <f t="shared" si="1"/>
        <v>-0.22596092672362764</v>
      </c>
      <c r="AG20" s="5"/>
      <c r="AH20" s="5"/>
      <c r="AI20" s="5"/>
      <c r="AJ20" s="5"/>
      <c r="AK20" s="5">
        <v>1.205864</v>
      </c>
      <c r="AL20" s="5">
        <v>0.59434562921524003</v>
      </c>
      <c r="AM20" s="5">
        <v>2.62</v>
      </c>
      <c r="AN20" s="34">
        <f t="shared" si="0"/>
        <v>0.34700000000000003</v>
      </c>
      <c r="AO20" s="34">
        <v>34.700000000000003</v>
      </c>
      <c r="AP20" s="52">
        <v>287</v>
      </c>
      <c r="AQ20" s="5">
        <f t="shared" si="2"/>
        <v>0.28699999999999998</v>
      </c>
      <c r="AR20" s="5">
        <f t="shared" si="3"/>
        <v>0.30537310000000001</v>
      </c>
      <c r="AS20" s="5"/>
      <c r="AT20" s="5"/>
      <c r="AU20" s="5"/>
      <c r="AV20" s="5"/>
      <c r="AW20" s="5"/>
      <c r="AX20" s="5"/>
      <c r="AY20" s="5"/>
    </row>
    <row r="21" spans="1:51" ht="18" x14ac:dyDescent="0.2">
      <c r="A21" s="5">
        <v>1957</v>
      </c>
      <c r="B21" s="5">
        <v>0.31122569999999999</v>
      </c>
      <c r="C21" s="5">
        <v>0.32747328507411239</v>
      </c>
      <c r="D21" s="6">
        <v>91</v>
      </c>
      <c r="E21" s="5">
        <v>3.1241357628439943E-2</v>
      </c>
      <c r="F21" s="5">
        <v>0.63868474960327148</v>
      </c>
      <c r="G21" s="5">
        <v>1.6553305311425299</v>
      </c>
      <c r="H21" s="5">
        <v>0.63896732553448976</v>
      </c>
      <c r="I21" s="5">
        <v>0.36059275521405038</v>
      </c>
      <c r="J21" s="5">
        <v>63.4</v>
      </c>
      <c r="K21" s="5" t="s">
        <v>14</v>
      </c>
      <c r="L21" s="5">
        <v>0.26019438610117679</v>
      </c>
      <c r="M21" s="5">
        <v>7.6520380706424793E-2</v>
      </c>
      <c r="N21" s="5">
        <v>0.34740000000000004</v>
      </c>
      <c r="O21" s="5">
        <v>9.3699999999999992E-2</v>
      </c>
      <c r="P21" s="5">
        <v>0.24599499999999999</v>
      </c>
      <c r="Q21" s="5">
        <v>5.4754999999999998E-2</v>
      </c>
      <c r="R21" s="5">
        <v>0.32990000000000003</v>
      </c>
      <c r="S21" s="7">
        <v>0.1016</v>
      </c>
      <c r="T21" s="5">
        <v>26.841000000000005</v>
      </c>
      <c r="U21" s="5">
        <v>6.0990000000000002</v>
      </c>
      <c r="V21" s="5">
        <v>7.6799999999999993E-2</v>
      </c>
      <c r="W21" s="5"/>
      <c r="X21" s="5"/>
      <c r="Y21" s="5">
        <v>0.29659999999999997</v>
      </c>
      <c r="Z21" s="5">
        <v>8.6999999999999994E-2</v>
      </c>
      <c r="AA21" s="5">
        <v>9.64E-2</v>
      </c>
      <c r="AB21" s="5">
        <v>2.5899999999999999E-2</v>
      </c>
      <c r="AC21" s="5"/>
      <c r="AD21" s="5"/>
      <c r="AE21" s="5"/>
      <c r="AF21" s="5">
        <f t="shared" si="1"/>
        <v>-0.25489835004223127</v>
      </c>
      <c r="AG21" s="5"/>
      <c r="AH21" s="5"/>
      <c r="AI21" s="5"/>
      <c r="AJ21" s="5"/>
      <c r="AK21" s="5">
        <v>1.1952259999999999</v>
      </c>
      <c r="AL21" s="5">
        <v>0.55603438615798995</v>
      </c>
      <c r="AM21" s="5">
        <v>3.22</v>
      </c>
      <c r="AN21" s="34">
        <f t="shared" si="0"/>
        <v>0.34700000000000003</v>
      </c>
      <c r="AO21" s="34">
        <v>34.700000000000003</v>
      </c>
      <c r="AP21" s="52">
        <v>279</v>
      </c>
      <c r="AQ21" s="5">
        <f t="shared" si="2"/>
        <v>0.27900000000000003</v>
      </c>
      <c r="AR21" s="5">
        <f t="shared" si="3"/>
        <v>0.31122569999999999</v>
      </c>
      <c r="AS21" s="5"/>
      <c r="AT21" s="5"/>
      <c r="AU21" s="5"/>
      <c r="AV21" s="5"/>
      <c r="AW21" s="5"/>
      <c r="AX21" s="5"/>
      <c r="AY21" s="5"/>
    </row>
    <row r="22" spans="1:51" ht="18" x14ac:dyDescent="0.2">
      <c r="A22" s="5">
        <v>1958</v>
      </c>
      <c r="B22" s="5">
        <v>0.2841455</v>
      </c>
      <c r="C22" s="5">
        <v>0.35524607577009326</v>
      </c>
      <c r="D22" s="6">
        <v>91</v>
      </c>
      <c r="E22" s="5">
        <v>2.5879831613321417E-2</v>
      </c>
      <c r="F22" s="5">
        <v>0.63584727048873901</v>
      </c>
      <c r="G22" s="5">
        <v>1.7285825545171338</v>
      </c>
      <c r="H22" s="5">
        <v>0.64079273327828234</v>
      </c>
      <c r="I22" s="5">
        <v>0.3403431101272828</v>
      </c>
      <c r="J22" s="5">
        <v>63.2</v>
      </c>
      <c r="K22" s="5" t="s">
        <v>14</v>
      </c>
      <c r="L22" s="5">
        <v>0.27473669944430612</v>
      </c>
      <c r="M22" s="5">
        <v>8.315946730295469E-2</v>
      </c>
      <c r="N22" s="5">
        <v>0.34049999999999997</v>
      </c>
      <c r="O22" s="5">
        <v>9.01E-2</v>
      </c>
      <c r="P22" s="5">
        <v>0.24667999999999998</v>
      </c>
      <c r="Q22" s="5">
        <v>5.3949999999999998E-2</v>
      </c>
      <c r="R22" s="5">
        <v>0.33560000000000001</v>
      </c>
      <c r="S22" s="7">
        <v>0.10210000000000001</v>
      </c>
      <c r="T22" s="5">
        <v>26.468000000000004</v>
      </c>
      <c r="U22" s="5">
        <v>6.0629999999999997</v>
      </c>
      <c r="V22" s="5">
        <v>7.7399999999999997E-2</v>
      </c>
      <c r="W22" s="5"/>
      <c r="X22" s="5"/>
      <c r="Y22" s="5">
        <v>0.29719999999999996</v>
      </c>
      <c r="Z22" s="5">
        <v>8.7599999999999997E-2</v>
      </c>
      <c r="AA22" s="5">
        <v>9.8900000000000002E-2</v>
      </c>
      <c r="AB22" s="5">
        <v>2.6200000000000001E-2</v>
      </c>
      <c r="AC22" s="5"/>
      <c r="AD22" s="5"/>
      <c r="AE22" s="5"/>
      <c r="AF22" s="5">
        <f t="shared" si="1"/>
        <v>-0.23477466007483005</v>
      </c>
      <c r="AG22" s="5"/>
      <c r="AH22" s="5"/>
      <c r="AI22" s="5"/>
      <c r="AJ22" s="5"/>
      <c r="AK22" s="5">
        <v>1.2040390000000001</v>
      </c>
      <c r="AL22" s="5">
        <v>0.58240532875061002</v>
      </c>
      <c r="AM22" s="5">
        <v>1.77</v>
      </c>
      <c r="AN22" s="34">
        <f t="shared" si="0"/>
        <v>0.33899999999999997</v>
      </c>
      <c r="AO22" s="34">
        <v>33.9</v>
      </c>
      <c r="AP22" s="52">
        <v>332</v>
      </c>
      <c r="AQ22" s="5">
        <f t="shared" si="2"/>
        <v>0.33200000000000002</v>
      </c>
      <c r="AR22" s="5">
        <f t="shared" si="3"/>
        <v>0.2841455</v>
      </c>
      <c r="AS22" s="5"/>
      <c r="AT22" s="5"/>
      <c r="AU22" s="5"/>
      <c r="AV22" s="5"/>
      <c r="AW22" s="5"/>
      <c r="AX22" s="5"/>
      <c r="AY22" s="5"/>
    </row>
    <row r="23" spans="1:51" ht="18" x14ac:dyDescent="0.2">
      <c r="A23" s="5">
        <v>1959</v>
      </c>
      <c r="B23" s="5">
        <v>0.24124129999999999</v>
      </c>
      <c r="C23" s="5">
        <v>0.32670391061452514</v>
      </c>
      <c r="D23" s="6">
        <v>91</v>
      </c>
      <c r="E23" s="5">
        <v>3.5033746986361365E-2</v>
      </c>
      <c r="F23" s="5">
        <v>0.62935435771942139</v>
      </c>
      <c r="G23" s="5">
        <v>1.6106471816283925</v>
      </c>
      <c r="H23" s="5">
        <v>0.62863452337136549</v>
      </c>
      <c r="I23" s="5">
        <v>0.37569620253164548</v>
      </c>
      <c r="J23" s="5">
        <v>62.8</v>
      </c>
      <c r="K23" s="5">
        <v>0.38758930000000003</v>
      </c>
      <c r="L23" s="5">
        <v>0.26782111900050182</v>
      </c>
      <c r="M23" s="5">
        <v>8.2078233573112003E-2</v>
      </c>
      <c r="N23" s="5">
        <v>0.35880000000000001</v>
      </c>
      <c r="O23" s="5">
        <v>9.4600000000000004E-2</v>
      </c>
      <c r="P23" s="5">
        <v>0.24946499999999999</v>
      </c>
      <c r="Q23" s="5">
        <v>5.3280000000000001E-2</v>
      </c>
      <c r="R23" s="5">
        <v>0.34</v>
      </c>
      <c r="S23" s="7">
        <v>0.1065</v>
      </c>
      <c r="T23" s="5">
        <v>26.489000000000001</v>
      </c>
      <c r="U23" s="5">
        <v>6.1859999999999999</v>
      </c>
      <c r="V23" s="5">
        <v>7.9699999999999993E-2</v>
      </c>
      <c r="W23" s="5"/>
      <c r="X23" s="5"/>
      <c r="Y23" s="5">
        <v>0.29960000000000003</v>
      </c>
      <c r="Z23" s="5">
        <v>8.5999999999999993E-2</v>
      </c>
      <c r="AA23" s="5">
        <v>9.74E-2</v>
      </c>
      <c r="AB23" s="5">
        <v>2.5399999999999999E-2</v>
      </c>
      <c r="AC23" s="5"/>
      <c r="AD23" s="5"/>
      <c r="AE23" s="5"/>
      <c r="AF23" s="5">
        <f t="shared" si="1"/>
        <v>-0.18228910681039484</v>
      </c>
      <c r="AG23" s="5"/>
      <c r="AH23" s="5"/>
      <c r="AI23" s="5"/>
      <c r="AJ23" s="5"/>
      <c r="AK23" s="5">
        <v>1.26858</v>
      </c>
      <c r="AL23" s="5">
        <v>0.65722018480300903</v>
      </c>
      <c r="AM23" s="5">
        <v>3.39</v>
      </c>
      <c r="AN23" s="34">
        <f t="shared" si="0"/>
        <v>0.32299999999999995</v>
      </c>
      <c r="AO23" s="34">
        <v>32.299999999999997</v>
      </c>
      <c r="AP23" s="52">
        <v>245</v>
      </c>
      <c r="AQ23" s="5">
        <f t="shared" si="2"/>
        <v>0.245</v>
      </c>
      <c r="AR23" s="5">
        <f t="shared" si="3"/>
        <v>0.24124129999999999</v>
      </c>
      <c r="AS23" s="5"/>
      <c r="AT23" s="5"/>
      <c r="AU23" s="5"/>
      <c r="AV23" s="5"/>
      <c r="AW23" s="5"/>
      <c r="AX23" s="5"/>
      <c r="AY23" s="5"/>
    </row>
    <row r="24" spans="1:51" ht="18" x14ac:dyDescent="0.2">
      <c r="A24" s="5">
        <v>1960</v>
      </c>
      <c r="B24" s="5">
        <v>0.28001429999999999</v>
      </c>
      <c r="C24" s="5">
        <v>0.34823060309021431</v>
      </c>
      <c r="D24" s="6">
        <v>91</v>
      </c>
      <c r="E24" s="5">
        <v>2.0750685927500446E-2</v>
      </c>
      <c r="F24" s="5">
        <v>0.63674169778823853</v>
      </c>
      <c r="G24" s="5">
        <v>1.5801933977992664</v>
      </c>
      <c r="H24" s="5">
        <v>0.63858407079646018</v>
      </c>
      <c r="I24" s="5">
        <v>0.35817307692307693</v>
      </c>
      <c r="J24" s="5">
        <v>63.4</v>
      </c>
      <c r="K24" s="5" t="s">
        <v>14</v>
      </c>
      <c r="L24" s="5">
        <v>0.26404205645175344</v>
      </c>
      <c r="M24" s="5">
        <v>8.2887483095291967E-2</v>
      </c>
      <c r="N24" s="5">
        <v>0.36109999999999998</v>
      </c>
      <c r="O24" s="5">
        <v>9.7100000000000006E-2</v>
      </c>
      <c r="P24" s="5">
        <v>0.25225000000000003</v>
      </c>
      <c r="Q24" s="5">
        <v>5.2610000000000004E-2</v>
      </c>
      <c r="R24" s="5">
        <v>0.33479999999999999</v>
      </c>
      <c r="S24" s="7">
        <v>0.1003</v>
      </c>
      <c r="T24" s="5">
        <v>27.001000000000001</v>
      </c>
      <c r="U24" s="5">
        <v>6.14</v>
      </c>
      <c r="V24" s="5">
        <v>8.1699999999999995E-2</v>
      </c>
      <c r="W24" s="5"/>
      <c r="X24" s="5"/>
      <c r="Y24" s="5">
        <v>0.30229999999999996</v>
      </c>
      <c r="Z24" s="5">
        <v>8.8699999999999987E-2</v>
      </c>
      <c r="AA24" s="5">
        <v>9.7699999999999995E-2</v>
      </c>
      <c r="AB24" s="5">
        <v>2.52E-2</v>
      </c>
      <c r="AC24" s="5"/>
      <c r="AD24" s="5"/>
      <c r="AE24" s="5"/>
      <c r="AF24" s="5">
        <f t="shared" si="1"/>
        <v>-0.17381168941286904</v>
      </c>
      <c r="AG24" s="5"/>
      <c r="AH24" s="5"/>
      <c r="AI24" s="5"/>
      <c r="AJ24" s="5"/>
      <c r="AK24" s="5">
        <v>1.229463</v>
      </c>
      <c r="AL24" s="5">
        <v>0.67017513513565097</v>
      </c>
      <c r="AM24" s="5">
        <v>2.87</v>
      </c>
      <c r="AN24" s="34">
        <f t="shared" si="0"/>
        <v>0.31900000000000001</v>
      </c>
      <c r="AO24" s="34">
        <v>31.9</v>
      </c>
      <c r="AP24" s="52">
        <v>222</v>
      </c>
      <c r="AQ24" s="5">
        <f t="shared" si="2"/>
        <v>0.222</v>
      </c>
      <c r="AR24" s="5">
        <f t="shared" si="3"/>
        <v>0.28001429999999999</v>
      </c>
      <c r="AS24" s="5">
        <v>0.5096596763241581</v>
      </c>
      <c r="AT24" s="5">
        <v>0.5096596763241581</v>
      </c>
      <c r="AU24" s="5">
        <v>0.5096596763241581</v>
      </c>
      <c r="AV24" s="5">
        <v>0.5096596763241581</v>
      </c>
      <c r="AW24" s="5"/>
      <c r="AX24" s="5"/>
      <c r="AY24" s="5"/>
    </row>
    <row r="25" spans="1:51" ht="18" x14ac:dyDescent="0.2">
      <c r="A25" s="5">
        <v>1961</v>
      </c>
      <c r="B25" s="5">
        <v>0.28314030000000001</v>
      </c>
      <c r="C25" s="5">
        <v>0.35939477303988998</v>
      </c>
      <c r="D25" s="6">
        <v>91</v>
      </c>
      <c r="E25" s="5">
        <v>3.2658530289254618E-2</v>
      </c>
      <c r="F25" s="5">
        <v>0.63370341062545776</v>
      </c>
      <c r="G25" s="5">
        <v>1.5788791707159056</v>
      </c>
      <c r="H25" s="5">
        <v>0.63533057851239672</v>
      </c>
      <c r="I25" s="5">
        <v>0.3627404974190519</v>
      </c>
      <c r="J25" s="5">
        <v>63</v>
      </c>
      <c r="K25" s="5" t="s">
        <v>14</v>
      </c>
      <c r="L25" s="5">
        <v>0.27405189621225268</v>
      </c>
      <c r="M25" s="5">
        <v>7.9443740149753472E-2</v>
      </c>
      <c r="N25" s="5">
        <v>0.36820000000000003</v>
      </c>
      <c r="O25" s="5">
        <v>9.8800000000000013E-2</v>
      </c>
      <c r="P25" s="5">
        <v>0.25212000000000001</v>
      </c>
      <c r="Q25" s="5">
        <v>5.1970000000000002E-2</v>
      </c>
      <c r="R25" s="5">
        <v>0.34250000000000003</v>
      </c>
      <c r="S25" s="7">
        <v>0.10640000000000001</v>
      </c>
      <c r="T25" s="5">
        <v>27.407999999999998</v>
      </c>
      <c r="U25" s="5">
        <v>6.5810000000000004</v>
      </c>
      <c r="V25" s="5">
        <v>8.4399999999999989E-2</v>
      </c>
      <c r="W25" s="5"/>
      <c r="X25" s="5"/>
      <c r="Y25" s="5">
        <v>0.29799999999999999</v>
      </c>
      <c r="Z25" s="5">
        <v>8.6499999999999994E-2</v>
      </c>
      <c r="AA25" s="5">
        <v>9.9299999999999999E-2</v>
      </c>
      <c r="AB25" s="5">
        <v>2.5499999999999998E-2</v>
      </c>
      <c r="AC25" s="5"/>
      <c r="AD25" s="5"/>
      <c r="AE25" s="5"/>
      <c r="AF25" s="5">
        <f t="shared" si="1"/>
        <v>-0.13858777357003946</v>
      </c>
      <c r="AG25" s="5"/>
      <c r="AH25" s="5"/>
      <c r="AI25" s="5"/>
      <c r="AJ25" s="5"/>
      <c r="AK25" s="5">
        <v>1.284108</v>
      </c>
      <c r="AL25" s="5">
        <v>0.726795494556427</v>
      </c>
      <c r="AM25" s="5">
        <v>2.35</v>
      </c>
      <c r="AN25" s="34">
        <f t="shared" si="0"/>
        <v>0.31900000000000001</v>
      </c>
      <c r="AO25" s="34">
        <v>31.9</v>
      </c>
      <c r="AP25" s="52">
        <v>195</v>
      </c>
      <c r="AQ25" s="5">
        <f t="shared" si="2"/>
        <v>0.19500000000000001</v>
      </c>
      <c r="AR25" s="5">
        <f t="shared" si="3"/>
        <v>0.28314030000000001</v>
      </c>
      <c r="AS25" s="5">
        <v>0.54976801495285454</v>
      </c>
      <c r="AT25" s="5">
        <v>0.54976801495285454</v>
      </c>
      <c r="AU25" s="5">
        <v>0.54976801495285454</v>
      </c>
      <c r="AV25" s="5">
        <v>0.54976801495285454</v>
      </c>
      <c r="AW25" s="5"/>
      <c r="AX25" s="5"/>
      <c r="AY25" s="5"/>
    </row>
    <row r="26" spans="1:51" ht="18" x14ac:dyDescent="0.2">
      <c r="A26" s="5">
        <v>1962</v>
      </c>
      <c r="B26" s="5">
        <v>0.29193819999999998</v>
      </c>
      <c r="C26" s="5">
        <v>0.34775505902192244</v>
      </c>
      <c r="D26" s="6">
        <v>91</v>
      </c>
      <c r="E26" s="5">
        <v>3.4094688897144017E-2</v>
      </c>
      <c r="F26" s="5">
        <v>0.62910729646682739</v>
      </c>
      <c r="G26" s="5">
        <v>1.5011904761904762</v>
      </c>
      <c r="H26" s="5">
        <v>0.62910353535353536</v>
      </c>
      <c r="I26" s="5">
        <v>0.38280226975120024</v>
      </c>
      <c r="J26" s="5">
        <v>62.5</v>
      </c>
      <c r="K26" s="5" t="s">
        <v>14</v>
      </c>
      <c r="L26" s="5">
        <v>0.27379054764986288</v>
      </c>
      <c r="M26" s="5">
        <v>7.7103097556697253E-2</v>
      </c>
      <c r="N26" s="5">
        <v>0.35880000000000001</v>
      </c>
      <c r="O26" s="5">
        <v>9.4600000000000004E-2</v>
      </c>
      <c r="P26" s="5">
        <v>0.25224000000000002</v>
      </c>
      <c r="Q26" s="5">
        <v>5.1559999999999995E-2</v>
      </c>
      <c r="R26" s="5">
        <v>0.33700000000000002</v>
      </c>
      <c r="S26" s="7">
        <v>9.9499999999999991E-2</v>
      </c>
      <c r="T26" s="5">
        <v>26.845999999999997</v>
      </c>
      <c r="U26" s="5">
        <v>6.3979999999999997</v>
      </c>
      <c r="V26" s="5">
        <v>8.6800000000000002E-2</v>
      </c>
      <c r="W26" s="5"/>
      <c r="X26" s="5"/>
      <c r="Y26" s="5">
        <v>0.29370000000000002</v>
      </c>
      <c r="Z26" s="5">
        <v>8.43E-2</v>
      </c>
      <c r="AA26" s="5">
        <v>9.3699999999999992E-2</v>
      </c>
      <c r="AB26" s="5">
        <v>2.3300000000000001E-2</v>
      </c>
      <c r="AC26" s="5"/>
      <c r="AD26" s="5"/>
      <c r="AE26" s="5"/>
      <c r="AF26" s="5">
        <f t="shared" si="1"/>
        <v>-0.11960075219415758</v>
      </c>
      <c r="AG26" s="5"/>
      <c r="AH26" s="5"/>
      <c r="AI26" s="5"/>
      <c r="AJ26" s="5"/>
      <c r="AK26" s="5">
        <v>1.292643</v>
      </c>
      <c r="AL26" s="5">
        <v>0.75927525758743297</v>
      </c>
      <c r="AM26" s="5">
        <v>2.77</v>
      </c>
      <c r="AN26" s="34">
        <f t="shared" si="0"/>
        <v>0.316</v>
      </c>
      <c r="AO26" s="34">
        <v>31.6</v>
      </c>
      <c r="AP26" s="52">
        <v>211</v>
      </c>
      <c r="AQ26" s="5">
        <f t="shared" si="2"/>
        <v>0.21099999999999999</v>
      </c>
      <c r="AR26" s="5">
        <f t="shared" si="3"/>
        <v>0.29193819999999998</v>
      </c>
      <c r="AS26" s="5">
        <v>0.60150603836135419</v>
      </c>
      <c r="AT26" s="5">
        <v>0.60150603836135419</v>
      </c>
      <c r="AU26" s="5">
        <v>0.62298839687425978</v>
      </c>
      <c r="AV26" s="5">
        <v>0.60150603836135419</v>
      </c>
      <c r="AW26" s="5"/>
      <c r="AX26" s="5"/>
      <c r="AY26" s="5"/>
    </row>
    <row r="27" spans="1:51" ht="18" x14ac:dyDescent="0.2">
      <c r="A27" s="5">
        <v>1963</v>
      </c>
      <c r="B27" s="5">
        <v>0.29133100000000001</v>
      </c>
      <c r="C27" s="5">
        <v>0.32550989033514399</v>
      </c>
      <c r="D27" s="6">
        <v>91</v>
      </c>
      <c r="E27" s="5">
        <v>3.636502880970393E-2</v>
      </c>
      <c r="F27" s="5">
        <v>0.6263846755027771</v>
      </c>
      <c r="G27" s="5">
        <v>1.4619473978735311</v>
      </c>
      <c r="H27" s="5">
        <v>0.62196566015393717</v>
      </c>
      <c r="I27" s="5">
        <v>0.39933719966859987</v>
      </c>
      <c r="J27" s="5">
        <v>62</v>
      </c>
      <c r="K27" s="5">
        <v>0.36395440000000001</v>
      </c>
      <c r="L27" s="5">
        <v>0.27235402500146666</v>
      </c>
      <c r="M27" s="5">
        <v>7.6215996645060471E-2</v>
      </c>
      <c r="N27" s="5">
        <v>0.36409999999999998</v>
      </c>
      <c r="O27" s="5">
        <v>9.4299999999999995E-2</v>
      </c>
      <c r="P27" s="5">
        <v>0.25187999999999999</v>
      </c>
      <c r="Q27" s="5">
        <v>5.1379999999999995E-2</v>
      </c>
      <c r="R27" s="5">
        <v>0.33779999999999999</v>
      </c>
      <c r="S27" s="7">
        <v>9.9199999999999997E-2</v>
      </c>
      <c r="T27" s="5">
        <v>26.668999999999997</v>
      </c>
      <c r="U27" s="5">
        <v>6.2009999999999996</v>
      </c>
      <c r="V27" s="5">
        <v>8.5000000000000006E-2</v>
      </c>
      <c r="W27" s="5"/>
      <c r="X27" s="5"/>
      <c r="Y27" s="5">
        <v>0.2994</v>
      </c>
      <c r="Z27" s="5">
        <v>8.4900000000000003E-2</v>
      </c>
      <c r="AA27" s="5">
        <v>9.1400000000000009E-2</v>
      </c>
      <c r="AB27" s="5">
        <v>2.2400000000000003E-2</v>
      </c>
      <c r="AC27" s="5"/>
      <c r="AD27" s="5"/>
      <c r="AE27" s="5"/>
      <c r="AF27" s="5">
        <f t="shared" si="1"/>
        <v>-0.11875477484907566</v>
      </c>
      <c r="AG27" s="5"/>
      <c r="AH27" s="5"/>
      <c r="AI27" s="5"/>
      <c r="AJ27" s="5"/>
      <c r="AK27" s="5">
        <v>1.306745</v>
      </c>
      <c r="AL27" s="5">
        <v>0.76075571775436401</v>
      </c>
      <c r="AM27" s="5">
        <v>3.16</v>
      </c>
      <c r="AN27" s="34">
        <f t="shared" si="0"/>
        <v>0.312</v>
      </c>
      <c r="AO27" s="34">
        <v>31.2</v>
      </c>
      <c r="AP27" s="52">
        <v>181</v>
      </c>
      <c r="AQ27" s="5">
        <f t="shared" si="2"/>
        <v>0.18099999999999999</v>
      </c>
      <c r="AR27" s="5">
        <f t="shared" si="3"/>
        <v>0.29133100000000001</v>
      </c>
      <c r="AS27" s="59">
        <v>0.71822457924115612</v>
      </c>
      <c r="AT27" s="5">
        <v>0.71822457924115612</v>
      </c>
      <c r="AU27" s="5">
        <v>0.76311361544372835</v>
      </c>
      <c r="AV27" s="5">
        <v>0.71822457924115612</v>
      </c>
      <c r="AW27" s="5" t="s">
        <v>14</v>
      </c>
      <c r="AX27" s="5"/>
      <c r="AY27" s="5"/>
    </row>
    <row r="28" spans="1:51" ht="18" x14ac:dyDescent="0.2">
      <c r="A28" s="5">
        <v>1964</v>
      </c>
      <c r="B28" s="5">
        <v>0.30716969999999999</v>
      </c>
      <c r="C28" s="5">
        <v>0.3475442043222004</v>
      </c>
      <c r="D28" s="6">
        <v>77</v>
      </c>
      <c r="E28" s="5">
        <v>3.2911987653459221E-2</v>
      </c>
      <c r="F28" s="5">
        <v>0.62437880039215088</v>
      </c>
      <c r="G28" s="5">
        <v>1.4310880829015544</v>
      </c>
      <c r="H28" s="5">
        <v>0.61920438957475987</v>
      </c>
      <c r="I28" s="5">
        <v>0.40733590733590735</v>
      </c>
      <c r="J28" s="5">
        <v>61.8</v>
      </c>
      <c r="K28" s="5">
        <v>0.37766240000000001</v>
      </c>
      <c r="L28" s="5">
        <v>0.28029419066315708</v>
      </c>
      <c r="M28" s="5">
        <v>7.7109546316870864E-2</v>
      </c>
      <c r="N28" s="5">
        <v>0.36840000000000006</v>
      </c>
      <c r="O28" s="5">
        <v>9.5600000000000004E-2</v>
      </c>
      <c r="P28" s="5">
        <v>0.25152000000000002</v>
      </c>
      <c r="Q28" s="5">
        <v>5.1200000000000002E-2</v>
      </c>
      <c r="R28" s="5">
        <v>0.34420000000000001</v>
      </c>
      <c r="S28" s="7">
        <v>0.1048</v>
      </c>
      <c r="T28" s="5">
        <v>26.167999999999996</v>
      </c>
      <c r="U28" s="5">
        <v>6.0190000000000001</v>
      </c>
      <c r="V28" s="5">
        <v>8.3299999999999999E-2</v>
      </c>
      <c r="W28" s="5"/>
      <c r="X28" s="5"/>
      <c r="Y28" s="5">
        <v>0.29909999999999998</v>
      </c>
      <c r="Z28" s="5">
        <v>8.48E-2</v>
      </c>
      <c r="AA28" s="5">
        <v>9.3800000000000008E-2</v>
      </c>
      <c r="AB28" s="5">
        <v>2.3300000000000001E-2</v>
      </c>
      <c r="AC28" s="5"/>
      <c r="AD28" s="5"/>
      <c r="AE28" s="5"/>
      <c r="AF28" s="5">
        <f t="shared" si="1"/>
        <v>-8.2198315504619743E-2</v>
      </c>
      <c r="AG28" s="5"/>
      <c r="AH28" s="5"/>
      <c r="AI28" s="5"/>
      <c r="AJ28" s="5"/>
      <c r="AK28" s="5">
        <v>1.3186899999999999</v>
      </c>
      <c r="AL28" s="5">
        <v>0.82756417989730802</v>
      </c>
      <c r="AM28" s="5">
        <v>3.55</v>
      </c>
      <c r="AN28" s="34">
        <f t="shared" si="0"/>
        <v>0.31</v>
      </c>
      <c r="AO28" s="34">
        <v>31</v>
      </c>
      <c r="AP28" s="52">
        <v>246</v>
      </c>
      <c r="AQ28" s="5">
        <f t="shared" si="2"/>
        <v>0.246</v>
      </c>
      <c r="AR28" s="5">
        <f t="shared" si="3"/>
        <v>0.30716969999999999</v>
      </c>
      <c r="AS28" s="59">
        <v>0.76383303286645376</v>
      </c>
      <c r="AT28" s="5">
        <v>0.76383303286645376</v>
      </c>
      <c r="AU28" s="5">
        <v>0.80876438774095116</v>
      </c>
      <c r="AV28" s="5">
        <v>0.76383303286645376</v>
      </c>
      <c r="AW28" s="5" t="s">
        <v>14</v>
      </c>
      <c r="AX28" s="5"/>
      <c r="AY28" s="5"/>
    </row>
    <row r="29" spans="1:51" ht="18" x14ac:dyDescent="0.2">
      <c r="A29" s="5">
        <v>1965</v>
      </c>
      <c r="B29" s="5">
        <v>0.305176</v>
      </c>
      <c r="C29" s="5">
        <v>0.34534829359513791</v>
      </c>
      <c r="D29" s="6">
        <v>70</v>
      </c>
      <c r="E29" s="5">
        <v>2.9578112611448968E-2</v>
      </c>
      <c r="F29" s="5">
        <v>0.61935979127883911</v>
      </c>
      <c r="G29" s="5">
        <v>1.3968853232656913</v>
      </c>
      <c r="H29" s="5">
        <v>0.6124282505615174</v>
      </c>
      <c r="I29" s="5">
        <v>0.42496443812233275</v>
      </c>
      <c r="J29" s="5">
        <v>61.2</v>
      </c>
      <c r="K29" s="5">
        <v>0.38677729999999999</v>
      </c>
      <c r="L29" s="5">
        <v>0.2817737625591627</v>
      </c>
      <c r="M29" s="5">
        <v>7.9427779589206687E-2</v>
      </c>
      <c r="N29" s="5">
        <v>0.3715</v>
      </c>
      <c r="O29" s="5">
        <v>9.5799999999999996E-2</v>
      </c>
      <c r="P29" s="5">
        <v>0.25248000000000004</v>
      </c>
      <c r="Q29" s="5">
        <v>5.1379999999999995E-2</v>
      </c>
      <c r="R29" s="5">
        <v>0.3478</v>
      </c>
      <c r="S29" s="7">
        <v>0.10890000000000001</v>
      </c>
      <c r="T29" s="5">
        <v>25.004999999999999</v>
      </c>
      <c r="U29" s="5">
        <v>5.593</v>
      </c>
      <c r="V29" s="5">
        <v>7.9000000000000001E-2</v>
      </c>
      <c r="W29" s="5"/>
      <c r="X29" s="5"/>
      <c r="Y29" s="5">
        <v>0.29880000000000001</v>
      </c>
      <c r="Z29" s="5">
        <v>8.5500000000000007E-2</v>
      </c>
      <c r="AA29" s="5">
        <v>9.1999999999999998E-2</v>
      </c>
      <c r="AB29" s="5">
        <v>2.2799999999999997E-2</v>
      </c>
      <c r="AC29" s="5"/>
      <c r="AD29" s="5"/>
      <c r="AE29" s="5"/>
      <c r="AF29" s="5">
        <f t="shared" si="1"/>
        <v>-4.7597052832573851E-2</v>
      </c>
      <c r="AG29" s="5"/>
      <c r="AH29" s="5"/>
      <c r="AI29" s="5"/>
      <c r="AJ29" s="5"/>
      <c r="AK29" s="5">
        <v>1.3110120000000001</v>
      </c>
      <c r="AL29" s="5">
        <v>0.896195888519287</v>
      </c>
      <c r="AM29" s="5">
        <v>3.95</v>
      </c>
      <c r="AN29" s="34">
        <f t="shared" si="0"/>
        <v>0.308</v>
      </c>
      <c r="AO29" s="34">
        <v>30.8</v>
      </c>
      <c r="AP29" s="52">
        <v>268</v>
      </c>
      <c r="AQ29" s="5">
        <f t="shared" si="2"/>
        <v>0.26800000000000002</v>
      </c>
      <c r="AR29" s="5">
        <f t="shared" si="3"/>
        <v>0.305176</v>
      </c>
      <c r="AS29" s="59">
        <v>0.88623815230110403</v>
      </c>
      <c r="AT29" s="5">
        <v>0.88623815230110403</v>
      </c>
      <c r="AU29" s="5">
        <v>0.95809529978497732</v>
      </c>
      <c r="AV29" s="5">
        <v>0.88623815230110403</v>
      </c>
      <c r="AW29" s="5" t="s">
        <v>14</v>
      </c>
      <c r="AX29" s="5"/>
      <c r="AY29" s="5"/>
    </row>
    <row r="30" spans="1:51" ht="18" x14ac:dyDescent="0.2">
      <c r="A30" s="5">
        <v>1966</v>
      </c>
      <c r="B30" s="5">
        <v>0.28578330000000002</v>
      </c>
      <c r="C30" s="5">
        <v>0.33987305251009808</v>
      </c>
      <c r="D30" s="6">
        <v>70</v>
      </c>
      <c r="E30" s="5">
        <v>2.8275270358787696E-2</v>
      </c>
      <c r="F30" s="5">
        <v>0.62289494276046753</v>
      </c>
      <c r="G30" s="5">
        <v>1.3880885831004084</v>
      </c>
      <c r="H30" s="5">
        <v>0.62008634401272433</v>
      </c>
      <c r="I30" s="5">
        <v>0.40922190201729136</v>
      </c>
      <c r="J30" s="5">
        <v>61.5</v>
      </c>
      <c r="K30" s="5">
        <v>0.38702740000000002</v>
      </c>
      <c r="L30" s="5">
        <v>0.28387132701586337</v>
      </c>
      <c r="M30" s="5">
        <v>8.2225670080660229E-2</v>
      </c>
      <c r="N30" s="5">
        <v>0.36460000000000004</v>
      </c>
      <c r="O30" s="5">
        <v>9.3599999999999989E-2</v>
      </c>
      <c r="P30" s="5">
        <v>0.25344</v>
      </c>
      <c r="Q30" s="5">
        <v>5.1559999999999995E-2</v>
      </c>
      <c r="R30" s="5">
        <v>0.3367</v>
      </c>
      <c r="S30" s="7">
        <v>0.1018</v>
      </c>
      <c r="T30" s="5">
        <v>24.433</v>
      </c>
      <c r="U30" s="5">
        <v>5.367</v>
      </c>
      <c r="V30" s="5">
        <v>7.6200000000000004E-2</v>
      </c>
      <c r="W30" s="5"/>
      <c r="X30" s="5"/>
      <c r="Y30" s="5">
        <v>0.28939999999999999</v>
      </c>
      <c r="Z30" s="5">
        <v>7.9199999999999993E-2</v>
      </c>
      <c r="AA30" s="5">
        <v>8.9099999999999999E-2</v>
      </c>
      <c r="AB30" s="5">
        <v>2.1600000000000001E-2</v>
      </c>
      <c r="AC30" s="5"/>
      <c r="AD30" s="5"/>
      <c r="AE30" s="5"/>
      <c r="AF30" s="5">
        <f t="shared" si="1"/>
        <v>-7.1695770779832704E-2</v>
      </c>
      <c r="AG30" s="5"/>
      <c r="AH30" s="5"/>
      <c r="AI30" s="5"/>
      <c r="AJ30" s="5"/>
      <c r="AK30" s="5">
        <v>1.3010280000000001</v>
      </c>
      <c r="AL30" s="5">
        <v>0.84782111644744895</v>
      </c>
      <c r="AM30" s="5">
        <v>4.8600000000000003</v>
      </c>
      <c r="AN30" s="34">
        <f t="shared" si="0"/>
        <v>0.30299999999999999</v>
      </c>
      <c r="AO30" s="34">
        <v>30.3</v>
      </c>
      <c r="AP30" s="52">
        <v>321</v>
      </c>
      <c r="AQ30" s="5">
        <f t="shared" si="2"/>
        <v>0.32100000000000001</v>
      </c>
      <c r="AR30" s="5">
        <f t="shared" si="3"/>
        <v>0.28578330000000002</v>
      </c>
      <c r="AS30" s="59">
        <v>1.2203851917987303</v>
      </c>
      <c r="AT30" s="5">
        <v>1.2203851917987303</v>
      </c>
      <c r="AU30" s="5">
        <v>1.4373425592296158</v>
      </c>
      <c r="AV30" s="5">
        <v>1.2203851917987303</v>
      </c>
      <c r="AW30" s="5" t="s">
        <v>14</v>
      </c>
      <c r="AX30" s="5"/>
      <c r="AY30" s="5"/>
    </row>
    <row r="31" spans="1:51" ht="18" x14ac:dyDescent="0.2">
      <c r="A31" s="5">
        <v>1967</v>
      </c>
      <c r="B31" s="5">
        <v>0.28141699999999997</v>
      </c>
      <c r="C31" s="5">
        <v>0.34633569739952719</v>
      </c>
      <c r="D31" s="6">
        <v>70</v>
      </c>
      <c r="E31" s="5">
        <v>1.3287113775909618E-2</v>
      </c>
      <c r="F31" s="5">
        <v>0.63007944822311401</v>
      </c>
      <c r="G31" s="5">
        <v>1.4305781758957656</v>
      </c>
      <c r="H31" s="5">
        <v>0.62845423143350609</v>
      </c>
      <c r="I31" s="5">
        <v>0.3843395098625223</v>
      </c>
      <c r="J31" s="5">
        <v>61.9</v>
      </c>
      <c r="K31" s="5">
        <v>0.43125570000000002</v>
      </c>
      <c r="L31" s="5">
        <v>0.28387691370238938</v>
      </c>
      <c r="M31" s="5">
        <v>8.0202252250083775E-2</v>
      </c>
      <c r="N31" s="5">
        <v>0.36210000000000003</v>
      </c>
      <c r="O31" s="5">
        <v>9.3599999999999989E-2</v>
      </c>
      <c r="P31" s="5">
        <v>0.25773000000000001</v>
      </c>
      <c r="Q31" s="5">
        <v>5.3350000000000002E-2</v>
      </c>
      <c r="R31" s="5">
        <v>0.34439999999999998</v>
      </c>
      <c r="S31" s="7">
        <v>0.1074</v>
      </c>
      <c r="T31" s="5">
        <v>25.077999999999999</v>
      </c>
      <c r="U31" s="5">
        <v>5.4160000000000004</v>
      </c>
      <c r="V31" s="5">
        <v>7.6299999999999993E-2</v>
      </c>
      <c r="W31" s="5"/>
      <c r="X31" s="5"/>
      <c r="Y31" s="5">
        <v>0.2878</v>
      </c>
      <c r="Z31" s="5">
        <v>7.690000000000001E-2</v>
      </c>
      <c r="AA31" s="5">
        <v>0.09</v>
      </c>
      <c r="AB31" s="5">
        <v>2.1499999999999998E-2</v>
      </c>
      <c r="AC31" s="5"/>
      <c r="AD31" s="5"/>
      <c r="AE31" s="5"/>
      <c r="AF31" s="5">
        <f t="shared" si="1"/>
        <v>-7.4205961373922533E-2</v>
      </c>
      <c r="AG31" s="5"/>
      <c r="AH31" s="5"/>
      <c r="AI31" s="5"/>
      <c r="AJ31" s="5"/>
      <c r="AK31" s="5">
        <v>1.298746</v>
      </c>
      <c r="AL31" s="5">
        <v>0.84293490648269698</v>
      </c>
      <c r="AM31" s="5">
        <v>4.29</v>
      </c>
      <c r="AN31" s="34">
        <f t="shared" si="0"/>
        <v>0.30499999999999999</v>
      </c>
      <c r="AO31" s="34">
        <v>30.5</v>
      </c>
      <c r="AP31" s="52">
        <v>381</v>
      </c>
      <c r="AQ31" s="5">
        <f t="shared" si="2"/>
        <v>0.38100000000000001</v>
      </c>
      <c r="AR31" s="5">
        <f t="shared" si="3"/>
        <v>0.28141699999999997</v>
      </c>
      <c r="AS31" s="59">
        <v>1.3492369315575967</v>
      </c>
      <c r="AT31" s="5">
        <v>1.3492369315575967</v>
      </c>
      <c r="AU31" s="5">
        <v>1.6730537951314199</v>
      </c>
      <c r="AV31" s="5">
        <v>1.3492369315575967</v>
      </c>
      <c r="AW31" s="5" t="s">
        <v>14</v>
      </c>
      <c r="AX31" s="5"/>
      <c r="AY31" s="5"/>
    </row>
    <row r="32" spans="1:51" ht="18" x14ac:dyDescent="0.2">
      <c r="A32" s="5">
        <v>1968</v>
      </c>
      <c r="B32" s="5">
        <v>0.29017880000000001</v>
      </c>
      <c r="C32" s="5">
        <v>0.35000633151829807</v>
      </c>
      <c r="D32" s="6">
        <v>75</v>
      </c>
      <c r="E32" s="5">
        <v>2.868293514550143E-2</v>
      </c>
      <c r="F32" s="5">
        <v>0.63422560691833496</v>
      </c>
      <c r="G32" s="5">
        <v>1.4288876591034865</v>
      </c>
      <c r="H32" s="5">
        <v>0.62810726169504794</v>
      </c>
      <c r="I32" s="5">
        <v>0.3845528455284552</v>
      </c>
      <c r="J32" s="5">
        <v>62.3</v>
      </c>
      <c r="K32" s="5">
        <v>0.43312289999999998</v>
      </c>
      <c r="L32" s="5">
        <v>0.27939224374429572</v>
      </c>
      <c r="M32" s="5">
        <v>7.947945119323549E-2</v>
      </c>
      <c r="N32" s="5">
        <v>0.34799999999999998</v>
      </c>
      <c r="O32" s="5">
        <v>8.77E-2</v>
      </c>
      <c r="P32" s="5">
        <v>0.25602000000000003</v>
      </c>
      <c r="Q32" s="5">
        <v>5.2409999999999998E-2</v>
      </c>
      <c r="R32" s="5">
        <v>0.34850000000000003</v>
      </c>
      <c r="S32" s="7">
        <v>0.11210000000000001</v>
      </c>
      <c r="T32" s="5">
        <v>25.489000000000001</v>
      </c>
      <c r="U32" s="5">
        <v>5.4139999999999997</v>
      </c>
      <c r="V32" s="5">
        <v>7.5600000000000001E-2</v>
      </c>
      <c r="W32" s="5"/>
      <c r="X32" s="5"/>
      <c r="Y32" s="5">
        <v>0.28550000000000003</v>
      </c>
      <c r="Z32" s="5">
        <v>7.5399999999999995E-2</v>
      </c>
      <c r="AA32" s="5">
        <v>9.0399999999999994E-2</v>
      </c>
      <c r="AB32" s="5">
        <v>2.1700000000000001E-2</v>
      </c>
      <c r="AC32" s="5"/>
      <c r="AD32" s="5"/>
      <c r="AE32" s="5"/>
      <c r="AF32" s="5">
        <f t="shared" si="1"/>
        <v>-2.0538573516074046E-2</v>
      </c>
      <c r="AG32" s="5"/>
      <c r="AH32" s="5"/>
      <c r="AI32" s="5"/>
      <c r="AJ32" s="5"/>
      <c r="AK32" s="5">
        <v>1.2950900000000001</v>
      </c>
      <c r="AL32" s="5">
        <v>0.95380902290344205</v>
      </c>
      <c r="AM32" s="5">
        <v>5.34</v>
      </c>
      <c r="AN32" s="34">
        <f t="shared" si="0"/>
        <v>0.29899999999999999</v>
      </c>
      <c r="AO32" s="34">
        <v>29.9</v>
      </c>
      <c r="AP32" s="52">
        <v>392</v>
      </c>
      <c r="AQ32" s="5">
        <f t="shared" si="2"/>
        <v>0.39200000000000002</v>
      </c>
      <c r="AR32" s="5">
        <f t="shared" si="3"/>
        <v>0.29017880000000001</v>
      </c>
      <c r="AS32" s="59">
        <v>1.7601043024771834</v>
      </c>
      <c r="AT32" s="5">
        <v>1.7601043024771834</v>
      </c>
      <c r="AU32" s="5">
        <v>2.2711023257770107</v>
      </c>
      <c r="AV32" s="5">
        <v>1.7601043024771834</v>
      </c>
      <c r="AW32" s="5" t="s">
        <v>14</v>
      </c>
      <c r="AX32" s="5"/>
      <c r="AY32" s="5"/>
    </row>
    <row r="33" spans="1:51" ht="18" x14ac:dyDescent="0.2">
      <c r="A33" s="5">
        <v>1969</v>
      </c>
      <c r="B33" s="5">
        <v>0.2923153</v>
      </c>
      <c r="C33" s="5">
        <v>0.34424467865261416</v>
      </c>
      <c r="D33" s="6">
        <v>77</v>
      </c>
      <c r="E33" s="5">
        <v>7.4735403736417207E-3</v>
      </c>
      <c r="F33" s="5">
        <v>0.64387530088424683</v>
      </c>
      <c r="G33" s="5">
        <v>1.4482816996783476</v>
      </c>
      <c r="H33" s="5">
        <v>0.64208438514244504</v>
      </c>
      <c r="I33" s="5">
        <v>0.35400390625</v>
      </c>
      <c r="J33" s="5">
        <v>63.2</v>
      </c>
      <c r="K33" s="5">
        <v>0.43640279999999998</v>
      </c>
      <c r="L33" s="5">
        <v>0.27467721557737834</v>
      </c>
      <c r="M33" s="5">
        <v>6.6952509589893655E-2</v>
      </c>
      <c r="N33" s="5">
        <v>0.33960000000000001</v>
      </c>
      <c r="O33" s="5">
        <v>8.5500000000000007E-2</v>
      </c>
      <c r="P33" s="5">
        <v>0.25707000000000002</v>
      </c>
      <c r="Q33" s="5">
        <v>5.1879999999999996E-2</v>
      </c>
      <c r="R33" s="5">
        <v>0.33929999999999999</v>
      </c>
      <c r="S33" s="7">
        <v>0.10349999999999999</v>
      </c>
      <c r="T33" s="5">
        <v>25.236999999999998</v>
      </c>
      <c r="U33" s="5">
        <v>5.1829999999999998</v>
      </c>
      <c r="V33" s="5">
        <v>8.0100000000000005E-2</v>
      </c>
      <c r="W33" s="5"/>
      <c r="X33" s="5"/>
      <c r="Y33" s="5">
        <v>0.28720000000000001</v>
      </c>
      <c r="Z33" s="5">
        <v>7.46E-2</v>
      </c>
      <c r="AA33" s="5">
        <v>9.01E-2</v>
      </c>
      <c r="AB33" s="5">
        <v>2.1299999999999999E-2</v>
      </c>
      <c r="AC33" s="5"/>
      <c r="AD33" s="5"/>
      <c r="AE33" s="5"/>
      <c r="AF33" s="5">
        <f t="shared" si="1"/>
        <v>-5.368720028680108E-2</v>
      </c>
      <c r="AG33" s="5"/>
      <c r="AH33" s="5"/>
      <c r="AI33" s="5"/>
      <c r="AJ33" s="5"/>
      <c r="AK33" s="5">
        <v>1.290341</v>
      </c>
      <c r="AL33" s="5">
        <v>0.88371616601944003</v>
      </c>
      <c r="AM33" s="5">
        <v>6.67</v>
      </c>
      <c r="AN33" s="34">
        <f t="shared" si="0"/>
        <v>0.28999999999999998</v>
      </c>
      <c r="AO33" s="34">
        <v>29</v>
      </c>
      <c r="AP33" s="52">
        <v>412</v>
      </c>
      <c r="AQ33" s="5">
        <f t="shared" si="2"/>
        <v>0.41199999999999998</v>
      </c>
      <c r="AR33" s="5">
        <f t="shared" si="3"/>
        <v>0.2923153</v>
      </c>
      <c r="AS33" s="59">
        <v>1.9758552039489827</v>
      </c>
      <c r="AT33" s="5">
        <v>1.9758552039489827</v>
      </c>
      <c r="AU33" s="5">
        <v>2.6344736052653102</v>
      </c>
      <c r="AV33" s="5">
        <v>1.9758552039489827</v>
      </c>
      <c r="AW33" s="5" t="s">
        <v>14</v>
      </c>
      <c r="AX33" s="5"/>
      <c r="AY33" s="5"/>
    </row>
    <row r="34" spans="1:51" ht="18" x14ac:dyDescent="0.2">
      <c r="A34" s="5">
        <v>1970</v>
      </c>
      <c r="B34" s="5">
        <v>0.29551749999999999</v>
      </c>
      <c r="C34" s="5">
        <v>0.37089907337841221</v>
      </c>
      <c r="D34" s="6">
        <v>72</v>
      </c>
      <c r="E34" s="5">
        <v>1.9794282758607236E-2</v>
      </c>
      <c r="F34" s="5">
        <v>0.64898556470870972</v>
      </c>
      <c r="G34" s="5">
        <v>1.5388008495343897</v>
      </c>
      <c r="H34" s="5">
        <v>0.65369174375981853</v>
      </c>
      <c r="I34" s="5">
        <v>0.32065467957584143</v>
      </c>
      <c r="J34" s="5">
        <v>63.8</v>
      </c>
      <c r="K34" s="5">
        <v>0.43471310000000002</v>
      </c>
      <c r="L34" s="5">
        <v>0.27410292793828789</v>
      </c>
      <c r="M34" s="5">
        <v>6.5200467998614092E-2</v>
      </c>
      <c r="N34" s="5">
        <v>0.33140000000000003</v>
      </c>
      <c r="O34" s="5">
        <v>8.3299999999999999E-2</v>
      </c>
      <c r="P34" s="5">
        <v>0.25669000000000003</v>
      </c>
      <c r="Q34" s="5">
        <v>5.1330000000000001E-2</v>
      </c>
      <c r="R34" s="5">
        <v>0.32630000000000003</v>
      </c>
      <c r="S34" s="7">
        <v>9.0299999999999991E-2</v>
      </c>
      <c r="T34" s="5">
        <v>25.497999999999998</v>
      </c>
      <c r="U34" s="5">
        <v>5.0419999999999998</v>
      </c>
      <c r="V34" s="5">
        <v>8.1900000000000001E-2</v>
      </c>
      <c r="W34" s="5"/>
      <c r="X34" s="5"/>
      <c r="Y34" s="5">
        <v>0.28820000000000001</v>
      </c>
      <c r="Z34" s="5">
        <v>7.0499999999999993E-2</v>
      </c>
      <c r="AA34" s="5">
        <v>8.9700000000000002E-2</v>
      </c>
      <c r="AB34" s="5">
        <v>2.07E-2</v>
      </c>
      <c r="AC34" s="5"/>
      <c r="AD34" s="5"/>
      <c r="AE34" s="5">
        <v>-0.20708845053242889</v>
      </c>
      <c r="AF34" s="5">
        <f t="shared" si="1"/>
        <v>-0.12942306551785746</v>
      </c>
      <c r="AG34" s="5">
        <v>-0.52551470561833746</v>
      </c>
      <c r="AH34" s="5">
        <v>-0.4799213955664291</v>
      </c>
      <c r="AI34" s="5">
        <v>-0.22831600836738913</v>
      </c>
      <c r="AJ34" s="5">
        <v>-0.10402392872824623</v>
      </c>
      <c r="AK34" s="5">
        <v>1.2705500000000001</v>
      </c>
      <c r="AL34" s="5">
        <v>0.742295682430267</v>
      </c>
      <c r="AM34" s="5">
        <v>6.39</v>
      </c>
      <c r="AN34" s="34">
        <f t="shared" si="0"/>
        <v>0.29100000000000004</v>
      </c>
      <c r="AO34" s="34">
        <v>29.1</v>
      </c>
      <c r="AP34" s="52">
        <v>381</v>
      </c>
      <c r="AQ34" s="5">
        <f t="shared" si="2"/>
        <v>0.38100000000000001</v>
      </c>
      <c r="AR34" s="5">
        <f t="shared" si="3"/>
        <v>0.29551749999999999</v>
      </c>
      <c r="AS34" s="59">
        <v>2.0230362468665941</v>
      </c>
      <c r="AT34" s="5">
        <v>2.0230362468665941</v>
      </c>
      <c r="AU34" s="5">
        <v>2.723318024628107</v>
      </c>
      <c r="AV34" s="5">
        <v>2.0230362468665941</v>
      </c>
      <c r="AW34" s="5" t="s">
        <v>14</v>
      </c>
      <c r="AX34" s="5"/>
      <c r="AY34" s="5"/>
    </row>
    <row r="35" spans="1:51" ht="18" x14ac:dyDescent="0.2">
      <c r="A35" s="5">
        <v>1971</v>
      </c>
      <c r="B35" s="5">
        <v>0.30151420000000001</v>
      </c>
      <c r="C35" s="5">
        <v>0.37029597441993933</v>
      </c>
      <c r="D35" s="6">
        <v>70</v>
      </c>
      <c r="E35" s="5">
        <v>4.1772782679197512E-2</v>
      </c>
      <c r="F35" s="5">
        <v>0.63764888048171997</v>
      </c>
      <c r="G35" s="5">
        <v>1.5598426388258437</v>
      </c>
      <c r="H35" s="5">
        <v>0.64099660249150614</v>
      </c>
      <c r="I35" s="5">
        <v>0.34107181601215014</v>
      </c>
      <c r="J35" s="5">
        <v>62.8</v>
      </c>
      <c r="K35" s="5">
        <v>0.45248719999999998</v>
      </c>
      <c r="L35" s="5">
        <v>0.27807889716647394</v>
      </c>
      <c r="M35" s="5">
        <v>6.6427697327113372E-2</v>
      </c>
      <c r="N35" s="5">
        <v>0.33350000000000002</v>
      </c>
      <c r="O35" s="5">
        <v>8.4700000000000011E-2</v>
      </c>
      <c r="P35" s="5">
        <v>0.25670999999999999</v>
      </c>
      <c r="Q35" s="5">
        <v>5.1820000000000005E-2</v>
      </c>
      <c r="R35" s="5">
        <v>0.33340000000000003</v>
      </c>
      <c r="S35" s="7">
        <v>9.4E-2</v>
      </c>
      <c r="T35" s="5">
        <v>25.191999999999997</v>
      </c>
      <c r="U35" s="5">
        <v>4.93</v>
      </c>
      <c r="V35" s="5">
        <v>8.4199999999999997E-2</v>
      </c>
      <c r="W35" s="5"/>
      <c r="X35" s="5"/>
      <c r="Y35" s="5">
        <v>0.29289999999999999</v>
      </c>
      <c r="Z35" s="5">
        <v>7.0199999999999999E-2</v>
      </c>
      <c r="AA35" s="5">
        <v>8.8699999999999987E-2</v>
      </c>
      <c r="AB35" s="5">
        <v>0.02</v>
      </c>
      <c r="AC35" s="5"/>
      <c r="AD35" s="5"/>
      <c r="AE35" s="5">
        <v>-0.24390320907203863</v>
      </c>
      <c r="AF35" s="5">
        <f t="shared" si="1"/>
        <v>-0.13402265509274885</v>
      </c>
      <c r="AG35" s="5">
        <v>-0.57541046466697199</v>
      </c>
      <c r="AH35" s="5">
        <v>-0.4799213955664291</v>
      </c>
      <c r="AI35" s="5">
        <v>-0.22591865586175527</v>
      </c>
      <c r="AJ35" s="5">
        <v>-0.10656818118557485</v>
      </c>
      <c r="AK35" s="5">
        <v>1.267887</v>
      </c>
      <c r="AL35" s="5">
        <v>0.73447555303573597</v>
      </c>
      <c r="AM35" s="5">
        <v>4.33</v>
      </c>
      <c r="AN35" s="34">
        <f t="shared" si="0"/>
        <v>0.28199999999999997</v>
      </c>
      <c r="AO35" s="34">
        <v>28.2</v>
      </c>
      <c r="AP35" s="52">
        <v>298</v>
      </c>
      <c r="AQ35" s="5">
        <f t="shared" si="2"/>
        <v>0.29799999999999999</v>
      </c>
      <c r="AR35" s="5">
        <f t="shared" si="3"/>
        <v>0.30151420000000001</v>
      </c>
      <c r="AS35" s="59">
        <v>2.8451555559692698</v>
      </c>
      <c r="AT35" s="5">
        <v>2.8451555559692698</v>
      </c>
      <c r="AU35" s="5">
        <v>3.6863319812123581</v>
      </c>
      <c r="AV35" s="5">
        <v>2.8451555559692698</v>
      </c>
      <c r="AW35" s="5" t="s">
        <v>14</v>
      </c>
      <c r="AX35" s="5"/>
      <c r="AY35" s="5"/>
    </row>
    <row r="36" spans="1:51" ht="18" x14ac:dyDescent="0.2">
      <c r="A36" s="5">
        <v>1972</v>
      </c>
      <c r="B36" s="5">
        <v>0.29240149999999998</v>
      </c>
      <c r="C36" s="5">
        <v>0.3539387739041473</v>
      </c>
      <c r="D36" s="6">
        <v>70</v>
      </c>
      <c r="E36" s="5">
        <v>2.8505720949131674E-2</v>
      </c>
      <c r="F36" s="5">
        <v>0.63944506645202637</v>
      </c>
      <c r="G36" s="5">
        <v>1.526538409059899</v>
      </c>
      <c r="H36" s="5">
        <v>0.64134713515089659</v>
      </c>
      <c r="I36" s="5">
        <v>0.34463830621446767</v>
      </c>
      <c r="J36" s="5">
        <v>62.6</v>
      </c>
      <c r="K36" s="5">
        <v>0.44003510000000001</v>
      </c>
      <c r="L36" s="5">
        <v>0.27281991631829094</v>
      </c>
      <c r="M36" s="5">
        <v>6.4386194221864992E-2</v>
      </c>
      <c r="N36" s="5">
        <v>0.33030000000000004</v>
      </c>
      <c r="O36" s="5">
        <v>8.5199999999999998E-2</v>
      </c>
      <c r="P36" s="5">
        <v>0.25811000000000001</v>
      </c>
      <c r="Q36" s="5">
        <v>5.3230000000000006E-2</v>
      </c>
      <c r="R36" s="5">
        <v>0.33590000000000003</v>
      </c>
      <c r="S36" s="7">
        <v>9.64E-2</v>
      </c>
      <c r="T36" s="5">
        <v>25.236000000000004</v>
      </c>
      <c r="U36" s="5">
        <v>5.0199999999999996</v>
      </c>
      <c r="V36" s="5">
        <v>8.1000000000000003E-2</v>
      </c>
      <c r="W36" s="5"/>
      <c r="X36" s="5"/>
      <c r="Y36" s="5">
        <v>0.28899999999999998</v>
      </c>
      <c r="Z36" s="5">
        <v>6.9400000000000003E-2</v>
      </c>
      <c r="AA36" s="5">
        <v>8.7499999999999994E-2</v>
      </c>
      <c r="AB36" s="5">
        <v>2.0199999999999999E-2</v>
      </c>
      <c r="AC36" s="8">
        <v>0.27215999999999996</v>
      </c>
      <c r="AD36" s="5">
        <v>5.5930000000000001E-2</v>
      </c>
      <c r="AE36" s="5">
        <v>-0.24162242664378811</v>
      </c>
      <c r="AF36" s="5">
        <f t="shared" si="1"/>
        <v>-9.6617205534657608E-2</v>
      </c>
      <c r="AG36" s="5">
        <v>-0.46512456739406866</v>
      </c>
      <c r="AH36" s="5">
        <v>-0.4905845737314895</v>
      </c>
      <c r="AI36" s="5">
        <v>-0.23363852210544045</v>
      </c>
      <c r="AJ36" s="5">
        <v>-0.10813441850738725</v>
      </c>
      <c r="AK36" s="5">
        <v>1.268591</v>
      </c>
      <c r="AL36" s="5">
        <v>0.80053955316543601</v>
      </c>
      <c r="AM36" s="5">
        <v>4.0599999999999996</v>
      </c>
      <c r="AN36" s="34">
        <f t="shared" si="0"/>
        <v>0.27300000000000002</v>
      </c>
      <c r="AO36" s="34">
        <v>27.3</v>
      </c>
      <c r="AP36" s="52">
        <v>250</v>
      </c>
      <c r="AQ36" s="5">
        <f t="shared" si="2"/>
        <v>0.25</v>
      </c>
      <c r="AR36" s="5">
        <f t="shared" si="3"/>
        <v>0.29240149999999998</v>
      </c>
      <c r="AS36" s="59">
        <v>3.4520903310058402</v>
      </c>
      <c r="AT36" s="5">
        <v>3.4520903310058402</v>
      </c>
      <c r="AU36" s="5">
        <v>4.6027871080077869</v>
      </c>
      <c r="AV36" s="5">
        <v>3.4520903310058402</v>
      </c>
      <c r="AW36" s="5" t="s">
        <v>14</v>
      </c>
      <c r="AX36" s="5"/>
      <c r="AY36" s="5"/>
    </row>
    <row r="37" spans="1:51" ht="18" x14ac:dyDescent="0.2">
      <c r="A37" s="5">
        <v>1973</v>
      </c>
      <c r="B37" s="5">
        <v>0.30373420000000001</v>
      </c>
      <c r="C37" s="5">
        <v>0.36305540936771669</v>
      </c>
      <c r="D37" s="6">
        <v>70</v>
      </c>
      <c r="E37" s="5">
        <v>2.9389601573758271E-2</v>
      </c>
      <c r="F37" s="5">
        <v>0.64066672325134277</v>
      </c>
      <c r="G37" s="5">
        <v>1.5376737381126551</v>
      </c>
      <c r="H37" s="5">
        <v>0.64399063475546314</v>
      </c>
      <c r="I37" s="5">
        <v>0.34100819815105504</v>
      </c>
      <c r="J37" s="5">
        <v>62.4</v>
      </c>
      <c r="K37" s="5">
        <v>0.43667830000000002</v>
      </c>
      <c r="L37" s="5">
        <v>0.27225309516111407</v>
      </c>
      <c r="M37" s="5">
        <v>6.8689692969455873E-2</v>
      </c>
      <c r="N37" s="5">
        <v>0.33899999999999997</v>
      </c>
      <c r="O37" s="5">
        <v>8.8699999999999987E-2</v>
      </c>
      <c r="P37" s="5">
        <v>0.26140999999999998</v>
      </c>
      <c r="Q37" s="5">
        <v>5.4219999999999997E-2</v>
      </c>
      <c r="R37" s="5">
        <v>0.33329999999999999</v>
      </c>
      <c r="S37" s="7">
        <v>9.1600000000000001E-2</v>
      </c>
      <c r="T37" s="5">
        <v>24.911999999999999</v>
      </c>
      <c r="U37" s="5">
        <v>4.8499999999999996</v>
      </c>
      <c r="V37" s="5">
        <v>7.6200000000000004E-2</v>
      </c>
      <c r="W37" s="5"/>
      <c r="X37" s="5"/>
      <c r="Y37" s="5">
        <v>0.28309999999999996</v>
      </c>
      <c r="Z37" s="5">
        <v>6.9900000000000004E-2</v>
      </c>
      <c r="AA37" s="5">
        <v>8.8000000000000009E-2</v>
      </c>
      <c r="AB37" s="5">
        <v>2.06E-2</v>
      </c>
      <c r="AC37" s="8">
        <v>0.27309</v>
      </c>
      <c r="AD37" s="5">
        <v>5.7940000000000005E-2</v>
      </c>
      <c r="AE37" s="5">
        <v>-0.23158647034244292</v>
      </c>
      <c r="AF37" s="5">
        <f t="shared" si="1"/>
        <v>-0.15276056901208199</v>
      </c>
      <c r="AG37" s="5">
        <v>-0.4600232150479992</v>
      </c>
      <c r="AH37" s="5">
        <v>-0.49973108774309916</v>
      </c>
      <c r="AI37" s="5">
        <v>-0.29599968281611566</v>
      </c>
      <c r="AJ37" s="5">
        <v>-0.12829902295839618</v>
      </c>
      <c r="AK37" s="5">
        <v>1.255396</v>
      </c>
      <c r="AL37" s="5">
        <v>0.70346003770828203</v>
      </c>
      <c r="AM37" s="5">
        <v>7.04</v>
      </c>
      <c r="AN37" s="34">
        <f t="shared" si="0"/>
        <v>0.245</v>
      </c>
      <c r="AO37" s="34">
        <v>24.5</v>
      </c>
      <c r="AP37" s="52">
        <v>317</v>
      </c>
      <c r="AQ37" s="5">
        <f t="shared" si="2"/>
        <v>0.317</v>
      </c>
      <c r="AR37" s="5">
        <f t="shared" si="3"/>
        <v>0.30373420000000001</v>
      </c>
      <c r="AS37" s="59">
        <v>3.5139260753412072</v>
      </c>
      <c r="AT37" s="5">
        <v>3.5139260753412072</v>
      </c>
      <c r="AU37" s="5">
        <v>4.6685017858104612</v>
      </c>
      <c r="AV37" s="5">
        <v>3.5139260753412072</v>
      </c>
      <c r="AW37" s="5" t="s">
        <v>14</v>
      </c>
      <c r="AX37" s="5"/>
      <c r="AY37" s="5"/>
    </row>
    <row r="38" spans="1:51" ht="18" x14ac:dyDescent="0.2">
      <c r="A38" s="5">
        <v>1974</v>
      </c>
      <c r="B38" s="5">
        <v>0.29807620000000001</v>
      </c>
      <c r="C38" s="5">
        <v>0.37449592939207182</v>
      </c>
      <c r="D38" s="6">
        <v>70</v>
      </c>
      <c r="E38" s="5">
        <v>-1.2436703048476138E-2</v>
      </c>
      <c r="F38" s="5">
        <v>0.64096856117248535</v>
      </c>
      <c r="G38" s="5">
        <v>1.7269559352517985</v>
      </c>
      <c r="H38" s="5">
        <v>0.65409638554216865</v>
      </c>
      <c r="I38" s="5">
        <v>0.30852908718272121</v>
      </c>
      <c r="J38" s="5">
        <v>62.8</v>
      </c>
      <c r="K38" s="5">
        <v>0.41874129999999998</v>
      </c>
      <c r="L38" s="5">
        <v>0.26433490253079089</v>
      </c>
      <c r="M38" s="5">
        <v>6.3320886634117279E-2</v>
      </c>
      <c r="N38" s="5">
        <v>0.33329999999999999</v>
      </c>
      <c r="O38" s="5">
        <v>8.5000000000000006E-2</v>
      </c>
      <c r="P38" s="5">
        <v>0.26613999999999999</v>
      </c>
      <c r="Q38" s="5">
        <v>5.6639999999999996E-2</v>
      </c>
      <c r="R38" s="5">
        <v>0.33310000000000001</v>
      </c>
      <c r="S38" s="7">
        <v>9.1199999999999989E-2</v>
      </c>
      <c r="T38" s="5">
        <v>24.465</v>
      </c>
      <c r="U38" s="5">
        <v>4.5629999999999997</v>
      </c>
      <c r="V38" s="5">
        <v>7.2000000000000008E-2</v>
      </c>
      <c r="W38" s="5"/>
      <c r="X38" s="5"/>
      <c r="Y38" s="5">
        <v>0.28100000000000003</v>
      </c>
      <c r="Z38" s="5">
        <v>6.54E-2</v>
      </c>
      <c r="AA38" s="5">
        <v>8.8100000000000012E-2</v>
      </c>
      <c r="AB38" s="5">
        <v>2.0899999999999998E-2</v>
      </c>
      <c r="AC38" s="8">
        <v>0.26921</v>
      </c>
      <c r="AD38" s="5">
        <v>5.6500000000000002E-2</v>
      </c>
      <c r="AE38" s="5">
        <v>-0.30376073408316917</v>
      </c>
      <c r="AF38" s="5">
        <f t="shared" si="1"/>
        <v>-0.36078650800567669</v>
      </c>
      <c r="AG38" s="5">
        <v>-0.55363973589731463</v>
      </c>
      <c r="AH38" s="5">
        <v>-0.51036042374623347</v>
      </c>
      <c r="AI38" s="5">
        <v>-0.3630328695370999</v>
      </c>
      <c r="AJ38" s="5">
        <v>-0.19125656385710715</v>
      </c>
      <c r="AK38" s="5">
        <v>1.2313229999999999</v>
      </c>
      <c r="AL38" s="5">
        <v>0.43572601675987199</v>
      </c>
      <c r="AM38" s="5">
        <v>7.85</v>
      </c>
      <c r="AN38" s="34">
        <f t="shared" si="0"/>
        <v>0.23600000000000002</v>
      </c>
      <c r="AO38" s="34">
        <v>23.6</v>
      </c>
      <c r="AP38" s="52">
        <v>424</v>
      </c>
      <c r="AQ38" s="5">
        <f t="shared" si="2"/>
        <v>0.42399999999999999</v>
      </c>
      <c r="AR38" s="5">
        <f t="shared" si="3"/>
        <v>0.29807620000000001</v>
      </c>
      <c r="AS38" s="59">
        <v>3.212451861360718</v>
      </c>
      <c r="AT38" s="5">
        <v>3.212451861360718</v>
      </c>
      <c r="AU38" s="5">
        <v>4.5154043645699611</v>
      </c>
      <c r="AV38" s="5">
        <v>3.7066752246469825</v>
      </c>
      <c r="AW38" s="5">
        <v>0.23191439999999999</v>
      </c>
      <c r="AX38" s="5"/>
      <c r="AY38" s="5"/>
    </row>
    <row r="39" spans="1:51" ht="18" x14ac:dyDescent="0.2">
      <c r="A39" s="5">
        <v>1975</v>
      </c>
      <c r="B39" s="5">
        <v>0.3014037</v>
      </c>
      <c r="C39" s="5">
        <v>0.37675296655879181</v>
      </c>
      <c r="D39" s="6">
        <v>70</v>
      </c>
      <c r="E39" s="5">
        <v>2.5369214539294933E-2</v>
      </c>
      <c r="F39" s="5">
        <v>0.62556082010269165</v>
      </c>
      <c r="G39" s="5">
        <v>1.7712066286897978</v>
      </c>
      <c r="H39" s="5">
        <v>0.63341867972837584</v>
      </c>
      <c r="I39" s="5">
        <v>0.32747155312546167</v>
      </c>
      <c r="J39" s="5">
        <v>61.6</v>
      </c>
      <c r="K39" s="5">
        <v>0.40948960000000001</v>
      </c>
      <c r="L39" s="5">
        <v>0.26928385225974633</v>
      </c>
      <c r="M39" s="5">
        <v>6.4422834714858962E-2</v>
      </c>
      <c r="N39" s="5">
        <v>0.33409999999999995</v>
      </c>
      <c r="O39" s="5">
        <v>8.48E-2</v>
      </c>
      <c r="P39" s="5">
        <v>0.26463999999999999</v>
      </c>
      <c r="Q39" s="5">
        <v>5.6399999999999999E-2</v>
      </c>
      <c r="R39" s="5">
        <v>0.33429999999999999</v>
      </c>
      <c r="S39" s="7">
        <v>8.8699999999999987E-2</v>
      </c>
      <c r="T39" s="5">
        <v>23.535</v>
      </c>
      <c r="U39" s="5">
        <v>4.3289999999999997</v>
      </c>
      <c r="V39" s="5">
        <v>7.0800000000000002E-2</v>
      </c>
      <c r="W39" s="5"/>
      <c r="X39" s="5"/>
      <c r="Y39" s="5">
        <v>0.2782</v>
      </c>
      <c r="Z39" s="5">
        <v>6.0999999999999999E-2</v>
      </c>
      <c r="AA39" s="5">
        <v>8.7400000000000005E-2</v>
      </c>
      <c r="AB39" s="5">
        <v>2.1099999999999997E-2</v>
      </c>
      <c r="AC39" s="8">
        <v>0.26968999999999999</v>
      </c>
      <c r="AD39" s="5">
        <v>5.7569999999999996E-2</v>
      </c>
      <c r="AE39" s="5">
        <v>-0.3456840513648412</v>
      </c>
      <c r="AF39" s="5">
        <f t="shared" si="1"/>
        <v>-0.43689159589821452</v>
      </c>
      <c r="AG39" s="5">
        <v>-0.61817842333839579</v>
      </c>
      <c r="AH39" s="5">
        <v>-0.51261679066227672</v>
      </c>
      <c r="AI39" s="5">
        <v>-0.39001815546596652</v>
      </c>
      <c r="AJ39" s="5">
        <v>-0.25150761269678251</v>
      </c>
      <c r="AK39" s="5">
        <v>1.2293609999999999</v>
      </c>
      <c r="AL39" s="5">
        <v>0.36568605899810802</v>
      </c>
      <c r="AM39" s="5">
        <v>5.79</v>
      </c>
      <c r="AN39" s="34">
        <f t="shared" si="0"/>
        <v>0.217</v>
      </c>
      <c r="AO39" s="34">
        <v>21.7</v>
      </c>
      <c r="AP39" s="52">
        <v>235</v>
      </c>
      <c r="AQ39" s="5">
        <f t="shared" si="2"/>
        <v>0.23499999999999999</v>
      </c>
      <c r="AR39" s="5">
        <f t="shared" si="3"/>
        <v>0.3014037</v>
      </c>
      <c r="AS39" s="59">
        <v>3.7455298884367165</v>
      </c>
      <c r="AT39" s="5">
        <v>3.7455298884367165</v>
      </c>
      <c r="AU39" s="5">
        <v>5.0190100505051998</v>
      </c>
      <c r="AV39" s="5">
        <v>4.6444570616615284</v>
      </c>
      <c r="AW39" s="5">
        <v>0.236648</v>
      </c>
      <c r="AX39" s="5"/>
      <c r="AY39" s="5"/>
    </row>
    <row r="40" spans="1:51" ht="18" x14ac:dyDescent="0.2">
      <c r="A40" s="5">
        <v>1976</v>
      </c>
      <c r="B40" s="5">
        <v>0.28934729999999997</v>
      </c>
      <c r="C40" s="5">
        <v>0.37486140882548602</v>
      </c>
      <c r="D40" s="6">
        <v>70</v>
      </c>
      <c r="E40" s="5">
        <v>2.7310365914854213E-2</v>
      </c>
      <c r="F40" s="5">
        <v>0.62158989906311035</v>
      </c>
      <c r="G40" s="5">
        <v>1.727949967810172</v>
      </c>
      <c r="H40" s="5">
        <v>0.6307282940770671</v>
      </c>
      <c r="I40" s="5">
        <v>0.33812475273638415</v>
      </c>
      <c r="J40" s="5">
        <v>61.3</v>
      </c>
      <c r="K40" s="5">
        <v>0.40688659999999999</v>
      </c>
      <c r="L40" s="5">
        <v>0.2632603096205422</v>
      </c>
      <c r="M40" s="5">
        <v>5.9988316205953421E-2</v>
      </c>
      <c r="N40" s="5">
        <v>0.33189999999999997</v>
      </c>
      <c r="O40" s="5">
        <v>8.4399999999999989E-2</v>
      </c>
      <c r="P40" s="5">
        <v>0.26655999999999996</v>
      </c>
      <c r="Q40" s="5">
        <v>5.7350000000000005E-2</v>
      </c>
      <c r="R40" s="5">
        <v>0.33409999999999995</v>
      </c>
      <c r="S40" s="7">
        <v>8.8599999999999998E-2</v>
      </c>
      <c r="T40" s="5">
        <v>24.006</v>
      </c>
      <c r="U40" s="5">
        <v>4.4320000000000004</v>
      </c>
      <c r="V40" s="5">
        <v>6.8099999999999994E-2</v>
      </c>
      <c r="W40" s="5"/>
      <c r="X40" s="5"/>
      <c r="Y40" s="5">
        <v>0.27889999999999998</v>
      </c>
      <c r="Z40" s="5">
        <v>5.8899999999999994E-2</v>
      </c>
      <c r="AA40" s="5">
        <v>8.0799999999999997E-2</v>
      </c>
      <c r="AB40" s="5">
        <v>1.8799999999999997E-2</v>
      </c>
      <c r="AC40" s="8">
        <v>0.26201999999999998</v>
      </c>
      <c r="AD40" s="5">
        <v>5.1859999999999996E-2</v>
      </c>
      <c r="AE40" s="5">
        <v>-0.3492838105478796</v>
      </c>
      <c r="AF40" s="5">
        <f t="shared" si="1"/>
        <v>-0.35989308722850005</v>
      </c>
      <c r="AG40" s="5">
        <v>-0.59986834576239711</v>
      </c>
      <c r="AH40" s="5">
        <v>-0.51513091921196807</v>
      </c>
      <c r="AI40" s="5">
        <v>-0.40669743069871139</v>
      </c>
      <c r="AJ40" s="5">
        <v>-0.26182437012925991</v>
      </c>
      <c r="AK40" s="5">
        <v>1.215937</v>
      </c>
      <c r="AL40" s="5">
        <v>0.436623305082321</v>
      </c>
      <c r="AM40" s="5">
        <v>4.9800000000000004</v>
      </c>
      <c r="AN40" s="34">
        <f t="shared" si="0"/>
        <v>0.215</v>
      </c>
      <c r="AO40" s="34">
        <v>21.5</v>
      </c>
      <c r="AP40" s="52">
        <v>231</v>
      </c>
      <c r="AQ40" s="5">
        <f t="shared" si="2"/>
        <v>0.23100000000000001</v>
      </c>
      <c r="AR40" s="5">
        <f t="shared" si="3"/>
        <v>0.28934729999999997</v>
      </c>
      <c r="AS40" s="59">
        <v>4.2223355430902583</v>
      </c>
      <c r="AT40" s="5">
        <v>4.2223355430902583</v>
      </c>
      <c r="AU40" s="5">
        <v>5.801121876593573</v>
      </c>
      <c r="AV40" s="5">
        <v>5.3054563997960207</v>
      </c>
      <c r="AW40" s="5">
        <v>0.23320769999999999</v>
      </c>
      <c r="AX40" s="5"/>
      <c r="AY40" s="5"/>
    </row>
    <row r="41" spans="1:51" ht="18" x14ac:dyDescent="0.2">
      <c r="A41" s="5">
        <v>1977</v>
      </c>
      <c r="B41" s="5">
        <v>0.25888909999999998</v>
      </c>
      <c r="C41" s="5">
        <v>0.36741544944823401</v>
      </c>
      <c r="D41" s="6">
        <v>70</v>
      </c>
      <c r="E41" s="5">
        <v>1.2703950345826798E-2</v>
      </c>
      <c r="F41" s="5">
        <v>0.62159615755081177</v>
      </c>
      <c r="G41" s="5">
        <v>1.6966328600405678</v>
      </c>
      <c r="H41" s="5">
        <v>0.63038173261286379</v>
      </c>
      <c r="I41" s="5">
        <v>0.3405771702301672</v>
      </c>
      <c r="J41" s="5">
        <v>61.3</v>
      </c>
      <c r="K41" s="5">
        <v>0.39252579999999998</v>
      </c>
      <c r="L41" s="5">
        <v>0.26100898070204237</v>
      </c>
      <c r="M41" s="5">
        <v>5.7882852252210001E-2</v>
      </c>
      <c r="N41" s="5">
        <v>0.31679999999999997</v>
      </c>
      <c r="O41" s="5">
        <v>7.7899999999999997E-2</v>
      </c>
      <c r="P41" s="5">
        <v>0.26937</v>
      </c>
      <c r="Q41" s="5">
        <v>5.8560000000000001E-2</v>
      </c>
      <c r="R41" s="5">
        <v>0.33579999999999999</v>
      </c>
      <c r="S41" s="7">
        <v>9.0299999999999991E-2</v>
      </c>
      <c r="T41" s="5">
        <v>23.355</v>
      </c>
      <c r="U41" s="5">
        <v>4.29</v>
      </c>
      <c r="V41" s="5">
        <v>6.7699999999999996E-2</v>
      </c>
      <c r="W41" s="5"/>
      <c r="X41" s="5"/>
      <c r="Y41" s="5">
        <v>0.27960000000000002</v>
      </c>
      <c r="Z41" s="5">
        <v>5.9299999999999999E-2</v>
      </c>
      <c r="AA41" s="5">
        <v>7.7399999999999997E-2</v>
      </c>
      <c r="AB41" s="5">
        <v>1.78E-2</v>
      </c>
      <c r="AC41" s="8">
        <v>0.26097000000000004</v>
      </c>
      <c r="AD41" s="5">
        <v>5.0349999999999999E-2</v>
      </c>
      <c r="AE41" s="5">
        <v>-0.393677449599388</v>
      </c>
      <c r="AF41" s="5">
        <f t="shared" si="1"/>
        <v>-0.38366870247218537</v>
      </c>
      <c r="AG41" s="5">
        <v>-0.58346741774551492</v>
      </c>
      <c r="AH41" s="5">
        <v>-0.52665537127118534</v>
      </c>
      <c r="AI41" s="5">
        <v>-0.41379577421706321</v>
      </c>
      <c r="AJ41" s="5">
        <v>-0.25539298055021581</v>
      </c>
      <c r="AK41" s="5">
        <v>1.229071</v>
      </c>
      <c r="AL41" s="5">
        <v>0.41336271166801503</v>
      </c>
      <c r="AM41" s="5">
        <v>5.26</v>
      </c>
      <c r="AN41" s="34">
        <f t="shared" si="0"/>
        <v>0.217</v>
      </c>
      <c r="AO41" s="34">
        <v>21.7</v>
      </c>
      <c r="AP41" s="52">
        <v>298</v>
      </c>
      <c r="AQ41" s="5">
        <f t="shared" si="2"/>
        <v>0.29799999999999999</v>
      </c>
      <c r="AR41" s="5">
        <f t="shared" si="3"/>
        <v>0.25888909999999998</v>
      </c>
      <c r="AS41" s="59">
        <v>4.4247880054073985</v>
      </c>
      <c r="AT41" s="5">
        <v>4.4247880054073985</v>
      </c>
      <c r="AU41" s="5">
        <v>6.1494101020031948</v>
      </c>
      <c r="AV41" s="5">
        <v>5.4874339437138993</v>
      </c>
      <c r="AW41" s="5">
        <v>0.2399877</v>
      </c>
      <c r="AX41" s="5"/>
      <c r="AY41" s="5"/>
    </row>
    <row r="42" spans="1:51" ht="18" x14ac:dyDescent="0.2">
      <c r="A42" s="5">
        <v>1978</v>
      </c>
      <c r="B42" s="5">
        <v>0.27041290000000001</v>
      </c>
      <c r="C42" s="5">
        <v>0.35699651710715019</v>
      </c>
      <c r="D42" s="6">
        <v>70</v>
      </c>
      <c r="E42" s="5">
        <v>1.2395751651605579E-2</v>
      </c>
      <c r="F42" s="5">
        <v>0.62229502201080322</v>
      </c>
      <c r="G42" s="5">
        <v>1.6873978250053308</v>
      </c>
      <c r="H42" s="5">
        <v>0.63616841782345268</v>
      </c>
      <c r="I42" s="5">
        <v>0.3309176278452588</v>
      </c>
      <c r="J42" s="5">
        <v>61.3</v>
      </c>
      <c r="K42" s="5">
        <v>0.37962089999999998</v>
      </c>
      <c r="L42" s="5">
        <v>0.25957678355501812</v>
      </c>
      <c r="M42" s="5">
        <v>5.742291414752116E-2</v>
      </c>
      <c r="N42" s="5">
        <v>0.31379999999999997</v>
      </c>
      <c r="O42" s="5">
        <v>7.8E-2</v>
      </c>
      <c r="P42" s="5">
        <v>0.27431</v>
      </c>
      <c r="Q42" s="5">
        <v>6.0560000000000003E-2</v>
      </c>
      <c r="R42" s="5">
        <v>0.33490000000000003</v>
      </c>
      <c r="S42" s="7">
        <v>8.9499999999999996E-2</v>
      </c>
      <c r="T42" s="5">
        <v>23.324000000000002</v>
      </c>
      <c r="U42" s="5">
        <v>4.3230000000000004</v>
      </c>
      <c r="V42" s="5">
        <v>6.9599999999999995E-2</v>
      </c>
      <c r="W42" s="5"/>
      <c r="X42" s="5"/>
      <c r="Y42" s="5">
        <v>0.27779999999999999</v>
      </c>
      <c r="Z42" s="5">
        <v>5.7200000000000001E-2</v>
      </c>
      <c r="AA42" s="5">
        <v>7.5999999999999998E-2</v>
      </c>
      <c r="AB42" s="5">
        <v>1.77E-2</v>
      </c>
      <c r="AC42" s="8">
        <v>0.25822000000000001</v>
      </c>
      <c r="AD42" s="5">
        <v>4.7370000000000002E-2</v>
      </c>
      <c r="AE42" s="5">
        <v>-0.39362198773535845</v>
      </c>
      <c r="AF42" s="5">
        <f t="shared" si="1"/>
        <v>-0.44435123492971168</v>
      </c>
      <c r="AG42" s="5">
        <v>-0.55445877167311952</v>
      </c>
      <c r="AH42" s="5">
        <v>-0.54205097289134241</v>
      </c>
      <c r="AI42" s="5">
        <v>-0.42312049630571985</v>
      </c>
      <c r="AJ42" s="5">
        <v>-0.23214972244558754</v>
      </c>
      <c r="AK42" s="5">
        <v>1.2268159999999999</v>
      </c>
      <c r="AL42" s="5">
        <v>0.35945850610732999</v>
      </c>
      <c r="AM42" s="5">
        <v>7.18</v>
      </c>
      <c r="AN42" s="34">
        <f t="shared" si="0"/>
        <v>0.20699999999999999</v>
      </c>
      <c r="AO42" s="34">
        <v>20.7</v>
      </c>
      <c r="AP42" s="52">
        <v>219</v>
      </c>
      <c r="AQ42" s="5">
        <f t="shared" si="2"/>
        <v>0.219</v>
      </c>
      <c r="AR42" s="5">
        <f t="shared" si="3"/>
        <v>0.27041290000000001</v>
      </c>
      <c r="AS42" s="59">
        <v>4.6236535008542488</v>
      </c>
      <c r="AT42" s="5">
        <v>4.6236535008542488</v>
      </c>
      <c r="AU42" s="5">
        <v>6.3842617734215237</v>
      </c>
      <c r="AV42" s="5">
        <v>5.7260904565739441</v>
      </c>
      <c r="AW42" s="5">
        <v>0.24164040000000001</v>
      </c>
      <c r="AX42" s="5"/>
      <c r="AY42" s="5"/>
    </row>
    <row r="43" spans="1:51" ht="18" x14ac:dyDescent="0.2">
      <c r="A43" s="5">
        <v>1979</v>
      </c>
      <c r="B43" s="5">
        <v>0.26595150000000001</v>
      </c>
      <c r="C43" s="5">
        <v>0.34445223546696052</v>
      </c>
      <c r="D43" s="6">
        <v>70</v>
      </c>
      <c r="E43" s="5">
        <v>5.8071764278583311E-3</v>
      </c>
      <c r="F43" s="5">
        <v>0.62261962890625</v>
      </c>
      <c r="G43" s="5">
        <v>1.7504954292654864</v>
      </c>
      <c r="H43" s="5">
        <v>0.64979659380817767</v>
      </c>
      <c r="I43" s="5">
        <v>0.30095084320057403</v>
      </c>
      <c r="J43" s="5">
        <v>61.7</v>
      </c>
      <c r="K43" s="5">
        <v>0.37782100000000002</v>
      </c>
      <c r="L43" s="5">
        <v>0.25766975191563612</v>
      </c>
      <c r="M43" s="5">
        <v>5.6751574235642213E-2</v>
      </c>
      <c r="N43" s="5">
        <v>0.31030000000000002</v>
      </c>
      <c r="O43" s="5">
        <v>7.8200000000000006E-2</v>
      </c>
      <c r="P43" s="5">
        <v>0.27631</v>
      </c>
      <c r="Q43" s="5">
        <v>6.2169999999999996E-2</v>
      </c>
      <c r="R43" s="5">
        <v>0.34210000000000002</v>
      </c>
      <c r="S43" s="7">
        <v>9.9600000000000008E-2</v>
      </c>
      <c r="T43" s="5">
        <v>23.920999999999999</v>
      </c>
      <c r="U43" s="5">
        <v>4.4690000000000003</v>
      </c>
      <c r="V43" s="5">
        <v>7.2499999999999995E-2</v>
      </c>
      <c r="W43" s="5"/>
      <c r="X43" s="5"/>
      <c r="Y43" s="5">
        <v>0.28370000000000001</v>
      </c>
      <c r="Z43" s="5">
        <v>5.9299999999999999E-2</v>
      </c>
      <c r="AA43" s="5">
        <v>7.7199999999999991E-2</v>
      </c>
      <c r="AB43" s="5">
        <v>1.8600000000000002E-2</v>
      </c>
      <c r="AC43" s="8">
        <v>0.26295999999999997</v>
      </c>
      <c r="AD43" s="5">
        <v>5.0910000000000004E-2</v>
      </c>
      <c r="AE43" s="5">
        <v>-0.39053358651950099</v>
      </c>
      <c r="AF43" s="5">
        <f t="shared" si="1"/>
        <v>-0.45193622682340295</v>
      </c>
      <c r="AG43" s="5">
        <v>-0.53528341131647983</v>
      </c>
      <c r="AH43" s="5">
        <v>-0.56933799381705652</v>
      </c>
      <c r="AI43" s="5">
        <v>-0.42409032378679734</v>
      </c>
      <c r="AJ43" s="5">
        <v>-0.20790684629909917</v>
      </c>
      <c r="AK43" s="5">
        <v>1.2017990000000001</v>
      </c>
      <c r="AL43" s="5">
        <v>0.35323503613472002</v>
      </c>
      <c r="AM43" s="5">
        <v>10.050000000000001</v>
      </c>
      <c r="AN43" s="34">
        <f t="shared" si="0"/>
        <v>0.21199999999999999</v>
      </c>
      <c r="AO43" s="34">
        <v>21.2</v>
      </c>
      <c r="AP43" s="52">
        <v>235</v>
      </c>
      <c r="AQ43" s="5">
        <f t="shared" si="2"/>
        <v>0.23499999999999999</v>
      </c>
      <c r="AR43" s="5">
        <f t="shared" si="3"/>
        <v>0.26595150000000001</v>
      </c>
      <c r="AS43" s="59">
        <v>4.5895631677313169</v>
      </c>
      <c r="AT43" s="5">
        <v>4.5895631677313169</v>
      </c>
      <c r="AU43" s="5">
        <v>6.3406580378811102</v>
      </c>
      <c r="AV43" s="5">
        <v>5.4651106028062131</v>
      </c>
      <c r="AW43" s="5">
        <v>0.2415235</v>
      </c>
      <c r="AX43" s="5"/>
      <c r="AY43" s="5"/>
    </row>
    <row r="44" spans="1:51" ht="18" x14ac:dyDescent="0.2">
      <c r="A44" s="5">
        <v>1980</v>
      </c>
      <c r="B44" s="5">
        <v>0.27765400000000001</v>
      </c>
      <c r="C44" s="5">
        <v>0.34598628887913274</v>
      </c>
      <c r="D44" s="6">
        <v>70</v>
      </c>
      <c r="E44" s="5">
        <v>7.7661012775122101E-4</v>
      </c>
      <c r="F44" s="5">
        <v>0.62434887886047363</v>
      </c>
      <c r="G44" s="5">
        <v>1.8491951592057336</v>
      </c>
      <c r="H44" s="5">
        <v>0.65466209349593496</v>
      </c>
      <c r="I44" s="5">
        <v>0.28041639557579695</v>
      </c>
      <c r="J44" s="5">
        <v>62.3</v>
      </c>
      <c r="K44" s="5">
        <v>0.38866840000000002</v>
      </c>
      <c r="L44" s="5">
        <v>0.26173008137943532</v>
      </c>
      <c r="M44" s="5">
        <v>5.8248031799074541E-2</v>
      </c>
      <c r="N44" s="5">
        <v>0.30690000000000001</v>
      </c>
      <c r="O44" s="5">
        <v>7.6299999999999993E-2</v>
      </c>
      <c r="P44" s="5">
        <v>0.28061000000000003</v>
      </c>
      <c r="Q44" s="5">
        <v>6.4250000000000002E-2</v>
      </c>
      <c r="R44" s="5">
        <v>0.34630000000000005</v>
      </c>
      <c r="S44" s="7">
        <v>0.1002</v>
      </c>
      <c r="T44" s="5">
        <v>23.905000000000001</v>
      </c>
      <c r="U44" s="5">
        <v>4.4569999999999999</v>
      </c>
      <c r="V44" s="5">
        <v>7.1599999999999997E-2</v>
      </c>
      <c r="W44" s="5">
        <v>0.28599999999999998</v>
      </c>
      <c r="X44" s="5">
        <v>9.8400000000000001E-2</v>
      </c>
      <c r="Y44" s="5">
        <v>0.29700000000000004</v>
      </c>
      <c r="Z44" s="5">
        <v>6.3E-2</v>
      </c>
      <c r="AA44" s="5">
        <v>8.0600000000000005E-2</v>
      </c>
      <c r="AB44" s="5">
        <v>1.9699999999999999E-2</v>
      </c>
      <c r="AC44" s="8">
        <v>0.26652000000000003</v>
      </c>
      <c r="AD44" s="5">
        <v>5.2789999999999997E-2</v>
      </c>
      <c r="AE44" s="5">
        <v>-0.41044594408704727</v>
      </c>
      <c r="AF44" s="5">
        <f t="shared" ref="AF44:AF74" si="4">LOG(AL44)</f>
        <v>-0.41608554036174233</v>
      </c>
      <c r="AG44" s="5">
        <v>-0.56885488226713032</v>
      </c>
      <c r="AH44" s="5">
        <v>-0.60049076381918443</v>
      </c>
      <c r="AI44" s="5">
        <v>-0.43055264594539933</v>
      </c>
      <c r="AJ44" s="5">
        <v>-0.19873817661078613</v>
      </c>
      <c r="AK44" s="5">
        <v>1.1823319999999999</v>
      </c>
      <c r="AL44" s="5">
        <v>0.38363167643547103</v>
      </c>
      <c r="AM44" s="5">
        <v>11.39</v>
      </c>
      <c r="AN44" s="34">
        <f t="shared" si="0"/>
        <v>0.20100000000000001</v>
      </c>
      <c r="AO44" s="34">
        <v>20.100000000000001</v>
      </c>
      <c r="AP44" s="52">
        <v>187</v>
      </c>
      <c r="AQ44" s="5">
        <f t="shared" si="2"/>
        <v>0.187</v>
      </c>
      <c r="AR44" s="5">
        <f t="shared" si="3"/>
        <v>0.27765400000000001</v>
      </c>
      <c r="AS44" s="59">
        <v>4.6329526330173625</v>
      </c>
      <c r="AT44" s="5">
        <v>4.6329526330173625</v>
      </c>
      <c r="AU44" s="5">
        <v>6.21880439004042</v>
      </c>
      <c r="AV44" s="5">
        <v>5.5051710993800436</v>
      </c>
      <c r="AW44" s="5">
        <v>0.26075989999999999</v>
      </c>
      <c r="AX44" s="5"/>
      <c r="AY44" s="5"/>
    </row>
    <row r="45" spans="1:51" ht="18" x14ac:dyDescent="0.2">
      <c r="A45" s="5">
        <v>1981</v>
      </c>
      <c r="B45" s="5">
        <v>0.26203120000000002</v>
      </c>
      <c r="C45" s="5">
        <v>0.34116316209741815</v>
      </c>
      <c r="D45" s="6">
        <v>69</v>
      </c>
      <c r="E45" s="5">
        <v>2.0907183637710148E-2</v>
      </c>
      <c r="F45" s="5">
        <v>0.61421602964401245</v>
      </c>
      <c r="G45" s="5">
        <v>1.8442733099028326</v>
      </c>
      <c r="H45" s="5">
        <v>0.63727847039749541</v>
      </c>
      <c r="I45" s="5">
        <v>0.30657414170927688</v>
      </c>
      <c r="J45" s="5">
        <v>61.3</v>
      </c>
      <c r="K45" s="5">
        <v>0.38992589999999999</v>
      </c>
      <c r="L45" s="5">
        <v>0.26000988081638454</v>
      </c>
      <c r="M45" s="5">
        <v>5.8325735001967957E-2</v>
      </c>
      <c r="N45" s="5">
        <v>0.30730000000000002</v>
      </c>
      <c r="O45" s="5">
        <v>7.5499999999999998E-2</v>
      </c>
      <c r="P45" s="5">
        <v>0.28143999999999997</v>
      </c>
      <c r="Q45" s="5">
        <v>6.4250000000000002E-2</v>
      </c>
      <c r="R45" s="5">
        <v>0.34539999999999998</v>
      </c>
      <c r="S45" s="7">
        <v>0.1002</v>
      </c>
      <c r="T45" s="5">
        <v>23.922999999999998</v>
      </c>
      <c r="U45" s="5">
        <v>4.5019999999999998</v>
      </c>
      <c r="V45" s="5">
        <v>7.1099999999999997E-2</v>
      </c>
      <c r="W45" s="5">
        <v>0.28139999999999998</v>
      </c>
      <c r="X45" s="5">
        <v>9.4200000000000006E-2</v>
      </c>
      <c r="Y45" s="5">
        <v>0.31030000000000002</v>
      </c>
      <c r="Z45" s="5">
        <v>6.6699999999999995E-2</v>
      </c>
      <c r="AA45" s="5">
        <v>7.8E-2</v>
      </c>
      <c r="AB45" s="5">
        <v>1.8799999999999997E-2</v>
      </c>
      <c r="AC45" s="8">
        <v>0.26434999999999997</v>
      </c>
      <c r="AD45" s="5">
        <v>4.9360000000000001E-2</v>
      </c>
      <c r="AE45" s="5">
        <v>-0.46273190794999114</v>
      </c>
      <c r="AF45" s="5">
        <f t="shared" si="4"/>
        <v>-0.42715042800944775</v>
      </c>
      <c r="AG45" s="5">
        <v>-0.5782214971859958</v>
      </c>
      <c r="AH45" s="5">
        <v>-0.59182979407215952</v>
      </c>
      <c r="AI45" s="5">
        <v>-0.41875596695376621</v>
      </c>
      <c r="AJ45" s="5">
        <v>-0.20542541806271666</v>
      </c>
      <c r="AK45" s="5">
        <v>1.1814709999999999</v>
      </c>
      <c r="AL45" s="5">
        <v>0.37398102879524198</v>
      </c>
      <c r="AM45" s="5">
        <v>14.04</v>
      </c>
      <c r="AN45" s="34">
        <f t="shared" si="0"/>
        <v>0.187</v>
      </c>
      <c r="AO45" s="34">
        <v>18.7</v>
      </c>
      <c r="AP45" s="52">
        <v>145</v>
      </c>
      <c r="AQ45" s="5">
        <f t="shared" si="2"/>
        <v>0.14499999999999999</v>
      </c>
      <c r="AR45" s="5">
        <f t="shared" si="3"/>
        <v>0.26203120000000002</v>
      </c>
      <c r="AS45" s="59">
        <v>4.4417837119332129</v>
      </c>
      <c r="AT45" s="5">
        <v>4.4417837119332129</v>
      </c>
      <c r="AU45" s="5">
        <v>6.0396844905301732</v>
      </c>
      <c r="AV45" s="5">
        <v>5.240734101231693</v>
      </c>
      <c r="AW45" s="5">
        <v>0.25580779999999997</v>
      </c>
      <c r="AX45" s="5"/>
      <c r="AY45" s="5"/>
    </row>
    <row r="46" spans="1:51" ht="18" x14ac:dyDescent="0.2">
      <c r="A46" s="5">
        <v>1982</v>
      </c>
      <c r="B46" s="5">
        <v>0.25119780000000003</v>
      </c>
      <c r="C46" s="5">
        <v>0.35665867853474836</v>
      </c>
      <c r="D46" s="6">
        <v>50</v>
      </c>
      <c r="E46" s="5">
        <v>-4.6325368773220054E-3</v>
      </c>
      <c r="F46" s="5">
        <v>0.61674332618713379</v>
      </c>
      <c r="G46" s="5">
        <v>1.8912009512485135</v>
      </c>
      <c r="H46" s="5">
        <v>0.63800075483905749</v>
      </c>
      <c r="I46" s="5">
        <v>0.2904954077372669</v>
      </c>
      <c r="J46" s="5">
        <v>62.2</v>
      </c>
      <c r="K46" s="5">
        <v>0.42197479999999998</v>
      </c>
      <c r="L46" s="5">
        <v>0.2567958730344046</v>
      </c>
      <c r="M46" s="5">
        <v>5.802659403372977E-2</v>
      </c>
      <c r="N46" s="5">
        <v>0.29930000000000001</v>
      </c>
      <c r="O46" s="5">
        <v>7.0699999999999999E-2</v>
      </c>
      <c r="P46" s="5">
        <v>0.28549000000000002</v>
      </c>
      <c r="Q46" s="5">
        <v>6.6720000000000002E-2</v>
      </c>
      <c r="R46" s="5">
        <v>0.3533</v>
      </c>
      <c r="S46" s="7">
        <v>0.10800000000000001</v>
      </c>
      <c r="T46" s="5">
        <v>23.466000000000001</v>
      </c>
      <c r="U46" s="5">
        <v>4.3650000000000002</v>
      </c>
      <c r="V46" s="5">
        <v>7.0199999999999999E-2</v>
      </c>
      <c r="W46" s="5">
        <v>0.28039999999999998</v>
      </c>
      <c r="X46" s="5">
        <v>9.2200000000000004E-2</v>
      </c>
      <c r="Y46" s="5">
        <v>0.31230000000000002</v>
      </c>
      <c r="Z46" s="5">
        <v>6.8499999999999991E-2</v>
      </c>
      <c r="AA46" s="5">
        <v>8.4600000000000009E-2</v>
      </c>
      <c r="AB46" s="5">
        <v>2.3300000000000001E-2</v>
      </c>
      <c r="AC46" s="8">
        <v>0.27367999999999998</v>
      </c>
      <c r="AD46" s="5">
        <v>5.5519999999999993E-2</v>
      </c>
      <c r="AE46" s="5">
        <v>-0.5081543433780692</v>
      </c>
      <c r="AF46" s="5">
        <f t="shared" si="4"/>
        <v>-0.44569312239347292</v>
      </c>
      <c r="AG46" s="5">
        <v>-0.5694270510834718</v>
      </c>
      <c r="AH46" s="5">
        <v>-0.54991523088090977</v>
      </c>
      <c r="AI46" s="5">
        <v>-0.40382352597804022</v>
      </c>
      <c r="AJ46" s="5">
        <v>-0.2238985586820712</v>
      </c>
      <c r="AK46" s="5">
        <v>1.191368</v>
      </c>
      <c r="AL46" s="5">
        <v>0.35834956169128401</v>
      </c>
      <c r="AM46" s="5">
        <v>10.6</v>
      </c>
      <c r="AN46" s="34">
        <f t="shared" si="0"/>
        <v>0.17600000000000002</v>
      </c>
      <c r="AO46" s="34">
        <v>17.600000000000001</v>
      </c>
      <c r="AP46" s="52">
        <v>96</v>
      </c>
      <c r="AQ46" s="5">
        <f t="shared" si="2"/>
        <v>9.6000000000000002E-2</v>
      </c>
      <c r="AR46" s="5">
        <f t="shared" si="3"/>
        <v>0.25119780000000003</v>
      </c>
      <c r="AS46" s="59">
        <v>3.5594439117929033</v>
      </c>
      <c r="AT46" s="5">
        <v>3.5594439117929033</v>
      </c>
      <c r="AU46" s="5">
        <v>5.0031344494431718</v>
      </c>
      <c r="AV46" s="5">
        <v>4.2895862526734989</v>
      </c>
      <c r="AW46" s="5">
        <v>0.26282509999999998</v>
      </c>
      <c r="AX46" s="5"/>
      <c r="AY46" s="5"/>
    </row>
    <row r="47" spans="1:51" ht="18" x14ac:dyDescent="0.2">
      <c r="A47" s="5">
        <v>1983</v>
      </c>
      <c r="B47" s="5">
        <v>0.26438240000000002</v>
      </c>
      <c r="C47" s="5">
        <v>0.35343855693348364</v>
      </c>
      <c r="D47" s="6">
        <v>50</v>
      </c>
      <c r="E47" s="5">
        <v>2.6228094505587964E-2</v>
      </c>
      <c r="F47" s="5">
        <v>0.60385227203369141</v>
      </c>
      <c r="G47" s="5">
        <v>1.817667096299024</v>
      </c>
      <c r="H47" s="5">
        <v>0.62951958908248562</v>
      </c>
      <c r="I47" s="5">
        <v>0.31101868356770318</v>
      </c>
      <c r="J47" s="5">
        <v>60.9</v>
      </c>
      <c r="K47" s="5">
        <v>0.45277719999999999</v>
      </c>
      <c r="L47" s="5">
        <v>0.25988979253948691</v>
      </c>
      <c r="M47" s="5">
        <v>5.9086298604435032E-2</v>
      </c>
      <c r="N47" s="5">
        <v>0.30430000000000001</v>
      </c>
      <c r="O47" s="5">
        <v>6.9900000000000004E-2</v>
      </c>
      <c r="P47" s="5">
        <v>0.29086000000000001</v>
      </c>
      <c r="Q47" s="5">
        <v>6.9550000000000001E-2</v>
      </c>
      <c r="R47" s="5">
        <v>0.36380000000000001</v>
      </c>
      <c r="S47" s="7">
        <v>0.11560000000000001</v>
      </c>
      <c r="T47" s="5">
        <v>23.779</v>
      </c>
      <c r="U47" s="5">
        <v>4.415</v>
      </c>
      <c r="V47" s="5">
        <v>6.9400000000000003E-2</v>
      </c>
      <c r="W47" s="5">
        <v>0.28470000000000001</v>
      </c>
      <c r="X47" s="5">
        <v>9.4E-2</v>
      </c>
      <c r="Y47" s="5">
        <v>0.31759999999999999</v>
      </c>
      <c r="Z47" s="5">
        <v>6.83E-2</v>
      </c>
      <c r="AA47" s="5">
        <v>8.2100000000000006E-2</v>
      </c>
      <c r="AB47" s="5">
        <v>2.1299999999999999E-2</v>
      </c>
      <c r="AC47" s="8">
        <v>0.27515000000000001</v>
      </c>
      <c r="AD47" s="5">
        <v>5.5440000000000003E-2</v>
      </c>
      <c r="AE47" s="5">
        <v>-0.47820625438347342</v>
      </c>
      <c r="AF47" s="5">
        <f t="shared" si="4"/>
        <v>-0.40200817696627161</v>
      </c>
      <c r="AG47" s="5">
        <v>-0.5199927585672327</v>
      </c>
      <c r="AH47" s="5">
        <v>-0.51435844146079612</v>
      </c>
      <c r="AI47" s="5">
        <v>-0.39096082909259094</v>
      </c>
      <c r="AJ47" s="5">
        <v>-0.20842673440268331</v>
      </c>
      <c r="AK47" s="5">
        <v>1.2163489999999999</v>
      </c>
      <c r="AL47" s="5">
        <v>0.39627057313919101</v>
      </c>
      <c r="AM47" s="5">
        <v>8.6199999999999992</v>
      </c>
      <c r="AN47" s="34">
        <f t="shared" si="0"/>
        <v>0.16500000000000001</v>
      </c>
      <c r="AO47" s="34">
        <v>16.5</v>
      </c>
      <c r="AP47" s="52">
        <v>81</v>
      </c>
      <c r="AQ47" s="5">
        <f t="shared" si="2"/>
        <v>8.1000000000000003E-2</v>
      </c>
      <c r="AR47" s="5">
        <f t="shared" si="3"/>
        <v>0.26438240000000002</v>
      </c>
      <c r="AS47" s="59">
        <v>3.7320390310467508</v>
      </c>
      <c r="AT47" s="5">
        <v>3.7320390310467508</v>
      </c>
      <c r="AU47" s="5">
        <v>5.20623324289474</v>
      </c>
      <c r="AV47" s="5">
        <v>4.5001718045885974</v>
      </c>
      <c r="AW47" s="5">
        <v>0.27090189999999997</v>
      </c>
      <c r="AX47" s="5"/>
      <c r="AY47" s="5"/>
    </row>
    <row r="48" spans="1:51" ht="18" x14ac:dyDescent="0.2">
      <c r="A48" s="5">
        <v>1984</v>
      </c>
      <c r="B48" s="5">
        <v>0.2178216</v>
      </c>
      <c r="C48" s="5">
        <v>0.3333956852475371</v>
      </c>
      <c r="D48" s="6">
        <v>50</v>
      </c>
      <c r="E48" s="5">
        <v>2.4041646452971275E-2</v>
      </c>
      <c r="F48" s="5">
        <v>0.60195177793502808</v>
      </c>
      <c r="G48" s="5">
        <v>1.7233221063008299</v>
      </c>
      <c r="H48" s="5">
        <v>0.62365784626443233</v>
      </c>
      <c r="I48" s="5">
        <v>0.33511276391554706</v>
      </c>
      <c r="J48" s="5">
        <v>60.3</v>
      </c>
      <c r="K48" s="5">
        <v>0.46454400000000001</v>
      </c>
      <c r="L48" s="5">
        <v>0.25916495187614086</v>
      </c>
      <c r="M48" s="5">
        <v>5.7228371743320822E-2</v>
      </c>
      <c r="N48" s="5">
        <v>0.30519999999999997</v>
      </c>
      <c r="O48" s="5">
        <v>7.0300000000000001E-2</v>
      </c>
      <c r="P48" s="5">
        <v>0.29609999999999997</v>
      </c>
      <c r="Q48" s="5">
        <v>7.2679999999999995E-2</v>
      </c>
      <c r="R48" s="5">
        <v>0.3674</v>
      </c>
      <c r="S48" s="7">
        <v>0.11990000000000001</v>
      </c>
      <c r="T48" s="5">
        <v>23.812000000000001</v>
      </c>
      <c r="U48" s="5">
        <v>4.4630000000000001</v>
      </c>
      <c r="V48" s="5">
        <v>6.9500000000000006E-2</v>
      </c>
      <c r="W48" s="5">
        <v>0.28489999999999999</v>
      </c>
      <c r="X48" s="5">
        <v>9.4100000000000003E-2</v>
      </c>
      <c r="Y48" s="5">
        <v>0.32520000000000004</v>
      </c>
      <c r="Z48" s="5">
        <v>7.1599999999999997E-2</v>
      </c>
      <c r="AA48" s="5">
        <v>8.2799999999999999E-2</v>
      </c>
      <c r="AB48" s="5">
        <v>2.2799999999999997E-2</v>
      </c>
      <c r="AC48" s="8">
        <v>0.27644999999999997</v>
      </c>
      <c r="AD48" s="5">
        <v>5.6760000000000005E-2</v>
      </c>
      <c r="AE48" s="5">
        <v>-0.4053929950963166</v>
      </c>
      <c r="AF48" s="5">
        <f t="shared" si="4"/>
        <v>-0.3980372148894013</v>
      </c>
      <c r="AG48" s="5">
        <v>-0.44244756698029208</v>
      </c>
      <c r="AH48" s="5">
        <v>-0.48615839966445951</v>
      </c>
      <c r="AI48" s="5">
        <v>-0.371740443962291</v>
      </c>
      <c r="AJ48" s="5">
        <v>-0.19038012887048092</v>
      </c>
      <c r="AK48" s="5">
        <v>1.236191</v>
      </c>
      <c r="AL48" s="5">
        <v>0.39991047978401201</v>
      </c>
      <c r="AM48" s="5">
        <v>9.5399999999999991</v>
      </c>
      <c r="AN48" s="34">
        <f t="shared" si="0"/>
        <v>0.153</v>
      </c>
      <c r="AO48" s="34">
        <v>15.3</v>
      </c>
      <c r="AP48" s="52">
        <v>62</v>
      </c>
      <c r="AQ48" s="5">
        <f t="shared" si="2"/>
        <v>6.2E-2</v>
      </c>
      <c r="AR48" s="5">
        <f t="shared" si="3"/>
        <v>0.2178216</v>
      </c>
      <c r="AS48" s="59">
        <v>3.8382674659120588</v>
      </c>
      <c r="AT48" s="5">
        <v>3.8382674659120588</v>
      </c>
      <c r="AU48" s="5">
        <v>5.4063401501566188</v>
      </c>
      <c r="AV48" s="5">
        <v>4.5949990598012249</v>
      </c>
      <c r="AW48" s="5">
        <v>0.27537499999999998</v>
      </c>
      <c r="AX48" s="5"/>
      <c r="AY48" s="5"/>
    </row>
    <row r="49" spans="1:51" ht="18" x14ac:dyDescent="0.2">
      <c r="A49" s="5">
        <v>1985</v>
      </c>
      <c r="B49" s="5">
        <v>0.21931980000000001</v>
      </c>
      <c r="C49" s="5">
        <v>0.32377433909699299</v>
      </c>
      <c r="D49" s="6">
        <v>50</v>
      </c>
      <c r="E49" s="5">
        <v>1.1895670121680574E-2</v>
      </c>
      <c r="F49" s="5">
        <v>0.60230153799057007</v>
      </c>
      <c r="G49" s="5">
        <v>1.7083381386229959</v>
      </c>
      <c r="H49" s="5">
        <v>0.62899957788096239</v>
      </c>
      <c r="I49" s="5">
        <v>0.32412945056173503</v>
      </c>
      <c r="J49" s="5">
        <v>60.3</v>
      </c>
      <c r="K49" s="5">
        <v>0.48748930000000001</v>
      </c>
      <c r="L49" s="5">
        <v>0.26363838158890651</v>
      </c>
      <c r="M49" s="5">
        <v>6.0671273459979413E-2</v>
      </c>
      <c r="N49" s="5">
        <v>0.3105</v>
      </c>
      <c r="O49" s="5">
        <v>7.2000000000000008E-2</v>
      </c>
      <c r="P49" s="5">
        <v>0.2974</v>
      </c>
      <c r="Q49" s="5">
        <v>7.2759999999999991E-2</v>
      </c>
      <c r="R49" s="5">
        <v>0.37560000000000004</v>
      </c>
      <c r="S49" s="7">
        <v>0.12670000000000001</v>
      </c>
      <c r="T49" s="5">
        <v>24.3</v>
      </c>
      <c r="U49" s="5">
        <v>4.5129999999999999</v>
      </c>
      <c r="V49" s="5">
        <v>7.0300000000000001E-2</v>
      </c>
      <c r="W49" s="5">
        <v>0.28710000000000002</v>
      </c>
      <c r="X49" s="5">
        <v>9.5500000000000002E-2</v>
      </c>
      <c r="Y49" s="5">
        <v>0.32650000000000001</v>
      </c>
      <c r="Z49" s="5">
        <v>7.400000000000001E-2</v>
      </c>
      <c r="AA49" s="5">
        <v>8.2100000000000006E-2</v>
      </c>
      <c r="AB49" s="5">
        <v>2.2599999999999999E-2</v>
      </c>
      <c r="AC49" s="8">
        <v>0.27800000000000002</v>
      </c>
      <c r="AD49" s="5">
        <v>5.8410000000000004E-2</v>
      </c>
      <c r="AE49" s="5">
        <v>-0.31263682251840264</v>
      </c>
      <c r="AF49" s="5">
        <f t="shared" si="4"/>
        <v>-0.37412545452973228</v>
      </c>
      <c r="AG49" s="5">
        <v>-0.39119072534193938</v>
      </c>
      <c r="AH49" s="5">
        <v>-0.4589304538300108</v>
      </c>
      <c r="AI49" s="5">
        <v>-0.35542590787601547</v>
      </c>
      <c r="AJ49" s="5">
        <v>-0.18198389848974655</v>
      </c>
      <c r="AK49" s="5">
        <v>1.249457</v>
      </c>
      <c r="AL49" s="5">
        <v>0.42254653573036199</v>
      </c>
      <c r="AM49" s="5">
        <v>7.47</v>
      </c>
      <c r="AN49" s="34">
        <f t="shared" si="0"/>
        <v>0.14300000000000002</v>
      </c>
      <c r="AO49" s="34">
        <v>14.3</v>
      </c>
      <c r="AP49" s="52">
        <v>54</v>
      </c>
      <c r="AQ49" s="5">
        <f t="shared" si="2"/>
        <v>5.3999999999999999E-2</v>
      </c>
      <c r="AR49" s="5">
        <f t="shared" si="3"/>
        <v>0.21931980000000001</v>
      </c>
      <c r="AS49" s="59">
        <v>4.9907693626384573</v>
      </c>
      <c r="AT49" s="5">
        <v>4.9907693626384573</v>
      </c>
      <c r="AU49" s="5">
        <v>6.7363851489542208</v>
      </c>
      <c r="AV49" s="5">
        <v>5.8212826001807585</v>
      </c>
      <c r="AW49" s="5">
        <v>0.29370230000000003</v>
      </c>
      <c r="AX49" s="5"/>
      <c r="AY49" s="5"/>
    </row>
    <row r="50" spans="1:51" ht="18" x14ac:dyDescent="0.2">
      <c r="A50" s="5">
        <v>1986</v>
      </c>
      <c r="B50" s="5">
        <v>0.21356629999999999</v>
      </c>
      <c r="C50" s="5">
        <v>0.32599704579025113</v>
      </c>
      <c r="D50" s="6">
        <v>50</v>
      </c>
      <c r="E50" s="5">
        <v>2.0712905125062738E-2</v>
      </c>
      <c r="F50" s="5">
        <v>0.60773700475692749</v>
      </c>
      <c r="G50" s="5">
        <v>1.7243774477203873</v>
      </c>
      <c r="H50" s="5">
        <v>0.6403213372824279</v>
      </c>
      <c r="I50" s="5">
        <v>0.29987869838088693</v>
      </c>
      <c r="J50" s="5">
        <v>60.9</v>
      </c>
      <c r="K50" s="5">
        <v>0.50173920000000005</v>
      </c>
      <c r="L50" s="5">
        <v>0.26376420515989468</v>
      </c>
      <c r="M50" s="5">
        <v>5.9137904879638555E-2</v>
      </c>
      <c r="N50" s="5">
        <v>0.31390000000000001</v>
      </c>
      <c r="O50" s="5">
        <v>7.4400000000000008E-2</v>
      </c>
      <c r="P50" s="5">
        <v>0.29943000000000003</v>
      </c>
      <c r="Q50" s="5">
        <v>7.3259999999999992E-2</v>
      </c>
      <c r="R50" s="5">
        <v>0.40630000000000005</v>
      </c>
      <c r="S50" s="7">
        <v>0.15920000000000001</v>
      </c>
      <c r="T50" s="5">
        <v>24.696999999999999</v>
      </c>
      <c r="U50" s="5">
        <v>4.5410000000000004</v>
      </c>
      <c r="V50" s="5">
        <v>7.2099999999999997E-2</v>
      </c>
      <c r="W50" s="5">
        <v>0.29370000000000002</v>
      </c>
      <c r="X50" s="5">
        <v>9.9699999999999997E-2</v>
      </c>
      <c r="Y50" s="5">
        <v>0.32939999999999997</v>
      </c>
      <c r="Z50" s="5">
        <v>7.5499999999999998E-2</v>
      </c>
      <c r="AA50" s="5">
        <v>8.2400000000000001E-2</v>
      </c>
      <c r="AB50" s="5">
        <v>2.2400000000000003E-2</v>
      </c>
      <c r="AC50" s="8">
        <v>0.27999000000000002</v>
      </c>
      <c r="AD50" s="5">
        <v>5.8939999999999999E-2</v>
      </c>
      <c r="AE50" s="5">
        <v>-0.21821166652872212</v>
      </c>
      <c r="AF50" s="5">
        <f t="shared" si="4"/>
        <v>-0.30691114257009988</v>
      </c>
      <c r="AG50" s="5">
        <v>-0.33886617096600929</v>
      </c>
      <c r="AH50" s="5">
        <v>-0.43833639056419954</v>
      </c>
      <c r="AI50" s="5">
        <v>-0.3058414098146191</v>
      </c>
      <c r="AJ50" s="5">
        <v>-0.16559432583627207</v>
      </c>
      <c r="AK50" s="5">
        <v>1.2879339999999999</v>
      </c>
      <c r="AL50" s="5">
        <v>0.49327471852302601</v>
      </c>
      <c r="AM50" s="5">
        <v>5.97</v>
      </c>
      <c r="AN50" s="34">
        <f t="shared" si="0"/>
        <v>0.13800000000000001</v>
      </c>
      <c r="AO50" s="34">
        <v>13.8</v>
      </c>
      <c r="AP50" s="52">
        <v>69</v>
      </c>
      <c r="AQ50" s="5">
        <f t="shared" si="2"/>
        <v>6.9000000000000006E-2</v>
      </c>
      <c r="AR50" s="5">
        <f t="shared" si="3"/>
        <v>0.21356629999999999</v>
      </c>
      <c r="AS50" s="59">
        <v>4.126615057515127</v>
      </c>
      <c r="AT50" s="5">
        <v>4.126615057515127</v>
      </c>
      <c r="AU50" s="5">
        <v>6.0585509458649067</v>
      </c>
      <c r="AV50" s="5">
        <v>5.0307610532628244</v>
      </c>
      <c r="AW50" s="5">
        <v>0.28235260000000001</v>
      </c>
      <c r="AX50" s="5"/>
      <c r="AY50" s="5"/>
    </row>
    <row r="51" spans="1:51" ht="18" x14ac:dyDescent="0.2">
      <c r="A51" s="5">
        <v>1987</v>
      </c>
      <c r="B51" s="5">
        <v>0.2087773</v>
      </c>
      <c r="C51" s="5">
        <v>0.31906133026202133</v>
      </c>
      <c r="D51" s="6">
        <v>39</v>
      </c>
      <c r="E51" s="5">
        <v>4.4496389623372538E-3</v>
      </c>
      <c r="F51" s="5">
        <v>0.61597257852554321</v>
      </c>
      <c r="G51" s="5">
        <v>1.7009223116515251</v>
      </c>
      <c r="H51" s="5">
        <v>0.63803611310898289</v>
      </c>
      <c r="I51" s="5">
        <v>0.30764280764280766</v>
      </c>
      <c r="J51" s="5">
        <v>61.4</v>
      </c>
      <c r="K51" s="5">
        <v>0.50734100000000004</v>
      </c>
      <c r="L51" s="5">
        <v>0.26253273276890821</v>
      </c>
      <c r="M51" s="5">
        <v>5.7361899605891796E-2</v>
      </c>
      <c r="N51" s="5">
        <v>0.31730000000000003</v>
      </c>
      <c r="O51" s="5">
        <v>7.7499999999999999E-2</v>
      </c>
      <c r="P51" s="5">
        <v>0.30589</v>
      </c>
      <c r="Q51" s="5">
        <v>8.1530000000000005E-2</v>
      </c>
      <c r="R51" s="5">
        <v>0.38250000000000001</v>
      </c>
      <c r="S51" s="7">
        <v>0.12659999999999999</v>
      </c>
      <c r="T51" s="5">
        <v>25.079000000000001</v>
      </c>
      <c r="U51" s="5">
        <v>4.68</v>
      </c>
      <c r="V51" s="5">
        <v>7.6600000000000001E-2</v>
      </c>
      <c r="W51" s="5">
        <v>0.30149999999999999</v>
      </c>
      <c r="X51" s="5">
        <v>0.104</v>
      </c>
      <c r="Y51" s="5">
        <v>0.33270000000000005</v>
      </c>
      <c r="Z51" s="5">
        <v>7.7800000000000008E-2</v>
      </c>
      <c r="AA51" s="5">
        <v>8.4000000000000005E-2</v>
      </c>
      <c r="AB51" s="5">
        <v>2.3799999999999998E-2</v>
      </c>
      <c r="AC51" s="8">
        <v>0.28283999999999998</v>
      </c>
      <c r="AD51" s="5">
        <v>6.2070000000000007E-2</v>
      </c>
      <c r="AE51" s="5">
        <v>-0.20103673337719846</v>
      </c>
      <c r="AF51" s="5">
        <f t="shared" si="4"/>
        <v>-0.29120578186696716</v>
      </c>
      <c r="AG51" s="5">
        <v>-0.30944501671954416</v>
      </c>
      <c r="AH51" s="5">
        <v>-0.42484542074814663</v>
      </c>
      <c r="AI51" s="5">
        <v>-0.23736290657546513</v>
      </c>
      <c r="AJ51" s="5">
        <v>-0.15970916381222142</v>
      </c>
      <c r="AK51" s="5">
        <v>1.2937190000000001</v>
      </c>
      <c r="AL51" s="5">
        <v>0.51143944263458296</v>
      </c>
      <c r="AM51" s="5">
        <v>5.78</v>
      </c>
      <c r="AN51" s="34">
        <f t="shared" si="0"/>
        <v>0.13200000000000001</v>
      </c>
      <c r="AO51" s="34">
        <v>13.2</v>
      </c>
      <c r="AP51" s="52">
        <v>46</v>
      </c>
      <c r="AQ51" s="5">
        <f t="shared" si="2"/>
        <v>4.5999999999999999E-2</v>
      </c>
      <c r="AR51" s="5">
        <f t="shared" si="3"/>
        <v>0.2087773</v>
      </c>
      <c r="AS51" s="59">
        <v>4.0851581425806467</v>
      </c>
      <c r="AT51" s="5">
        <v>4.0851581425806467</v>
      </c>
      <c r="AU51" s="5">
        <v>6.1427561776304573</v>
      </c>
      <c r="AV51" s="5">
        <v>5.0088244137891387</v>
      </c>
      <c r="AW51" s="5">
        <v>0.29224090000000003</v>
      </c>
      <c r="AX51" s="5"/>
      <c r="AY51" s="5"/>
    </row>
    <row r="52" spans="1:51" ht="18" x14ac:dyDescent="0.2">
      <c r="A52" s="5">
        <v>1988</v>
      </c>
      <c r="B52" s="5">
        <v>0.2057619</v>
      </c>
      <c r="C52" s="5">
        <v>0.31302456570839027</v>
      </c>
      <c r="D52" s="6">
        <v>28</v>
      </c>
      <c r="E52" s="5">
        <v>1.2989960242217448E-2</v>
      </c>
      <c r="F52" s="5">
        <v>0.62066638469696045</v>
      </c>
      <c r="G52" s="5">
        <v>1.6698383401221992</v>
      </c>
      <c r="H52" s="5">
        <v>0.63517416570971219</v>
      </c>
      <c r="I52" s="5">
        <v>0.31609800778566521</v>
      </c>
      <c r="J52" s="5">
        <v>61.7</v>
      </c>
      <c r="K52" s="5">
        <v>0.51747650000000001</v>
      </c>
      <c r="L52" s="5">
        <v>0.26422281720557161</v>
      </c>
      <c r="M52" s="5">
        <v>5.8404126328832767E-2</v>
      </c>
      <c r="N52" s="5">
        <v>0.32090000000000002</v>
      </c>
      <c r="O52" s="5">
        <v>7.9199999999999993E-2</v>
      </c>
      <c r="P52" s="5">
        <v>0.31945000000000001</v>
      </c>
      <c r="Q52" s="5">
        <v>9.3850000000000003E-2</v>
      </c>
      <c r="R52" s="5">
        <v>0.40630000000000005</v>
      </c>
      <c r="S52" s="7">
        <v>0.15490000000000001</v>
      </c>
      <c r="T52" s="5">
        <v>25.146000000000001</v>
      </c>
      <c r="U52" s="5">
        <v>4.6539999999999999</v>
      </c>
      <c r="V52" s="5">
        <v>7.6299999999999993E-2</v>
      </c>
      <c r="W52" s="5">
        <v>0.31590000000000001</v>
      </c>
      <c r="X52" s="5">
        <v>0.1129</v>
      </c>
      <c r="Y52" s="5">
        <v>0.34210000000000002</v>
      </c>
      <c r="Z52" s="5">
        <v>8.6300000000000002E-2</v>
      </c>
      <c r="AA52" s="5">
        <v>9.3399999999999997E-2</v>
      </c>
      <c r="AB52" s="5">
        <v>0.03</v>
      </c>
      <c r="AC52" s="8">
        <v>0.29042000000000001</v>
      </c>
      <c r="AD52" s="5">
        <v>7.1059999999999998E-2</v>
      </c>
      <c r="AE52" s="5">
        <v>-0.18460915377082696</v>
      </c>
      <c r="AF52" s="5">
        <f t="shared" si="4"/>
        <v>-0.2865467439144187</v>
      </c>
      <c r="AG52" s="5">
        <v>-0.27841740666813203</v>
      </c>
      <c r="AH52" s="5">
        <v>-0.4159698971354947</v>
      </c>
      <c r="AI52" s="5">
        <v>-0.15563782112523433</v>
      </c>
      <c r="AJ52" s="5">
        <v>-0.16836294450108605</v>
      </c>
      <c r="AK52" s="5">
        <v>1.3187329999999999</v>
      </c>
      <c r="AL52" s="5">
        <v>0.51695561408996604</v>
      </c>
      <c r="AM52" s="5">
        <v>6.67</v>
      </c>
      <c r="AN52" s="34">
        <f t="shared" si="0"/>
        <v>0.127</v>
      </c>
      <c r="AO52" s="34">
        <v>12.7</v>
      </c>
      <c r="AP52" s="52">
        <v>40</v>
      </c>
      <c r="AQ52" s="5">
        <f t="shared" si="2"/>
        <v>0.04</v>
      </c>
      <c r="AR52" s="5">
        <f t="shared" si="3"/>
        <v>0.2057619</v>
      </c>
      <c r="AS52" s="59">
        <v>4.243582726938623</v>
      </c>
      <c r="AT52" s="5">
        <v>4.243582726938623</v>
      </c>
      <c r="AU52" s="5">
        <v>6.4854055861815487</v>
      </c>
      <c r="AV52" s="5">
        <v>5.3534687982359408</v>
      </c>
      <c r="AW52" s="5">
        <v>0.28671439999999998</v>
      </c>
      <c r="AX52" s="5"/>
      <c r="AY52" s="5"/>
    </row>
    <row r="53" spans="1:51" ht="18" x14ac:dyDescent="0.2">
      <c r="A53" s="5">
        <v>1989</v>
      </c>
      <c r="B53" s="5">
        <v>0.19980419999999999</v>
      </c>
      <c r="C53" s="5">
        <v>0.3084122320165415</v>
      </c>
      <c r="D53" s="6">
        <v>28</v>
      </c>
      <c r="E53" s="5">
        <v>8.174050391930348E-3</v>
      </c>
      <c r="F53" s="5">
        <v>0.61185866594314575</v>
      </c>
      <c r="G53" s="5">
        <v>1.6775</v>
      </c>
      <c r="H53" s="5">
        <v>0.64066225165562918</v>
      </c>
      <c r="I53" s="5">
        <v>0.30453563714902815</v>
      </c>
      <c r="J53" s="5">
        <v>60.9</v>
      </c>
      <c r="K53" s="5">
        <v>0.53627670000000005</v>
      </c>
      <c r="L53" s="5">
        <v>0.26147618576745285</v>
      </c>
      <c r="M53" s="5">
        <v>5.7705689988801642E-2</v>
      </c>
      <c r="N53" s="5">
        <v>0.32420000000000004</v>
      </c>
      <c r="O53" s="5">
        <v>8.2100000000000006E-2</v>
      </c>
      <c r="P53" s="5">
        <v>0.31529000000000001</v>
      </c>
      <c r="Q53" s="5">
        <v>8.6940000000000003E-2</v>
      </c>
      <c r="R53" s="5">
        <v>0.40079999999999999</v>
      </c>
      <c r="S53" s="7">
        <v>0.1449</v>
      </c>
      <c r="T53" s="5">
        <v>25.324000000000002</v>
      </c>
      <c r="U53" s="5">
        <v>4.7009999999999996</v>
      </c>
      <c r="V53" s="5">
        <v>7.9000000000000001E-2</v>
      </c>
      <c r="W53" s="5">
        <v>0.3246</v>
      </c>
      <c r="X53" s="5">
        <v>0.11799999999999999</v>
      </c>
      <c r="Y53" s="5">
        <v>0.34149999999999997</v>
      </c>
      <c r="Z53" s="5">
        <v>8.6699999999999999E-2</v>
      </c>
      <c r="AA53" s="5">
        <v>0.10009999999999999</v>
      </c>
      <c r="AB53" s="5">
        <v>3.44E-2</v>
      </c>
      <c r="AC53" s="8">
        <v>0.29432999999999998</v>
      </c>
      <c r="AD53" s="5">
        <v>7.5490000000000002E-2</v>
      </c>
      <c r="AE53" s="5">
        <v>-0.1315141031693299</v>
      </c>
      <c r="AF53" s="5">
        <f t="shared" si="4"/>
        <v>-0.23728013084824207</v>
      </c>
      <c r="AG53" s="5">
        <v>-0.23403033787125696</v>
      </c>
      <c r="AH53" s="5">
        <v>-0.41289172276317065</v>
      </c>
      <c r="AI53" s="5">
        <v>-0.11348971317453783</v>
      </c>
      <c r="AJ53" s="5">
        <v>-0.17407921948253283</v>
      </c>
      <c r="AK53" s="5">
        <v>1.318308</v>
      </c>
      <c r="AL53" s="5">
        <v>0.57905507087707497</v>
      </c>
      <c r="AM53" s="5">
        <v>8.11</v>
      </c>
      <c r="AN53" s="34">
        <f t="shared" si="0"/>
        <v>0.12300000000000001</v>
      </c>
      <c r="AO53" s="34">
        <v>12.3</v>
      </c>
      <c r="AP53" s="52">
        <v>51</v>
      </c>
      <c r="AQ53" s="5">
        <f t="shared" si="2"/>
        <v>5.0999999999999997E-2</v>
      </c>
      <c r="AR53" s="5">
        <f t="shared" si="3"/>
        <v>0.19980419999999999</v>
      </c>
      <c r="AS53" s="59">
        <v>4.3215060095508626</v>
      </c>
      <c r="AT53" s="5">
        <v>4.3215060095508626</v>
      </c>
      <c r="AU53" s="5">
        <v>6.7745160949064411</v>
      </c>
      <c r="AV53" s="5">
        <v>5.4983836805596082</v>
      </c>
      <c r="AW53" s="5">
        <v>0.29035529999999998</v>
      </c>
      <c r="AX53" s="5"/>
      <c r="AY53" s="5"/>
    </row>
    <row r="54" spans="1:51" ht="18" x14ac:dyDescent="0.2">
      <c r="A54" s="5">
        <v>1990</v>
      </c>
      <c r="B54" s="5">
        <v>0.19777620000000001</v>
      </c>
      <c r="C54" s="5">
        <v>0.29714455681142177</v>
      </c>
      <c r="D54" s="6">
        <v>28</v>
      </c>
      <c r="E54" s="5">
        <v>1.405180338554823E-2</v>
      </c>
      <c r="F54" s="5">
        <v>0.61519789695739746</v>
      </c>
      <c r="G54" s="5">
        <v>1.7004989760895273</v>
      </c>
      <c r="H54" s="5">
        <v>0.64467647524125926</v>
      </c>
      <c r="I54" s="5">
        <v>0.29523380189336507</v>
      </c>
      <c r="J54" s="5">
        <v>61.4</v>
      </c>
      <c r="K54" s="5">
        <v>0.53526309999999999</v>
      </c>
      <c r="L54" s="5">
        <v>0.26245092381306784</v>
      </c>
      <c r="M54" s="5">
        <v>5.783611991886508E-2</v>
      </c>
      <c r="N54" s="5">
        <v>0.32640000000000002</v>
      </c>
      <c r="O54" s="5">
        <v>8.2299999999999998E-2</v>
      </c>
      <c r="P54" s="5">
        <v>0.31794</v>
      </c>
      <c r="Q54" s="5">
        <v>8.993000000000001E-2</v>
      </c>
      <c r="R54" s="5">
        <v>0.39979999999999999</v>
      </c>
      <c r="S54" s="7">
        <v>0.14330000000000001</v>
      </c>
      <c r="T54" s="5">
        <v>25.591000000000001</v>
      </c>
      <c r="U54" s="5">
        <v>4.7839999999999998</v>
      </c>
      <c r="V54" s="5">
        <v>8.0500000000000002E-2</v>
      </c>
      <c r="W54" s="5">
        <v>0.32550000000000001</v>
      </c>
      <c r="X54" s="5">
        <v>0.1145</v>
      </c>
      <c r="Y54" s="5">
        <v>0.36899999999999999</v>
      </c>
      <c r="Z54" s="5">
        <v>9.8000000000000004E-2</v>
      </c>
      <c r="AA54" s="5">
        <v>9.35E-2</v>
      </c>
      <c r="AB54" s="5">
        <v>2.98E-2</v>
      </c>
      <c r="AC54" s="8">
        <v>0.29051000000000005</v>
      </c>
      <c r="AD54" s="5">
        <v>6.93E-2</v>
      </c>
      <c r="AE54" s="5">
        <v>-0.140354158502632</v>
      </c>
      <c r="AF54" s="5">
        <f t="shared" si="4"/>
        <v>-0.22157391035855958</v>
      </c>
      <c r="AG54" s="5">
        <v>-0.27886655070817273</v>
      </c>
      <c r="AH54" s="5">
        <v>-0.41274934308197819</v>
      </c>
      <c r="AI54" s="5">
        <v>-7.6694133926941396E-2</v>
      </c>
      <c r="AJ54" s="5">
        <v>-0.18632318304431786</v>
      </c>
      <c r="AK54" s="5">
        <v>1.3092820000000001</v>
      </c>
      <c r="AL54" s="5">
        <v>0.60037982463836703</v>
      </c>
      <c r="AM54" s="5">
        <v>7.5</v>
      </c>
      <c r="AN54" s="34">
        <f t="shared" si="0"/>
        <v>0.11900000000000001</v>
      </c>
      <c r="AO54" s="34">
        <v>11.9</v>
      </c>
      <c r="AP54" s="52">
        <v>44</v>
      </c>
      <c r="AQ54" s="5">
        <f t="shared" si="2"/>
        <v>4.3999999999999997E-2</v>
      </c>
      <c r="AR54" s="5">
        <f t="shared" si="3"/>
        <v>0.19777620000000001</v>
      </c>
      <c r="AS54" s="59">
        <v>4.174544568768952</v>
      </c>
      <c r="AT54" s="5">
        <v>4.174544568768952</v>
      </c>
      <c r="AU54" s="5">
        <v>6.7830869161514782</v>
      </c>
      <c r="AV54" s="5">
        <v>5.2535036905573449</v>
      </c>
      <c r="AW54" s="5">
        <v>0.29921409999999998</v>
      </c>
      <c r="AX54" s="5"/>
      <c r="AY54" s="5"/>
    </row>
    <row r="55" spans="1:51" ht="18" x14ac:dyDescent="0.2">
      <c r="A55" s="5">
        <v>1991</v>
      </c>
      <c r="B55" s="5">
        <v>0.2005343</v>
      </c>
      <c r="C55" s="5">
        <v>0.28489099443478111</v>
      </c>
      <c r="D55" s="6">
        <v>31</v>
      </c>
      <c r="E55" s="5">
        <v>1.2881310804177339E-2</v>
      </c>
      <c r="F55" s="5">
        <v>0.61509883403778076</v>
      </c>
      <c r="G55" s="5">
        <v>1.7064202115687599</v>
      </c>
      <c r="H55" s="5">
        <v>0.64100897554936553</v>
      </c>
      <c r="I55" s="5">
        <v>0.29514570890287417</v>
      </c>
      <c r="J55" s="5">
        <v>61.5</v>
      </c>
      <c r="K55" s="5">
        <v>0.5778816</v>
      </c>
      <c r="L55" s="5">
        <v>0.25933877810245015</v>
      </c>
      <c r="M55" s="5">
        <v>5.6645391914985008E-2</v>
      </c>
      <c r="N55" s="5">
        <v>0.32439999999999997</v>
      </c>
      <c r="O55" s="5">
        <v>7.9699999999999993E-2</v>
      </c>
      <c r="P55" s="5">
        <v>0.31431000000000003</v>
      </c>
      <c r="Q55" s="5">
        <v>8.5610000000000006E-2</v>
      </c>
      <c r="R55" s="5">
        <v>0.39549999999999996</v>
      </c>
      <c r="S55" s="7">
        <v>0.1336</v>
      </c>
      <c r="T55" s="5">
        <v>25.777000000000001</v>
      </c>
      <c r="U55" s="5">
        <v>4.7850000000000001</v>
      </c>
      <c r="V55" s="5">
        <v>7.5399999999999995E-2</v>
      </c>
      <c r="W55" s="5">
        <v>0.31490000000000001</v>
      </c>
      <c r="X55" s="5">
        <v>0.10299999999999999</v>
      </c>
      <c r="Y55" s="5">
        <v>0.3765</v>
      </c>
      <c r="Z55" s="5">
        <v>0.1032</v>
      </c>
      <c r="AA55" s="5">
        <v>9.3599999999999989E-2</v>
      </c>
      <c r="AB55" s="5">
        <v>2.9100000000000001E-2</v>
      </c>
      <c r="AC55" s="8">
        <v>0.29218999999999995</v>
      </c>
      <c r="AD55" s="5">
        <v>6.8040000000000003E-2</v>
      </c>
      <c r="AE55" s="5">
        <v>-0.16562968671476316</v>
      </c>
      <c r="AF55" s="5">
        <f t="shared" si="4"/>
        <v>-0.16843550011240177</v>
      </c>
      <c r="AG55" s="5">
        <v>-0.35955012926082652</v>
      </c>
      <c r="AH55" s="5">
        <v>-0.44993058070171543</v>
      </c>
      <c r="AI55" s="5">
        <v>-4.7607595842650077E-2</v>
      </c>
      <c r="AJ55" s="5">
        <v>-0.18790424285140364</v>
      </c>
      <c r="AK55" s="5">
        <v>1.3149839999999999</v>
      </c>
      <c r="AL55" s="5">
        <v>0.67852288484573398</v>
      </c>
      <c r="AM55" s="5">
        <v>5.38</v>
      </c>
      <c r="AN55" s="34">
        <f t="shared" si="0"/>
        <v>0.11699999999999999</v>
      </c>
      <c r="AO55" s="34">
        <v>11.7</v>
      </c>
      <c r="AP55" s="52">
        <v>40</v>
      </c>
      <c r="AQ55" s="5">
        <f t="shared" si="2"/>
        <v>0.04</v>
      </c>
      <c r="AR55" s="5">
        <f t="shared" si="3"/>
        <v>0.2005343</v>
      </c>
      <c r="AS55" s="59">
        <v>4.3024127349823482</v>
      </c>
      <c r="AT55" s="5">
        <v>4.3024127349823482</v>
      </c>
      <c r="AU55" s="5">
        <v>7.326487898450539</v>
      </c>
      <c r="AV55" s="5">
        <v>5.5062826572011137</v>
      </c>
      <c r="AW55" s="5">
        <v>0.30938660000000001</v>
      </c>
      <c r="AX55" s="5"/>
      <c r="AY55" s="5"/>
    </row>
    <row r="56" spans="1:51" ht="18" x14ac:dyDescent="0.2">
      <c r="A56" s="5">
        <v>1992</v>
      </c>
      <c r="B56" s="5">
        <v>0.19723170000000001</v>
      </c>
      <c r="C56" s="5"/>
      <c r="D56" s="6">
        <v>31</v>
      </c>
      <c r="E56" s="5">
        <v>4.1694401989522525E-2</v>
      </c>
      <c r="F56" s="5">
        <v>0.62004846334457397</v>
      </c>
      <c r="G56" s="5">
        <v>1.6785322964269489</v>
      </c>
      <c r="H56" s="5">
        <v>0.64829240840022506</v>
      </c>
      <c r="I56" s="5">
        <v>0.2861333333333333</v>
      </c>
      <c r="J56" s="5">
        <v>61.5</v>
      </c>
      <c r="K56" s="5">
        <v>0.58252000000000004</v>
      </c>
      <c r="L56" s="5">
        <v>0.2623607256829722</v>
      </c>
      <c r="M56" s="5">
        <v>6.0444302227101773E-2</v>
      </c>
      <c r="N56" s="5">
        <v>0.32229999999999998</v>
      </c>
      <c r="O56" s="5">
        <v>7.7499999999999999E-2</v>
      </c>
      <c r="P56" s="5">
        <v>0.32450000000000001</v>
      </c>
      <c r="Q56" s="5">
        <v>9.6259999999999998E-2</v>
      </c>
      <c r="R56" s="5">
        <v>0.40820000000000001</v>
      </c>
      <c r="S56" s="7">
        <v>0.1467</v>
      </c>
      <c r="T56" s="5">
        <v>25.922999999999995</v>
      </c>
      <c r="U56" s="5">
        <v>4.7910000000000004</v>
      </c>
      <c r="V56" s="5">
        <v>7.1199999999999999E-2</v>
      </c>
      <c r="W56" s="5">
        <v>0.30959999999999999</v>
      </c>
      <c r="X56" s="5">
        <v>9.6000000000000002E-2</v>
      </c>
      <c r="Y56" s="5">
        <v>0.37640000000000001</v>
      </c>
      <c r="Z56" s="5">
        <v>9.8599999999999993E-2</v>
      </c>
      <c r="AA56" s="5">
        <v>9.3100000000000002E-2</v>
      </c>
      <c r="AB56" s="5">
        <v>2.8199999999999999E-2</v>
      </c>
      <c r="AC56" s="8">
        <v>0.29210999999999998</v>
      </c>
      <c r="AD56" s="5">
        <v>6.7790000000000003E-2</v>
      </c>
      <c r="AE56" s="5">
        <v>-0.15820626479067287</v>
      </c>
      <c r="AF56" s="5">
        <f t="shared" si="4"/>
        <v>-7.7911946367975993E-2</v>
      </c>
      <c r="AG56" s="5">
        <v>-0.38821654702632036</v>
      </c>
      <c r="AH56" s="5">
        <v>-0.46276976367925077</v>
      </c>
      <c r="AI56" s="5">
        <v>-2.0512390341516779E-2</v>
      </c>
      <c r="AJ56" s="5">
        <v>-0.16940314832873912</v>
      </c>
      <c r="AK56" s="5">
        <v>1.3336140000000001</v>
      </c>
      <c r="AL56" s="5">
        <v>0.83577245473861705</v>
      </c>
      <c r="AM56" s="5">
        <v>3.43</v>
      </c>
      <c r="AN56" s="34">
        <f t="shared" si="0"/>
        <v>0.114</v>
      </c>
      <c r="AO56" s="34">
        <v>11.4</v>
      </c>
      <c r="AP56" s="52">
        <v>35</v>
      </c>
      <c r="AQ56" s="5">
        <f t="shared" si="2"/>
        <v>3.5000000000000003E-2</v>
      </c>
      <c r="AR56" s="5">
        <f t="shared" si="3"/>
        <v>0.19723170000000001</v>
      </c>
      <c r="AS56" s="59">
        <v>4.4540409115658468</v>
      </c>
      <c r="AT56" s="5">
        <v>4.4540409115658468</v>
      </c>
      <c r="AU56" s="5">
        <v>8.0316640017679664</v>
      </c>
      <c r="AV56" s="5">
        <v>5.8259907691654798</v>
      </c>
      <c r="AW56" s="5">
        <v>0.33137319999999998</v>
      </c>
      <c r="AX56" s="5"/>
      <c r="AY56" s="5"/>
    </row>
    <row r="57" spans="1:51" ht="18" x14ac:dyDescent="0.2">
      <c r="A57" s="5">
        <v>1993</v>
      </c>
      <c r="B57" s="5">
        <v>0.1942798</v>
      </c>
      <c r="C57" s="5"/>
      <c r="D57" s="6">
        <v>40</v>
      </c>
      <c r="E57" s="5">
        <v>9.6091472204053816E-3</v>
      </c>
      <c r="F57" s="5">
        <v>0.6141963005065918</v>
      </c>
      <c r="G57" s="5">
        <v>1.6807544087997344</v>
      </c>
      <c r="H57" s="5">
        <v>0.64254187415119968</v>
      </c>
      <c r="I57" s="5">
        <v>0.29617133636496989</v>
      </c>
      <c r="J57" s="5">
        <v>61</v>
      </c>
      <c r="K57" s="5">
        <v>0.60055329999999996</v>
      </c>
      <c r="L57" s="5">
        <v>0.25795974078675088</v>
      </c>
      <c r="M57" s="5">
        <v>5.8615012428815685E-2</v>
      </c>
      <c r="N57" s="5">
        <v>0.32219999999999999</v>
      </c>
      <c r="O57" s="5">
        <v>7.6499999999999999E-2</v>
      </c>
      <c r="P57" s="5">
        <v>0.31849</v>
      </c>
      <c r="Q57" s="5">
        <v>9.0540000000000009E-2</v>
      </c>
      <c r="R57" s="5">
        <v>0.40679999999999999</v>
      </c>
      <c r="S57" s="7">
        <v>0.1424</v>
      </c>
      <c r="T57" s="5">
        <v>25.701000000000001</v>
      </c>
      <c r="U57" s="5">
        <v>4.7210000000000001</v>
      </c>
      <c r="V57" s="5">
        <v>7.1500000000000008E-2</v>
      </c>
      <c r="W57" s="5">
        <v>0.30430000000000001</v>
      </c>
      <c r="X57" s="5">
        <v>9.2100000000000001E-2</v>
      </c>
      <c r="Y57" s="5">
        <v>0.38340000000000002</v>
      </c>
      <c r="Z57" s="5">
        <v>0.1036</v>
      </c>
      <c r="AA57" s="5">
        <v>9.5600000000000004E-2</v>
      </c>
      <c r="AB57" s="5">
        <v>2.9700000000000001E-2</v>
      </c>
      <c r="AC57" s="8">
        <v>0.29593000000000003</v>
      </c>
      <c r="AD57" s="5">
        <v>7.1050000000000002E-2</v>
      </c>
      <c r="AE57" s="5">
        <v>-0.14513014259289755</v>
      </c>
      <c r="AF57" s="5">
        <f t="shared" si="4"/>
        <v>-3.8240218713980326E-2</v>
      </c>
      <c r="AG57" s="5">
        <v>-0.40092621220576635</v>
      </c>
      <c r="AH57" s="5">
        <v>-0.4328092969959435</v>
      </c>
      <c r="AI57" s="5">
        <v>7.266937873247478E-3</v>
      </c>
      <c r="AJ57" s="5">
        <v>-0.13480141376405533</v>
      </c>
      <c r="AK57" s="5">
        <v>1.3464419999999999</v>
      </c>
      <c r="AL57" s="5">
        <v>0.91571384668350198</v>
      </c>
      <c r="AM57" s="5">
        <v>3</v>
      </c>
      <c r="AN57" s="34">
        <f t="shared" si="0"/>
        <v>0.111</v>
      </c>
      <c r="AO57" s="34">
        <v>11.1</v>
      </c>
      <c r="AP57" s="52">
        <v>35</v>
      </c>
      <c r="AQ57" s="5">
        <f t="shared" si="2"/>
        <v>3.5000000000000003E-2</v>
      </c>
      <c r="AR57" s="5">
        <f t="shared" si="3"/>
        <v>0.1942798</v>
      </c>
      <c r="AS57" s="59">
        <v>4.477973191865428</v>
      </c>
      <c r="AT57" s="5">
        <v>4.477973191865428</v>
      </c>
      <c r="AU57" s="5">
        <v>8.256723024997445</v>
      </c>
      <c r="AV57" s="5">
        <v>6.0134018839560097</v>
      </c>
      <c r="AW57" s="5">
        <v>0.34639310000000001</v>
      </c>
      <c r="AX57" s="5"/>
      <c r="AY57" s="5"/>
    </row>
    <row r="58" spans="1:51" ht="18" x14ac:dyDescent="0.2">
      <c r="A58" s="5">
        <v>1994</v>
      </c>
      <c r="B58" s="5">
        <v>0.1955749</v>
      </c>
      <c r="C58" s="5"/>
      <c r="D58" s="6">
        <v>40</v>
      </c>
      <c r="E58" s="5">
        <v>1.1237910839119224E-2</v>
      </c>
      <c r="F58" s="5">
        <v>0.60795438289642334</v>
      </c>
      <c r="G58" s="5">
        <v>1.6541074737492281</v>
      </c>
      <c r="H58" s="5">
        <v>0.62860661967032672</v>
      </c>
      <c r="I58" s="5">
        <v>0.32450538007636243</v>
      </c>
      <c r="J58" s="5">
        <v>60.1</v>
      </c>
      <c r="K58" s="5">
        <v>0.61002449999999997</v>
      </c>
      <c r="L58" s="5">
        <v>0.25669827177453114</v>
      </c>
      <c r="M58" s="5">
        <v>5.7534732465627236E-2</v>
      </c>
      <c r="N58" s="5">
        <v>0.32369999999999999</v>
      </c>
      <c r="O58" s="5">
        <v>7.7100000000000002E-2</v>
      </c>
      <c r="P58" s="5">
        <v>0.31535000000000002</v>
      </c>
      <c r="Q58" s="5">
        <v>8.72E-2</v>
      </c>
      <c r="R58" s="5">
        <v>0.4078</v>
      </c>
      <c r="S58" s="7">
        <v>0.14230000000000001</v>
      </c>
      <c r="T58" s="5">
        <v>25.741999999999997</v>
      </c>
      <c r="U58" s="5">
        <v>4.7119999999999997</v>
      </c>
      <c r="V58" s="5">
        <v>7.0599999999999996E-2</v>
      </c>
      <c r="W58" s="5">
        <v>0.29970000000000002</v>
      </c>
      <c r="X58" s="5">
        <v>8.9200000000000002E-2</v>
      </c>
      <c r="Y58" s="5">
        <v>0.38329999999999997</v>
      </c>
      <c r="Z58" s="5">
        <v>0.106</v>
      </c>
      <c r="AA58" s="5">
        <v>9.5899999999999999E-2</v>
      </c>
      <c r="AB58" s="5">
        <v>2.9399999999999999E-2</v>
      </c>
      <c r="AC58" s="8">
        <v>0.29752999999999996</v>
      </c>
      <c r="AD58" s="5">
        <v>7.1989999999999998E-2</v>
      </c>
      <c r="AE58" s="5">
        <v>-0.16092880739795454</v>
      </c>
      <c r="AF58" s="5">
        <f t="shared" si="4"/>
        <v>-4.1254421738187726E-2</v>
      </c>
      <c r="AG58" s="5">
        <v>-0.35378971742703735</v>
      </c>
      <c r="AH58" s="5">
        <v>-0.39599821763817372</v>
      </c>
      <c r="AI58" s="5">
        <v>1.2282186939414886E-3</v>
      </c>
      <c r="AJ58" s="5">
        <v>-0.115301851658047</v>
      </c>
      <c r="AK58" s="5">
        <v>1.3597919999999999</v>
      </c>
      <c r="AL58" s="5">
        <v>0.90938037633895896</v>
      </c>
      <c r="AM58" s="5">
        <v>4.25</v>
      </c>
      <c r="AN58" s="34">
        <f t="shared" si="0"/>
        <v>0.10800000000000001</v>
      </c>
      <c r="AO58" s="34">
        <v>10.8</v>
      </c>
      <c r="AP58" s="52">
        <v>45</v>
      </c>
      <c r="AQ58" s="5">
        <f t="shared" si="2"/>
        <v>4.4999999999999998E-2</v>
      </c>
      <c r="AR58" s="5">
        <f t="shared" si="3"/>
        <v>0.1955749</v>
      </c>
      <c r="AS58" s="59">
        <v>4.8439312325706236</v>
      </c>
      <c r="AT58" s="5">
        <v>4.8439312325706236</v>
      </c>
      <c r="AU58" s="5">
        <v>8.9710581755886825</v>
      </c>
      <c r="AV58" s="5">
        <v>6.6759729487396156</v>
      </c>
      <c r="AW58" s="5">
        <v>0.36853190000000002</v>
      </c>
      <c r="AX58" s="5"/>
      <c r="AY58" s="5"/>
    </row>
    <row r="59" spans="1:51" ht="18" x14ac:dyDescent="0.2">
      <c r="A59" s="5">
        <v>1995</v>
      </c>
      <c r="B59" s="5">
        <v>0.1967158</v>
      </c>
      <c r="C59" s="5"/>
      <c r="D59" s="6">
        <v>40</v>
      </c>
      <c r="E59" s="5">
        <v>8.1009549452981007E-3</v>
      </c>
      <c r="F59" s="5">
        <v>0.60737740993499756</v>
      </c>
      <c r="G59" s="5">
        <v>1.6508472302946304</v>
      </c>
      <c r="H59" s="5">
        <v>0.62480819680245503</v>
      </c>
      <c r="I59" s="5">
        <v>0.32678794247061155</v>
      </c>
      <c r="J59" s="5">
        <v>59.9</v>
      </c>
      <c r="K59" s="5">
        <v>0.61508980000000002</v>
      </c>
      <c r="L59" s="5">
        <v>0.25378984135827864</v>
      </c>
      <c r="M59" s="5">
        <v>5.615605327789927E-2</v>
      </c>
      <c r="N59" s="5">
        <v>0.32409999999999994</v>
      </c>
      <c r="O59" s="5">
        <v>7.6999999999999999E-2</v>
      </c>
      <c r="P59" s="5">
        <v>0.32490999999999998</v>
      </c>
      <c r="Q59" s="5">
        <v>9.2719999999999997E-2</v>
      </c>
      <c r="R59" s="5">
        <v>0.42109999999999997</v>
      </c>
      <c r="S59" s="7">
        <v>0.15229999999999999</v>
      </c>
      <c r="T59" s="5">
        <v>25.763000000000002</v>
      </c>
      <c r="U59" s="5">
        <v>4.734</v>
      </c>
      <c r="V59" s="5">
        <v>7.2999999999999995E-2</v>
      </c>
      <c r="W59" s="5">
        <v>0.2979</v>
      </c>
      <c r="X59" s="5">
        <v>8.7800000000000003E-2</v>
      </c>
      <c r="Y59" s="5">
        <v>0.3851</v>
      </c>
      <c r="Z59" s="5">
        <v>0.1075</v>
      </c>
      <c r="AA59" s="5">
        <v>0.1</v>
      </c>
      <c r="AB59" s="5">
        <v>3.1300000000000001E-2</v>
      </c>
      <c r="AC59" s="8">
        <v>0.30150999999999994</v>
      </c>
      <c r="AD59" s="5">
        <v>7.5879999999999989E-2</v>
      </c>
      <c r="AE59" s="5">
        <v>-0.19681984178391632</v>
      </c>
      <c r="AF59" s="5">
        <f t="shared" si="4"/>
        <v>-2.7698111822192957E-3</v>
      </c>
      <c r="AG59" s="5">
        <v>-0.32389456280136797</v>
      </c>
      <c r="AH59" s="5">
        <v>-0.38854356733907125</v>
      </c>
      <c r="AI59" s="5">
        <v>1.0927962286670376E-2</v>
      </c>
      <c r="AJ59" s="5">
        <v>-0.11771904926130844</v>
      </c>
      <c r="AK59" s="5">
        <v>1.377464</v>
      </c>
      <c r="AL59" s="5">
        <v>0.99364256858825695</v>
      </c>
      <c r="AM59" s="5">
        <v>5.49</v>
      </c>
      <c r="AN59" s="34">
        <f t="shared" si="0"/>
        <v>0.10300000000000001</v>
      </c>
      <c r="AO59" s="34">
        <v>10.3</v>
      </c>
      <c r="AP59" s="52">
        <v>31</v>
      </c>
      <c r="AQ59" s="5">
        <f t="shared" si="2"/>
        <v>3.1E-2</v>
      </c>
      <c r="AR59" s="5">
        <f t="shared" si="3"/>
        <v>0.1967158</v>
      </c>
      <c r="AS59" s="59">
        <v>5.2224281903001541</v>
      </c>
      <c r="AT59" s="5">
        <v>5.2224281903001541</v>
      </c>
      <c r="AU59" s="5">
        <v>9.7998251201098139</v>
      </c>
      <c r="AV59" s="5">
        <v>7.3184752692702348</v>
      </c>
      <c r="AW59" s="5">
        <v>0.35901949999999999</v>
      </c>
      <c r="AX59" s="5"/>
      <c r="AY59" s="5"/>
    </row>
    <row r="60" spans="1:51" ht="18" x14ac:dyDescent="0.2">
      <c r="A60" s="5">
        <v>1996</v>
      </c>
      <c r="B60" s="5">
        <v>0.18892590000000001</v>
      </c>
      <c r="C60" s="5"/>
      <c r="D60" s="6">
        <v>40</v>
      </c>
      <c r="E60" s="5">
        <v>2.1333183159807909E-2</v>
      </c>
      <c r="F60" s="5">
        <v>0.60711616277694702</v>
      </c>
      <c r="G60" s="5">
        <v>1.6312092428340776</v>
      </c>
      <c r="H60" s="5">
        <v>0.62107419737852998</v>
      </c>
      <c r="I60" s="5">
        <v>0.33315745367640232</v>
      </c>
      <c r="J60" s="5">
        <v>59.7</v>
      </c>
      <c r="K60" s="5">
        <v>0.60162099999999996</v>
      </c>
      <c r="L60" s="5">
        <v>0.25445937317605727</v>
      </c>
      <c r="M60" s="5">
        <v>5.6304200517478281E-2</v>
      </c>
      <c r="N60" s="5">
        <v>0.32040000000000002</v>
      </c>
      <c r="O60" s="5">
        <v>7.7300000000000008E-2</v>
      </c>
      <c r="P60" s="5">
        <v>0.33244000000000001</v>
      </c>
      <c r="Q60" s="5">
        <v>9.8269999999999996E-2</v>
      </c>
      <c r="R60" s="5">
        <v>0.43479999999999996</v>
      </c>
      <c r="S60" s="7">
        <v>0.16690000000000002</v>
      </c>
      <c r="T60" s="5">
        <v>25.463000000000001</v>
      </c>
      <c r="U60" s="5">
        <v>4.6420000000000003</v>
      </c>
      <c r="V60" s="5">
        <v>7.3599999999999999E-2</v>
      </c>
      <c r="W60" s="5">
        <v>0.30640000000000001</v>
      </c>
      <c r="X60" s="5">
        <v>9.5399999999999999E-2</v>
      </c>
      <c r="Y60" s="5">
        <v>0.39299999999999996</v>
      </c>
      <c r="Z60" s="5">
        <v>0.11900000000000001</v>
      </c>
      <c r="AA60" s="5">
        <v>0.10490000000000001</v>
      </c>
      <c r="AB60" s="5">
        <v>3.4200000000000001E-2</v>
      </c>
      <c r="AC60" s="8">
        <v>0.30734</v>
      </c>
      <c r="AD60" s="5">
        <v>8.0549999999999997E-2</v>
      </c>
      <c r="AE60" s="5">
        <v>-0.18120895610362114</v>
      </c>
      <c r="AF60" s="5">
        <f t="shared" si="4"/>
        <v>6.4656360755008996E-2</v>
      </c>
      <c r="AG60" s="5">
        <v>-0.32159703452787425</v>
      </c>
      <c r="AH60" s="5">
        <v>-0.36531178063798636</v>
      </c>
      <c r="AI60" s="5">
        <v>4.9570333098617879E-2</v>
      </c>
      <c r="AJ60" s="5">
        <v>-8.4170866005854161E-2</v>
      </c>
      <c r="AK60" s="5">
        <v>1.392943</v>
      </c>
      <c r="AL60" s="5">
        <v>1.1605299711227399</v>
      </c>
      <c r="AM60" s="5">
        <v>5.01</v>
      </c>
      <c r="AN60" s="34">
        <f t="shared" si="0"/>
        <v>0.1</v>
      </c>
      <c r="AO60" s="34">
        <v>10</v>
      </c>
      <c r="AP60" s="52">
        <v>37</v>
      </c>
      <c r="AQ60" s="5">
        <f t="shared" si="2"/>
        <v>3.6999999999999998E-2</v>
      </c>
      <c r="AR60" s="5">
        <f t="shared" si="3"/>
        <v>0.18892590000000001</v>
      </c>
      <c r="AS60" s="59">
        <v>4.9892938439696275</v>
      </c>
      <c r="AT60" s="5">
        <v>4.9892938439696275</v>
      </c>
      <c r="AU60" s="5">
        <v>9.5809854735509852</v>
      </c>
      <c r="AV60" s="5">
        <v>7.1853202755085386</v>
      </c>
      <c r="AW60" s="5">
        <v>0.3860053</v>
      </c>
      <c r="AX60" s="5"/>
      <c r="AY60" s="5"/>
    </row>
    <row r="61" spans="1:51" ht="18" x14ac:dyDescent="0.2">
      <c r="A61" s="5">
        <v>1997</v>
      </c>
      <c r="B61" s="5">
        <v>0.17900920000000001</v>
      </c>
      <c r="C61" s="5"/>
      <c r="D61" s="6">
        <v>40</v>
      </c>
      <c r="E61" s="5">
        <v>1.9556872359581239E-2</v>
      </c>
      <c r="F61" s="5">
        <v>0.60960984230041504</v>
      </c>
      <c r="G61" s="5">
        <v>1.6034073670698976</v>
      </c>
      <c r="H61" s="5">
        <v>0.62122395833333333</v>
      </c>
      <c r="I61" s="5">
        <v>0.33287053106560227</v>
      </c>
      <c r="J61" s="5">
        <v>59.8</v>
      </c>
      <c r="K61" s="5"/>
      <c r="L61" s="5">
        <v>0.25727665890372192</v>
      </c>
      <c r="M61" s="5">
        <v>5.6927581053811335E-2</v>
      </c>
      <c r="N61" s="5">
        <v>0.32170000000000004</v>
      </c>
      <c r="O61" s="5">
        <v>7.7699999999999991E-2</v>
      </c>
      <c r="P61" s="5">
        <v>0.33972000000000002</v>
      </c>
      <c r="Q61" s="5">
        <v>0.10461000000000001</v>
      </c>
      <c r="R61" s="5">
        <v>0.44640000000000002</v>
      </c>
      <c r="S61" s="7">
        <v>0.1802</v>
      </c>
      <c r="T61" s="5">
        <v>25.422999999999995</v>
      </c>
      <c r="U61" s="5">
        <v>4.5970000000000004</v>
      </c>
      <c r="V61" s="5">
        <v>7.3200000000000001E-2</v>
      </c>
      <c r="W61" s="5">
        <v>0.31540000000000001</v>
      </c>
      <c r="X61" s="5">
        <v>0.1027</v>
      </c>
      <c r="Y61" s="5">
        <v>0.38939999999999997</v>
      </c>
      <c r="Z61" s="5">
        <v>0.1207</v>
      </c>
      <c r="AA61" s="5">
        <v>0.11259999999999999</v>
      </c>
      <c r="AB61" s="5">
        <v>3.8800000000000001E-2</v>
      </c>
      <c r="AC61" s="8">
        <v>0.31658000000000003</v>
      </c>
      <c r="AD61" s="5">
        <v>8.8970000000000007E-2</v>
      </c>
      <c r="AE61" s="5">
        <v>-0.14804342504783374</v>
      </c>
      <c r="AF61" s="5">
        <f t="shared" si="4"/>
        <v>0.1155211040404651</v>
      </c>
      <c r="AG61" s="5">
        <v>-0.35992571391668515</v>
      </c>
      <c r="AH61" s="5">
        <v>-0.31409915602429495</v>
      </c>
      <c r="AI61" s="5">
        <v>9.3035588504084707E-2</v>
      </c>
      <c r="AJ61" s="5">
        <v>-4.3997112915161479E-2</v>
      </c>
      <c r="AK61" s="5">
        <v>1.407348</v>
      </c>
      <c r="AL61" s="5">
        <v>1.30473136901855</v>
      </c>
      <c r="AM61" s="5">
        <v>5.0599999999999996</v>
      </c>
      <c r="AN61" s="34">
        <f t="shared" si="0"/>
        <v>9.6999999999999989E-2</v>
      </c>
      <c r="AO61" s="34">
        <v>9.6999999999999993</v>
      </c>
      <c r="AP61" s="52">
        <v>29</v>
      </c>
      <c r="AQ61" s="5">
        <f t="shared" si="2"/>
        <v>2.9000000000000001E-2</v>
      </c>
      <c r="AR61" s="5">
        <f t="shared" si="3"/>
        <v>0.17900920000000001</v>
      </c>
      <c r="AS61" s="59">
        <v>4.222708435797724</v>
      </c>
      <c r="AT61" s="5">
        <v>4.7093962209687676</v>
      </c>
      <c r="AU61" s="5">
        <v>9.0193426896484237</v>
      </c>
      <c r="AV61" s="5">
        <v>7.1879917454481044</v>
      </c>
      <c r="AW61" s="5">
        <v>0.37875740000000002</v>
      </c>
      <c r="AX61" s="5"/>
      <c r="AY61" s="5"/>
    </row>
    <row r="62" spans="1:51" ht="18" x14ac:dyDescent="0.2">
      <c r="A62" s="5">
        <v>1998</v>
      </c>
      <c r="B62" s="5">
        <v>0.18322479999999999</v>
      </c>
      <c r="C62" s="5"/>
      <c r="D62" s="6">
        <v>40</v>
      </c>
      <c r="E62" s="5">
        <v>2.3021293742802613E-2</v>
      </c>
      <c r="F62" s="5">
        <v>0.62301325798034668</v>
      </c>
      <c r="G62" s="5">
        <v>1.592574999086491</v>
      </c>
      <c r="H62" s="5">
        <v>0.63484702357745271</v>
      </c>
      <c r="I62" s="5">
        <v>0.3072507309745432</v>
      </c>
      <c r="J62" s="5">
        <v>60.8</v>
      </c>
      <c r="K62" s="5"/>
      <c r="L62" s="5">
        <v>0.26063557083221311</v>
      </c>
      <c r="M62" s="5">
        <v>5.8173100845207472E-2</v>
      </c>
      <c r="N62" s="5">
        <v>0.32590000000000002</v>
      </c>
      <c r="O62" s="5">
        <v>7.9399999999999998E-2</v>
      </c>
      <c r="P62" s="5">
        <v>0.34433000000000002</v>
      </c>
      <c r="Q62" s="5">
        <v>0.11005000000000001</v>
      </c>
      <c r="R62" s="5">
        <v>0.45390000000000003</v>
      </c>
      <c r="S62" s="7">
        <v>0.19089999999999999</v>
      </c>
      <c r="T62" s="5">
        <v>25.734000000000002</v>
      </c>
      <c r="U62" s="5">
        <v>4.8289999999999997</v>
      </c>
      <c r="V62" s="5">
        <v>7.5899999999999995E-2</v>
      </c>
      <c r="W62" s="5">
        <v>0.32169999999999999</v>
      </c>
      <c r="X62" s="5">
        <v>0.10970000000000001</v>
      </c>
      <c r="Y62" s="5">
        <v>0.3947</v>
      </c>
      <c r="Z62" s="5">
        <v>0.12529999999999999</v>
      </c>
      <c r="AA62" s="5">
        <v>0.11779999999999999</v>
      </c>
      <c r="AB62" s="5">
        <v>4.2000000000000003E-2</v>
      </c>
      <c r="AC62" s="8">
        <v>0.32158000000000003</v>
      </c>
      <c r="AD62" s="5">
        <v>9.3120000000000008E-2</v>
      </c>
      <c r="AE62" s="5">
        <v>-0.12268892086498995</v>
      </c>
      <c r="AF62" s="5">
        <f t="shared" si="4"/>
        <v>0.16087619038876882</v>
      </c>
      <c r="AG62" s="5">
        <v>-0.39950042616353298</v>
      </c>
      <c r="AH62" s="5">
        <v>-0.26731003126026559</v>
      </c>
      <c r="AI62" s="5">
        <v>0.14148196234341182</v>
      </c>
      <c r="AJ62" s="5">
        <v>-3.5712950247663425E-2</v>
      </c>
      <c r="AK62" s="5">
        <v>1.4068179999999999</v>
      </c>
      <c r="AL62" s="5">
        <v>1.44835889339447</v>
      </c>
      <c r="AM62" s="5">
        <v>4.78</v>
      </c>
      <c r="AN62" s="34">
        <f t="shared" si="0"/>
        <v>9.5000000000000001E-2</v>
      </c>
      <c r="AO62" s="34">
        <v>9.5</v>
      </c>
      <c r="AP62" s="52">
        <v>34</v>
      </c>
      <c r="AQ62" s="5">
        <f t="shared" si="2"/>
        <v>3.4000000000000002E-2</v>
      </c>
      <c r="AR62" s="5">
        <f t="shared" si="3"/>
        <v>0.18322479999999999</v>
      </c>
      <c r="AS62" s="59">
        <v>4.2629666932762307</v>
      </c>
      <c r="AT62" s="5">
        <v>4.9422672274852832</v>
      </c>
      <c r="AU62" s="5">
        <v>9.4317797806413566</v>
      </c>
      <c r="AV62" s="5">
        <v>7.587964044931069</v>
      </c>
      <c r="AW62" s="5">
        <v>0.38698850000000001</v>
      </c>
      <c r="AX62" s="5"/>
      <c r="AY62" s="5"/>
    </row>
    <row r="63" spans="1:51" ht="18" x14ac:dyDescent="0.2">
      <c r="A63" s="5">
        <v>1999</v>
      </c>
      <c r="B63" s="5">
        <v>0.18114420000000001</v>
      </c>
      <c r="C63" s="5"/>
      <c r="D63" s="6">
        <v>40</v>
      </c>
      <c r="E63" s="5">
        <v>2.8160276665724192E-2</v>
      </c>
      <c r="F63" s="5">
        <v>0.6259886622428894</v>
      </c>
      <c r="G63" s="5">
        <v>1.5958525107307235</v>
      </c>
      <c r="H63" s="5">
        <v>0.6407278358497871</v>
      </c>
      <c r="I63" s="5">
        <v>0.29502895389937572</v>
      </c>
      <c r="J63" s="5">
        <v>60.9</v>
      </c>
      <c r="K63" s="5"/>
      <c r="L63" s="5">
        <v>0.26391450866716887</v>
      </c>
      <c r="M63" s="5">
        <v>5.9711684116932104E-2</v>
      </c>
      <c r="N63" s="5">
        <v>0.33</v>
      </c>
      <c r="O63" s="5">
        <v>8.1500000000000003E-2</v>
      </c>
      <c r="P63" s="5">
        <v>0.35183999999999999</v>
      </c>
      <c r="Q63" s="5">
        <v>0.1167</v>
      </c>
      <c r="R63" s="5">
        <v>0.4647</v>
      </c>
      <c r="S63" s="7">
        <v>0.20039999999999999</v>
      </c>
      <c r="T63" s="5">
        <v>25.893000000000001</v>
      </c>
      <c r="U63" s="5">
        <v>4.8899999999999997</v>
      </c>
      <c r="V63" s="5">
        <v>7.7600000000000002E-2</v>
      </c>
      <c r="W63" s="5">
        <v>0.32129999999999997</v>
      </c>
      <c r="X63" s="5">
        <v>0.10639999999999999</v>
      </c>
      <c r="Y63" s="5">
        <v>0.38969999999999999</v>
      </c>
      <c r="Z63" s="5">
        <v>0.12509999999999999</v>
      </c>
      <c r="AA63" s="5">
        <v>0.12029999999999999</v>
      </c>
      <c r="AB63" s="5">
        <v>4.3899999999999995E-2</v>
      </c>
      <c r="AC63" s="8">
        <v>0.32346000000000003</v>
      </c>
      <c r="AD63" s="5">
        <v>9.4770000000000007E-2</v>
      </c>
      <c r="AE63" s="5">
        <v>-7.8209174457416014E-2</v>
      </c>
      <c r="AF63" s="5">
        <f t="shared" si="4"/>
        <v>0.21198453344383009</v>
      </c>
      <c r="AG63" s="5">
        <v>-0.30154475773388312</v>
      </c>
      <c r="AH63" s="5">
        <v>-0.2283069549790149</v>
      </c>
      <c r="AI63" s="5">
        <v>0.1792929916532261</v>
      </c>
      <c r="AJ63" s="5">
        <v>-2.1597145983680639E-2</v>
      </c>
      <c r="AK63" s="5">
        <v>1.402792</v>
      </c>
      <c r="AL63" s="5">
        <v>1.62923800945282</v>
      </c>
      <c r="AM63" s="5">
        <v>4.6399999999999997</v>
      </c>
      <c r="AN63" s="34">
        <f t="shared" si="0"/>
        <v>9.4E-2</v>
      </c>
      <c r="AO63" s="34">
        <v>9.4</v>
      </c>
      <c r="AP63" s="52">
        <v>17</v>
      </c>
      <c r="AQ63" s="5">
        <f t="shared" si="2"/>
        <v>1.7000000000000001E-2</v>
      </c>
      <c r="AR63" s="5">
        <f t="shared" si="3"/>
        <v>0.18114420000000001</v>
      </c>
      <c r="AS63" s="59">
        <v>4.4445460858100434</v>
      </c>
      <c r="AT63" s="5">
        <v>5.1916157159953897</v>
      </c>
      <c r="AU63" s="5">
        <v>10.126484118205639</v>
      </c>
      <c r="AV63" s="5">
        <v>8.1062394844649823</v>
      </c>
      <c r="AW63" s="5">
        <v>0.38801760000000002</v>
      </c>
      <c r="AX63" s="5"/>
      <c r="AY63" s="5"/>
    </row>
    <row r="64" spans="1:51" ht="18" x14ac:dyDescent="0.2">
      <c r="A64" s="5">
        <v>2000</v>
      </c>
      <c r="B64" s="5">
        <v>0.18380940000000001</v>
      </c>
      <c r="C64" s="5"/>
      <c r="D64" s="6">
        <v>40</v>
      </c>
      <c r="E64" s="5">
        <v>2.5985209798444046E-2</v>
      </c>
      <c r="F64" s="5">
        <v>0.63707315921783447</v>
      </c>
      <c r="G64" s="5">
        <v>1.5973706230690012</v>
      </c>
      <c r="H64" s="5">
        <v>0.65312829078761026</v>
      </c>
      <c r="I64" s="5">
        <v>0.27060071975639011</v>
      </c>
      <c r="J64" s="5">
        <v>61.7</v>
      </c>
      <c r="K64" s="5"/>
      <c r="L64" s="5">
        <v>0.26431437913484634</v>
      </c>
      <c r="M64" s="5">
        <v>6.0737406298081852E-2</v>
      </c>
      <c r="N64" s="5">
        <v>0.33049999999999996</v>
      </c>
      <c r="O64" s="5">
        <v>8.2899999999999988E-2</v>
      </c>
      <c r="P64" s="5">
        <v>0.35460999999999998</v>
      </c>
      <c r="Q64" s="5">
        <v>0.1226</v>
      </c>
      <c r="R64" s="5">
        <v>0.47609999999999997</v>
      </c>
      <c r="S64" s="7">
        <v>0.2152</v>
      </c>
      <c r="T64" s="5">
        <v>25.734999999999996</v>
      </c>
      <c r="U64" s="5">
        <v>4.9489999999999998</v>
      </c>
      <c r="V64" s="5">
        <v>8.2200000000000009E-2</v>
      </c>
      <c r="W64" s="5">
        <v>0.32290000000000002</v>
      </c>
      <c r="X64" s="5">
        <v>0.10489999999999999</v>
      </c>
      <c r="Y64" s="5">
        <v>0.38429999999999997</v>
      </c>
      <c r="Z64" s="5">
        <v>0.12670000000000001</v>
      </c>
      <c r="AA64" s="5">
        <v>0.1278</v>
      </c>
      <c r="AB64" s="5">
        <v>4.9299999999999997E-2</v>
      </c>
      <c r="AC64" s="8">
        <v>0.33502000000000004</v>
      </c>
      <c r="AD64" s="5">
        <v>0.10507000000000001</v>
      </c>
      <c r="AE64" s="5">
        <v>-6.2927117873321281E-2</v>
      </c>
      <c r="AF64" s="5">
        <f t="shared" si="4"/>
        <v>0.19404315957481436</v>
      </c>
      <c r="AG64" s="5">
        <v>-0.25565573966322536</v>
      </c>
      <c r="AH64" s="5">
        <v>-0.21392820357703821</v>
      </c>
      <c r="AI64" s="5">
        <v>0.17176037277758496</v>
      </c>
      <c r="AJ64" s="5">
        <v>-6.0367096988433785E-3</v>
      </c>
      <c r="AK64" s="5">
        <v>1.4176120000000001</v>
      </c>
      <c r="AL64" s="5">
        <v>1.5633029937744101</v>
      </c>
      <c r="AM64" s="5">
        <v>5.82</v>
      </c>
      <c r="AN64" s="34">
        <f t="shared" si="0"/>
        <v>0.09</v>
      </c>
      <c r="AO64" s="34">
        <v>9</v>
      </c>
      <c r="AP64" s="52">
        <v>39</v>
      </c>
      <c r="AQ64" s="5">
        <f t="shared" si="2"/>
        <v>3.9E-2</v>
      </c>
      <c r="AR64" s="5">
        <f t="shared" si="3"/>
        <v>0.18380940000000001</v>
      </c>
      <c r="AS64" s="59">
        <v>4.5528295534172614</v>
      </c>
      <c r="AT64" s="5">
        <v>5.3713131166915309</v>
      </c>
      <c r="AU64" s="5">
        <v>10.778585173419609</v>
      </c>
      <c r="AV64" s="5">
        <v>8.5607587439022321</v>
      </c>
      <c r="AW64" s="5">
        <v>0.45986519999999997</v>
      </c>
      <c r="AX64" s="5"/>
      <c r="AY64" s="5"/>
    </row>
    <row r="65" spans="1:51" ht="18" x14ac:dyDescent="0.2">
      <c r="A65" s="5">
        <v>2001</v>
      </c>
      <c r="B65" s="5">
        <v>0.1820126</v>
      </c>
      <c r="C65" s="5"/>
      <c r="D65" s="6">
        <v>39</v>
      </c>
      <c r="E65" s="5">
        <v>1.9398405115722352E-2</v>
      </c>
      <c r="F65" s="5">
        <v>0.64033657312393188</v>
      </c>
      <c r="G65" s="5">
        <v>1.6802103327580369</v>
      </c>
      <c r="H65" s="5">
        <v>0.65525882568136096</v>
      </c>
      <c r="I65" s="5">
        <v>0.2528071863971767</v>
      </c>
      <c r="J65" s="5">
        <v>61.7</v>
      </c>
      <c r="K65" s="5"/>
      <c r="L65" s="5">
        <v>0.26463427550898844</v>
      </c>
      <c r="M65" s="5">
        <v>6.1763128479231606E-2</v>
      </c>
      <c r="N65" s="5">
        <v>0.33090000000000003</v>
      </c>
      <c r="O65" s="5">
        <v>8.43E-2</v>
      </c>
      <c r="P65" s="5">
        <v>0.3422</v>
      </c>
      <c r="Q65" s="5">
        <v>0.10876</v>
      </c>
      <c r="R65" s="5">
        <v>0.44819999999999999</v>
      </c>
      <c r="S65" s="7">
        <v>0.1822</v>
      </c>
      <c r="T65" s="5">
        <v>25.678000000000001</v>
      </c>
      <c r="U65" s="5">
        <v>5.0110000000000001</v>
      </c>
      <c r="V65" s="5">
        <v>8.5999999999999993E-2</v>
      </c>
      <c r="W65" s="5">
        <v>0.32390000000000002</v>
      </c>
      <c r="X65" s="5">
        <v>0.1028</v>
      </c>
      <c r="Y65" s="5">
        <v>0.39329999999999998</v>
      </c>
      <c r="Z65" s="5">
        <v>0.12710000000000002</v>
      </c>
      <c r="AA65" s="5">
        <v>0.127</v>
      </c>
      <c r="AB65" s="5">
        <v>4.7800000000000002E-2</v>
      </c>
      <c r="AC65" s="5"/>
      <c r="AD65" s="5"/>
      <c r="AE65" s="5">
        <v>-8.6101910627450207E-2</v>
      </c>
      <c r="AF65" s="5">
        <f t="shared" si="4"/>
        <v>0.1270342158891325</v>
      </c>
      <c r="AG65" s="5">
        <v>-0.31925763647651917</v>
      </c>
      <c r="AH65" s="5">
        <v>-0.23094248189032712</v>
      </c>
      <c r="AI65" s="5">
        <v>0.14084815580030496</v>
      </c>
      <c r="AJ65" s="5">
        <v>-2.0219513069980825E-2</v>
      </c>
      <c r="AK65" s="5">
        <v>1.399915</v>
      </c>
      <c r="AL65" s="5">
        <v>1.33978223800659</v>
      </c>
      <c r="AM65" s="5">
        <v>3.4</v>
      </c>
      <c r="AN65" s="34">
        <f t="shared" si="0"/>
        <v>0.09</v>
      </c>
      <c r="AO65" s="34">
        <v>9</v>
      </c>
      <c r="AP65" s="52">
        <v>29</v>
      </c>
      <c r="AQ65" s="5">
        <f t="shared" si="2"/>
        <v>2.9000000000000001E-2</v>
      </c>
      <c r="AR65" s="5">
        <f t="shared" si="3"/>
        <v>0.1820126</v>
      </c>
      <c r="AS65" s="59">
        <v>4.568909160104039</v>
      </c>
      <c r="AT65" s="5">
        <v>5.4907260436825922</v>
      </c>
      <c r="AU65" s="5">
        <v>10.981979307150535</v>
      </c>
      <c r="AV65" s="5">
        <v>8.3156487514233213</v>
      </c>
      <c r="AW65" s="5">
        <v>0.48279100000000003</v>
      </c>
      <c r="AX65" s="5"/>
      <c r="AY65" s="5"/>
    </row>
    <row r="66" spans="1:51" ht="18" x14ac:dyDescent="0.2">
      <c r="A66" s="5">
        <v>2002</v>
      </c>
      <c r="B66" s="5">
        <v>0.1757476</v>
      </c>
      <c r="C66" s="5"/>
      <c r="D66" s="6">
        <v>39</v>
      </c>
      <c r="E66" s="5">
        <v>2.6664130183200876E-2</v>
      </c>
      <c r="F66" s="5">
        <v>0.62961667776107788</v>
      </c>
      <c r="G66" s="5">
        <v>1.7070524125001987</v>
      </c>
      <c r="H66" s="5">
        <v>0.63932176456779655</v>
      </c>
      <c r="I66" s="5">
        <v>0.27501496523460883</v>
      </c>
      <c r="J66" s="5">
        <v>60.5</v>
      </c>
      <c r="K66" s="5"/>
      <c r="L66" s="5">
        <v>0.26415443094777541</v>
      </c>
      <c r="M66" s="5">
        <v>6.1982926089477988E-2</v>
      </c>
      <c r="N66" s="5">
        <v>0.33030000000000004</v>
      </c>
      <c r="O66" s="5">
        <v>8.4600000000000009E-2</v>
      </c>
      <c r="P66" s="5">
        <v>0.33378999999999998</v>
      </c>
      <c r="Q66" s="5">
        <v>0.10317999999999999</v>
      </c>
      <c r="R66" s="5">
        <v>0.43819999999999998</v>
      </c>
      <c r="S66" s="7">
        <v>0.1686</v>
      </c>
      <c r="T66" s="5">
        <v>26.286000000000005</v>
      </c>
      <c r="U66" s="5">
        <v>5.1479999999999997</v>
      </c>
      <c r="V66" s="5">
        <v>8.7300000000000003E-2</v>
      </c>
      <c r="W66" s="5">
        <v>0.3241</v>
      </c>
      <c r="X66" s="5">
        <v>0.10100000000000001</v>
      </c>
      <c r="Y66" s="5">
        <v>0.38689999999999997</v>
      </c>
      <c r="Z66" s="5">
        <v>0.12269999999999999</v>
      </c>
      <c r="AA66" s="5">
        <v>0.1235</v>
      </c>
      <c r="AB66" s="5">
        <v>4.4900000000000002E-2</v>
      </c>
      <c r="AC66" s="5"/>
      <c r="AD66" s="5"/>
      <c r="AE66" s="5">
        <v>-0.11007838106942711</v>
      </c>
      <c r="AF66" s="5">
        <f t="shared" si="4"/>
        <v>4.992912126639721E-2</v>
      </c>
      <c r="AG66" s="5">
        <v>-0.35645888930297409</v>
      </c>
      <c r="AH66" s="5">
        <v>-0.27409972406788968</v>
      </c>
      <c r="AI66" s="5">
        <v>9.2212541316216035E-2</v>
      </c>
      <c r="AJ66" s="5">
        <v>-4.344681790231824E-2</v>
      </c>
      <c r="AK66" s="5">
        <v>1.432431</v>
      </c>
      <c r="AL66" s="5">
        <v>1.1218353509902901</v>
      </c>
      <c r="AM66" s="5">
        <v>1.61</v>
      </c>
      <c r="AN66" s="34">
        <f t="shared" si="0"/>
        <v>8.5999999999999993E-2</v>
      </c>
      <c r="AO66" s="34">
        <v>8.6</v>
      </c>
      <c r="AP66" s="52">
        <v>19</v>
      </c>
      <c r="AQ66" s="5">
        <f t="shared" si="2"/>
        <v>1.9E-2</v>
      </c>
      <c r="AR66" s="5">
        <f t="shared" si="3"/>
        <v>0.1757476</v>
      </c>
      <c r="AS66" s="59">
        <v>4.8587641759473525</v>
      </c>
      <c r="AT66" s="5">
        <v>5.7300940862742245</v>
      </c>
      <c r="AU66" s="5">
        <v>11.740872612058537</v>
      </c>
      <c r="AV66" s="5">
        <v>8.8379927503813072</v>
      </c>
      <c r="AW66" s="5">
        <v>0.51103290000000001</v>
      </c>
      <c r="AX66" s="5"/>
      <c r="AY66" s="5"/>
    </row>
    <row r="67" spans="1:51" ht="18" x14ac:dyDescent="0.2">
      <c r="A67" s="5">
        <v>2003</v>
      </c>
      <c r="B67" s="5">
        <v>0.16972799999999999</v>
      </c>
      <c r="C67" s="5"/>
      <c r="D67" s="6">
        <v>35</v>
      </c>
      <c r="E67" s="5">
        <v>3.3043315484002633E-2</v>
      </c>
      <c r="F67" s="5">
        <v>0.62144571542739868</v>
      </c>
      <c r="G67" s="5">
        <v>1.6957841949483952</v>
      </c>
      <c r="H67" s="5">
        <v>0.62768279691947682</v>
      </c>
      <c r="I67" s="5">
        <v>0.29836296027571185</v>
      </c>
      <c r="J67" s="5">
        <v>60</v>
      </c>
      <c r="K67" s="5"/>
      <c r="L67" s="5">
        <v>0.26479422369605943</v>
      </c>
      <c r="M67" s="5">
        <v>6.2642318920217127E-2</v>
      </c>
      <c r="N67" s="5">
        <v>0.33110000000000001</v>
      </c>
      <c r="O67" s="5">
        <v>8.5500000000000007E-2</v>
      </c>
      <c r="P67" s="5">
        <v>0.33109</v>
      </c>
      <c r="Q67" s="5">
        <v>0.10215</v>
      </c>
      <c r="R67" s="5">
        <v>0.44530000000000003</v>
      </c>
      <c r="S67" s="7">
        <v>0.17530000000000001</v>
      </c>
      <c r="T67" s="5">
        <v>26.561</v>
      </c>
      <c r="U67" s="5">
        <v>5.2939999999999996</v>
      </c>
      <c r="V67" s="5">
        <v>8.9200000000000002E-2</v>
      </c>
      <c r="W67" s="5">
        <v>0.3165</v>
      </c>
      <c r="X67" s="5">
        <v>9.4500000000000001E-2</v>
      </c>
      <c r="Y67" s="5">
        <v>0.3775</v>
      </c>
      <c r="Z67" s="5">
        <v>0.12119999999999999</v>
      </c>
      <c r="AA67" s="5">
        <v>0.12279999999999999</v>
      </c>
      <c r="AB67" s="5">
        <v>4.4400000000000002E-2</v>
      </c>
      <c r="AC67" s="5"/>
      <c r="AD67" s="5"/>
      <c r="AE67" s="5">
        <v>-0.11559549424779599</v>
      </c>
      <c r="AF67" s="5">
        <f t="shared" si="4"/>
        <v>3.2835043371698451E-2</v>
      </c>
      <c r="AG67" s="5">
        <v>-0.30858120273414769</v>
      </c>
      <c r="AH67" s="5">
        <v>-0.29253182879814094</v>
      </c>
      <c r="AI67" s="5">
        <v>5.1257566546162633E-2</v>
      </c>
      <c r="AJ67" s="5">
        <v>-3.6717933023251728E-2</v>
      </c>
      <c r="AK67" s="5">
        <v>1.524918</v>
      </c>
      <c r="AL67" s="5">
        <v>1.0785369873046899</v>
      </c>
      <c r="AM67" s="5">
        <v>1.01</v>
      </c>
      <c r="AN67" s="34">
        <f t="shared" ref="AN67:AN70" si="5">AO67/100</f>
        <v>8.199999999999999E-2</v>
      </c>
      <c r="AO67" s="34">
        <v>8.1999999999999993</v>
      </c>
      <c r="AP67" s="52">
        <v>14</v>
      </c>
      <c r="AQ67" s="5">
        <f t="shared" si="2"/>
        <v>1.4E-2</v>
      </c>
      <c r="AR67" s="5">
        <f t="shared" si="3"/>
        <v>0.16972799999999999</v>
      </c>
      <c r="AS67" s="59">
        <v>4.9948409459395364</v>
      </c>
      <c r="AT67" s="5">
        <v>5.8484615452448629</v>
      </c>
      <c r="AU67" s="5">
        <v>12.070211686573375</v>
      </c>
      <c r="AV67" s="5">
        <v>9.0869396951867198</v>
      </c>
      <c r="AW67" s="5">
        <v>0.48097410000000002</v>
      </c>
      <c r="AX67" s="5"/>
      <c r="AY67" s="5"/>
    </row>
    <row r="68" spans="1:51" ht="18" x14ac:dyDescent="0.2">
      <c r="A68" s="5">
        <v>2004</v>
      </c>
      <c r="B68" s="5">
        <v>0.15986</v>
      </c>
      <c r="C68" s="5"/>
      <c r="D68" s="6">
        <v>35</v>
      </c>
      <c r="E68" s="5">
        <v>2.7770475848413585E-2</v>
      </c>
      <c r="F68" s="5">
        <v>0.61711513996124268</v>
      </c>
      <c r="G68" s="5">
        <v>1.7163127704538594</v>
      </c>
      <c r="H68" s="5">
        <v>0.6142201610137662</v>
      </c>
      <c r="I68" s="5">
        <v>0.32806332682715245</v>
      </c>
      <c r="J68" s="5">
        <v>59.5</v>
      </c>
      <c r="K68" s="5"/>
      <c r="L68" s="5">
        <v>0.2675133428762666</v>
      </c>
      <c r="M68" s="5">
        <v>6.3961104581695363E-2</v>
      </c>
      <c r="N68" s="5">
        <v>0.33450000000000002</v>
      </c>
      <c r="O68" s="5">
        <v>8.7300000000000003E-2</v>
      </c>
      <c r="P68" s="5">
        <v>0.34183999999999998</v>
      </c>
      <c r="Q68" s="5">
        <v>0.11044999999999999</v>
      </c>
      <c r="R68" s="5">
        <v>0.46399999999999997</v>
      </c>
      <c r="S68" s="7">
        <v>0.19750000000000001</v>
      </c>
      <c r="T68" s="5">
        <v>26.898</v>
      </c>
      <c r="U68" s="5">
        <v>5.5359999999999996</v>
      </c>
      <c r="V68" s="5">
        <v>9.2899999999999996E-2</v>
      </c>
      <c r="W68" s="5">
        <v>0.32890000000000003</v>
      </c>
      <c r="X68" s="5">
        <v>0.10580000000000001</v>
      </c>
      <c r="Y68" s="5">
        <v>0.39539999999999997</v>
      </c>
      <c r="Z68" s="5">
        <v>0.12890000000000001</v>
      </c>
      <c r="AA68" s="5">
        <v>0.12659999999999999</v>
      </c>
      <c r="AB68" s="5">
        <v>4.6799999999999994E-2</v>
      </c>
      <c r="AC68" s="5"/>
      <c r="AD68" s="5"/>
      <c r="AE68" s="5">
        <v>-0.11493324026782242</v>
      </c>
      <c r="AF68" s="5">
        <f t="shared" si="4"/>
        <v>6.198293348034354E-2</v>
      </c>
      <c r="AG68" s="5">
        <v>-0.25772705953890479</v>
      </c>
      <c r="AH68" s="5">
        <v>-0.27517005750762547</v>
      </c>
      <c r="AI68" s="5">
        <v>5.6477234746875049E-2</v>
      </c>
      <c r="AJ68" s="5">
        <v>-1.3633832059769617E-2</v>
      </c>
      <c r="AK68" s="5">
        <v>1.518983</v>
      </c>
      <c r="AL68" s="5">
        <v>1.15340793132782</v>
      </c>
      <c r="AM68" s="5">
        <v>1.37</v>
      </c>
      <c r="AN68" s="34">
        <f t="shared" si="5"/>
        <v>7.9000000000000001E-2</v>
      </c>
      <c r="AO68" s="34">
        <v>7.9</v>
      </c>
      <c r="AP68" s="52">
        <v>17</v>
      </c>
      <c r="AQ68" s="5">
        <f t="shared" si="2"/>
        <v>1.7000000000000001E-2</v>
      </c>
      <c r="AR68" s="5">
        <f t="shared" si="3"/>
        <v>0.15986</v>
      </c>
      <c r="AS68" s="59">
        <v>4.9440483134046138</v>
      </c>
      <c r="AT68" s="5">
        <v>5.6796527229704008</v>
      </c>
      <c r="AU68" s="5">
        <v>12.266844752132956</v>
      </c>
      <c r="AV68" s="5">
        <v>8.9379231020640546</v>
      </c>
      <c r="AW68" s="5">
        <v>0.52138479999999998</v>
      </c>
      <c r="AX68" s="5"/>
      <c r="AY68" s="5"/>
    </row>
    <row r="69" spans="1:51" ht="18" x14ac:dyDescent="0.2">
      <c r="A69" s="5">
        <v>2005</v>
      </c>
      <c r="B69" s="5">
        <v>0.1585936</v>
      </c>
      <c r="C69" s="5"/>
      <c r="D69" s="6">
        <v>35</v>
      </c>
      <c r="E69" s="5">
        <v>2.0921274061814221E-2</v>
      </c>
      <c r="F69" s="5">
        <v>0.60563534498214722</v>
      </c>
      <c r="G69" s="5">
        <v>1.7346796936607014</v>
      </c>
      <c r="H69" s="5">
        <v>0.59875028575782974</v>
      </c>
      <c r="I69" s="5">
        <v>0.35576585325536714</v>
      </c>
      <c r="J69" s="5">
        <v>58.7</v>
      </c>
      <c r="K69" s="5"/>
      <c r="L69" s="5">
        <v>0.26803479363827831</v>
      </c>
      <c r="M69" s="5">
        <v>6.6961104581695366E-2</v>
      </c>
      <c r="N69" s="5">
        <v>0.32890000000000003</v>
      </c>
      <c r="O69" s="5">
        <v>8.7300000000000003E-2</v>
      </c>
      <c r="P69" s="5">
        <v>0.34651999999999999</v>
      </c>
      <c r="Q69" s="5">
        <v>0.11434</v>
      </c>
      <c r="R69" s="5">
        <v>0.48330000000000001</v>
      </c>
      <c r="S69" s="7">
        <v>0.21920000000000001</v>
      </c>
      <c r="T69" s="5">
        <v>26.773</v>
      </c>
      <c r="U69" s="5">
        <v>5.5659999999999998</v>
      </c>
      <c r="V69" s="5">
        <v>9.4200000000000006E-2</v>
      </c>
      <c r="W69" s="5">
        <v>0.34810000000000002</v>
      </c>
      <c r="X69" s="5">
        <v>0.12089999999999999</v>
      </c>
      <c r="Y69" s="5">
        <v>0.41619999999999996</v>
      </c>
      <c r="Z69" s="5">
        <v>0.14249999999999999</v>
      </c>
      <c r="AA69" s="5">
        <v>0.13100000000000001</v>
      </c>
      <c r="AB69" s="5">
        <v>4.9699999999999994E-2</v>
      </c>
      <c r="AC69" s="5"/>
      <c r="AD69" s="5"/>
      <c r="AE69" s="5">
        <v>-0.115896430209409</v>
      </c>
      <c r="AF69" s="5">
        <f t="shared" si="4"/>
        <v>4.4407989983488418E-2</v>
      </c>
      <c r="AG69" s="5">
        <v>-0.19134186754351379</v>
      </c>
      <c r="AH69" s="5">
        <v>-0.26998777181085043</v>
      </c>
      <c r="AI69" s="5">
        <v>8.7132892203965404E-2</v>
      </c>
      <c r="AJ69" s="5">
        <v>4.9914898382788274E-3</v>
      </c>
      <c r="AK69" s="5">
        <v>1.526688</v>
      </c>
      <c r="AL69" s="5">
        <v>1.1076638698577901</v>
      </c>
      <c r="AM69" s="5">
        <v>3.15</v>
      </c>
      <c r="AN69" s="34">
        <f t="shared" si="5"/>
        <v>7.8E-2</v>
      </c>
      <c r="AO69" s="34">
        <v>7.8</v>
      </c>
      <c r="AP69" s="52">
        <v>22</v>
      </c>
      <c r="AQ69" s="5">
        <f t="shared" si="2"/>
        <v>2.1999999999999999E-2</v>
      </c>
      <c r="AR69" s="5">
        <f t="shared" si="3"/>
        <v>0.1585936</v>
      </c>
      <c r="AS69" s="59">
        <v>5.0651647077095561</v>
      </c>
      <c r="AT69" s="5">
        <v>5.7696609070233258</v>
      </c>
      <c r="AU69" s="5">
        <v>12.421886513187255</v>
      </c>
      <c r="AV69" s="5">
        <v>9.4217044230062026</v>
      </c>
      <c r="AW69" s="5">
        <v>0.52467560000000002</v>
      </c>
      <c r="AX69" s="5"/>
      <c r="AY69" s="5"/>
    </row>
    <row r="70" spans="1:51" ht="18" x14ac:dyDescent="0.2">
      <c r="A70" s="5">
        <v>2006</v>
      </c>
      <c r="B70" s="5">
        <v>0.15494939999999999</v>
      </c>
      <c r="C70" s="5"/>
      <c r="D70" s="6">
        <v>35</v>
      </c>
      <c r="E70" s="5">
        <v>1.0628133992121749E-2</v>
      </c>
      <c r="F70" s="5">
        <v>0.6055108904838562</v>
      </c>
      <c r="G70" s="5">
        <v>1.7467008934690773</v>
      </c>
      <c r="H70" s="5">
        <v>0.58926404454279391</v>
      </c>
      <c r="I70" s="5">
        <v>0.3710119397142298</v>
      </c>
      <c r="J70" s="5">
        <v>58.6</v>
      </c>
      <c r="K70" s="5"/>
      <c r="L70" s="5">
        <v>0.26839500088999424</v>
      </c>
      <c r="M70" s="5">
        <v>6.9499687853420006E-2</v>
      </c>
      <c r="N70" s="5">
        <v>0.3281</v>
      </c>
      <c r="O70" s="5">
        <v>8.9399999999999993E-2</v>
      </c>
      <c r="P70" s="5">
        <v>0.35058999999999996</v>
      </c>
      <c r="Q70" s="5">
        <v>0.11724999999999999</v>
      </c>
      <c r="R70" s="5">
        <v>0.49320000000000003</v>
      </c>
      <c r="S70" s="7">
        <v>0.22820000000000001</v>
      </c>
      <c r="T70" s="5"/>
      <c r="U70" s="5"/>
      <c r="V70" s="5">
        <v>9.6199999999999994E-2</v>
      </c>
      <c r="W70" s="5">
        <v>0.35310000000000002</v>
      </c>
      <c r="X70" s="5">
        <v>0.12690000000000001</v>
      </c>
      <c r="Y70" s="5">
        <v>0.4199</v>
      </c>
      <c r="Z70" s="5">
        <v>0.1482</v>
      </c>
      <c r="AA70" s="5">
        <v>0.13720000000000002</v>
      </c>
      <c r="AB70" s="5">
        <v>5.3800000000000001E-2</v>
      </c>
      <c r="AC70" s="5"/>
      <c r="AD70" s="5"/>
      <c r="AE70" s="5">
        <v>-0.10550242247210843</v>
      </c>
      <c r="AF70" s="5">
        <f t="shared" si="4"/>
        <v>3.8141230462911103E-2</v>
      </c>
      <c r="AG70" s="5">
        <v>-0.15457892777853849</v>
      </c>
      <c r="AH70" s="5">
        <v>-0.24707986057547432</v>
      </c>
      <c r="AI70" s="5">
        <v>0.11708077277455066</v>
      </c>
      <c r="AJ70" s="5">
        <v>1.3427922249189251E-2</v>
      </c>
      <c r="AK70" s="5">
        <v>1.550338</v>
      </c>
      <c r="AL70" s="5">
        <v>1.0917953252792401</v>
      </c>
      <c r="AM70" s="5">
        <v>4.7300000000000004</v>
      </c>
      <c r="AN70" s="34">
        <f t="shared" si="5"/>
        <v>7.400000000000001E-2</v>
      </c>
      <c r="AO70" s="34">
        <v>7.4</v>
      </c>
      <c r="AP70" s="52">
        <v>20</v>
      </c>
      <c r="AQ70" s="5">
        <f t="shared" si="2"/>
        <v>0.02</v>
      </c>
      <c r="AR70" s="5">
        <f t="shared" si="3"/>
        <v>0.15494939999999999</v>
      </c>
      <c r="AS70" s="59">
        <v>5.1202447048398678</v>
      </c>
      <c r="AT70" s="5">
        <v>5.7941338984767308</v>
      </c>
      <c r="AU70" s="5">
        <v>12.321687803704799</v>
      </c>
      <c r="AV70" s="5">
        <v>9.4586556082535118</v>
      </c>
      <c r="AW70" s="5">
        <v>0.54479699999999998</v>
      </c>
      <c r="AX70" s="5"/>
      <c r="AY70" s="5"/>
    </row>
    <row r="71" spans="1:51" ht="18" x14ac:dyDescent="0.2">
      <c r="A71" s="5">
        <v>2007</v>
      </c>
      <c r="B71" s="5">
        <v>0.1592151</v>
      </c>
      <c r="C71" s="5"/>
      <c r="D71" s="6">
        <v>35</v>
      </c>
      <c r="E71" s="5">
        <v>1.1041808217795388E-2</v>
      </c>
      <c r="F71" s="5">
        <v>0.60400372743606567</v>
      </c>
      <c r="G71" s="5">
        <v>1.8063299482472417</v>
      </c>
      <c r="H71" s="5">
        <v>0.59635301284891462</v>
      </c>
      <c r="I71" s="5">
        <v>0.34970379921885203</v>
      </c>
      <c r="J71" s="5">
        <v>59</v>
      </c>
      <c r="K71" s="5"/>
      <c r="L71" s="5">
        <v>0.27211412007020142</v>
      </c>
      <c r="M71" s="5">
        <v>7.177092982596589E-2</v>
      </c>
      <c r="N71" s="5">
        <v>0.33149999999999996</v>
      </c>
      <c r="O71" s="5">
        <v>9.2499999999999999E-2</v>
      </c>
      <c r="P71" s="5">
        <v>0.35703000000000001</v>
      </c>
      <c r="Q71" s="5">
        <v>0.12226000000000001</v>
      </c>
      <c r="R71" s="5">
        <v>0.49740000000000001</v>
      </c>
      <c r="S71" s="7">
        <v>0.23499999999999999</v>
      </c>
      <c r="T71" s="5"/>
      <c r="U71" s="5"/>
      <c r="V71" s="5">
        <v>9.64E-2</v>
      </c>
      <c r="W71" s="5">
        <v>0.36909999999999998</v>
      </c>
      <c r="X71" s="5">
        <v>0.1361</v>
      </c>
      <c r="Y71" s="5">
        <v>0.42609999999999998</v>
      </c>
      <c r="Z71" s="5">
        <v>0.15439999999999998</v>
      </c>
      <c r="AA71" s="5">
        <v>0.13720000000000002</v>
      </c>
      <c r="AB71" s="5">
        <v>5.3399999999999996E-2</v>
      </c>
      <c r="AC71" s="5"/>
      <c r="AD71" s="5"/>
      <c r="AE71" s="5">
        <v>-9.6959491037369075E-2</v>
      </c>
      <c r="AF71" s="5">
        <f t="shared" si="4"/>
        <v>2.8176077124226786E-2</v>
      </c>
      <c r="AG71" s="5">
        <v>-0.18762636794601989</v>
      </c>
      <c r="AH71" s="5">
        <v>-0.2215255712447434</v>
      </c>
      <c r="AI71" s="5">
        <v>0.1137846840119912</v>
      </c>
      <c r="AJ71" s="5">
        <v>1.4171396866960761E-2</v>
      </c>
      <c r="AK71" s="5">
        <v>1.504561</v>
      </c>
      <c r="AL71" s="5">
        <v>1.06702864170075</v>
      </c>
      <c r="AM71" s="5">
        <v>4.3600000000000003</v>
      </c>
      <c r="AN71" s="34">
        <f>AN70</f>
        <v>7.400000000000001E-2</v>
      </c>
      <c r="AO71" s="5"/>
      <c r="AP71" s="52">
        <v>21</v>
      </c>
      <c r="AQ71" s="5">
        <f t="shared" si="2"/>
        <v>2.1000000000000001E-2</v>
      </c>
      <c r="AR71" s="5">
        <f t="shared" si="3"/>
        <v>0.1592151</v>
      </c>
      <c r="AS71" s="59">
        <v>5.0014537087536244</v>
      </c>
      <c r="AT71" s="5">
        <v>5.6441125240771566</v>
      </c>
      <c r="AU71" s="5">
        <v>12.249428276840328</v>
      </c>
      <c r="AV71" s="5">
        <v>9.180637365798372</v>
      </c>
      <c r="AW71" s="5">
        <v>0.54735959999999995</v>
      </c>
      <c r="AX71" s="5"/>
      <c r="AY71" s="5"/>
    </row>
    <row r="72" spans="1:51" ht="18" x14ac:dyDescent="0.2">
      <c r="A72" s="5">
        <v>2008</v>
      </c>
      <c r="B72" s="5">
        <v>0.15077850000000001</v>
      </c>
      <c r="C72" s="5"/>
      <c r="D72" s="6">
        <v>35</v>
      </c>
      <c r="E72" s="5">
        <v>1.0683447406296948E-2</v>
      </c>
      <c r="F72" s="5">
        <v>0.60408860445022583</v>
      </c>
      <c r="G72" s="5">
        <v>1.9415669339913633</v>
      </c>
      <c r="H72" s="5">
        <v>0.59855446142030344</v>
      </c>
      <c r="I72" s="5">
        <v>0.33315049457883084</v>
      </c>
      <c r="J72" s="5">
        <v>59.1</v>
      </c>
      <c r="K72" s="5"/>
      <c r="L72" s="5">
        <v>0.27215443094777542</v>
      </c>
      <c r="M72" s="5">
        <v>6.9473965672270252E-2</v>
      </c>
      <c r="N72" s="5">
        <v>0.33030000000000004</v>
      </c>
      <c r="O72" s="5">
        <v>8.8000000000000009E-2</v>
      </c>
      <c r="P72" s="5">
        <v>0.34856999999999999</v>
      </c>
      <c r="Q72" s="5">
        <v>0.11376</v>
      </c>
      <c r="R72" s="5">
        <v>0.48229999999999995</v>
      </c>
      <c r="S72" s="7">
        <v>0.20949999999999999</v>
      </c>
      <c r="T72" s="5"/>
      <c r="U72" s="5"/>
      <c r="V72" s="5">
        <v>9.7100000000000006E-2</v>
      </c>
      <c r="W72" s="5">
        <v>0.36759999999999998</v>
      </c>
      <c r="X72" s="5">
        <v>0.13450000000000001</v>
      </c>
      <c r="Y72" s="5">
        <v>0.41676666666666667</v>
      </c>
      <c r="Z72" s="5">
        <v>0.14713333333333334</v>
      </c>
      <c r="AA72" s="5">
        <v>0.13059999999999999</v>
      </c>
      <c r="AB72" s="5">
        <v>4.9100000000000005E-2</v>
      </c>
      <c r="AC72" s="5"/>
      <c r="AD72" s="5"/>
      <c r="AE72" s="5">
        <v>-0.12274659854456042</v>
      </c>
      <c r="AF72" s="5">
        <f t="shared" si="4"/>
        <v>-4.7845152953099872E-2</v>
      </c>
      <c r="AG72" s="5">
        <v>-0.28617276208725334</v>
      </c>
      <c r="AH72" s="5">
        <v>-0.25966071002611074</v>
      </c>
      <c r="AI72" s="5">
        <v>6.1335987778602476E-2</v>
      </c>
      <c r="AJ72" s="5">
        <v>-2.8365693420610082E-2</v>
      </c>
      <c r="AK72" s="5">
        <v>1.4241280000000001</v>
      </c>
      <c r="AL72" s="5">
        <v>0.89568406343460105</v>
      </c>
      <c r="AM72" s="5">
        <v>1.37</v>
      </c>
      <c r="AN72" s="34">
        <f t="shared" ref="AN72:AN74" si="6">AN71</f>
        <v>7.400000000000001E-2</v>
      </c>
      <c r="AO72" s="5"/>
      <c r="AP72" s="52">
        <v>15</v>
      </c>
      <c r="AQ72" s="5">
        <f t="shared" si="2"/>
        <v>1.4999999999999999E-2</v>
      </c>
      <c r="AR72" s="5">
        <f t="shared" si="3"/>
        <v>0.15077850000000001</v>
      </c>
      <c r="AS72" s="59">
        <v>4.8208008072734403</v>
      </c>
      <c r="AT72" s="5">
        <v>5.4215906468601816</v>
      </c>
      <c r="AU72" s="5">
        <v>11.735033589717423</v>
      </c>
      <c r="AV72" s="5">
        <v>9.48979613206183</v>
      </c>
      <c r="AW72" s="5">
        <v>0.54531450000000004</v>
      </c>
      <c r="AX72" s="5"/>
      <c r="AY72" s="5"/>
    </row>
    <row r="73" spans="1:51" ht="18" x14ac:dyDescent="0.2">
      <c r="A73" s="5">
        <v>2009</v>
      </c>
      <c r="B73" s="5">
        <v>0.15398010000000001</v>
      </c>
      <c r="C73" s="5"/>
      <c r="D73" s="6">
        <v>35</v>
      </c>
      <c r="E73" s="5">
        <v>2.74825916909626E-2</v>
      </c>
      <c r="F73" s="5">
        <v>0.59113609790802002</v>
      </c>
      <c r="G73" s="5"/>
      <c r="H73" s="5"/>
      <c r="I73" s="5"/>
      <c r="J73" s="5">
        <v>58</v>
      </c>
      <c r="K73" s="5"/>
      <c r="L73" s="5">
        <v>0.27043531176756819</v>
      </c>
      <c r="M73" s="5">
        <v>6.8396799128821004E-2</v>
      </c>
      <c r="N73" s="5">
        <v>0.32689999999999997</v>
      </c>
      <c r="O73" s="5">
        <v>8.3800000000000013E-2</v>
      </c>
      <c r="P73" s="5">
        <v>0.33659</v>
      </c>
      <c r="Q73" s="5">
        <v>0.10238</v>
      </c>
      <c r="R73" s="5">
        <v>0.46500000000000002</v>
      </c>
      <c r="S73" s="7">
        <v>0.1812</v>
      </c>
      <c r="T73" s="5"/>
      <c r="U73" s="5"/>
      <c r="V73" s="5">
        <v>9.5600000000000004E-2</v>
      </c>
      <c r="W73" s="5">
        <v>0.3725</v>
      </c>
      <c r="X73" s="5">
        <v>0.1298</v>
      </c>
      <c r="Y73" s="5">
        <v>0.40429999999999999</v>
      </c>
      <c r="Z73" s="5">
        <v>0.13880000000000001</v>
      </c>
      <c r="AA73" s="5">
        <v>0.12300000000000001</v>
      </c>
      <c r="AB73" s="5">
        <v>4.3700000000000003E-2</v>
      </c>
      <c r="AC73" s="5"/>
      <c r="AD73" s="5"/>
      <c r="AE73" s="5">
        <v>-0.14135711838679352</v>
      </c>
      <c r="AF73" s="5">
        <f t="shared" si="4"/>
        <v>-7.0504781334349426E-2</v>
      </c>
      <c r="AG73" s="5">
        <v>-0.3658702694195935</v>
      </c>
      <c r="AH73" s="5">
        <v>-0.30472044117630342</v>
      </c>
      <c r="AI73" s="5">
        <v>5.1864381803196705E-2</v>
      </c>
      <c r="AJ73" s="5">
        <v>-5.2699311252857171E-2</v>
      </c>
      <c r="AK73" s="5">
        <v>1.456502</v>
      </c>
      <c r="AL73" s="5">
        <v>0.85014933347702004</v>
      </c>
      <c r="AM73" s="5">
        <v>0.15</v>
      </c>
      <c r="AN73" s="34">
        <f t="shared" si="6"/>
        <v>7.400000000000001E-2</v>
      </c>
      <c r="AO73" s="5"/>
      <c r="AP73" s="52">
        <v>5</v>
      </c>
      <c r="AQ73" s="5">
        <f t="shared" si="2"/>
        <v>5.0000000000000001E-3</v>
      </c>
      <c r="AR73" s="5">
        <f t="shared" si="3"/>
        <v>0.15398010000000001</v>
      </c>
      <c r="AS73" s="59">
        <v>5.3036433535584138</v>
      </c>
      <c r="AT73" s="5">
        <v>5.8676814602670007</v>
      </c>
      <c r="AU73" s="5">
        <v>13.209630000105038</v>
      </c>
      <c r="AV73" s="5">
        <v>9.4819368144276144</v>
      </c>
      <c r="AW73" s="5">
        <v>0.55708069999999998</v>
      </c>
      <c r="AX73" s="5"/>
      <c r="AY73" s="5"/>
    </row>
    <row r="74" spans="1:51" ht="19" thickBot="1" x14ac:dyDescent="0.25">
      <c r="A74" s="5">
        <v>2010</v>
      </c>
      <c r="B74" s="5">
        <v>0.1544546</v>
      </c>
      <c r="C74" s="5"/>
      <c r="D74" s="6">
        <v>35</v>
      </c>
      <c r="E74" s="5">
        <v>2.8097381148664759E-2</v>
      </c>
      <c r="F74" s="5">
        <v>0.58799958229064941</v>
      </c>
      <c r="G74" s="5"/>
      <c r="H74" s="5"/>
      <c r="I74" s="5"/>
      <c r="J74" s="5">
        <v>57</v>
      </c>
      <c r="K74" s="5"/>
      <c r="L74" s="5">
        <v>0.27356795426184832</v>
      </c>
      <c r="M74" s="5">
        <v>7.1547231542352374E-2</v>
      </c>
      <c r="N74" s="5">
        <v>0.32956666666666662</v>
      </c>
      <c r="O74" s="5">
        <v>8.8099999999999998E-2</v>
      </c>
      <c r="P74" s="5">
        <v>0.34470000000000001</v>
      </c>
      <c r="Q74" s="5">
        <v>0.10897999999999999</v>
      </c>
      <c r="R74" s="5">
        <v>0.47899999999999998</v>
      </c>
      <c r="S74" s="9">
        <v>0.19769999999999999</v>
      </c>
      <c r="T74" s="5"/>
      <c r="U74" s="5"/>
      <c r="V74" s="5">
        <v>9.5100000000000004E-2</v>
      </c>
      <c r="W74" s="5">
        <v>0.3669</v>
      </c>
      <c r="X74" s="5">
        <v>0.12870000000000001</v>
      </c>
      <c r="Y74" s="5">
        <v>0.41572222222222227</v>
      </c>
      <c r="Z74" s="5">
        <v>0.14677777777777778</v>
      </c>
      <c r="AA74" s="5">
        <v>0.12300000000000001</v>
      </c>
      <c r="AB74" s="5">
        <v>4.3700000000000003E-2</v>
      </c>
      <c r="AC74" s="5"/>
      <c r="AD74" s="5"/>
      <c r="AE74" s="5">
        <v>-0.13487767096065403</v>
      </c>
      <c r="AF74" s="5">
        <f t="shared" si="4"/>
        <v>1.9171756695531939E-2</v>
      </c>
      <c r="AG74" s="5">
        <v>-0.34670178818785968</v>
      </c>
      <c r="AH74" s="5">
        <v>-0.28665457030757469</v>
      </c>
      <c r="AI74" s="5">
        <v>5.8940027799552361E-2</v>
      </c>
      <c r="AJ74" s="5">
        <v>-2.1954921363624615E-2</v>
      </c>
      <c r="AK74" s="5">
        <v>1.53996</v>
      </c>
      <c r="AL74" s="5">
        <v>1.04513347148895</v>
      </c>
      <c r="AM74" s="5">
        <v>0.14000000000000001</v>
      </c>
      <c r="AN74" s="34">
        <f t="shared" si="6"/>
        <v>7.400000000000001E-2</v>
      </c>
      <c r="AO74" s="5"/>
      <c r="AP74" s="52">
        <v>11</v>
      </c>
      <c r="AQ74" s="5">
        <f t="shared" si="2"/>
        <v>1.0999999999999999E-2</v>
      </c>
      <c r="AR74" s="5">
        <f t="shared" si="3"/>
        <v>0.1544546</v>
      </c>
      <c r="AS74" s="59">
        <v>6.0644593543937342</v>
      </c>
      <c r="AT74" s="5">
        <v>6.5758686039784227</v>
      </c>
      <c r="AU74" s="5">
        <v>14.036598970776755</v>
      </c>
      <c r="AV74" s="5">
        <v>10.231714153866676</v>
      </c>
      <c r="AW74" s="5">
        <v>0.57621880000000003</v>
      </c>
      <c r="AX74" s="5"/>
      <c r="AY74" s="5"/>
    </row>
    <row r="75" spans="1:51" ht="19" thickTop="1" x14ac:dyDescent="0.2">
      <c r="A75" s="5">
        <v>2011</v>
      </c>
      <c r="B75" s="5">
        <v>0.14417340000000001</v>
      </c>
      <c r="C75" s="5"/>
      <c r="D75" s="6">
        <v>35</v>
      </c>
      <c r="E75" s="5">
        <v>1.5690477961057027E-3</v>
      </c>
      <c r="F75" s="5">
        <v>0.59265625476837158</v>
      </c>
      <c r="G75" s="5"/>
      <c r="H75" s="5"/>
      <c r="I75" s="5"/>
      <c r="J75" s="5">
        <v>57</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v>1.5351999999999999</v>
      </c>
      <c r="AL75" s="5"/>
      <c r="AM75" s="5"/>
      <c r="AN75" s="5"/>
      <c r="AO75" s="5"/>
      <c r="AP75" s="52">
        <v>19</v>
      </c>
      <c r="AQ75" s="5">
        <f t="shared" si="2"/>
        <v>1.9E-2</v>
      </c>
      <c r="AR75" s="5">
        <f t="shared" si="3"/>
        <v>0.14417340000000001</v>
      </c>
      <c r="AS75" s="59">
        <v>6.3189122481575168</v>
      </c>
      <c r="AT75" s="5">
        <v>6.8045887478457354</v>
      </c>
      <c r="AU75" s="5">
        <v>14.129499231447593</v>
      </c>
      <c r="AV75" s="5">
        <v>10.545149859479565</v>
      </c>
      <c r="AW75" s="5">
        <v>0.58408139999999997</v>
      </c>
      <c r="AX75" s="5"/>
      <c r="AY75" s="5"/>
    </row>
    <row r="76" spans="1:51" ht="18" x14ac:dyDescent="0.2">
      <c r="A76" s="5">
        <v>2012</v>
      </c>
      <c r="B76" s="5">
        <v>0.1348</v>
      </c>
      <c r="C76" s="5"/>
      <c r="D76" s="6">
        <v>35</v>
      </c>
      <c r="E76" s="5">
        <v>7.4676878422037032E-3</v>
      </c>
      <c r="F76" s="5">
        <v>0.59509223699569702</v>
      </c>
      <c r="G76" s="5"/>
      <c r="H76" s="5"/>
      <c r="I76" s="5"/>
      <c r="J76" s="5">
        <v>57</v>
      </c>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v>1.568783</v>
      </c>
      <c r="AL76" s="5"/>
      <c r="AM76" s="5"/>
      <c r="AN76" s="5"/>
      <c r="AO76" s="5"/>
      <c r="AP76" s="52">
        <v>19</v>
      </c>
      <c r="AQ76" s="5">
        <f t="shared" ref="AQ76:AQ83" si="7">AP76/1000</f>
        <v>1.9E-2</v>
      </c>
      <c r="AR76" s="5">
        <f t="shared" ref="AR76:AR83" si="8">B76</f>
        <v>0.1348</v>
      </c>
      <c r="AS76" s="59">
        <v>5.9721261389054012</v>
      </c>
      <c r="AT76" s="5">
        <v>6.418337543209975</v>
      </c>
      <c r="AU76" s="5">
        <v>12.914732149979667</v>
      </c>
      <c r="AV76" s="5">
        <v>9.8799403008274442</v>
      </c>
      <c r="AW76" s="5">
        <v>0.59150049999999998</v>
      </c>
      <c r="AX76" s="5"/>
      <c r="AY76" s="5"/>
    </row>
    <row r="77" spans="1:51" ht="18" x14ac:dyDescent="0.2">
      <c r="A77" s="5">
        <v>2013</v>
      </c>
      <c r="B77" s="5">
        <v>0.14125940000000001</v>
      </c>
      <c r="C77" s="5"/>
      <c r="D77" s="6">
        <v>40</v>
      </c>
      <c r="E77" s="5">
        <v>8.9155146388262985E-3</v>
      </c>
      <c r="F77" s="5">
        <v>0.59305697679519653</v>
      </c>
      <c r="G77" s="5"/>
      <c r="H77" s="5"/>
      <c r="I77" s="5"/>
      <c r="J77" s="5">
        <v>56.6</v>
      </c>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v>1.604552</v>
      </c>
      <c r="AL77" s="5"/>
      <c r="AM77" s="5"/>
      <c r="AN77" s="5"/>
      <c r="AO77" s="5"/>
      <c r="AP77" s="52">
        <v>15</v>
      </c>
      <c r="AQ77" s="5">
        <f t="shared" si="7"/>
        <v>1.4999999999999999E-2</v>
      </c>
      <c r="AR77" s="5">
        <f t="shared" si="8"/>
        <v>0.14125940000000001</v>
      </c>
      <c r="AS77" s="59">
        <v>5.9214808379739319</v>
      </c>
      <c r="AT77" s="5">
        <v>6.3920287520659969</v>
      </c>
      <c r="AU77" s="5">
        <v>13.22460460405779</v>
      </c>
      <c r="AV77" s="5">
        <v>10.043590635107925</v>
      </c>
      <c r="AW77" s="5"/>
      <c r="AX77" s="5"/>
      <c r="AY77" s="5"/>
    </row>
    <row r="78" spans="1:51" ht="18" x14ac:dyDescent="0.2">
      <c r="A78" s="5">
        <v>2014</v>
      </c>
      <c r="B78" s="5">
        <v>0.14244809999999999</v>
      </c>
      <c r="C78" s="5"/>
      <c r="D78" s="6">
        <v>40</v>
      </c>
      <c r="E78" s="5">
        <v>8.1947508937350224E-3</v>
      </c>
      <c r="F78" s="5">
        <v>0.59427058696746826</v>
      </c>
      <c r="G78" s="5"/>
      <c r="H78" s="5"/>
      <c r="I78" s="5"/>
      <c r="J78" s="5">
        <v>56.8</v>
      </c>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v>1.6657439999999999</v>
      </c>
      <c r="AL78" s="5"/>
      <c r="AM78" s="5"/>
      <c r="AN78" s="5"/>
      <c r="AO78" s="5"/>
      <c r="AP78" s="52">
        <v>11</v>
      </c>
      <c r="AQ78" s="5">
        <f t="shared" si="7"/>
        <v>1.0999999999999999E-2</v>
      </c>
      <c r="AR78" s="5">
        <f t="shared" si="8"/>
        <v>0.14244809999999999</v>
      </c>
      <c r="AS78" s="59">
        <v>5.5918451073774085</v>
      </c>
      <c r="AT78" s="5">
        <v>6.0304119681301414</v>
      </c>
      <c r="AU78" s="5">
        <v>13.703986734184079</v>
      </c>
      <c r="AV78" s="5">
        <v>9.7057636968923013</v>
      </c>
      <c r="AW78" s="5"/>
      <c r="AX78" s="5"/>
      <c r="AY78" s="5"/>
    </row>
    <row r="79" spans="1:51" ht="18" x14ac:dyDescent="0.2">
      <c r="A79" s="5">
        <v>2015</v>
      </c>
      <c r="B79" s="5">
        <v>0.1365441</v>
      </c>
      <c r="C79" s="5"/>
      <c r="D79" s="6">
        <v>40</v>
      </c>
      <c r="E79" s="5">
        <v>9.0183002260436195E-3</v>
      </c>
      <c r="F79" s="5">
        <v>0.59564626216888428</v>
      </c>
      <c r="G79" s="5"/>
      <c r="H79" s="5"/>
      <c r="I79" s="5"/>
      <c r="J79" s="5">
        <v>57.3</v>
      </c>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2">
        <v>12</v>
      </c>
      <c r="AQ79" s="5">
        <f t="shared" si="7"/>
        <v>1.2E-2</v>
      </c>
      <c r="AR79" s="5">
        <f t="shared" si="8"/>
        <v>0.1365441</v>
      </c>
      <c r="AS79" s="59">
        <v>6.0711980100479312</v>
      </c>
      <c r="AT79" s="5">
        <v>6.5344036163807626</v>
      </c>
      <c r="AU79" s="5">
        <v>16.261721349370227</v>
      </c>
      <c r="AV79" s="5">
        <v>10.525546262141638</v>
      </c>
      <c r="AW79" s="5"/>
      <c r="AX79" s="5"/>
      <c r="AY79" s="5"/>
    </row>
    <row r="80" spans="1:51" ht="18" x14ac:dyDescent="0.2">
      <c r="A80" s="5">
        <v>2016</v>
      </c>
      <c r="B80" s="5">
        <v>0.1339188</v>
      </c>
      <c r="C80" s="5"/>
      <c r="D80" s="6">
        <v>40</v>
      </c>
      <c r="E80" s="5">
        <v>4.0231226952362215E-3</v>
      </c>
      <c r="F80" s="5">
        <v>0.5937725305557251</v>
      </c>
      <c r="G80" s="5"/>
      <c r="H80" s="5"/>
      <c r="I80" s="5"/>
      <c r="J80" s="5">
        <v>57.8</v>
      </c>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2">
        <v>15</v>
      </c>
      <c r="AQ80" s="5">
        <f t="shared" si="7"/>
        <v>1.4999999999999999E-2</v>
      </c>
      <c r="AR80" s="5">
        <f t="shared" si="8"/>
        <v>0.1339188</v>
      </c>
      <c r="AS80" s="59">
        <v>6.3218636511630129</v>
      </c>
      <c r="AT80" s="5">
        <v>6.800142375499302</v>
      </c>
      <c r="AU80" s="5">
        <v>17.61353379046145</v>
      </c>
      <c r="AV80" s="5">
        <v>11.138375676370138</v>
      </c>
      <c r="AW80" s="5"/>
      <c r="AX80" s="5"/>
      <c r="AY80" s="5"/>
    </row>
    <row r="81" spans="1:51" ht="18" x14ac:dyDescent="0.2">
      <c r="A81" s="5">
        <v>2017</v>
      </c>
      <c r="B81" s="5">
        <v>0.12810920000000001</v>
      </c>
      <c r="C81" s="5"/>
      <c r="D81" s="6">
        <v>40</v>
      </c>
      <c r="E81" s="5">
        <v>1.0119471999141188E-2</v>
      </c>
      <c r="F81" s="5">
        <v>0.59615111351013184</v>
      </c>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f t="shared" si="7"/>
        <v>0</v>
      </c>
      <c r="AR81" s="5">
        <f t="shared" si="8"/>
        <v>0.12810920000000001</v>
      </c>
      <c r="AS81" s="59">
        <v>6.2638967369104375</v>
      </c>
      <c r="AT81" s="5">
        <v>6.7571169524151955</v>
      </c>
      <c r="AU81" s="5">
        <v>17.814497658762505</v>
      </c>
      <c r="AV81" s="5">
        <v>10.921745147083501</v>
      </c>
      <c r="AW81" s="5"/>
      <c r="AX81" s="5"/>
      <c r="AY81" s="5"/>
    </row>
    <row r="82" spans="1:51" ht="18" x14ac:dyDescent="0.2">
      <c r="A82" s="5">
        <v>2018</v>
      </c>
      <c r="B82" s="5">
        <v>0.1237752</v>
      </c>
      <c r="C82" s="5"/>
      <c r="D82" s="5"/>
      <c r="E82" s="5">
        <v>1.1843635602577365E-2</v>
      </c>
      <c r="F82" s="5">
        <v>0.5943259596824646</v>
      </c>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f t="shared" si="7"/>
        <v>0</v>
      </c>
      <c r="AR82" s="5">
        <f t="shared" si="8"/>
        <v>0.1237752</v>
      </c>
      <c r="AS82" s="59">
        <v>6.3900283056184426</v>
      </c>
      <c r="AT82" s="5">
        <v>6.9057589365837115</v>
      </c>
      <c r="AU82" s="5">
        <v>18.629196694135661</v>
      </c>
      <c r="AV82" s="5">
        <v>10.971854703889148</v>
      </c>
      <c r="AW82" s="5"/>
      <c r="AX82" s="5"/>
      <c r="AY82" s="5"/>
    </row>
    <row r="83" spans="1:51" ht="18" x14ac:dyDescent="0.2">
      <c r="A83" s="5">
        <v>2019</v>
      </c>
      <c r="B83" s="5">
        <v>0.1166368</v>
      </c>
      <c r="C83" s="5"/>
      <c r="D83" s="5"/>
      <c r="E83" s="5">
        <v>1.6739161027939094E-2</v>
      </c>
      <c r="F83" s="5">
        <v>0.59709113836288452</v>
      </c>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f t="shared" si="7"/>
        <v>0</v>
      </c>
      <c r="AR83" s="5">
        <f t="shared" si="8"/>
        <v>0.1166368</v>
      </c>
      <c r="AS83" s="5">
        <v>7.0331547920519153</v>
      </c>
      <c r="AT83" s="5">
        <v>7.5722937597908109</v>
      </c>
      <c r="AU83" s="5">
        <v>21.273380172200557</v>
      </c>
      <c r="AV83" s="5">
        <v>12.633243424694641</v>
      </c>
      <c r="AW83" s="5"/>
      <c r="AX83" s="5"/>
      <c r="AY83" s="5"/>
    </row>
    <row r="84" spans="1:51" ht="18"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v>7.1643021460993728</v>
      </c>
      <c r="AT84" s="5">
        <v>7.6856849414753023</v>
      </c>
      <c r="AU84" s="5">
        <v>21.565146223199605</v>
      </c>
      <c r="AV84" s="5">
        <v>12.192819347285299</v>
      </c>
      <c r="AW84" s="5"/>
      <c r="AX84" s="5"/>
      <c r="AY84" s="5"/>
    </row>
    <row r="85" spans="1:51" ht="18"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v>9.5352453227926333</v>
      </c>
      <c r="AT85" s="5">
        <v>9.9898669264180384</v>
      </c>
      <c r="AU85" s="5">
        <v>24.90381719599959</v>
      </c>
      <c r="AV85" s="5">
        <v>15.826145565167591</v>
      </c>
      <c r="AW85" s="5"/>
      <c r="AX85" s="5"/>
      <c r="AY85" s="5"/>
    </row>
    <row r="86" spans="1:51" ht="18"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v>9.5528032249079242</v>
      </c>
      <c r="AT86" s="5">
        <v>9.9723149623967036</v>
      </c>
      <c r="AU86" s="5">
        <v>25.782149461483705</v>
      </c>
      <c r="AV86" s="5">
        <v>17.073853525115283</v>
      </c>
      <c r="AW86" s="5"/>
      <c r="AX86" s="5"/>
      <c r="AY86" s="5"/>
    </row>
    <row r="87" spans="1:51" ht="18"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v>8.3337863549877689</v>
      </c>
      <c r="AT87" s="5">
        <v>9.2117423212829568</v>
      </c>
      <c r="AU87" s="5">
        <v>25.501494971459636</v>
      </c>
      <c r="AV87" s="5">
        <v>13.188366403914108</v>
      </c>
      <c r="AW87" s="5"/>
      <c r="AX87" s="5"/>
      <c r="AY87" s="5"/>
    </row>
    <row r="88" spans="1:51" ht="18"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row>
    <row r="89" spans="1:51" ht="18"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row>
    <row r="90" spans="1:51" ht="18"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row>
    <row r="91" spans="1:51" ht="18"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row>
    <row r="92" spans="1:51" ht="18"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row>
    <row r="93" spans="1:51" ht="18"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row>
    <row r="94" spans="1:51" ht="18"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row>
    <row r="95" spans="1:51" ht="18"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row>
    <row r="96" spans="1:51" ht="18"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row>
    <row r="97" spans="1:51" ht="18"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8" spans="1:51" ht="18"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row>
    <row r="99" spans="1:51" ht="18"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row>
    <row r="100" spans="1:51" ht="18"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ht="18"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ht="18"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row>
    <row r="103" spans="1:51" ht="18"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row>
    <row r="104" spans="1:51" ht="18"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row>
    <row r="105" spans="1:51" ht="18"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row>
    <row r="106" spans="1:51" ht="18"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row>
    <row r="107" spans="1:51" ht="18"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row>
    <row r="108" spans="1:51" ht="18"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row>
    <row r="109" spans="1:51" ht="18"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row>
    <row r="110" spans="1:51" ht="18"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row>
    <row r="111" spans="1:51" ht="18"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2" spans="1:51" ht="18"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row>
    <row r="113" spans="1:51" ht="18"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ht="18"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ht="18"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ht="18"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ht="18"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ht="18"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ht="18"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ht="18"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ht="18"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ht="18"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ht="18"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ht="18"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ht="18"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ht="18"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ht="18"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BDA7-7942-4B45-9624-D37BFC8C52CF}">
  <dimension ref="A1:C66"/>
  <sheetViews>
    <sheetView topLeftCell="A30" workbookViewId="0">
      <selection activeCell="B5" sqref="B5:B48"/>
    </sheetView>
  </sheetViews>
  <sheetFormatPr baseColWidth="10" defaultRowHeight="16" x14ac:dyDescent="0.2"/>
  <cols>
    <col min="2" max="2" width="24.33203125" bestFit="1" customWidth="1"/>
  </cols>
  <sheetData>
    <row r="1" spans="1:3" x14ac:dyDescent="0.2">
      <c r="A1" t="s">
        <v>101</v>
      </c>
    </row>
    <row r="2" spans="1:3" x14ac:dyDescent="0.2">
      <c r="A2" t="s">
        <v>102</v>
      </c>
    </row>
    <row r="4" spans="1:3" x14ac:dyDescent="0.2">
      <c r="A4" t="s">
        <v>0</v>
      </c>
      <c r="B4" t="s">
        <v>103</v>
      </c>
      <c r="C4" t="s">
        <v>104</v>
      </c>
    </row>
    <row r="5" spans="1:3" x14ac:dyDescent="0.2">
      <c r="A5">
        <v>1965</v>
      </c>
      <c r="B5">
        <v>20.77</v>
      </c>
      <c r="C5">
        <v>15.41</v>
      </c>
    </row>
    <row r="6" spans="1:3" x14ac:dyDescent="0.2">
      <c r="A6">
        <v>1966</v>
      </c>
      <c r="B6">
        <v>22.01</v>
      </c>
      <c r="C6">
        <v>16.329999999999998</v>
      </c>
    </row>
    <row r="7" spans="1:3" x14ac:dyDescent="0.2">
      <c r="A7">
        <v>1967</v>
      </c>
      <c r="B7">
        <v>23.24</v>
      </c>
      <c r="C7">
        <v>17.239999999999998</v>
      </c>
    </row>
    <row r="8" spans="1:3" x14ac:dyDescent="0.2">
      <c r="A8">
        <v>1968</v>
      </c>
      <c r="B8">
        <v>24.48</v>
      </c>
      <c r="C8">
        <v>18.16</v>
      </c>
    </row>
    <row r="9" spans="1:3" x14ac:dyDescent="0.2">
      <c r="A9">
        <v>1969</v>
      </c>
      <c r="B9">
        <v>24.2</v>
      </c>
      <c r="C9">
        <v>17.96</v>
      </c>
    </row>
    <row r="10" spans="1:3" x14ac:dyDescent="0.2">
      <c r="A10">
        <v>1970</v>
      </c>
      <c r="B10">
        <v>23.93</v>
      </c>
      <c r="C10">
        <v>17.75</v>
      </c>
    </row>
    <row r="11" spans="1:3" x14ac:dyDescent="0.2">
      <c r="A11">
        <v>1971</v>
      </c>
      <c r="B11">
        <v>23.66</v>
      </c>
      <c r="C11">
        <v>17.55</v>
      </c>
    </row>
    <row r="12" spans="1:3" x14ac:dyDescent="0.2">
      <c r="A12">
        <v>1972</v>
      </c>
      <c r="B12">
        <v>23.39</v>
      </c>
      <c r="C12">
        <v>17.350000000000001</v>
      </c>
    </row>
    <row r="13" spans="1:3" x14ac:dyDescent="0.2">
      <c r="A13">
        <v>1973</v>
      </c>
      <c r="B13">
        <v>23.11</v>
      </c>
      <c r="C13">
        <v>17.149999999999999</v>
      </c>
    </row>
    <row r="14" spans="1:3" x14ac:dyDescent="0.2">
      <c r="A14">
        <v>1974</v>
      </c>
      <c r="B14">
        <v>24.68</v>
      </c>
      <c r="C14">
        <v>18.309999999999999</v>
      </c>
    </row>
    <row r="15" spans="1:3" x14ac:dyDescent="0.2">
      <c r="A15">
        <v>1975</v>
      </c>
      <c r="B15">
        <v>26.25</v>
      </c>
      <c r="C15">
        <v>19.48</v>
      </c>
    </row>
    <row r="16" spans="1:3" x14ac:dyDescent="0.2">
      <c r="A16">
        <v>1976</v>
      </c>
      <c r="B16">
        <v>27.82</v>
      </c>
      <c r="C16">
        <v>20.64</v>
      </c>
    </row>
    <row r="17" spans="1:3" x14ac:dyDescent="0.2">
      <c r="A17">
        <v>1977</v>
      </c>
      <c r="B17">
        <v>29.39</v>
      </c>
      <c r="C17">
        <v>21.8</v>
      </c>
    </row>
    <row r="18" spans="1:3" x14ac:dyDescent="0.2">
      <c r="A18">
        <v>1978</v>
      </c>
      <c r="B18">
        <v>30.96</v>
      </c>
      <c r="C18">
        <v>22.97</v>
      </c>
    </row>
    <row r="19" spans="1:3" x14ac:dyDescent="0.2">
      <c r="A19">
        <v>1979</v>
      </c>
      <c r="B19">
        <v>33.65</v>
      </c>
      <c r="C19">
        <v>24.96</v>
      </c>
    </row>
    <row r="20" spans="1:3" x14ac:dyDescent="0.2">
      <c r="A20">
        <v>1980</v>
      </c>
      <c r="B20">
        <v>36.340000000000003</v>
      </c>
      <c r="C20">
        <v>26.96</v>
      </c>
    </row>
    <row r="21" spans="1:3" x14ac:dyDescent="0.2">
      <c r="A21">
        <v>1981</v>
      </c>
      <c r="B21">
        <v>39.03</v>
      </c>
      <c r="C21">
        <v>28.95</v>
      </c>
    </row>
    <row r="22" spans="1:3" x14ac:dyDescent="0.2">
      <c r="A22">
        <v>1982</v>
      </c>
      <c r="B22">
        <v>41.71</v>
      </c>
      <c r="C22">
        <v>30.95</v>
      </c>
    </row>
    <row r="23" spans="1:3" x14ac:dyDescent="0.2">
      <c r="A23">
        <v>1983</v>
      </c>
      <c r="B23">
        <v>44.4</v>
      </c>
      <c r="C23">
        <v>32.94</v>
      </c>
    </row>
    <row r="24" spans="1:3" x14ac:dyDescent="0.2">
      <c r="A24">
        <v>1984</v>
      </c>
      <c r="B24">
        <v>47.09</v>
      </c>
      <c r="C24">
        <v>34.94</v>
      </c>
    </row>
    <row r="25" spans="1:3" x14ac:dyDescent="0.2">
      <c r="A25">
        <v>1985</v>
      </c>
      <c r="B25">
        <v>49.78</v>
      </c>
      <c r="C25">
        <v>36.93</v>
      </c>
    </row>
    <row r="26" spans="1:3" x14ac:dyDescent="0.2">
      <c r="A26">
        <v>1986</v>
      </c>
      <c r="B26">
        <v>52.47</v>
      </c>
      <c r="C26">
        <v>38.93</v>
      </c>
    </row>
    <row r="27" spans="1:3" x14ac:dyDescent="0.2">
      <c r="A27">
        <v>1987</v>
      </c>
      <c r="B27">
        <v>55.16</v>
      </c>
      <c r="C27">
        <v>40.92</v>
      </c>
    </row>
    <row r="28" spans="1:3" x14ac:dyDescent="0.2">
      <c r="A28">
        <v>1988</v>
      </c>
      <c r="B28">
        <v>57.85</v>
      </c>
      <c r="C28">
        <v>42.92</v>
      </c>
    </row>
    <row r="29" spans="1:3" x14ac:dyDescent="0.2">
      <c r="A29">
        <v>1989</v>
      </c>
      <c r="B29">
        <v>60.53</v>
      </c>
      <c r="C29">
        <v>44.91</v>
      </c>
    </row>
    <row r="30" spans="1:3" x14ac:dyDescent="0.2">
      <c r="A30">
        <v>1990</v>
      </c>
      <c r="B30">
        <v>76.17</v>
      </c>
      <c r="C30">
        <v>56.51</v>
      </c>
    </row>
    <row r="31" spans="1:3" x14ac:dyDescent="0.2">
      <c r="A31">
        <v>1991</v>
      </c>
      <c r="B31">
        <v>91.81</v>
      </c>
      <c r="C31">
        <v>68.11</v>
      </c>
    </row>
    <row r="32" spans="1:3" x14ac:dyDescent="0.2">
      <c r="A32">
        <v>1992</v>
      </c>
      <c r="B32">
        <v>107.44</v>
      </c>
      <c r="C32">
        <v>79.709999999999994</v>
      </c>
    </row>
    <row r="33" spans="1:3" x14ac:dyDescent="0.2">
      <c r="A33">
        <v>1993</v>
      </c>
      <c r="B33">
        <v>108.34</v>
      </c>
      <c r="C33">
        <v>99.41</v>
      </c>
    </row>
    <row r="34" spans="1:3" x14ac:dyDescent="0.2">
      <c r="A34">
        <v>1994</v>
      </c>
      <c r="B34">
        <v>87.41</v>
      </c>
      <c r="C34">
        <v>116.72</v>
      </c>
    </row>
    <row r="35" spans="1:3" x14ac:dyDescent="0.2">
      <c r="A35">
        <v>1995</v>
      </c>
      <c r="B35">
        <v>117.72</v>
      </c>
      <c r="C35">
        <v>130.85</v>
      </c>
    </row>
    <row r="36" spans="1:3" x14ac:dyDescent="0.2">
      <c r="A36">
        <v>1996</v>
      </c>
      <c r="B36">
        <v>150.65</v>
      </c>
      <c r="C36">
        <v>177.28</v>
      </c>
    </row>
    <row r="37" spans="1:3" x14ac:dyDescent="0.2">
      <c r="A37">
        <v>1997</v>
      </c>
      <c r="B37">
        <v>223.54</v>
      </c>
      <c r="C37">
        <v>234.66</v>
      </c>
    </row>
    <row r="38" spans="1:3" x14ac:dyDescent="0.2">
      <c r="A38">
        <v>1998</v>
      </c>
      <c r="B38">
        <v>307.5</v>
      </c>
      <c r="C38">
        <v>303.47000000000003</v>
      </c>
    </row>
    <row r="39" spans="1:3" x14ac:dyDescent="0.2">
      <c r="A39">
        <v>1999</v>
      </c>
      <c r="B39">
        <v>277.24</v>
      </c>
      <c r="C39">
        <v>291.22000000000003</v>
      </c>
    </row>
    <row r="40" spans="1:3" x14ac:dyDescent="0.2">
      <c r="A40">
        <v>2000</v>
      </c>
      <c r="B40">
        <v>384.05</v>
      </c>
      <c r="C40">
        <v>397.99</v>
      </c>
    </row>
    <row r="41" spans="1:3" x14ac:dyDescent="0.2">
      <c r="A41">
        <v>2001</v>
      </c>
      <c r="B41">
        <v>214.78</v>
      </c>
      <c r="C41">
        <v>326.49</v>
      </c>
    </row>
    <row r="42" spans="1:3" x14ac:dyDescent="0.2">
      <c r="A42">
        <v>2002</v>
      </c>
      <c r="B42">
        <v>185.74</v>
      </c>
      <c r="C42">
        <v>233.82</v>
      </c>
    </row>
    <row r="43" spans="1:3" x14ac:dyDescent="0.2">
      <c r="A43">
        <v>2003</v>
      </c>
      <c r="B43">
        <v>228.94</v>
      </c>
      <c r="C43">
        <v>226.55</v>
      </c>
    </row>
    <row r="44" spans="1:3" x14ac:dyDescent="0.2">
      <c r="A44">
        <v>2004</v>
      </c>
      <c r="B44">
        <v>262.11</v>
      </c>
      <c r="C44">
        <v>231.81</v>
      </c>
    </row>
    <row r="45" spans="1:3" x14ac:dyDescent="0.2">
      <c r="A45">
        <v>2005</v>
      </c>
      <c r="B45">
        <v>320.01</v>
      </c>
      <c r="C45">
        <v>244.54</v>
      </c>
    </row>
    <row r="46" spans="1:3" x14ac:dyDescent="0.2">
      <c r="A46">
        <v>2006</v>
      </c>
      <c r="B46">
        <v>322.38</v>
      </c>
      <c r="C46">
        <v>237.39</v>
      </c>
    </row>
    <row r="47" spans="1:3" x14ac:dyDescent="0.2">
      <c r="A47">
        <v>2007</v>
      </c>
      <c r="B47">
        <v>330.16</v>
      </c>
      <c r="C47" t="s">
        <v>105</v>
      </c>
    </row>
    <row r="48" spans="1:3" x14ac:dyDescent="0.2">
      <c r="A48">
        <v>2008</v>
      </c>
      <c r="B48">
        <v>199.86</v>
      </c>
      <c r="C48">
        <v>218.63</v>
      </c>
    </row>
    <row r="49" spans="1:3" x14ac:dyDescent="0.2">
      <c r="A49">
        <v>2009</v>
      </c>
      <c r="B49">
        <v>166.45</v>
      </c>
      <c r="C49">
        <v>181.19</v>
      </c>
    </row>
    <row r="50" spans="1:3" x14ac:dyDescent="0.2">
      <c r="A50">
        <v>2010</v>
      </c>
      <c r="B50">
        <v>210.04</v>
      </c>
      <c r="C50">
        <v>203.95</v>
      </c>
    </row>
    <row r="51" spans="1:3" x14ac:dyDescent="0.2">
      <c r="A51">
        <v>2011</v>
      </c>
      <c r="B51">
        <v>240.24</v>
      </c>
      <c r="C51">
        <v>213.1</v>
      </c>
    </row>
    <row r="52" spans="1:3" x14ac:dyDescent="0.2">
      <c r="A52">
        <v>2012</v>
      </c>
      <c r="B52">
        <v>367.92</v>
      </c>
      <c r="C52">
        <v>208.39</v>
      </c>
    </row>
    <row r="53" spans="1:3" x14ac:dyDescent="0.2">
      <c r="A53">
        <v>2013</v>
      </c>
      <c r="B53">
        <v>322.14</v>
      </c>
      <c r="C53">
        <v>212.64</v>
      </c>
    </row>
    <row r="54" spans="1:3" x14ac:dyDescent="0.2">
      <c r="A54">
        <v>2014</v>
      </c>
      <c r="B54">
        <v>319.02</v>
      </c>
      <c r="C54">
        <v>219.98</v>
      </c>
    </row>
    <row r="55" spans="1:3" x14ac:dyDescent="0.2">
      <c r="A55">
        <v>2015</v>
      </c>
      <c r="B55">
        <v>318.83999999999997</v>
      </c>
      <c r="C55">
        <v>216.98</v>
      </c>
    </row>
    <row r="56" spans="1:3" x14ac:dyDescent="0.2">
      <c r="A56">
        <v>2016</v>
      </c>
      <c r="B56">
        <v>270.35000000000002</v>
      </c>
      <c r="C56">
        <v>221.44</v>
      </c>
    </row>
    <row r="57" spans="1:3" x14ac:dyDescent="0.2">
      <c r="A57">
        <v>2017</v>
      </c>
      <c r="B57">
        <v>295.39</v>
      </c>
      <c r="C57">
        <v>233</v>
      </c>
    </row>
    <row r="58" spans="1:3" x14ac:dyDescent="0.2">
      <c r="A58">
        <v>2018</v>
      </c>
      <c r="B58">
        <v>285.47000000000003</v>
      </c>
      <c r="C58">
        <v>230.01</v>
      </c>
    </row>
    <row r="59" spans="1:3" x14ac:dyDescent="0.2">
      <c r="A59">
        <v>2019</v>
      </c>
      <c r="B59">
        <v>312.05</v>
      </c>
      <c r="C59">
        <v>230.41</v>
      </c>
    </row>
    <row r="60" spans="1:3" x14ac:dyDescent="0.2">
      <c r="A60">
        <v>2020</v>
      </c>
      <c r="B60">
        <v>359.1</v>
      </c>
      <c r="C60">
        <v>219.47</v>
      </c>
    </row>
    <row r="61" spans="1:3" x14ac:dyDescent="0.2">
      <c r="A61">
        <v>2021</v>
      </c>
      <c r="B61">
        <v>405.04</v>
      </c>
      <c r="C61">
        <v>268.61</v>
      </c>
    </row>
    <row r="62" spans="1:3" x14ac:dyDescent="0.2">
      <c r="A62">
        <v>2022</v>
      </c>
      <c r="B62">
        <v>360.2</v>
      </c>
      <c r="C62">
        <v>225.46</v>
      </c>
    </row>
    <row r="63" spans="1:3" x14ac:dyDescent="0.2">
      <c r="A63">
        <v>2023</v>
      </c>
      <c r="B63">
        <v>290.26</v>
      </c>
      <c r="C63">
        <v>191.63</v>
      </c>
    </row>
    <row r="65" spans="1:1" x14ac:dyDescent="0.2">
      <c r="A65" t="s">
        <v>106</v>
      </c>
    </row>
    <row r="66" spans="1:1" x14ac:dyDescent="0.2">
      <c r="A66"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3CC25-89AA-594A-B6C7-677B64030AEA}">
  <dimension ref="A1:D231"/>
  <sheetViews>
    <sheetView workbookViewId="0">
      <selection activeCell="I7" sqref="I7"/>
    </sheetView>
  </sheetViews>
  <sheetFormatPr baseColWidth="10" defaultRowHeight="16" x14ac:dyDescent="0.2"/>
  <sheetData>
    <row r="1" spans="1:4" ht="17" x14ac:dyDescent="0.2">
      <c r="A1" s="27" t="s">
        <v>0</v>
      </c>
      <c r="B1" s="27" t="s">
        <v>15</v>
      </c>
      <c r="C1" s="27" t="s">
        <v>16</v>
      </c>
      <c r="D1" s="27" t="s">
        <v>17</v>
      </c>
    </row>
    <row r="2" spans="1:4" x14ac:dyDescent="0.2">
      <c r="A2">
        <v>1963</v>
      </c>
      <c r="B2">
        <v>0.39135170000000002</v>
      </c>
      <c r="C2">
        <v>0.35788579999999998</v>
      </c>
      <c r="D2">
        <v>-0.96768279999999995</v>
      </c>
    </row>
    <row r="3" spans="1:4" x14ac:dyDescent="0.2">
      <c r="A3">
        <v>1963</v>
      </c>
      <c r="B3">
        <v>0.39135170000000002</v>
      </c>
      <c r="C3">
        <v>0.35788579999999998</v>
      </c>
      <c r="D3">
        <v>-0.96768279999999995</v>
      </c>
    </row>
    <row r="4" spans="1:4" x14ac:dyDescent="0.2">
      <c r="A4">
        <v>1963</v>
      </c>
      <c r="B4">
        <v>0.39135170000000002</v>
      </c>
      <c r="C4">
        <v>0.35788579999999998</v>
      </c>
      <c r="D4">
        <v>-0.96768279999999995</v>
      </c>
    </row>
    <row r="5" spans="1:4" x14ac:dyDescent="0.2">
      <c r="A5">
        <v>1963</v>
      </c>
      <c r="B5">
        <v>0.39135170000000002</v>
      </c>
      <c r="C5">
        <v>0.35788579999999998</v>
      </c>
      <c r="D5">
        <v>-0.96768279999999995</v>
      </c>
    </row>
    <row r="6" spans="1:4" x14ac:dyDescent="0.2">
      <c r="A6">
        <v>1963</v>
      </c>
      <c r="B6">
        <v>0.39135170000000002</v>
      </c>
      <c r="C6">
        <v>0.35788579999999998</v>
      </c>
      <c r="D6">
        <v>-0.96768279999999995</v>
      </c>
    </row>
    <row r="7" spans="1:4" x14ac:dyDescent="0.2">
      <c r="A7">
        <v>1964</v>
      </c>
      <c r="B7">
        <v>0.41262389999999999</v>
      </c>
      <c r="C7">
        <v>0.35397390000000001</v>
      </c>
      <c r="D7">
        <v>-0.92202099999999998</v>
      </c>
    </row>
    <row r="8" spans="1:4" x14ac:dyDescent="0.2">
      <c r="A8">
        <v>1964</v>
      </c>
      <c r="B8">
        <v>0.41262389999999999</v>
      </c>
      <c r="C8">
        <v>0.35397390000000001</v>
      </c>
      <c r="D8">
        <v>-0.92202099999999998</v>
      </c>
    </row>
    <row r="9" spans="1:4" x14ac:dyDescent="0.2">
      <c r="A9">
        <v>1964</v>
      </c>
      <c r="B9">
        <v>0.41262389999999999</v>
      </c>
      <c r="C9">
        <v>0.35397390000000001</v>
      </c>
      <c r="D9">
        <v>-0.92202099999999998</v>
      </c>
    </row>
    <row r="10" spans="1:4" x14ac:dyDescent="0.2">
      <c r="A10">
        <v>1964</v>
      </c>
      <c r="B10">
        <v>0.41262389999999999</v>
      </c>
      <c r="C10">
        <v>0.35397390000000001</v>
      </c>
      <c r="D10">
        <v>-0.92202099999999998</v>
      </c>
    </row>
    <row r="11" spans="1:4" x14ac:dyDescent="0.2">
      <c r="A11">
        <v>1964</v>
      </c>
      <c r="B11">
        <v>0.41262389999999999</v>
      </c>
      <c r="C11">
        <v>0.35397390000000001</v>
      </c>
      <c r="D11">
        <v>-0.92202099999999998</v>
      </c>
    </row>
    <row r="12" spans="1:4" x14ac:dyDescent="0.2">
      <c r="A12">
        <v>1965</v>
      </c>
      <c r="B12">
        <v>0.42485139999999999</v>
      </c>
      <c r="C12">
        <v>0.3687954</v>
      </c>
      <c r="D12">
        <v>-0.91800930000000003</v>
      </c>
    </row>
    <row r="13" spans="1:4" x14ac:dyDescent="0.2">
      <c r="A13">
        <v>1965</v>
      </c>
      <c r="B13">
        <v>0.42485139999999999</v>
      </c>
      <c r="C13">
        <v>0.3687954</v>
      </c>
      <c r="D13">
        <v>-0.91800930000000003</v>
      </c>
    </row>
    <row r="14" spans="1:4" x14ac:dyDescent="0.2">
      <c r="A14">
        <v>1965</v>
      </c>
      <c r="B14">
        <v>0.42485139999999999</v>
      </c>
      <c r="C14">
        <v>0.3687954</v>
      </c>
      <c r="D14">
        <v>-0.91800930000000003</v>
      </c>
    </row>
    <row r="15" spans="1:4" x14ac:dyDescent="0.2">
      <c r="A15">
        <v>1965</v>
      </c>
      <c r="B15">
        <v>0.42485139999999999</v>
      </c>
      <c r="C15">
        <v>0.3687954</v>
      </c>
      <c r="D15">
        <v>-0.91800930000000003</v>
      </c>
    </row>
    <row r="16" spans="1:4" x14ac:dyDescent="0.2">
      <c r="A16">
        <v>1965</v>
      </c>
      <c r="B16">
        <v>0.42485139999999999</v>
      </c>
      <c r="C16">
        <v>0.3687954</v>
      </c>
      <c r="D16">
        <v>-0.91800930000000003</v>
      </c>
    </row>
    <row r="17" spans="1:4" x14ac:dyDescent="0.2">
      <c r="A17">
        <v>1966</v>
      </c>
      <c r="B17">
        <v>0.41662169999999998</v>
      </c>
      <c r="C17">
        <v>0.36630770000000001</v>
      </c>
      <c r="D17">
        <v>-0.88846890000000001</v>
      </c>
    </row>
    <row r="18" spans="1:4" x14ac:dyDescent="0.2">
      <c r="A18">
        <v>1966</v>
      </c>
      <c r="B18">
        <v>0.41662169999999998</v>
      </c>
      <c r="C18">
        <v>0.36630770000000001</v>
      </c>
      <c r="D18">
        <v>-0.88846890000000001</v>
      </c>
    </row>
    <row r="19" spans="1:4" x14ac:dyDescent="0.2">
      <c r="A19">
        <v>1966</v>
      </c>
      <c r="B19">
        <v>0.41662169999999998</v>
      </c>
      <c r="C19">
        <v>0.36630770000000001</v>
      </c>
      <c r="D19">
        <v>-0.88846890000000001</v>
      </c>
    </row>
    <row r="20" spans="1:4" x14ac:dyDescent="0.2">
      <c r="A20">
        <v>1966</v>
      </c>
      <c r="B20">
        <v>0.41662169999999998</v>
      </c>
      <c r="C20">
        <v>0.36630770000000001</v>
      </c>
      <c r="D20">
        <v>-0.88846890000000001</v>
      </c>
    </row>
    <row r="21" spans="1:4" x14ac:dyDescent="0.2">
      <c r="A21">
        <v>1966</v>
      </c>
      <c r="B21">
        <v>0.41662169999999998</v>
      </c>
      <c r="C21">
        <v>0.36630770000000001</v>
      </c>
      <c r="D21">
        <v>-0.88846890000000001</v>
      </c>
    </row>
    <row r="22" spans="1:4" x14ac:dyDescent="0.2">
      <c r="A22">
        <v>1967</v>
      </c>
      <c r="B22">
        <v>0.44859789999999999</v>
      </c>
      <c r="C22">
        <v>0.38753799999999999</v>
      </c>
      <c r="D22">
        <v>-0.8439432</v>
      </c>
    </row>
    <row r="23" spans="1:4" x14ac:dyDescent="0.2">
      <c r="A23">
        <v>1967</v>
      </c>
      <c r="B23">
        <v>0.44859789999999999</v>
      </c>
      <c r="C23">
        <v>0.38753799999999999</v>
      </c>
      <c r="D23">
        <v>-0.8439432</v>
      </c>
    </row>
    <row r="24" spans="1:4" x14ac:dyDescent="0.2">
      <c r="A24">
        <v>1967</v>
      </c>
      <c r="B24">
        <v>0.44859789999999999</v>
      </c>
      <c r="C24">
        <v>0.38753799999999999</v>
      </c>
      <c r="D24">
        <v>-0.8439432</v>
      </c>
    </row>
    <row r="25" spans="1:4" x14ac:dyDescent="0.2">
      <c r="A25">
        <v>1967</v>
      </c>
      <c r="B25">
        <v>0.44859789999999999</v>
      </c>
      <c r="C25">
        <v>0.38753799999999999</v>
      </c>
      <c r="D25">
        <v>-0.8439432</v>
      </c>
    </row>
    <row r="26" spans="1:4" x14ac:dyDescent="0.2">
      <c r="A26">
        <v>1967</v>
      </c>
      <c r="B26">
        <v>0.44859789999999999</v>
      </c>
      <c r="C26">
        <v>0.38753799999999999</v>
      </c>
      <c r="D26">
        <v>-0.8439432</v>
      </c>
    </row>
    <row r="27" spans="1:4" x14ac:dyDescent="0.2">
      <c r="A27">
        <v>1968</v>
      </c>
      <c r="B27">
        <v>0.45591399999999999</v>
      </c>
      <c r="C27">
        <v>0.40213680000000002</v>
      </c>
      <c r="D27">
        <v>-0.83315899999999998</v>
      </c>
    </row>
    <row r="28" spans="1:4" x14ac:dyDescent="0.2">
      <c r="A28">
        <v>1968</v>
      </c>
      <c r="B28">
        <v>0.45591399999999999</v>
      </c>
      <c r="C28">
        <v>0.40213680000000002</v>
      </c>
      <c r="D28">
        <v>-0.83315899999999998</v>
      </c>
    </row>
    <row r="29" spans="1:4" x14ac:dyDescent="0.2">
      <c r="A29">
        <v>1968</v>
      </c>
      <c r="B29">
        <v>0.45591399999999999</v>
      </c>
      <c r="C29">
        <v>0.40213680000000002</v>
      </c>
      <c r="D29">
        <v>-0.83315899999999998</v>
      </c>
    </row>
    <row r="30" spans="1:4" x14ac:dyDescent="0.2">
      <c r="A30">
        <v>1968</v>
      </c>
      <c r="B30">
        <v>0.45591399999999999</v>
      </c>
      <c r="C30">
        <v>0.40213680000000002</v>
      </c>
      <c r="D30">
        <v>-0.83315899999999998</v>
      </c>
    </row>
    <row r="31" spans="1:4" x14ac:dyDescent="0.2">
      <c r="A31">
        <v>1968</v>
      </c>
      <c r="B31">
        <v>0.45591399999999999</v>
      </c>
      <c r="C31">
        <v>0.40213680000000002</v>
      </c>
      <c r="D31">
        <v>-0.83315899999999998</v>
      </c>
    </row>
    <row r="32" spans="1:4" x14ac:dyDescent="0.2">
      <c r="A32">
        <v>1969</v>
      </c>
      <c r="B32">
        <v>0.45035649999999999</v>
      </c>
      <c r="C32">
        <v>0.40408949999999999</v>
      </c>
      <c r="D32">
        <v>-0.79136770000000001</v>
      </c>
    </row>
    <row r="33" spans="1:4" x14ac:dyDescent="0.2">
      <c r="A33">
        <v>1969</v>
      </c>
      <c r="B33">
        <v>0.45035649999999999</v>
      </c>
      <c r="C33">
        <v>0.40408949999999999</v>
      </c>
      <c r="D33">
        <v>-0.79136770000000001</v>
      </c>
    </row>
    <row r="34" spans="1:4" x14ac:dyDescent="0.2">
      <c r="A34">
        <v>1969</v>
      </c>
      <c r="B34">
        <v>0.45035649999999999</v>
      </c>
      <c r="C34">
        <v>0.40408949999999999</v>
      </c>
      <c r="D34">
        <v>-0.79136770000000001</v>
      </c>
    </row>
    <row r="35" spans="1:4" x14ac:dyDescent="0.2">
      <c r="A35">
        <v>1969</v>
      </c>
      <c r="B35">
        <v>0.45035649999999999</v>
      </c>
      <c r="C35">
        <v>0.40408949999999999</v>
      </c>
      <c r="D35">
        <v>-0.79136770000000001</v>
      </c>
    </row>
    <row r="36" spans="1:4" x14ac:dyDescent="0.2">
      <c r="A36">
        <v>1969</v>
      </c>
      <c r="B36">
        <v>0.45035649999999999</v>
      </c>
      <c r="C36">
        <v>0.40408949999999999</v>
      </c>
      <c r="D36">
        <v>-0.79136770000000001</v>
      </c>
    </row>
    <row r="37" spans="1:4" x14ac:dyDescent="0.2">
      <c r="A37">
        <v>1970</v>
      </c>
      <c r="B37">
        <v>0.4434304</v>
      </c>
      <c r="C37">
        <v>0.3937793</v>
      </c>
      <c r="D37">
        <v>-0.72958909999999999</v>
      </c>
    </row>
    <row r="38" spans="1:4" x14ac:dyDescent="0.2">
      <c r="A38">
        <v>1970</v>
      </c>
      <c r="B38">
        <v>0.4434304</v>
      </c>
      <c r="C38">
        <v>0.3937793</v>
      </c>
      <c r="D38">
        <v>-0.72958909999999999</v>
      </c>
    </row>
    <row r="39" spans="1:4" x14ac:dyDescent="0.2">
      <c r="A39">
        <v>1970</v>
      </c>
      <c r="B39">
        <v>0.4434304</v>
      </c>
      <c r="C39">
        <v>0.3937793</v>
      </c>
      <c r="D39">
        <v>-0.72958909999999999</v>
      </c>
    </row>
    <row r="40" spans="1:4" x14ac:dyDescent="0.2">
      <c r="A40">
        <v>1970</v>
      </c>
      <c r="B40">
        <v>0.4434304</v>
      </c>
      <c r="C40">
        <v>0.3937793</v>
      </c>
      <c r="D40">
        <v>-0.72958909999999999</v>
      </c>
    </row>
    <row r="41" spans="1:4" x14ac:dyDescent="0.2">
      <c r="A41">
        <v>1970</v>
      </c>
      <c r="B41">
        <v>0.4434304</v>
      </c>
      <c r="C41">
        <v>0.3937793</v>
      </c>
      <c r="D41">
        <v>-0.72958909999999999</v>
      </c>
    </row>
    <row r="42" spans="1:4" x14ac:dyDescent="0.2">
      <c r="A42">
        <v>1971</v>
      </c>
      <c r="B42">
        <v>0.46648879999999998</v>
      </c>
      <c r="C42">
        <v>0.40613700000000003</v>
      </c>
      <c r="D42">
        <v>-0.69875620000000005</v>
      </c>
    </row>
    <row r="43" spans="1:4" x14ac:dyDescent="0.2">
      <c r="A43">
        <v>1971</v>
      </c>
      <c r="B43">
        <v>0.46648879999999998</v>
      </c>
      <c r="C43">
        <v>0.40613700000000003</v>
      </c>
      <c r="D43">
        <v>-0.69875620000000005</v>
      </c>
    </row>
    <row r="44" spans="1:4" x14ac:dyDescent="0.2">
      <c r="A44">
        <v>1971</v>
      </c>
      <c r="B44">
        <v>0.46648879999999998</v>
      </c>
      <c r="C44">
        <v>0.40613700000000003</v>
      </c>
      <c r="D44">
        <v>-0.69875620000000005</v>
      </c>
    </row>
    <row r="45" spans="1:4" x14ac:dyDescent="0.2">
      <c r="A45">
        <v>1971</v>
      </c>
      <c r="B45">
        <v>0.46648879999999998</v>
      </c>
      <c r="C45">
        <v>0.40613700000000003</v>
      </c>
      <c r="D45">
        <v>-0.69875620000000005</v>
      </c>
    </row>
    <row r="46" spans="1:4" x14ac:dyDescent="0.2">
      <c r="A46">
        <v>1971</v>
      </c>
      <c r="B46">
        <v>0.46648879999999998</v>
      </c>
      <c r="C46">
        <v>0.40613700000000003</v>
      </c>
      <c r="D46">
        <v>-0.69875620000000005</v>
      </c>
    </row>
    <row r="47" spans="1:4" x14ac:dyDescent="0.2">
      <c r="A47">
        <v>1972</v>
      </c>
      <c r="B47">
        <v>0.45490649999999999</v>
      </c>
      <c r="C47">
        <v>0.39828209999999997</v>
      </c>
      <c r="D47">
        <v>-0.64786060000000001</v>
      </c>
    </row>
    <row r="48" spans="1:4" x14ac:dyDescent="0.2">
      <c r="A48">
        <v>1972</v>
      </c>
      <c r="B48">
        <v>0.45490649999999999</v>
      </c>
      <c r="C48">
        <v>0.39828209999999997</v>
      </c>
      <c r="D48">
        <v>-0.64786060000000001</v>
      </c>
    </row>
    <row r="49" spans="1:4" x14ac:dyDescent="0.2">
      <c r="A49">
        <v>1972</v>
      </c>
      <c r="B49">
        <v>0.45490649999999999</v>
      </c>
      <c r="C49">
        <v>0.39828209999999997</v>
      </c>
      <c r="D49">
        <v>-0.64786060000000001</v>
      </c>
    </row>
    <row r="50" spans="1:4" x14ac:dyDescent="0.2">
      <c r="A50">
        <v>1972</v>
      </c>
      <c r="B50">
        <v>0.45490649999999999</v>
      </c>
      <c r="C50">
        <v>0.39828209999999997</v>
      </c>
      <c r="D50">
        <v>-0.64786060000000001</v>
      </c>
    </row>
    <row r="51" spans="1:4" x14ac:dyDescent="0.2">
      <c r="A51">
        <v>1972</v>
      </c>
      <c r="B51">
        <v>0.45490649999999999</v>
      </c>
      <c r="C51">
        <v>0.39828209999999997</v>
      </c>
      <c r="D51">
        <v>-0.64786060000000001</v>
      </c>
    </row>
    <row r="52" spans="1:4" x14ac:dyDescent="0.2">
      <c r="A52">
        <v>1973</v>
      </c>
      <c r="B52">
        <v>0.4576788</v>
      </c>
      <c r="C52">
        <v>0.39746949999999998</v>
      </c>
      <c r="D52">
        <v>-0.59903479999999998</v>
      </c>
    </row>
    <row r="53" spans="1:4" x14ac:dyDescent="0.2">
      <c r="A53">
        <v>1973</v>
      </c>
      <c r="B53">
        <v>0.4576788</v>
      </c>
      <c r="C53">
        <v>0.39746949999999998</v>
      </c>
      <c r="D53">
        <v>-0.59903479999999998</v>
      </c>
    </row>
    <row r="54" spans="1:4" x14ac:dyDescent="0.2">
      <c r="A54">
        <v>1973</v>
      </c>
      <c r="B54">
        <v>0.4576788</v>
      </c>
      <c r="C54">
        <v>0.39746949999999998</v>
      </c>
      <c r="D54">
        <v>-0.59903479999999998</v>
      </c>
    </row>
    <row r="55" spans="1:4" x14ac:dyDescent="0.2">
      <c r="A55">
        <v>1973</v>
      </c>
      <c r="B55">
        <v>0.4576788</v>
      </c>
      <c r="C55">
        <v>0.39746949999999998</v>
      </c>
      <c r="D55">
        <v>-0.59903479999999998</v>
      </c>
    </row>
    <row r="56" spans="1:4" x14ac:dyDescent="0.2">
      <c r="A56">
        <v>1973</v>
      </c>
      <c r="B56">
        <v>0.4576788</v>
      </c>
      <c r="C56">
        <v>0.39746949999999998</v>
      </c>
      <c r="D56">
        <v>-0.59903479999999998</v>
      </c>
    </row>
    <row r="57" spans="1:4" x14ac:dyDescent="0.2">
      <c r="A57">
        <v>1974</v>
      </c>
      <c r="B57">
        <v>0.4374247</v>
      </c>
      <c r="C57">
        <v>0.37860349999999998</v>
      </c>
      <c r="D57">
        <v>-0.53730560000000005</v>
      </c>
    </row>
    <row r="58" spans="1:4" x14ac:dyDescent="0.2">
      <c r="A58">
        <v>1974</v>
      </c>
      <c r="B58">
        <v>0.4374247</v>
      </c>
      <c r="C58">
        <v>0.37860349999999998</v>
      </c>
      <c r="D58">
        <v>-0.53730560000000005</v>
      </c>
    </row>
    <row r="59" spans="1:4" x14ac:dyDescent="0.2">
      <c r="A59">
        <v>1974</v>
      </c>
      <c r="B59">
        <v>0.4374247</v>
      </c>
      <c r="C59">
        <v>0.37860349999999998</v>
      </c>
      <c r="D59">
        <v>-0.53730560000000005</v>
      </c>
    </row>
    <row r="60" spans="1:4" x14ac:dyDescent="0.2">
      <c r="A60">
        <v>1974</v>
      </c>
      <c r="B60">
        <v>0.4374247</v>
      </c>
      <c r="C60">
        <v>0.37860349999999998</v>
      </c>
      <c r="D60">
        <v>-0.53730560000000005</v>
      </c>
    </row>
    <row r="61" spans="1:4" x14ac:dyDescent="0.2">
      <c r="A61">
        <v>1974</v>
      </c>
      <c r="B61">
        <v>0.4374247</v>
      </c>
      <c r="C61">
        <v>0.37860349999999998</v>
      </c>
      <c r="D61">
        <v>-0.53730560000000005</v>
      </c>
    </row>
    <row r="62" spans="1:4" x14ac:dyDescent="0.2">
      <c r="A62">
        <v>1975</v>
      </c>
      <c r="B62">
        <v>0.42990109999999998</v>
      </c>
      <c r="C62">
        <v>0.37354419999999999</v>
      </c>
      <c r="D62">
        <v>-0.44941219999999998</v>
      </c>
    </row>
    <row r="63" spans="1:4" x14ac:dyDescent="0.2">
      <c r="A63">
        <v>1975</v>
      </c>
      <c r="B63">
        <v>0.42990109999999998</v>
      </c>
      <c r="C63">
        <v>0.37354419999999999</v>
      </c>
      <c r="D63">
        <v>-0.44941219999999998</v>
      </c>
    </row>
    <row r="64" spans="1:4" x14ac:dyDescent="0.2">
      <c r="A64">
        <v>1975</v>
      </c>
      <c r="B64">
        <v>0.42990109999999998</v>
      </c>
      <c r="C64">
        <v>0.37354419999999999</v>
      </c>
      <c r="D64">
        <v>-0.44941219999999998</v>
      </c>
    </row>
    <row r="65" spans="1:4" x14ac:dyDescent="0.2">
      <c r="A65">
        <v>1975</v>
      </c>
      <c r="B65">
        <v>0.42990109999999998</v>
      </c>
      <c r="C65">
        <v>0.37354419999999999</v>
      </c>
      <c r="D65">
        <v>-0.44941219999999998</v>
      </c>
    </row>
    <row r="66" spans="1:4" x14ac:dyDescent="0.2">
      <c r="A66">
        <v>1975</v>
      </c>
      <c r="B66">
        <v>0.42990109999999998</v>
      </c>
      <c r="C66">
        <v>0.37354419999999999</v>
      </c>
      <c r="D66">
        <v>-0.44941219999999998</v>
      </c>
    </row>
    <row r="67" spans="1:4" x14ac:dyDescent="0.2">
      <c r="A67">
        <v>1976</v>
      </c>
      <c r="B67">
        <v>0.42653659999999999</v>
      </c>
      <c r="C67">
        <v>0.36126469999999999</v>
      </c>
      <c r="D67">
        <v>-0.4163963</v>
      </c>
    </row>
    <row r="68" spans="1:4" x14ac:dyDescent="0.2">
      <c r="A68">
        <v>1976</v>
      </c>
      <c r="B68">
        <v>0.42653659999999999</v>
      </c>
      <c r="C68">
        <v>0.36126469999999999</v>
      </c>
      <c r="D68">
        <v>-0.4163963</v>
      </c>
    </row>
    <row r="69" spans="1:4" x14ac:dyDescent="0.2">
      <c r="A69">
        <v>1976</v>
      </c>
      <c r="B69">
        <v>0.42653659999999999</v>
      </c>
      <c r="C69">
        <v>0.36126469999999999</v>
      </c>
      <c r="D69">
        <v>-0.4163963</v>
      </c>
    </row>
    <row r="70" spans="1:4" x14ac:dyDescent="0.2">
      <c r="A70">
        <v>1976</v>
      </c>
      <c r="B70">
        <v>0.42653659999999999</v>
      </c>
      <c r="C70">
        <v>0.36126469999999999</v>
      </c>
      <c r="D70">
        <v>-0.4163963</v>
      </c>
    </row>
    <row r="71" spans="1:4" x14ac:dyDescent="0.2">
      <c r="A71">
        <v>1976</v>
      </c>
      <c r="B71">
        <v>0.42653659999999999</v>
      </c>
      <c r="C71">
        <v>0.36126469999999999</v>
      </c>
      <c r="D71">
        <v>-0.4163963</v>
      </c>
    </row>
    <row r="72" spans="1:4" x14ac:dyDescent="0.2">
      <c r="A72">
        <v>1977</v>
      </c>
      <c r="B72">
        <v>0.41091680000000003</v>
      </c>
      <c r="C72">
        <v>0.34564400000000001</v>
      </c>
      <c r="D72">
        <v>-0.39182679999999998</v>
      </c>
    </row>
    <row r="73" spans="1:4" x14ac:dyDescent="0.2">
      <c r="A73">
        <v>1977</v>
      </c>
      <c r="B73">
        <v>0.41091680000000003</v>
      </c>
      <c r="C73">
        <v>0.34564400000000001</v>
      </c>
      <c r="D73">
        <v>-0.39182679999999998</v>
      </c>
    </row>
    <row r="74" spans="1:4" x14ac:dyDescent="0.2">
      <c r="A74">
        <v>1977</v>
      </c>
      <c r="B74">
        <v>0.41091680000000003</v>
      </c>
      <c r="C74">
        <v>0.34564400000000001</v>
      </c>
      <c r="D74">
        <v>-0.39182679999999998</v>
      </c>
    </row>
    <row r="75" spans="1:4" x14ac:dyDescent="0.2">
      <c r="A75">
        <v>1977</v>
      </c>
      <c r="B75">
        <v>0.41091680000000003</v>
      </c>
      <c r="C75">
        <v>0.34564400000000001</v>
      </c>
      <c r="D75">
        <v>-0.39182679999999998</v>
      </c>
    </row>
    <row r="76" spans="1:4" x14ac:dyDescent="0.2">
      <c r="A76">
        <v>1977</v>
      </c>
      <c r="B76">
        <v>0.41091680000000003</v>
      </c>
      <c r="C76">
        <v>0.34564400000000001</v>
      </c>
      <c r="D76">
        <v>-0.39182679999999998</v>
      </c>
    </row>
    <row r="77" spans="1:4" x14ac:dyDescent="0.2">
      <c r="A77">
        <v>1978</v>
      </c>
      <c r="B77">
        <v>0.38888499999999998</v>
      </c>
      <c r="C77">
        <v>0.32826519999999998</v>
      </c>
      <c r="D77">
        <v>-0.34778439999999999</v>
      </c>
    </row>
    <row r="78" spans="1:4" x14ac:dyDescent="0.2">
      <c r="A78">
        <v>1978</v>
      </c>
      <c r="B78">
        <v>0.38888499999999998</v>
      </c>
      <c r="C78">
        <v>0.32826519999999998</v>
      </c>
      <c r="D78">
        <v>-0.34778439999999999</v>
      </c>
    </row>
    <row r="79" spans="1:4" x14ac:dyDescent="0.2">
      <c r="A79">
        <v>1978</v>
      </c>
      <c r="B79">
        <v>0.38888499999999998</v>
      </c>
      <c r="C79">
        <v>0.32826519999999998</v>
      </c>
      <c r="D79">
        <v>-0.34778439999999999</v>
      </c>
    </row>
    <row r="80" spans="1:4" x14ac:dyDescent="0.2">
      <c r="A80">
        <v>1978</v>
      </c>
      <c r="B80">
        <v>0.38888499999999998</v>
      </c>
      <c r="C80">
        <v>0.32826519999999998</v>
      </c>
      <c r="D80">
        <v>-0.34778439999999999</v>
      </c>
    </row>
    <row r="81" spans="1:4" x14ac:dyDescent="0.2">
      <c r="A81">
        <v>1978</v>
      </c>
      <c r="B81">
        <v>0.38888499999999998</v>
      </c>
      <c r="C81">
        <v>0.32826519999999998</v>
      </c>
      <c r="D81">
        <v>-0.34778439999999999</v>
      </c>
    </row>
    <row r="82" spans="1:4" x14ac:dyDescent="0.2">
      <c r="A82">
        <v>1979</v>
      </c>
      <c r="B82">
        <v>0.39763209999999999</v>
      </c>
      <c r="C82">
        <v>0.3323469</v>
      </c>
      <c r="D82">
        <v>-0.31717440000000002</v>
      </c>
    </row>
    <row r="83" spans="1:4" x14ac:dyDescent="0.2">
      <c r="A83">
        <v>1979</v>
      </c>
      <c r="B83">
        <v>0.39763209999999999</v>
      </c>
      <c r="C83">
        <v>0.3323469</v>
      </c>
      <c r="D83">
        <v>-0.31717440000000002</v>
      </c>
    </row>
    <row r="84" spans="1:4" x14ac:dyDescent="0.2">
      <c r="A84">
        <v>1979</v>
      </c>
      <c r="B84">
        <v>0.39763209999999999</v>
      </c>
      <c r="C84">
        <v>0.3323469</v>
      </c>
      <c r="D84">
        <v>-0.31717440000000002</v>
      </c>
    </row>
    <row r="85" spans="1:4" x14ac:dyDescent="0.2">
      <c r="A85">
        <v>1979</v>
      </c>
      <c r="B85">
        <v>0.39763209999999999</v>
      </c>
      <c r="C85">
        <v>0.3323469</v>
      </c>
      <c r="D85">
        <v>-0.31717440000000002</v>
      </c>
    </row>
    <row r="86" spans="1:4" x14ac:dyDescent="0.2">
      <c r="A86">
        <v>1979</v>
      </c>
      <c r="B86">
        <v>0.39763209999999999</v>
      </c>
      <c r="C86">
        <v>0.3323469</v>
      </c>
      <c r="D86">
        <v>-0.31717440000000002</v>
      </c>
    </row>
    <row r="87" spans="1:4" x14ac:dyDescent="0.2">
      <c r="A87">
        <v>1980</v>
      </c>
      <c r="B87">
        <v>0.40407660000000001</v>
      </c>
      <c r="C87">
        <v>0.33931210000000001</v>
      </c>
      <c r="D87">
        <v>-0.28398709999999999</v>
      </c>
    </row>
    <row r="88" spans="1:4" x14ac:dyDescent="0.2">
      <c r="A88">
        <v>1980</v>
      </c>
      <c r="B88">
        <v>0.40407660000000001</v>
      </c>
      <c r="C88">
        <v>0.33931210000000001</v>
      </c>
      <c r="D88">
        <v>-0.28398709999999999</v>
      </c>
    </row>
    <row r="89" spans="1:4" x14ac:dyDescent="0.2">
      <c r="A89">
        <v>1980</v>
      </c>
      <c r="B89">
        <v>0.40407660000000001</v>
      </c>
      <c r="C89">
        <v>0.33931210000000001</v>
      </c>
      <c r="D89">
        <v>-0.28398709999999999</v>
      </c>
    </row>
    <row r="90" spans="1:4" x14ac:dyDescent="0.2">
      <c r="A90">
        <v>1980</v>
      </c>
      <c r="B90">
        <v>0.40407660000000001</v>
      </c>
      <c r="C90">
        <v>0.33931210000000001</v>
      </c>
      <c r="D90">
        <v>-0.28398709999999999</v>
      </c>
    </row>
    <row r="91" spans="1:4" x14ac:dyDescent="0.2">
      <c r="A91">
        <v>1980</v>
      </c>
      <c r="B91">
        <v>0.40407660000000001</v>
      </c>
      <c r="C91">
        <v>0.33931210000000001</v>
      </c>
      <c r="D91">
        <v>-0.28398709999999999</v>
      </c>
    </row>
    <row r="92" spans="1:4" x14ac:dyDescent="0.2">
      <c r="A92">
        <v>1981</v>
      </c>
      <c r="B92">
        <v>0.39322610000000002</v>
      </c>
      <c r="C92">
        <v>0.32734970000000002</v>
      </c>
      <c r="D92">
        <v>-0.24049690000000001</v>
      </c>
    </row>
    <row r="93" spans="1:4" x14ac:dyDescent="0.2">
      <c r="A93">
        <v>1981</v>
      </c>
      <c r="B93">
        <v>0.39322610000000002</v>
      </c>
      <c r="C93">
        <v>0.32734970000000002</v>
      </c>
      <c r="D93">
        <v>-0.24049690000000001</v>
      </c>
    </row>
    <row r="94" spans="1:4" x14ac:dyDescent="0.2">
      <c r="A94">
        <v>1981</v>
      </c>
      <c r="B94">
        <v>0.39322610000000002</v>
      </c>
      <c r="C94">
        <v>0.32734970000000002</v>
      </c>
      <c r="D94">
        <v>-0.24049690000000001</v>
      </c>
    </row>
    <row r="95" spans="1:4" x14ac:dyDescent="0.2">
      <c r="A95">
        <v>1981</v>
      </c>
      <c r="B95">
        <v>0.39322610000000002</v>
      </c>
      <c r="C95">
        <v>0.32734970000000002</v>
      </c>
      <c r="D95">
        <v>-0.24049690000000001</v>
      </c>
    </row>
    <row r="96" spans="1:4" x14ac:dyDescent="0.2">
      <c r="A96">
        <v>1981</v>
      </c>
      <c r="B96">
        <v>0.39322610000000002</v>
      </c>
      <c r="C96">
        <v>0.32734970000000002</v>
      </c>
      <c r="D96">
        <v>-0.24049690000000001</v>
      </c>
    </row>
    <row r="97" spans="1:4" x14ac:dyDescent="0.2">
      <c r="A97">
        <v>1982</v>
      </c>
      <c r="B97">
        <v>0.4187903</v>
      </c>
      <c r="C97">
        <v>0.35388180000000002</v>
      </c>
      <c r="D97">
        <v>-0.14678169999999999</v>
      </c>
    </row>
    <row r="98" spans="1:4" x14ac:dyDescent="0.2">
      <c r="A98">
        <v>1982</v>
      </c>
      <c r="B98">
        <v>0.4187903</v>
      </c>
      <c r="C98">
        <v>0.35388180000000002</v>
      </c>
      <c r="D98">
        <v>-0.14678169999999999</v>
      </c>
    </row>
    <row r="99" spans="1:4" x14ac:dyDescent="0.2">
      <c r="A99">
        <v>1982</v>
      </c>
      <c r="B99">
        <v>0.4187903</v>
      </c>
      <c r="C99">
        <v>0.35388180000000002</v>
      </c>
      <c r="D99">
        <v>-0.14678169999999999</v>
      </c>
    </row>
    <row r="100" spans="1:4" x14ac:dyDescent="0.2">
      <c r="A100">
        <v>1982</v>
      </c>
      <c r="B100">
        <v>0.4187903</v>
      </c>
      <c r="C100">
        <v>0.35388180000000002</v>
      </c>
      <c r="D100">
        <v>-0.14678169999999999</v>
      </c>
    </row>
    <row r="101" spans="1:4" x14ac:dyDescent="0.2">
      <c r="A101">
        <v>1982</v>
      </c>
      <c r="B101">
        <v>0.4187903</v>
      </c>
      <c r="C101">
        <v>0.35388180000000002</v>
      </c>
      <c r="D101">
        <v>-0.14678169999999999</v>
      </c>
    </row>
    <row r="102" spans="1:4" x14ac:dyDescent="0.2">
      <c r="A102">
        <v>1983</v>
      </c>
      <c r="B102">
        <v>0.45129059999999999</v>
      </c>
      <c r="C102">
        <v>0.386795</v>
      </c>
      <c r="D102">
        <v>-0.12477100000000001</v>
      </c>
    </row>
    <row r="103" spans="1:4" x14ac:dyDescent="0.2">
      <c r="A103">
        <v>1983</v>
      </c>
      <c r="B103">
        <v>0.45129059999999999</v>
      </c>
      <c r="C103">
        <v>0.386795</v>
      </c>
      <c r="D103">
        <v>-0.12477100000000001</v>
      </c>
    </row>
    <row r="104" spans="1:4" x14ac:dyDescent="0.2">
      <c r="A104">
        <v>1983</v>
      </c>
      <c r="B104">
        <v>0.45129059999999999</v>
      </c>
      <c r="C104">
        <v>0.386795</v>
      </c>
      <c r="D104">
        <v>-0.12477100000000001</v>
      </c>
    </row>
    <row r="105" spans="1:4" x14ac:dyDescent="0.2">
      <c r="A105">
        <v>1983</v>
      </c>
      <c r="B105">
        <v>0.45129059999999999</v>
      </c>
      <c r="C105">
        <v>0.386795</v>
      </c>
      <c r="D105">
        <v>-0.12477100000000001</v>
      </c>
    </row>
    <row r="106" spans="1:4" x14ac:dyDescent="0.2">
      <c r="A106">
        <v>1983</v>
      </c>
      <c r="B106">
        <v>0.45129059999999999</v>
      </c>
      <c r="C106">
        <v>0.386795</v>
      </c>
      <c r="D106">
        <v>-0.12477100000000001</v>
      </c>
    </row>
    <row r="107" spans="1:4" x14ac:dyDescent="0.2">
      <c r="A107">
        <v>1984</v>
      </c>
      <c r="B107">
        <v>0.46325110000000003</v>
      </c>
      <c r="C107">
        <v>0.39439150000000001</v>
      </c>
      <c r="D107">
        <v>-0.1178038</v>
      </c>
    </row>
    <row r="108" spans="1:4" x14ac:dyDescent="0.2">
      <c r="A108">
        <v>1984</v>
      </c>
      <c r="B108">
        <v>0.46325110000000003</v>
      </c>
      <c r="C108">
        <v>0.39439150000000001</v>
      </c>
      <c r="D108">
        <v>-0.1178038</v>
      </c>
    </row>
    <row r="109" spans="1:4" x14ac:dyDescent="0.2">
      <c r="A109">
        <v>1984</v>
      </c>
      <c r="B109">
        <v>0.46325110000000003</v>
      </c>
      <c r="C109">
        <v>0.39439150000000001</v>
      </c>
      <c r="D109">
        <v>-0.1178038</v>
      </c>
    </row>
    <row r="110" spans="1:4" x14ac:dyDescent="0.2">
      <c r="A110">
        <v>1984</v>
      </c>
      <c r="B110">
        <v>0.46325110000000003</v>
      </c>
      <c r="C110">
        <v>0.39439150000000001</v>
      </c>
      <c r="D110">
        <v>-0.1178038</v>
      </c>
    </row>
    <row r="111" spans="1:4" x14ac:dyDescent="0.2">
      <c r="A111">
        <v>1984</v>
      </c>
      <c r="B111">
        <v>0.46325110000000003</v>
      </c>
      <c r="C111">
        <v>0.39439150000000001</v>
      </c>
      <c r="D111">
        <v>-0.1178038</v>
      </c>
    </row>
    <row r="112" spans="1:4" x14ac:dyDescent="0.2">
      <c r="A112">
        <v>1985</v>
      </c>
      <c r="B112">
        <v>0.48252489999999998</v>
      </c>
      <c r="C112">
        <v>0.41188619999999998</v>
      </c>
      <c r="D112">
        <v>-0.1065743</v>
      </c>
    </row>
    <row r="113" spans="1:4" x14ac:dyDescent="0.2">
      <c r="A113">
        <v>1985</v>
      </c>
      <c r="B113">
        <v>0.48252489999999998</v>
      </c>
      <c r="C113">
        <v>0.41188619999999998</v>
      </c>
      <c r="D113">
        <v>-0.1065743</v>
      </c>
    </row>
    <row r="114" spans="1:4" x14ac:dyDescent="0.2">
      <c r="A114">
        <v>1985</v>
      </c>
      <c r="B114">
        <v>0.48252489999999998</v>
      </c>
      <c r="C114">
        <v>0.41188619999999998</v>
      </c>
      <c r="D114">
        <v>-0.1065743</v>
      </c>
    </row>
    <row r="115" spans="1:4" x14ac:dyDescent="0.2">
      <c r="A115">
        <v>1985</v>
      </c>
      <c r="B115">
        <v>0.48252489999999998</v>
      </c>
      <c r="C115">
        <v>0.41188619999999998</v>
      </c>
      <c r="D115">
        <v>-0.1065743</v>
      </c>
    </row>
    <row r="116" spans="1:4" x14ac:dyDescent="0.2">
      <c r="A116">
        <v>1985</v>
      </c>
      <c r="B116">
        <v>0.48252489999999998</v>
      </c>
      <c r="C116">
        <v>0.41188619999999998</v>
      </c>
      <c r="D116">
        <v>-0.1065743</v>
      </c>
    </row>
    <row r="117" spans="1:4" x14ac:dyDescent="0.2">
      <c r="A117">
        <v>1986</v>
      </c>
      <c r="B117">
        <v>0.49290509999999998</v>
      </c>
      <c r="C117">
        <v>0.42821120000000001</v>
      </c>
      <c r="D117">
        <v>-8.1228700000000001E-2</v>
      </c>
    </row>
    <row r="118" spans="1:4" x14ac:dyDescent="0.2">
      <c r="A118">
        <v>1986</v>
      </c>
      <c r="B118">
        <v>0.49290509999999998</v>
      </c>
      <c r="C118">
        <v>0.42821120000000001</v>
      </c>
      <c r="D118">
        <v>-8.1228700000000001E-2</v>
      </c>
    </row>
    <row r="119" spans="1:4" x14ac:dyDescent="0.2">
      <c r="A119">
        <v>1986</v>
      </c>
      <c r="B119">
        <v>0.49290509999999998</v>
      </c>
      <c r="C119">
        <v>0.42821120000000001</v>
      </c>
      <c r="D119">
        <v>-8.1228700000000001E-2</v>
      </c>
    </row>
    <row r="120" spans="1:4" x14ac:dyDescent="0.2">
      <c r="A120">
        <v>1986</v>
      </c>
      <c r="B120">
        <v>0.49290509999999998</v>
      </c>
      <c r="C120">
        <v>0.42821120000000001</v>
      </c>
      <c r="D120">
        <v>-8.1228700000000001E-2</v>
      </c>
    </row>
    <row r="121" spans="1:4" x14ac:dyDescent="0.2">
      <c r="A121">
        <v>1986</v>
      </c>
      <c r="B121">
        <v>0.49290509999999998</v>
      </c>
      <c r="C121">
        <v>0.42821120000000001</v>
      </c>
      <c r="D121">
        <v>-8.1228700000000001E-2</v>
      </c>
    </row>
    <row r="122" spans="1:4" x14ac:dyDescent="0.2">
      <c r="A122">
        <v>1987</v>
      </c>
      <c r="B122">
        <v>0.49169249999999998</v>
      </c>
      <c r="C122">
        <v>0.4148831</v>
      </c>
      <c r="D122">
        <v>-7.4930800000000006E-2</v>
      </c>
    </row>
    <row r="123" spans="1:4" x14ac:dyDescent="0.2">
      <c r="A123">
        <v>1987</v>
      </c>
      <c r="B123">
        <v>0.49169249999999998</v>
      </c>
      <c r="C123">
        <v>0.4148831</v>
      </c>
      <c r="D123">
        <v>-7.4930800000000006E-2</v>
      </c>
    </row>
    <row r="124" spans="1:4" x14ac:dyDescent="0.2">
      <c r="A124">
        <v>1987</v>
      </c>
      <c r="B124">
        <v>0.49169249999999998</v>
      </c>
      <c r="C124">
        <v>0.4148831</v>
      </c>
      <c r="D124">
        <v>-7.4930800000000006E-2</v>
      </c>
    </row>
    <row r="125" spans="1:4" x14ac:dyDescent="0.2">
      <c r="A125">
        <v>1987</v>
      </c>
      <c r="B125">
        <v>0.49169249999999998</v>
      </c>
      <c r="C125">
        <v>0.4148831</v>
      </c>
      <c r="D125">
        <v>-7.4930800000000006E-2</v>
      </c>
    </row>
    <row r="126" spans="1:4" x14ac:dyDescent="0.2">
      <c r="A126">
        <v>1987</v>
      </c>
      <c r="B126">
        <v>0.49169249999999998</v>
      </c>
      <c r="C126">
        <v>0.4148831</v>
      </c>
      <c r="D126">
        <v>-7.4930800000000006E-2</v>
      </c>
    </row>
    <row r="127" spans="1:4" x14ac:dyDescent="0.2">
      <c r="A127">
        <v>1988</v>
      </c>
      <c r="B127">
        <v>0.50709340000000003</v>
      </c>
      <c r="C127">
        <v>0.44150640000000002</v>
      </c>
      <c r="D127">
        <v>-3.2840599999999998E-2</v>
      </c>
    </row>
    <row r="128" spans="1:4" x14ac:dyDescent="0.2">
      <c r="A128">
        <v>1988</v>
      </c>
      <c r="B128">
        <v>0.50709340000000003</v>
      </c>
      <c r="C128">
        <v>0.44150640000000002</v>
      </c>
      <c r="D128">
        <v>-3.2840599999999998E-2</v>
      </c>
    </row>
    <row r="129" spans="1:4" x14ac:dyDescent="0.2">
      <c r="A129">
        <v>1988</v>
      </c>
      <c r="B129">
        <v>0.50709340000000003</v>
      </c>
      <c r="C129">
        <v>0.44150640000000002</v>
      </c>
      <c r="D129">
        <v>-3.2840599999999998E-2</v>
      </c>
    </row>
    <row r="130" spans="1:4" x14ac:dyDescent="0.2">
      <c r="A130">
        <v>1988</v>
      </c>
      <c r="B130">
        <v>0.50709340000000003</v>
      </c>
      <c r="C130">
        <v>0.44150640000000002</v>
      </c>
      <c r="D130">
        <v>-3.2840599999999998E-2</v>
      </c>
    </row>
    <row r="131" spans="1:4" x14ac:dyDescent="0.2">
      <c r="A131">
        <v>1988</v>
      </c>
      <c r="B131">
        <v>0.50709340000000003</v>
      </c>
      <c r="C131">
        <v>0.44150640000000002</v>
      </c>
      <c r="D131">
        <v>-3.2840599999999998E-2</v>
      </c>
    </row>
    <row r="132" spans="1:4" x14ac:dyDescent="0.2">
      <c r="A132">
        <v>1989</v>
      </c>
      <c r="B132">
        <v>0.53354550000000001</v>
      </c>
      <c r="C132">
        <v>0.46574739999999998</v>
      </c>
      <c r="D132">
        <v>-2.83483E-2</v>
      </c>
    </row>
    <row r="133" spans="1:4" x14ac:dyDescent="0.2">
      <c r="A133">
        <v>1989</v>
      </c>
      <c r="B133">
        <v>0.53354550000000001</v>
      </c>
      <c r="C133">
        <v>0.46574739999999998</v>
      </c>
      <c r="D133">
        <v>-2.83483E-2</v>
      </c>
    </row>
    <row r="134" spans="1:4" x14ac:dyDescent="0.2">
      <c r="A134">
        <v>1989</v>
      </c>
      <c r="B134">
        <v>0.53354550000000001</v>
      </c>
      <c r="C134">
        <v>0.46574739999999998</v>
      </c>
      <c r="D134">
        <v>-2.83483E-2</v>
      </c>
    </row>
    <row r="135" spans="1:4" x14ac:dyDescent="0.2">
      <c r="A135">
        <v>1989</v>
      </c>
      <c r="B135">
        <v>0.53354550000000001</v>
      </c>
      <c r="C135">
        <v>0.46574739999999998</v>
      </c>
      <c r="D135">
        <v>-2.83483E-2</v>
      </c>
    </row>
    <row r="136" spans="1:4" x14ac:dyDescent="0.2">
      <c r="A136">
        <v>1989</v>
      </c>
      <c r="B136">
        <v>0.53354550000000001</v>
      </c>
      <c r="C136">
        <v>0.46574739999999998</v>
      </c>
      <c r="D136">
        <v>-2.83483E-2</v>
      </c>
    </row>
    <row r="137" spans="1:4" x14ac:dyDescent="0.2">
      <c r="A137">
        <v>1990</v>
      </c>
      <c r="B137">
        <v>0.53386639999999996</v>
      </c>
      <c r="C137">
        <v>0.46261219999999997</v>
      </c>
      <c r="D137">
        <v>-2.0395300000000002E-2</v>
      </c>
    </row>
    <row r="138" spans="1:4" x14ac:dyDescent="0.2">
      <c r="A138">
        <v>1990</v>
      </c>
      <c r="B138">
        <v>0.53386639999999996</v>
      </c>
      <c r="C138">
        <v>0.46261219999999997</v>
      </c>
      <c r="D138">
        <v>-2.0395300000000002E-2</v>
      </c>
    </row>
    <row r="139" spans="1:4" x14ac:dyDescent="0.2">
      <c r="A139">
        <v>1990</v>
      </c>
      <c r="B139">
        <v>0.53386639999999996</v>
      </c>
      <c r="C139">
        <v>0.46261219999999997</v>
      </c>
      <c r="D139">
        <v>-2.0395300000000002E-2</v>
      </c>
    </row>
    <row r="140" spans="1:4" x14ac:dyDescent="0.2">
      <c r="A140">
        <v>1990</v>
      </c>
      <c r="B140">
        <v>0.53386639999999996</v>
      </c>
      <c r="C140">
        <v>0.46261219999999997</v>
      </c>
      <c r="D140">
        <v>-2.0395300000000002E-2</v>
      </c>
    </row>
    <row r="141" spans="1:4" x14ac:dyDescent="0.2">
      <c r="A141">
        <v>1990</v>
      </c>
      <c r="B141">
        <v>0.53386639999999996</v>
      </c>
      <c r="C141">
        <v>0.46261219999999997</v>
      </c>
      <c r="D141">
        <v>-2.0395300000000002E-2</v>
      </c>
    </row>
    <row r="142" spans="1:4" x14ac:dyDescent="0.2">
      <c r="A142">
        <v>1991</v>
      </c>
      <c r="B142">
        <v>0.55756090000000003</v>
      </c>
      <c r="C142">
        <v>0.4781532</v>
      </c>
      <c r="D142">
        <v>1.0837400000000001E-2</v>
      </c>
    </row>
    <row r="143" spans="1:4" x14ac:dyDescent="0.2">
      <c r="A143">
        <v>1991</v>
      </c>
      <c r="B143">
        <v>0.55756090000000003</v>
      </c>
      <c r="C143">
        <v>0.4781532</v>
      </c>
      <c r="D143">
        <v>1.0837400000000001E-2</v>
      </c>
    </row>
    <row r="144" spans="1:4" x14ac:dyDescent="0.2">
      <c r="A144">
        <v>1991</v>
      </c>
      <c r="B144">
        <v>0.55756090000000003</v>
      </c>
      <c r="C144">
        <v>0.4781532</v>
      </c>
      <c r="D144">
        <v>1.0837400000000001E-2</v>
      </c>
    </row>
    <row r="145" spans="1:4" x14ac:dyDescent="0.2">
      <c r="A145">
        <v>1991</v>
      </c>
      <c r="B145">
        <v>0.55756090000000003</v>
      </c>
      <c r="C145">
        <v>0.4781532</v>
      </c>
      <c r="D145">
        <v>1.0837400000000001E-2</v>
      </c>
    </row>
    <row r="146" spans="1:4" x14ac:dyDescent="0.2">
      <c r="A146">
        <v>1991</v>
      </c>
      <c r="B146">
        <v>0.55756090000000003</v>
      </c>
      <c r="C146">
        <v>0.4781532</v>
      </c>
      <c r="D146">
        <v>1.0837400000000001E-2</v>
      </c>
    </row>
    <row r="147" spans="1:4" x14ac:dyDescent="0.2">
      <c r="A147">
        <v>1992</v>
      </c>
      <c r="B147">
        <v>0.55655149999999998</v>
      </c>
      <c r="C147">
        <v>0.47917939999999998</v>
      </c>
      <c r="D147">
        <v>6.2569299999999994E-2</v>
      </c>
    </row>
    <row r="148" spans="1:4" x14ac:dyDescent="0.2">
      <c r="A148">
        <v>1992</v>
      </c>
      <c r="B148">
        <v>0.55655149999999998</v>
      </c>
      <c r="C148">
        <v>0.47917939999999998</v>
      </c>
      <c r="D148">
        <v>6.2569299999999994E-2</v>
      </c>
    </row>
    <row r="149" spans="1:4" x14ac:dyDescent="0.2">
      <c r="A149">
        <v>1992</v>
      </c>
      <c r="B149">
        <v>0.55655149999999998</v>
      </c>
      <c r="C149">
        <v>0.47917939999999998</v>
      </c>
      <c r="D149">
        <v>6.2569299999999994E-2</v>
      </c>
    </row>
    <row r="150" spans="1:4" x14ac:dyDescent="0.2">
      <c r="A150">
        <v>1992</v>
      </c>
      <c r="B150">
        <v>0.55655149999999998</v>
      </c>
      <c r="C150">
        <v>0.47917939999999998</v>
      </c>
      <c r="D150">
        <v>6.2569299999999994E-2</v>
      </c>
    </row>
    <row r="151" spans="1:4" x14ac:dyDescent="0.2">
      <c r="A151">
        <v>1992</v>
      </c>
      <c r="B151">
        <v>0.55655149999999998</v>
      </c>
      <c r="C151">
        <v>0.47917939999999998</v>
      </c>
      <c r="D151">
        <v>6.2569299999999994E-2</v>
      </c>
    </row>
    <row r="152" spans="1:4" x14ac:dyDescent="0.2">
      <c r="A152">
        <v>1993</v>
      </c>
      <c r="B152">
        <v>0.58024600000000004</v>
      </c>
      <c r="C152">
        <v>0.49628830000000002</v>
      </c>
      <c r="D152">
        <v>8.9774099999999996E-2</v>
      </c>
    </row>
    <row r="153" spans="1:4" x14ac:dyDescent="0.2">
      <c r="A153">
        <v>1993</v>
      </c>
      <c r="B153">
        <v>0.58024600000000004</v>
      </c>
      <c r="C153">
        <v>0.49628830000000002</v>
      </c>
      <c r="D153">
        <v>8.9774099999999996E-2</v>
      </c>
    </row>
    <row r="154" spans="1:4" x14ac:dyDescent="0.2">
      <c r="A154">
        <v>1993</v>
      </c>
      <c r="B154">
        <v>0.58024600000000004</v>
      </c>
      <c r="C154">
        <v>0.49628830000000002</v>
      </c>
      <c r="D154">
        <v>8.9774099999999996E-2</v>
      </c>
    </row>
    <row r="155" spans="1:4" x14ac:dyDescent="0.2">
      <c r="A155">
        <v>1993</v>
      </c>
      <c r="B155">
        <v>0.58024600000000004</v>
      </c>
      <c r="C155">
        <v>0.49628830000000002</v>
      </c>
      <c r="D155">
        <v>8.9774099999999996E-2</v>
      </c>
    </row>
    <row r="156" spans="1:4" x14ac:dyDescent="0.2">
      <c r="A156">
        <v>1993</v>
      </c>
      <c r="B156">
        <v>0.58024600000000004</v>
      </c>
      <c r="C156">
        <v>0.49628830000000002</v>
      </c>
      <c r="D156">
        <v>8.9774099999999996E-2</v>
      </c>
    </row>
    <row r="157" spans="1:4" x14ac:dyDescent="0.2">
      <c r="A157">
        <v>1994</v>
      </c>
      <c r="B157">
        <v>0.58541390000000004</v>
      </c>
      <c r="C157">
        <v>0.49684719999999999</v>
      </c>
      <c r="D157">
        <v>0.1241256</v>
      </c>
    </row>
    <row r="158" spans="1:4" x14ac:dyDescent="0.2">
      <c r="A158">
        <v>1994</v>
      </c>
      <c r="B158">
        <v>0.58541390000000004</v>
      </c>
      <c r="C158">
        <v>0.49684719999999999</v>
      </c>
      <c r="D158">
        <v>0.1241256</v>
      </c>
    </row>
    <row r="159" spans="1:4" x14ac:dyDescent="0.2">
      <c r="A159">
        <v>1994</v>
      </c>
      <c r="B159">
        <v>0.58541390000000004</v>
      </c>
      <c r="C159">
        <v>0.49684719999999999</v>
      </c>
      <c r="D159">
        <v>0.1241256</v>
      </c>
    </row>
    <row r="160" spans="1:4" x14ac:dyDescent="0.2">
      <c r="A160">
        <v>1994</v>
      </c>
      <c r="B160">
        <v>0.58541390000000004</v>
      </c>
      <c r="C160">
        <v>0.49684719999999999</v>
      </c>
      <c r="D160">
        <v>0.1241256</v>
      </c>
    </row>
    <row r="161" spans="1:4" x14ac:dyDescent="0.2">
      <c r="A161">
        <v>1994</v>
      </c>
      <c r="B161">
        <v>0.58541390000000004</v>
      </c>
      <c r="C161">
        <v>0.49684719999999999</v>
      </c>
      <c r="D161">
        <v>0.1241256</v>
      </c>
    </row>
    <row r="162" spans="1:4" x14ac:dyDescent="0.2">
      <c r="A162">
        <v>1995</v>
      </c>
      <c r="B162">
        <v>0.59070489999999998</v>
      </c>
      <c r="C162">
        <v>0.49720049999999999</v>
      </c>
      <c r="D162">
        <v>0.11402519999999999</v>
      </c>
    </row>
    <row r="163" spans="1:4" x14ac:dyDescent="0.2">
      <c r="A163">
        <v>1995</v>
      </c>
      <c r="B163">
        <v>0.59070489999999998</v>
      </c>
      <c r="C163">
        <v>0.49720049999999999</v>
      </c>
      <c r="D163">
        <v>0.11402519999999999</v>
      </c>
    </row>
    <row r="164" spans="1:4" x14ac:dyDescent="0.2">
      <c r="A164">
        <v>1995</v>
      </c>
      <c r="B164">
        <v>0.59070489999999998</v>
      </c>
      <c r="C164">
        <v>0.49720049999999999</v>
      </c>
      <c r="D164">
        <v>0.11402519999999999</v>
      </c>
    </row>
    <row r="165" spans="1:4" x14ac:dyDescent="0.2">
      <c r="A165">
        <v>1995</v>
      </c>
      <c r="B165">
        <v>0.59070489999999998</v>
      </c>
      <c r="C165">
        <v>0.49720049999999999</v>
      </c>
      <c r="D165">
        <v>0.11402519999999999</v>
      </c>
    </row>
    <row r="166" spans="1:4" x14ac:dyDescent="0.2">
      <c r="A166">
        <v>1995</v>
      </c>
      <c r="B166">
        <v>0.59070489999999998</v>
      </c>
      <c r="C166">
        <v>0.49720049999999999</v>
      </c>
      <c r="D166">
        <v>0.11402519999999999</v>
      </c>
    </row>
    <row r="167" spans="1:4" x14ac:dyDescent="0.2">
      <c r="A167">
        <v>1996</v>
      </c>
      <c r="B167">
        <v>0.58479170000000003</v>
      </c>
      <c r="C167">
        <v>0.4936352</v>
      </c>
      <c r="D167">
        <v>0.1149603</v>
      </c>
    </row>
    <row r="168" spans="1:4" x14ac:dyDescent="0.2">
      <c r="A168">
        <v>1996</v>
      </c>
      <c r="B168">
        <v>0.58479170000000003</v>
      </c>
      <c r="C168">
        <v>0.4936352</v>
      </c>
      <c r="D168">
        <v>0.1149603</v>
      </c>
    </row>
    <row r="169" spans="1:4" x14ac:dyDescent="0.2">
      <c r="A169">
        <v>1996</v>
      </c>
      <c r="B169">
        <v>0.58479170000000003</v>
      </c>
      <c r="C169">
        <v>0.4936352</v>
      </c>
      <c r="D169">
        <v>0.1149603</v>
      </c>
    </row>
    <row r="170" spans="1:4" x14ac:dyDescent="0.2">
      <c r="A170">
        <v>1996</v>
      </c>
      <c r="B170">
        <v>0.58479170000000003</v>
      </c>
      <c r="C170">
        <v>0.4936352</v>
      </c>
      <c r="D170">
        <v>0.1149603</v>
      </c>
    </row>
    <row r="171" spans="1:4" x14ac:dyDescent="0.2">
      <c r="A171">
        <v>1996</v>
      </c>
      <c r="B171">
        <v>0.58479170000000003</v>
      </c>
      <c r="C171">
        <v>0.4936352</v>
      </c>
      <c r="D171">
        <v>0.1149603</v>
      </c>
    </row>
    <row r="172" spans="1:4" x14ac:dyDescent="0.2">
      <c r="A172">
        <v>1997</v>
      </c>
      <c r="B172">
        <v>0.5901904</v>
      </c>
      <c r="C172">
        <v>0.49988080000000001</v>
      </c>
      <c r="D172">
        <v>0.1372427</v>
      </c>
    </row>
    <row r="173" spans="1:4" x14ac:dyDescent="0.2">
      <c r="A173">
        <v>1997</v>
      </c>
      <c r="B173">
        <v>0.5901904</v>
      </c>
      <c r="C173">
        <v>0.49988080000000001</v>
      </c>
      <c r="D173">
        <v>0.1372427</v>
      </c>
    </row>
    <row r="174" spans="1:4" x14ac:dyDescent="0.2">
      <c r="A174">
        <v>1997</v>
      </c>
      <c r="B174">
        <v>0.5901904</v>
      </c>
      <c r="C174">
        <v>0.49988080000000001</v>
      </c>
      <c r="D174">
        <v>0.1372427</v>
      </c>
    </row>
    <row r="175" spans="1:4" x14ac:dyDescent="0.2">
      <c r="A175">
        <v>1997</v>
      </c>
      <c r="B175">
        <v>0.5901904</v>
      </c>
      <c r="C175">
        <v>0.49988080000000001</v>
      </c>
      <c r="D175">
        <v>0.1372427</v>
      </c>
    </row>
    <row r="176" spans="1:4" x14ac:dyDescent="0.2">
      <c r="A176">
        <v>1997</v>
      </c>
      <c r="B176">
        <v>0.5901904</v>
      </c>
      <c r="C176">
        <v>0.49988080000000001</v>
      </c>
      <c r="D176">
        <v>0.1372427</v>
      </c>
    </row>
    <row r="177" spans="1:4" x14ac:dyDescent="0.2">
      <c r="A177">
        <v>1998</v>
      </c>
      <c r="B177">
        <v>0.60633090000000001</v>
      </c>
      <c r="C177">
        <v>0.52418989999999999</v>
      </c>
      <c r="D177">
        <v>0.16295850000000001</v>
      </c>
    </row>
    <row r="178" spans="1:4" x14ac:dyDescent="0.2">
      <c r="A178">
        <v>1998</v>
      </c>
      <c r="B178">
        <v>0.60633090000000001</v>
      </c>
      <c r="C178">
        <v>0.52418989999999999</v>
      </c>
      <c r="D178">
        <v>0.16295850000000001</v>
      </c>
    </row>
    <row r="179" spans="1:4" x14ac:dyDescent="0.2">
      <c r="A179">
        <v>1998</v>
      </c>
      <c r="B179">
        <v>0.60633090000000001</v>
      </c>
      <c r="C179">
        <v>0.52418989999999999</v>
      </c>
      <c r="D179">
        <v>0.16295850000000001</v>
      </c>
    </row>
    <row r="180" spans="1:4" x14ac:dyDescent="0.2">
      <c r="A180">
        <v>1998</v>
      </c>
      <c r="B180">
        <v>0.60633090000000001</v>
      </c>
      <c r="C180">
        <v>0.52418989999999999</v>
      </c>
      <c r="D180">
        <v>0.16295850000000001</v>
      </c>
    </row>
    <row r="181" spans="1:4" x14ac:dyDescent="0.2">
      <c r="A181">
        <v>1998</v>
      </c>
      <c r="B181">
        <v>0.60633090000000001</v>
      </c>
      <c r="C181">
        <v>0.52418989999999999</v>
      </c>
      <c r="D181">
        <v>0.16295850000000001</v>
      </c>
    </row>
    <row r="182" spans="1:4" x14ac:dyDescent="0.2">
      <c r="A182">
        <v>1999</v>
      </c>
      <c r="B182">
        <v>0.63628439999999997</v>
      </c>
      <c r="C182">
        <v>0.54817059999999995</v>
      </c>
      <c r="D182">
        <v>0.1844153</v>
      </c>
    </row>
    <row r="183" spans="1:4" x14ac:dyDescent="0.2">
      <c r="A183">
        <v>1999</v>
      </c>
      <c r="B183">
        <v>0.63628439999999997</v>
      </c>
      <c r="C183">
        <v>0.54817059999999995</v>
      </c>
      <c r="D183">
        <v>0.1844153</v>
      </c>
    </row>
    <row r="184" spans="1:4" x14ac:dyDescent="0.2">
      <c r="A184">
        <v>1999</v>
      </c>
      <c r="B184">
        <v>0.63628439999999997</v>
      </c>
      <c r="C184">
        <v>0.54817059999999995</v>
      </c>
      <c r="D184">
        <v>0.1844153</v>
      </c>
    </row>
    <row r="185" spans="1:4" x14ac:dyDescent="0.2">
      <c r="A185">
        <v>1999</v>
      </c>
      <c r="B185">
        <v>0.63628439999999997</v>
      </c>
      <c r="C185">
        <v>0.54817059999999995</v>
      </c>
      <c r="D185">
        <v>0.1844153</v>
      </c>
    </row>
    <row r="186" spans="1:4" x14ac:dyDescent="0.2">
      <c r="A186">
        <v>1999</v>
      </c>
      <c r="B186">
        <v>0.63628439999999997</v>
      </c>
      <c r="C186">
        <v>0.54817059999999995</v>
      </c>
      <c r="D186">
        <v>0.1844153</v>
      </c>
    </row>
    <row r="187" spans="1:4" x14ac:dyDescent="0.2">
      <c r="A187">
        <v>2000</v>
      </c>
      <c r="B187">
        <v>0.63197990000000004</v>
      </c>
      <c r="C187">
        <v>0.54961819999999995</v>
      </c>
      <c r="D187">
        <v>0.19577620000000001</v>
      </c>
    </row>
    <row r="188" spans="1:4" x14ac:dyDescent="0.2">
      <c r="A188">
        <v>2000</v>
      </c>
      <c r="B188">
        <v>0.63197990000000004</v>
      </c>
      <c r="C188">
        <v>0.54961819999999995</v>
      </c>
      <c r="D188">
        <v>0.19577620000000001</v>
      </c>
    </row>
    <row r="189" spans="1:4" x14ac:dyDescent="0.2">
      <c r="A189">
        <v>2000</v>
      </c>
      <c r="B189">
        <v>0.63197990000000004</v>
      </c>
      <c r="C189">
        <v>0.54961819999999995</v>
      </c>
      <c r="D189">
        <v>0.19577620000000001</v>
      </c>
    </row>
    <row r="190" spans="1:4" x14ac:dyDescent="0.2">
      <c r="A190">
        <v>2000</v>
      </c>
      <c r="B190">
        <v>0.63197990000000004</v>
      </c>
      <c r="C190">
        <v>0.54961819999999995</v>
      </c>
      <c r="D190">
        <v>0.19577620000000001</v>
      </c>
    </row>
    <row r="191" spans="1:4" x14ac:dyDescent="0.2">
      <c r="A191">
        <v>2000</v>
      </c>
      <c r="B191">
        <v>0.63197990000000004</v>
      </c>
      <c r="C191">
        <v>0.54961819999999995</v>
      </c>
      <c r="D191">
        <v>0.19577620000000001</v>
      </c>
    </row>
    <row r="192" spans="1:4" x14ac:dyDescent="0.2">
      <c r="A192">
        <v>2001</v>
      </c>
      <c r="B192">
        <v>0.64411399999999996</v>
      </c>
      <c r="C192">
        <v>0.55870339999999996</v>
      </c>
      <c r="D192">
        <v>0.22429689999999999</v>
      </c>
    </row>
    <row r="193" spans="1:4" x14ac:dyDescent="0.2">
      <c r="A193">
        <v>2001</v>
      </c>
      <c r="B193">
        <v>0.64411399999999996</v>
      </c>
      <c r="C193">
        <v>0.55870339999999996</v>
      </c>
      <c r="D193">
        <v>0.22429689999999999</v>
      </c>
    </row>
    <row r="194" spans="1:4" x14ac:dyDescent="0.2">
      <c r="A194">
        <v>2001</v>
      </c>
      <c r="B194">
        <v>0.64411399999999996</v>
      </c>
      <c r="C194">
        <v>0.55870339999999996</v>
      </c>
      <c r="D194">
        <v>0.22429689999999999</v>
      </c>
    </row>
    <row r="195" spans="1:4" x14ac:dyDescent="0.2">
      <c r="A195">
        <v>2001</v>
      </c>
      <c r="B195">
        <v>0.64411399999999996</v>
      </c>
      <c r="C195">
        <v>0.55870339999999996</v>
      </c>
      <c r="D195">
        <v>0.22429689999999999</v>
      </c>
    </row>
    <row r="196" spans="1:4" x14ac:dyDescent="0.2">
      <c r="A196">
        <v>2001</v>
      </c>
      <c r="B196">
        <v>0.64411399999999996</v>
      </c>
      <c r="C196">
        <v>0.55870339999999996</v>
      </c>
      <c r="D196">
        <v>0.22429689999999999</v>
      </c>
    </row>
    <row r="197" spans="1:4" x14ac:dyDescent="0.2">
      <c r="A197">
        <v>2002</v>
      </c>
      <c r="B197">
        <v>0.64562850000000005</v>
      </c>
      <c r="C197">
        <v>0.55883260000000001</v>
      </c>
      <c r="D197">
        <v>0.24736820000000001</v>
      </c>
    </row>
    <row r="198" spans="1:4" x14ac:dyDescent="0.2">
      <c r="A198">
        <v>2002</v>
      </c>
      <c r="B198">
        <v>0.64562850000000005</v>
      </c>
      <c r="C198">
        <v>0.55883260000000001</v>
      </c>
      <c r="D198">
        <v>0.24736820000000001</v>
      </c>
    </row>
    <row r="199" spans="1:4" x14ac:dyDescent="0.2">
      <c r="A199">
        <v>2002</v>
      </c>
      <c r="B199">
        <v>0.64562850000000005</v>
      </c>
      <c r="C199">
        <v>0.55883260000000001</v>
      </c>
      <c r="D199">
        <v>0.24736820000000001</v>
      </c>
    </row>
    <row r="200" spans="1:4" x14ac:dyDescent="0.2">
      <c r="A200">
        <v>2002</v>
      </c>
      <c r="B200">
        <v>0.64562850000000005</v>
      </c>
      <c r="C200">
        <v>0.55883260000000001</v>
      </c>
      <c r="D200">
        <v>0.24736820000000001</v>
      </c>
    </row>
    <row r="201" spans="1:4" x14ac:dyDescent="0.2">
      <c r="A201">
        <v>2002</v>
      </c>
      <c r="B201">
        <v>0.64562850000000005</v>
      </c>
      <c r="C201">
        <v>0.55883260000000001</v>
      </c>
      <c r="D201">
        <v>0.24736820000000001</v>
      </c>
    </row>
    <row r="202" spans="1:4" x14ac:dyDescent="0.2">
      <c r="A202">
        <v>2003</v>
      </c>
      <c r="B202">
        <v>0.62400339999999999</v>
      </c>
      <c r="C202">
        <v>0.52980229999999995</v>
      </c>
      <c r="D202">
        <v>0.25989770000000001</v>
      </c>
    </row>
    <row r="203" spans="1:4" x14ac:dyDescent="0.2">
      <c r="A203">
        <v>2003</v>
      </c>
      <c r="B203">
        <v>0.62400339999999999</v>
      </c>
      <c r="C203">
        <v>0.52980229999999995</v>
      </c>
      <c r="D203">
        <v>0.25989770000000001</v>
      </c>
    </row>
    <row r="204" spans="1:4" x14ac:dyDescent="0.2">
      <c r="A204">
        <v>2003</v>
      </c>
      <c r="B204">
        <v>0.62400339999999999</v>
      </c>
      <c r="C204">
        <v>0.52980229999999995</v>
      </c>
      <c r="D204">
        <v>0.25989770000000001</v>
      </c>
    </row>
    <row r="205" spans="1:4" x14ac:dyDescent="0.2">
      <c r="A205">
        <v>2003</v>
      </c>
      <c r="B205">
        <v>0.62400339999999999</v>
      </c>
      <c r="C205">
        <v>0.52980229999999995</v>
      </c>
      <c r="D205">
        <v>0.25989770000000001</v>
      </c>
    </row>
    <row r="206" spans="1:4" x14ac:dyDescent="0.2">
      <c r="A206">
        <v>2003</v>
      </c>
      <c r="B206">
        <v>0.62400339999999999</v>
      </c>
      <c r="C206">
        <v>0.52980229999999995</v>
      </c>
      <c r="D206">
        <v>0.25989770000000001</v>
      </c>
    </row>
    <row r="207" spans="1:4" x14ac:dyDescent="0.2">
      <c r="A207">
        <v>2004</v>
      </c>
      <c r="B207">
        <v>0.63958879999999996</v>
      </c>
      <c r="C207">
        <v>0.54135509999999998</v>
      </c>
      <c r="D207">
        <v>0.24647279999999999</v>
      </c>
    </row>
    <row r="208" spans="1:4" x14ac:dyDescent="0.2">
      <c r="A208">
        <v>2004</v>
      </c>
      <c r="B208">
        <v>0.63958879999999996</v>
      </c>
      <c r="C208">
        <v>0.54135509999999998</v>
      </c>
      <c r="D208">
        <v>0.24647279999999999</v>
      </c>
    </row>
    <row r="209" spans="1:4" x14ac:dyDescent="0.2">
      <c r="A209">
        <v>2004</v>
      </c>
      <c r="B209">
        <v>0.63958879999999996</v>
      </c>
      <c r="C209">
        <v>0.54135509999999998</v>
      </c>
      <c r="D209">
        <v>0.24647279999999999</v>
      </c>
    </row>
    <row r="210" spans="1:4" x14ac:dyDescent="0.2">
      <c r="A210">
        <v>2004</v>
      </c>
      <c r="B210">
        <v>0.63958879999999996</v>
      </c>
      <c r="C210">
        <v>0.54135509999999998</v>
      </c>
      <c r="D210">
        <v>0.24647279999999999</v>
      </c>
    </row>
    <row r="211" spans="1:4" x14ac:dyDescent="0.2">
      <c r="A211">
        <v>2004</v>
      </c>
      <c r="B211">
        <v>0.63958879999999996</v>
      </c>
      <c r="C211">
        <v>0.54135509999999998</v>
      </c>
      <c r="D211">
        <v>0.24647279999999999</v>
      </c>
    </row>
    <row r="212" spans="1:4" x14ac:dyDescent="0.2">
      <c r="A212">
        <v>2005</v>
      </c>
      <c r="B212">
        <v>0.66132880000000005</v>
      </c>
      <c r="C212">
        <v>0.56147150000000001</v>
      </c>
      <c r="D212">
        <v>0.26058680000000001</v>
      </c>
    </row>
    <row r="213" spans="1:4" x14ac:dyDescent="0.2">
      <c r="A213">
        <v>2005</v>
      </c>
      <c r="B213">
        <v>0.66132880000000005</v>
      </c>
      <c r="C213">
        <v>0.56147150000000001</v>
      </c>
      <c r="D213">
        <v>0.26058680000000001</v>
      </c>
    </row>
    <row r="214" spans="1:4" x14ac:dyDescent="0.2">
      <c r="A214">
        <v>2005</v>
      </c>
      <c r="B214">
        <v>0.66132880000000005</v>
      </c>
      <c r="C214">
        <v>0.56147150000000001</v>
      </c>
      <c r="D214">
        <v>0.26058680000000001</v>
      </c>
    </row>
    <row r="215" spans="1:4" x14ac:dyDescent="0.2">
      <c r="A215">
        <v>2005</v>
      </c>
      <c r="B215">
        <v>0.66132880000000005</v>
      </c>
      <c r="C215">
        <v>0.56147150000000001</v>
      </c>
      <c r="D215">
        <v>0.26058680000000001</v>
      </c>
    </row>
    <row r="216" spans="1:4" x14ac:dyDescent="0.2">
      <c r="A216">
        <v>2005</v>
      </c>
      <c r="B216">
        <v>0.66132880000000005</v>
      </c>
      <c r="C216">
        <v>0.56147150000000001</v>
      </c>
      <c r="D216">
        <v>0.26058680000000001</v>
      </c>
    </row>
    <row r="217" spans="1:4" x14ac:dyDescent="0.2">
      <c r="A217">
        <v>2006</v>
      </c>
      <c r="B217">
        <v>0.65995029999999999</v>
      </c>
      <c r="C217">
        <v>0.56434580000000001</v>
      </c>
      <c r="D217">
        <v>0.28807480000000002</v>
      </c>
    </row>
    <row r="218" spans="1:4" x14ac:dyDescent="0.2">
      <c r="A218">
        <v>2006</v>
      </c>
      <c r="B218">
        <v>0.65995029999999999</v>
      </c>
      <c r="C218">
        <v>0.56434580000000001</v>
      </c>
      <c r="D218">
        <v>0.28807480000000002</v>
      </c>
    </row>
    <row r="219" spans="1:4" x14ac:dyDescent="0.2">
      <c r="A219">
        <v>2006</v>
      </c>
      <c r="B219">
        <v>0.65995029999999999</v>
      </c>
      <c r="C219">
        <v>0.56434580000000001</v>
      </c>
      <c r="D219">
        <v>0.28807480000000002</v>
      </c>
    </row>
    <row r="220" spans="1:4" x14ac:dyDescent="0.2">
      <c r="A220">
        <v>2006</v>
      </c>
      <c r="B220">
        <v>0.65995029999999999</v>
      </c>
      <c r="C220">
        <v>0.56434580000000001</v>
      </c>
      <c r="D220">
        <v>0.28807480000000002</v>
      </c>
    </row>
    <row r="221" spans="1:4" x14ac:dyDescent="0.2">
      <c r="A221">
        <v>2006</v>
      </c>
      <c r="B221">
        <v>0.65995029999999999</v>
      </c>
      <c r="C221">
        <v>0.56434580000000001</v>
      </c>
      <c r="D221">
        <v>0.28807480000000002</v>
      </c>
    </row>
    <row r="222" spans="1:4" x14ac:dyDescent="0.2">
      <c r="A222">
        <v>2007</v>
      </c>
      <c r="B222">
        <v>0.65776400000000002</v>
      </c>
      <c r="C222">
        <v>0.56752919999999996</v>
      </c>
      <c r="D222">
        <v>0.3267639</v>
      </c>
    </row>
    <row r="223" spans="1:4" x14ac:dyDescent="0.2">
      <c r="A223">
        <v>2007</v>
      </c>
      <c r="B223">
        <v>0.65776400000000002</v>
      </c>
      <c r="C223">
        <v>0.56752919999999996</v>
      </c>
      <c r="D223">
        <v>0.3267639</v>
      </c>
    </row>
    <row r="224" spans="1:4" x14ac:dyDescent="0.2">
      <c r="A224">
        <v>2007</v>
      </c>
      <c r="B224">
        <v>0.65776400000000002</v>
      </c>
      <c r="C224">
        <v>0.56752919999999996</v>
      </c>
      <c r="D224">
        <v>0.3267639</v>
      </c>
    </row>
    <row r="225" spans="1:4" x14ac:dyDescent="0.2">
      <c r="A225">
        <v>2007</v>
      </c>
      <c r="B225">
        <v>0.65776400000000002</v>
      </c>
      <c r="C225">
        <v>0.56752919999999996</v>
      </c>
      <c r="D225">
        <v>0.3267639</v>
      </c>
    </row>
    <row r="226" spans="1:4" x14ac:dyDescent="0.2">
      <c r="A226">
        <v>2007</v>
      </c>
      <c r="B226">
        <v>0.65776400000000002</v>
      </c>
      <c r="C226">
        <v>0.56752919999999996</v>
      </c>
      <c r="D226">
        <v>0.3267639</v>
      </c>
    </row>
    <row r="227" spans="1:4" x14ac:dyDescent="0.2">
      <c r="A227">
        <v>2008</v>
      </c>
      <c r="B227">
        <v>0.67576029999999998</v>
      </c>
      <c r="C227">
        <v>0.57710410000000001</v>
      </c>
      <c r="D227">
        <v>0.3465509</v>
      </c>
    </row>
    <row r="228" spans="1:4" x14ac:dyDescent="0.2">
      <c r="A228">
        <v>2008</v>
      </c>
      <c r="B228">
        <v>0.67576029999999998</v>
      </c>
      <c r="C228">
        <v>0.57710410000000001</v>
      </c>
      <c r="D228">
        <v>0.3465509</v>
      </c>
    </row>
    <row r="229" spans="1:4" x14ac:dyDescent="0.2">
      <c r="A229">
        <v>2008</v>
      </c>
      <c r="B229">
        <v>0.67576029999999998</v>
      </c>
      <c r="C229">
        <v>0.57710410000000001</v>
      </c>
      <c r="D229">
        <v>0.3465509</v>
      </c>
    </row>
    <row r="230" spans="1:4" x14ac:dyDescent="0.2">
      <c r="A230">
        <v>2008</v>
      </c>
      <c r="B230">
        <v>0.67576029999999998</v>
      </c>
      <c r="C230">
        <v>0.57710410000000001</v>
      </c>
      <c r="D230">
        <v>0.3465509</v>
      </c>
    </row>
    <row r="231" spans="1:4" x14ac:dyDescent="0.2">
      <c r="A231">
        <v>2008</v>
      </c>
      <c r="B231">
        <v>0.67576029999999998</v>
      </c>
      <c r="C231">
        <v>0.57710410000000001</v>
      </c>
      <c r="D231">
        <v>0.3465509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5EDA-E648-C744-B8AF-C70C015DDEEE}">
  <dimension ref="A1:N308"/>
  <sheetViews>
    <sheetView workbookViewId="0">
      <pane xSplit="1" topLeftCell="B1" activePane="topRight" state="frozen"/>
      <selection pane="topRight" activeCell="B2" sqref="B2"/>
    </sheetView>
  </sheetViews>
  <sheetFormatPr baseColWidth="10" defaultRowHeight="16" x14ac:dyDescent="0.2"/>
  <cols>
    <col min="2" max="2" width="18.6640625" bestFit="1" customWidth="1"/>
    <col min="6" max="6" width="19.5" bestFit="1" customWidth="1"/>
    <col min="7" max="7" width="23.1640625" bestFit="1" customWidth="1"/>
    <col min="8" max="8" width="27" bestFit="1" customWidth="1"/>
    <col min="9" max="9" width="19.5" bestFit="1" customWidth="1"/>
    <col min="10" max="10" width="23.1640625" bestFit="1" customWidth="1"/>
    <col min="11" max="11" width="27" bestFit="1" customWidth="1"/>
    <col min="12" max="12" width="16.6640625" customWidth="1"/>
  </cols>
  <sheetData>
    <row r="1" spans="1:14" ht="76" x14ac:dyDescent="0.2">
      <c r="A1" s="26" t="s">
        <v>4</v>
      </c>
      <c r="B1" s="26" t="s">
        <v>3</v>
      </c>
      <c r="C1" s="26" t="s">
        <v>5</v>
      </c>
      <c r="D1" s="26" t="s">
        <v>6</v>
      </c>
      <c r="E1" s="26" t="s">
        <v>63</v>
      </c>
      <c r="F1" s="26" t="s">
        <v>10</v>
      </c>
      <c r="G1" s="26" t="s">
        <v>11</v>
      </c>
      <c r="H1" s="26" t="s">
        <v>12</v>
      </c>
      <c r="I1" s="26" t="s">
        <v>10</v>
      </c>
      <c r="J1" s="26" t="s">
        <v>11</v>
      </c>
      <c r="K1" s="26" t="s">
        <v>12</v>
      </c>
      <c r="L1" s="26" t="s">
        <v>68</v>
      </c>
      <c r="M1" s="51" t="s">
        <v>95</v>
      </c>
    </row>
    <row r="2" spans="1:14" x14ac:dyDescent="0.2">
      <c r="A2" s="1">
        <v>17168</v>
      </c>
      <c r="B2" s="2">
        <v>14213</v>
      </c>
      <c r="F2">
        <f>I2/100</f>
        <v>0.65799999999999992</v>
      </c>
      <c r="G2">
        <f t="shared" ref="G2:H2" si="0">J2/100</f>
        <v>0.56399999999999995</v>
      </c>
      <c r="H2">
        <f t="shared" si="0"/>
        <v>0.114</v>
      </c>
      <c r="I2">
        <v>65.8</v>
      </c>
      <c r="J2">
        <v>56.4</v>
      </c>
      <c r="K2">
        <v>11.4</v>
      </c>
      <c r="M2">
        <v>0.61425077449861398</v>
      </c>
    </row>
    <row r="3" spans="1:14" x14ac:dyDescent="0.2">
      <c r="A3" s="1">
        <v>17258</v>
      </c>
      <c r="B3" s="2">
        <v>14111</v>
      </c>
      <c r="F3">
        <f t="shared" ref="F3:F66" si="1">I3/100</f>
        <v>0.64900000000000002</v>
      </c>
      <c r="G3">
        <f t="shared" ref="G3:G66" si="2">J3/100</f>
        <v>0.55500000000000005</v>
      </c>
      <c r="H3">
        <f t="shared" ref="H3:H66" si="3">K3/100</f>
        <v>0.113</v>
      </c>
      <c r="I3">
        <v>64.900000000000006</v>
      </c>
      <c r="J3">
        <v>55.5</v>
      </c>
      <c r="K3">
        <v>11.3</v>
      </c>
      <c r="M3">
        <v>0.75772391553105178</v>
      </c>
    </row>
    <row r="4" spans="1:14" x14ac:dyDescent="0.2">
      <c r="A4" s="1">
        <v>17349</v>
      </c>
      <c r="B4" s="2">
        <v>14018</v>
      </c>
      <c r="F4">
        <f t="shared" si="1"/>
        <v>0.65900000000000003</v>
      </c>
      <c r="G4">
        <f t="shared" si="2"/>
        <v>0.56499999999999995</v>
      </c>
      <c r="H4">
        <f t="shared" si="3"/>
        <v>0.106</v>
      </c>
      <c r="I4">
        <v>65.900000000000006</v>
      </c>
      <c r="J4">
        <v>56.5</v>
      </c>
      <c r="K4">
        <v>10.6</v>
      </c>
      <c r="M4">
        <v>0.77193908058105587</v>
      </c>
    </row>
    <row r="5" spans="1:14" x14ac:dyDescent="0.2">
      <c r="A5" s="1">
        <v>17441</v>
      </c>
      <c r="B5" s="2">
        <v>14171</v>
      </c>
      <c r="F5">
        <f t="shared" si="1"/>
        <v>0.65</v>
      </c>
      <c r="G5">
        <f t="shared" si="2"/>
        <v>0.55899999999999994</v>
      </c>
      <c r="H5">
        <f t="shared" si="3"/>
        <v>0.10199999999999999</v>
      </c>
      <c r="I5">
        <v>65</v>
      </c>
      <c r="J5">
        <v>55.9</v>
      </c>
      <c r="K5">
        <v>10.199999999999999</v>
      </c>
      <c r="M5">
        <v>0.74845474256496558</v>
      </c>
    </row>
    <row r="6" spans="1:14" x14ac:dyDescent="0.2">
      <c r="A6" s="1">
        <v>17533</v>
      </c>
      <c r="B6" s="2">
        <v>14326</v>
      </c>
      <c r="C6">
        <f>(B6-B2)/B2</f>
        <v>7.9504678815169212E-3</v>
      </c>
      <c r="D6">
        <f>AVERAGE(D7:D15)</f>
        <v>7.4375449483511311E-2</v>
      </c>
      <c r="F6">
        <f t="shared" si="1"/>
        <v>0.65099999999999991</v>
      </c>
      <c r="G6">
        <f t="shared" si="2"/>
        <v>0.55799999999999994</v>
      </c>
      <c r="H6">
        <f t="shared" si="3"/>
        <v>0.10800000000000001</v>
      </c>
      <c r="I6">
        <v>65.099999999999994</v>
      </c>
      <c r="J6">
        <v>55.8</v>
      </c>
      <c r="K6">
        <v>10.8</v>
      </c>
      <c r="M6">
        <v>0.82759909082417416</v>
      </c>
      <c r="N6">
        <v>0</v>
      </c>
    </row>
    <row r="7" spans="1:14" x14ac:dyDescent="0.2">
      <c r="A7" s="1">
        <v>17624</v>
      </c>
      <c r="B7" s="2">
        <v>14505</v>
      </c>
      <c r="C7">
        <f t="shared" ref="C7:C70" si="4">(B7-B3)/B3</f>
        <v>2.7921479696690524E-2</v>
      </c>
      <c r="D7">
        <f t="shared" ref="D7:D56" si="5">AVERAGE(D8:D16)</f>
        <v>7.4375402307007399E-2</v>
      </c>
      <c r="F7">
        <f t="shared" si="1"/>
        <v>0.65099999999999991</v>
      </c>
      <c r="G7">
        <f t="shared" si="2"/>
        <v>0.55700000000000005</v>
      </c>
      <c r="H7">
        <f t="shared" si="3"/>
        <v>0.109</v>
      </c>
      <c r="I7">
        <v>65.099999999999994</v>
      </c>
      <c r="J7">
        <v>55.7</v>
      </c>
      <c r="K7">
        <v>10.9</v>
      </c>
      <c r="M7">
        <v>0.8336798954372624</v>
      </c>
      <c r="N7">
        <v>0</v>
      </c>
    </row>
    <row r="8" spans="1:14" x14ac:dyDescent="0.2">
      <c r="A8" s="1">
        <v>17715</v>
      </c>
      <c r="B8" s="2">
        <v>14525</v>
      </c>
      <c r="C8">
        <f t="shared" si="4"/>
        <v>3.616778427735768E-2</v>
      </c>
      <c r="D8">
        <f t="shared" si="5"/>
        <v>7.4375379781713685E-2</v>
      </c>
      <c r="F8">
        <f t="shared" si="1"/>
        <v>0.65099999999999991</v>
      </c>
      <c r="G8">
        <f t="shared" si="2"/>
        <v>0.55799999999999994</v>
      </c>
      <c r="H8">
        <f t="shared" si="3"/>
        <v>0.10800000000000001</v>
      </c>
      <c r="I8">
        <v>65.099999999999994</v>
      </c>
      <c r="J8">
        <v>55.8</v>
      </c>
      <c r="K8">
        <v>10.8</v>
      </c>
      <c r="M8">
        <v>0.83069846781808765</v>
      </c>
      <c r="N8">
        <v>0</v>
      </c>
    </row>
    <row r="9" spans="1:14" x14ac:dyDescent="0.2">
      <c r="A9" s="1">
        <v>17807</v>
      </c>
      <c r="B9" s="2">
        <v>14474</v>
      </c>
      <c r="C9">
        <f t="shared" si="4"/>
        <v>2.138169501093783E-2</v>
      </c>
      <c r="D9">
        <f t="shared" si="5"/>
        <v>7.437541164697134E-2</v>
      </c>
      <c r="F9">
        <f t="shared" si="1"/>
        <v>0.64500000000000002</v>
      </c>
      <c r="G9">
        <f t="shared" si="2"/>
        <v>0.55399999999999994</v>
      </c>
      <c r="H9">
        <f t="shared" si="3"/>
        <v>0.111</v>
      </c>
      <c r="I9">
        <v>64.5</v>
      </c>
      <c r="J9">
        <v>55.4</v>
      </c>
      <c r="K9">
        <v>11.1</v>
      </c>
      <c r="M9">
        <v>0.90998660799693909</v>
      </c>
      <c r="N9">
        <v>0</v>
      </c>
    </row>
    <row r="10" spans="1:14" x14ac:dyDescent="0.2">
      <c r="A10" s="1">
        <v>17899</v>
      </c>
      <c r="B10" s="2">
        <v>14212</v>
      </c>
      <c r="C10">
        <f t="shared" si="4"/>
        <v>-7.9575596816976128E-3</v>
      </c>
      <c r="D10">
        <f t="shared" si="5"/>
        <v>7.4375507142197941E-2</v>
      </c>
      <c r="E10">
        <v>5.2550525665283203</v>
      </c>
      <c r="F10">
        <f t="shared" si="1"/>
        <v>0.64700000000000002</v>
      </c>
      <c r="G10">
        <f t="shared" si="2"/>
        <v>0.55200000000000005</v>
      </c>
      <c r="H10">
        <f t="shared" si="3"/>
        <v>0.10800000000000001</v>
      </c>
      <c r="I10">
        <v>64.7</v>
      </c>
      <c r="J10">
        <v>55.2</v>
      </c>
      <c r="K10">
        <v>10.8</v>
      </c>
      <c r="M10">
        <v>0.95343198431092879</v>
      </c>
      <c r="N10">
        <v>1</v>
      </c>
    </row>
    <row r="11" spans="1:14" x14ac:dyDescent="0.2">
      <c r="A11" s="1">
        <v>17989</v>
      </c>
      <c r="B11" s="2">
        <v>14107</v>
      </c>
      <c r="C11">
        <f t="shared" si="4"/>
        <v>-2.7438814201999312E-2</v>
      </c>
      <c r="D11">
        <f t="shared" si="5"/>
        <v>7.4375634778669417E-2</v>
      </c>
      <c r="E11">
        <v>5.2615156173706055</v>
      </c>
      <c r="F11">
        <f t="shared" si="1"/>
        <v>0.64800000000000002</v>
      </c>
      <c r="G11">
        <f t="shared" si="2"/>
        <v>0.55200000000000005</v>
      </c>
      <c r="H11">
        <f t="shared" si="3"/>
        <v>0.111</v>
      </c>
      <c r="I11">
        <v>64.8</v>
      </c>
      <c r="J11">
        <v>55.2</v>
      </c>
      <c r="K11">
        <v>11.1</v>
      </c>
      <c r="M11">
        <v>1.0072221534398085</v>
      </c>
      <c r="N11">
        <v>1</v>
      </c>
    </row>
    <row r="12" spans="1:14" x14ac:dyDescent="0.2">
      <c r="A12" s="1">
        <v>18080</v>
      </c>
      <c r="B12" s="2">
        <v>14192</v>
      </c>
      <c r="C12">
        <f t="shared" si="4"/>
        <v>-2.2925989672977626E-2</v>
      </c>
      <c r="D12">
        <f t="shared" si="5"/>
        <v>7.4375703134538604E-2</v>
      </c>
      <c r="E12">
        <v>5.2680129999999998</v>
      </c>
      <c r="F12">
        <f t="shared" si="1"/>
        <v>0.63600000000000001</v>
      </c>
      <c r="G12">
        <f t="shared" si="2"/>
        <v>0.54</v>
      </c>
      <c r="H12">
        <f t="shared" si="3"/>
        <v>0.109</v>
      </c>
      <c r="I12">
        <v>63.6</v>
      </c>
      <c r="J12">
        <v>54</v>
      </c>
      <c r="K12">
        <v>10.9</v>
      </c>
      <c r="M12">
        <v>1.0148976527305777</v>
      </c>
      <c r="N12">
        <v>1</v>
      </c>
    </row>
    <row r="13" spans="1:14" x14ac:dyDescent="0.2">
      <c r="A13" s="1">
        <v>18172</v>
      </c>
      <c r="B13" s="2">
        <v>14009</v>
      </c>
      <c r="C13">
        <f t="shared" si="4"/>
        <v>-3.212657178388835E-2</v>
      </c>
      <c r="D13">
        <f t="shared" si="5"/>
        <v>7.4375593677239185E-2</v>
      </c>
      <c r="E13">
        <v>5.2745639999999998</v>
      </c>
      <c r="F13">
        <f t="shared" si="1"/>
        <v>0.64</v>
      </c>
      <c r="G13">
        <f t="shared" si="2"/>
        <v>0.54</v>
      </c>
      <c r="H13">
        <f t="shared" si="3"/>
        <v>0.11</v>
      </c>
      <c r="I13">
        <v>64</v>
      </c>
      <c r="J13">
        <v>54</v>
      </c>
      <c r="K13">
        <v>11</v>
      </c>
      <c r="M13">
        <v>0.9055868167202572</v>
      </c>
      <c r="N13">
        <v>1</v>
      </c>
    </row>
    <row r="14" spans="1:14" x14ac:dyDescent="0.2">
      <c r="A14" s="1">
        <v>18264</v>
      </c>
      <c r="B14" s="2">
        <v>14500</v>
      </c>
      <c r="C14">
        <f t="shared" si="4"/>
        <v>2.0264565156206022E-2</v>
      </c>
      <c r="D14">
        <f t="shared" si="5"/>
        <v>7.4375336254753399E-2</v>
      </c>
      <c r="E14">
        <v>5.2811820000000003</v>
      </c>
      <c r="F14">
        <f t="shared" si="1"/>
        <v>0.63200000000000001</v>
      </c>
      <c r="G14">
        <f t="shared" si="2"/>
        <v>0.53600000000000003</v>
      </c>
      <c r="H14">
        <f t="shared" si="3"/>
        <v>0.11199999999999999</v>
      </c>
      <c r="I14">
        <v>63.2</v>
      </c>
      <c r="J14">
        <v>53.6</v>
      </c>
      <c r="K14">
        <v>11.2</v>
      </c>
      <c r="M14">
        <v>0.89037607955131959</v>
      </c>
      <c r="N14">
        <v>0</v>
      </c>
    </row>
    <row r="15" spans="1:14" x14ac:dyDescent="0.2">
      <c r="A15" s="1">
        <v>18354</v>
      </c>
      <c r="B15" s="2">
        <v>14889</v>
      </c>
      <c r="C15">
        <f t="shared" si="4"/>
        <v>5.5433472744027788E-2</v>
      </c>
      <c r="D15">
        <f t="shared" si="5"/>
        <v>7.4375076628510783E-2</v>
      </c>
      <c r="E15">
        <v>5.2878660000000002</v>
      </c>
      <c r="F15">
        <f t="shared" si="1"/>
        <v>0.63600000000000001</v>
      </c>
      <c r="G15">
        <f t="shared" si="2"/>
        <v>0.54400000000000004</v>
      </c>
      <c r="H15">
        <f t="shared" si="3"/>
        <v>0.11</v>
      </c>
      <c r="I15">
        <v>63.6</v>
      </c>
      <c r="J15">
        <v>54.4</v>
      </c>
      <c r="K15">
        <v>11</v>
      </c>
      <c r="M15">
        <v>0.8373544795005905</v>
      </c>
      <c r="N15">
        <v>0</v>
      </c>
    </row>
    <row r="16" spans="1:14" x14ac:dyDescent="0.2">
      <c r="A16" s="1">
        <v>18445</v>
      </c>
      <c r="B16" s="2">
        <v>15398</v>
      </c>
      <c r="C16">
        <f t="shared" si="4"/>
        <v>8.4977452085682068E-2</v>
      </c>
      <c r="D16">
        <f t="shared" si="5"/>
        <v>7.4374977718472179E-2</v>
      </c>
      <c r="E16">
        <v>5.2946039999999996</v>
      </c>
      <c r="F16">
        <f t="shared" si="1"/>
        <v>0.628</v>
      </c>
      <c r="G16">
        <f t="shared" si="2"/>
        <v>0.54</v>
      </c>
      <c r="H16">
        <f t="shared" si="3"/>
        <v>0.107</v>
      </c>
      <c r="I16">
        <v>62.8</v>
      </c>
      <c r="J16">
        <v>54</v>
      </c>
      <c r="K16">
        <v>10.7</v>
      </c>
      <c r="M16">
        <v>0.77625779340900269</v>
      </c>
      <c r="N16">
        <v>0</v>
      </c>
    </row>
    <row r="17" spans="1:14" x14ac:dyDescent="0.2">
      <c r="A17" s="1">
        <v>18537</v>
      </c>
      <c r="B17" s="2">
        <v>15623</v>
      </c>
      <c r="C17">
        <f t="shared" si="4"/>
        <v>0.11521164965379399</v>
      </c>
      <c r="D17">
        <f t="shared" si="5"/>
        <v>7.4375177054070388E-2</v>
      </c>
      <c r="E17">
        <v>5.3013669999999999</v>
      </c>
      <c r="F17">
        <f t="shared" si="1"/>
        <v>0.629</v>
      </c>
      <c r="G17">
        <f t="shared" si="2"/>
        <v>0.54600000000000004</v>
      </c>
      <c r="H17">
        <f t="shared" si="3"/>
        <v>0.1</v>
      </c>
      <c r="I17">
        <v>62.9</v>
      </c>
      <c r="J17">
        <v>54.6</v>
      </c>
      <c r="K17">
        <v>10</v>
      </c>
      <c r="M17">
        <v>0.77061679925612137</v>
      </c>
      <c r="N17">
        <v>0</v>
      </c>
    </row>
    <row r="18" spans="1:14" x14ac:dyDescent="0.2">
      <c r="A18" s="1">
        <v>18629</v>
      </c>
      <c r="B18" s="2">
        <v>15769</v>
      </c>
      <c r="C18">
        <f t="shared" si="4"/>
        <v>8.7517241379310343E-2</v>
      </c>
      <c r="D18">
        <f t="shared" si="5"/>
        <v>7.4375698434290177E-2</v>
      </c>
      <c r="E18">
        <v>5.3081129999999996</v>
      </c>
      <c r="F18">
        <f t="shared" si="1"/>
        <v>0.626</v>
      </c>
      <c r="G18">
        <f t="shared" si="2"/>
        <v>0.54299999999999993</v>
      </c>
      <c r="H18">
        <f t="shared" si="3"/>
        <v>0.10099999999999999</v>
      </c>
      <c r="I18">
        <v>62.6</v>
      </c>
      <c r="J18">
        <v>54.3</v>
      </c>
      <c r="K18">
        <v>10.1</v>
      </c>
      <c r="M18">
        <v>0.75991490974957343</v>
      </c>
      <c r="N18">
        <v>0</v>
      </c>
    </row>
    <row r="19" spans="1:14" x14ac:dyDescent="0.2">
      <c r="A19" s="1">
        <v>18719</v>
      </c>
      <c r="B19" s="2">
        <v>15979</v>
      </c>
      <c r="C19">
        <f t="shared" si="4"/>
        <v>7.3208408892470947E-2</v>
      </c>
      <c r="D19">
        <f t="shared" si="5"/>
        <v>7.4376366599237409E-2</v>
      </c>
      <c r="E19">
        <v>5.3147890000000002</v>
      </c>
      <c r="F19">
        <f t="shared" si="1"/>
        <v>0.63400000000000001</v>
      </c>
      <c r="G19">
        <f t="shared" si="2"/>
        <v>0.55000000000000004</v>
      </c>
      <c r="H19">
        <f t="shared" si="3"/>
        <v>0.10300000000000001</v>
      </c>
      <c r="I19">
        <v>63.4</v>
      </c>
      <c r="J19">
        <v>55</v>
      </c>
      <c r="K19">
        <v>10.3</v>
      </c>
      <c r="M19">
        <v>0.90489745088570905</v>
      </c>
      <c r="N19">
        <v>0</v>
      </c>
    </row>
    <row r="20" spans="1:14" x14ac:dyDescent="0.2">
      <c r="A20" s="1">
        <v>18810</v>
      </c>
      <c r="B20" s="2">
        <v>16234</v>
      </c>
      <c r="C20">
        <f t="shared" si="4"/>
        <v>5.4292765294194051E-2</v>
      </c>
      <c r="D20">
        <f t="shared" si="5"/>
        <v>7.4376783506912514E-2</v>
      </c>
      <c r="E20">
        <v>5.3213334083557129</v>
      </c>
      <c r="F20">
        <f t="shared" si="1"/>
        <v>0.623</v>
      </c>
      <c r="G20">
        <f t="shared" si="2"/>
        <v>0.54299999999999993</v>
      </c>
      <c r="H20">
        <f t="shared" si="3"/>
        <v>0.105</v>
      </c>
      <c r="I20">
        <v>62.3</v>
      </c>
      <c r="J20">
        <v>54.3</v>
      </c>
      <c r="K20">
        <v>10.5</v>
      </c>
      <c r="M20">
        <v>1.0209899749373432</v>
      </c>
      <c r="N20">
        <v>0</v>
      </c>
    </row>
    <row r="21" spans="1:14" x14ac:dyDescent="0.2">
      <c r="A21" s="1">
        <v>18902</v>
      </c>
      <c r="B21" s="2">
        <v>16192</v>
      </c>
      <c r="C21">
        <f t="shared" si="4"/>
        <v>3.6420661844716123E-2</v>
      </c>
      <c r="D21">
        <f t="shared" si="5"/>
        <v>7.437631833736133E-2</v>
      </c>
      <c r="E21">
        <v>5.3276824951171875</v>
      </c>
      <c r="F21">
        <f t="shared" si="1"/>
        <v>0.629</v>
      </c>
      <c r="G21">
        <f t="shared" si="2"/>
        <v>0.54799999999999993</v>
      </c>
      <c r="H21">
        <f t="shared" si="3"/>
        <v>0.10400000000000001</v>
      </c>
      <c r="I21">
        <v>62.9</v>
      </c>
      <c r="J21">
        <v>54.8</v>
      </c>
      <c r="K21">
        <v>10.4</v>
      </c>
      <c r="M21">
        <v>0.96848555587977814</v>
      </c>
      <c r="N21">
        <v>0</v>
      </c>
    </row>
    <row r="22" spans="1:14" x14ac:dyDescent="0.2">
      <c r="A22" s="1">
        <v>18994</v>
      </c>
      <c r="B22" s="2">
        <v>16299</v>
      </c>
      <c r="C22">
        <f t="shared" si="4"/>
        <v>3.361024795484812E-2</v>
      </c>
      <c r="D22">
        <f t="shared" si="5"/>
        <v>7.4374608561544514E-2</v>
      </c>
      <c r="E22">
        <v>5.333774</v>
      </c>
      <c r="F22">
        <f t="shared" si="1"/>
        <v>0.63200000000000001</v>
      </c>
      <c r="G22">
        <f t="shared" si="2"/>
        <v>0.55299999999999994</v>
      </c>
      <c r="H22">
        <f t="shared" si="3"/>
        <v>0.10300000000000001</v>
      </c>
      <c r="I22">
        <v>63.2</v>
      </c>
      <c r="J22">
        <v>55.3</v>
      </c>
      <c r="K22">
        <v>10.3</v>
      </c>
      <c r="M22">
        <v>0.9643528256906464</v>
      </c>
      <c r="N22">
        <v>0</v>
      </c>
    </row>
    <row r="23" spans="1:14" x14ac:dyDescent="0.2">
      <c r="A23" s="1">
        <v>19085</v>
      </c>
      <c r="B23" s="2">
        <v>16271</v>
      </c>
      <c r="C23">
        <f t="shared" si="4"/>
        <v>1.8273984604793791E-2</v>
      </c>
      <c r="D23">
        <f t="shared" si="5"/>
        <v>7.4373019452381409E-2</v>
      </c>
      <c r="E23">
        <v>5.3395550000000007</v>
      </c>
      <c r="F23">
        <f t="shared" si="1"/>
        <v>0.63700000000000001</v>
      </c>
      <c r="G23">
        <f t="shared" si="2"/>
        <v>0.55700000000000005</v>
      </c>
      <c r="H23">
        <f t="shared" si="3"/>
        <v>0.105</v>
      </c>
      <c r="I23">
        <v>63.7</v>
      </c>
      <c r="J23">
        <v>55.7</v>
      </c>
      <c r="K23">
        <v>10.5</v>
      </c>
      <c r="M23">
        <v>0.96287335722819611</v>
      </c>
      <c r="N23">
        <v>0</v>
      </c>
    </row>
    <row r="24" spans="1:14" x14ac:dyDescent="0.2">
      <c r="A24" s="1">
        <v>19176</v>
      </c>
      <c r="B24" s="2">
        <v>16317</v>
      </c>
      <c r="C24">
        <f t="shared" si="4"/>
        <v>5.1127263767401752E-3</v>
      </c>
      <c r="D24">
        <f t="shared" si="5"/>
        <v>7.4372739992327019E-2</v>
      </c>
      <c r="E24">
        <v>5.3449854850769034</v>
      </c>
      <c r="F24">
        <f t="shared" si="1"/>
        <v>0.64</v>
      </c>
      <c r="G24">
        <f t="shared" si="2"/>
        <v>0.56200000000000006</v>
      </c>
      <c r="H24">
        <f t="shared" si="3"/>
        <v>0.105</v>
      </c>
      <c r="I24">
        <v>64</v>
      </c>
      <c r="J24">
        <v>56.2</v>
      </c>
      <c r="K24">
        <v>10.5</v>
      </c>
      <c r="M24">
        <v>0.95414984297891425</v>
      </c>
      <c r="N24">
        <v>0</v>
      </c>
    </row>
    <row r="25" spans="1:14" x14ac:dyDescent="0.2">
      <c r="A25" s="1">
        <v>19268</v>
      </c>
      <c r="B25" s="2">
        <v>16776</v>
      </c>
      <c r="C25">
        <f t="shared" si="4"/>
        <v>3.6067193675889328E-2</v>
      </c>
      <c r="D25">
        <f t="shared" si="5"/>
        <v>7.4374087528124744E-2</v>
      </c>
      <c r="E25">
        <v>5.3500404357910165</v>
      </c>
      <c r="F25">
        <f t="shared" si="1"/>
        <v>0.63900000000000001</v>
      </c>
      <c r="G25">
        <f t="shared" si="2"/>
        <v>0.55899999999999994</v>
      </c>
      <c r="H25">
        <f t="shared" si="3"/>
        <v>0.10199999999999999</v>
      </c>
      <c r="I25">
        <v>63.9</v>
      </c>
      <c r="J25">
        <v>55.9</v>
      </c>
      <c r="K25">
        <v>10.199999999999999</v>
      </c>
      <c r="M25">
        <v>0.96657829195790157</v>
      </c>
      <c r="N25">
        <v>0</v>
      </c>
    </row>
    <row r="26" spans="1:14" x14ac:dyDescent="0.2">
      <c r="A26" s="1">
        <v>19360</v>
      </c>
      <c r="B26" s="2">
        <v>17025</v>
      </c>
      <c r="C26">
        <f t="shared" si="4"/>
        <v>4.4542609976072151E-2</v>
      </c>
      <c r="D26">
        <f t="shared" si="5"/>
        <v>7.4376971074454498E-2</v>
      </c>
      <c r="E26">
        <v>5.3547129999999994</v>
      </c>
      <c r="F26">
        <f t="shared" si="1"/>
        <v>0.64</v>
      </c>
      <c r="G26">
        <f t="shared" si="2"/>
        <v>0.56000000000000005</v>
      </c>
      <c r="H26">
        <f t="shared" si="3"/>
        <v>0.10099999999999999</v>
      </c>
      <c r="I26">
        <v>64</v>
      </c>
      <c r="J26">
        <v>56</v>
      </c>
      <c r="K26">
        <v>10.1</v>
      </c>
      <c r="M26">
        <v>0.94245335773473649</v>
      </c>
      <c r="N26">
        <v>0</v>
      </c>
    </row>
    <row r="27" spans="1:14" x14ac:dyDescent="0.2">
      <c r="A27" s="1">
        <v>19450</v>
      </c>
      <c r="B27" s="2">
        <v>17093</v>
      </c>
      <c r="C27">
        <f t="shared" si="4"/>
        <v>5.0519328867309941E-2</v>
      </c>
      <c r="D27">
        <f t="shared" si="5"/>
        <v>7.4380390856268158E-2</v>
      </c>
      <c r="E27">
        <v>5.3590116500854492</v>
      </c>
      <c r="F27">
        <f t="shared" si="1"/>
        <v>0.64200000000000002</v>
      </c>
      <c r="G27">
        <f t="shared" si="2"/>
        <v>0.56200000000000006</v>
      </c>
      <c r="H27">
        <f t="shared" si="3"/>
        <v>0.1</v>
      </c>
      <c r="I27">
        <v>64.2</v>
      </c>
      <c r="J27">
        <v>56.2</v>
      </c>
      <c r="K27">
        <v>10</v>
      </c>
      <c r="L27">
        <v>0.85895350000000004</v>
      </c>
      <c r="M27">
        <v>0.91780717568494019</v>
      </c>
      <c r="N27">
        <v>0</v>
      </c>
    </row>
    <row r="28" spans="1:14" x14ac:dyDescent="0.2">
      <c r="A28" s="1">
        <v>19541</v>
      </c>
      <c r="B28" s="2">
        <v>16920</v>
      </c>
      <c r="C28">
        <f t="shared" si="4"/>
        <v>3.6955322669608381E-2</v>
      </c>
      <c r="D28">
        <f t="shared" si="5"/>
        <v>7.4382380083762481E-2</v>
      </c>
      <c r="E28">
        <v>5.3629579999999999</v>
      </c>
      <c r="F28">
        <f t="shared" si="1"/>
        <v>0.64300000000000002</v>
      </c>
      <c r="G28">
        <f t="shared" si="2"/>
        <v>0.56399999999999995</v>
      </c>
      <c r="H28">
        <f t="shared" si="3"/>
        <v>9.9000000000000005E-2</v>
      </c>
      <c r="I28">
        <v>64.3</v>
      </c>
      <c r="J28">
        <v>56.4</v>
      </c>
      <c r="K28">
        <v>9.9</v>
      </c>
      <c r="L28">
        <v>0.8210672</v>
      </c>
      <c r="M28">
        <v>0.90941774130519737</v>
      </c>
      <c r="N28">
        <v>1</v>
      </c>
    </row>
    <row r="29" spans="1:14" x14ac:dyDescent="0.2">
      <c r="A29" s="1">
        <v>19633</v>
      </c>
      <c r="B29" s="2">
        <v>16586</v>
      </c>
      <c r="C29">
        <f t="shared" si="4"/>
        <v>-1.1325703385789223E-2</v>
      </c>
      <c r="D29">
        <f t="shared" si="5"/>
        <v>7.4380535675988374E-2</v>
      </c>
      <c r="E29">
        <v>5.3665823936462402</v>
      </c>
      <c r="F29">
        <f t="shared" si="1"/>
        <v>0.65099999999999991</v>
      </c>
      <c r="G29">
        <f t="shared" si="2"/>
        <v>0.56999999999999995</v>
      </c>
      <c r="H29">
        <f t="shared" si="3"/>
        <v>0.10199999999999999</v>
      </c>
      <c r="I29">
        <v>65.099999999999994</v>
      </c>
      <c r="J29">
        <v>57</v>
      </c>
      <c r="K29">
        <v>10.199999999999999</v>
      </c>
      <c r="L29">
        <v>0.91387320000000005</v>
      </c>
      <c r="M29">
        <v>0.95565241455652417</v>
      </c>
      <c r="N29">
        <v>1</v>
      </c>
    </row>
    <row r="30" spans="1:14" x14ac:dyDescent="0.2">
      <c r="A30" s="1">
        <v>19725</v>
      </c>
      <c r="B30" s="2">
        <v>16436</v>
      </c>
      <c r="C30">
        <f t="shared" si="4"/>
        <v>-3.4596182085168868E-2</v>
      </c>
      <c r="D30">
        <f t="shared" si="5"/>
        <v>7.4372131811400788E-2</v>
      </c>
      <c r="E30">
        <v>5.3699219999999999</v>
      </c>
      <c r="F30">
        <f t="shared" si="1"/>
        <v>0.65300000000000002</v>
      </c>
      <c r="G30">
        <f t="shared" si="2"/>
        <v>0.56899999999999995</v>
      </c>
      <c r="H30">
        <f t="shared" si="3"/>
        <v>0.10199999999999999</v>
      </c>
      <c r="I30">
        <v>65.3</v>
      </c>
      <c r="J30">
        <v>56.9</v>
      </c>
      <c r="K30">
        <v>10.199999999999999</v>
      </c>
      <c r="L30">
        <v>0.98997729999999995</v>
      </c>
      <c r="M30">
        <v>0.96105063738239727</v>
      </c>
      <c r="N30">
        <v>1</v>
      </c>
    </row>
    <row r="31" spans="1:14" x14ac:dyDescent="0.2">
      <c r="A31" s="1">
        <v>19815</v>
      </c>
      <c r="B31" s="2">
        <v>16387</v>
      </c>
      <c r="C31">
        <f t="shared" si="4"/>
        <v>-4.1303457555724565E-2</v>
      </c>
      <c r="D31">
        <f t="shared" si="5"/>
        <v>7.4359220579193225E-2</v>
      </c>
      <c r="E31">
        <v>5.3730144500732413</v>
      </c>
      <c r="F31">
        <f t="shared" si="1"/>
        <v>0.64800000000000002</v>
      </c>
      <c r="G31">
        <f t="shared" si="2"/>
        <v>0.56499999999999995</v>
      </c>
      <c r="H31">
        <f t="shared" si="3"/>
        <v>0.10400000000000001</v>
      </c>
      <c r="I31">
        <v>64.8</v>
      </c>
      <c r="J31">
        <v>56.5</v>
      </c>
      <c r="K31">
        <v>10.4</v>
      </c>
      <c r="L31">
        <v>1.0816380000000001</v>
      </c>
      <c r="M31">
        <v>0.96904621313360484</v>
      </c>
      <c r="N31">
        <v>1</v>
      </c>
    </row>
    <row r="32" spans="1:14" x14ac:dyDescent="0.2">
      <c r="A32" s="1">
        <v>19906</v>
      </c>
      <c r="B32" s="2">
        <v>16496</v>
      </c>
      <c r="C32">
        <f t="shared" si="4"/>
        <v>-2.5059101654846337E-2</v>
      </c>
      <c r="D32">
        <f t="shared" si="5"/>
        <v>7.4358717469913349E-2</v>
      </c>
      <c r="E32">
        <v>5.375902</v>
      </c>
      <c r="F32">
        <f t="shared" si="1"/>
        <v>0.64300000000000002</v>
      </c>
      <c r="G32">
        <f t="shared" si="2"/>
        <v>0.55799999999999994</v>
      </c>
      <c r="H32">
        <f t="shared" si="3"/>
        <v>0.10300000000000001</v>
      </c>
      <c r="I32">
        <v>64.3</v>
      </c>
      <c r="J32">
        <v>55.8</v>
      </c>
      <c r="K32">
        <v>10.3</v>
      </c>
      <c r="L32">
        <v>1.1816</v>
      </c>
      <c r="M32">
        <v>0.96265776875090658</v>
      </c>
      <c r="N32">
        <v>0</v>
      </c>
    </row>
    <row r="33" spans="1:14" x14ac:dyDescent="0.2">
      <c r="A33" s="1">
        <v>19998</v>
      </c>
      <c r="B33" s="2">
        <v>16737</v>
      </c>
      <c r="C33">
        <f t="shared" si="4"/>
        <v>9.1040636681538646E-3</v>
      </c>
      <c r="D33">
        <f t="shared" si="5"/>
        <v>7.4370224851837655E-2</v>
      </c>
      <c r="E33">
        <v>5.3786239999999994</v>
      </c>
      <c r="F33">
        <f t="shared" si="1"/>
        <v>0.63900000000000001</v>
      </c>
      <c r="G33">
        <f t="shared" si="2"/>
        <v>0.55399999999999994</v>
      </c>
      <c r="H33">
        <f t="shared" si="3"/>
        <v>0.10300000000000001</v>
      </c>
      <c r="I33">
        <v>63.9</v>
      </c>
      <c r="J33">
        <v>55.4</v>
      </c>
      <c r="K33">
        <v>10.3</v>
      </c>
      <c r="L33">
        <v>1.1909350000000001</v>
      </c>
      <c r="M33">
        <v>0.98195938839899688</v>
      </c>
      <c r="N33">
        <v>0</v>
      </c>
    </row>
    <row r="34" spans="1:14" x14ac:dyDescent="0.2">
      <c r="A34" s="1">
        <v>20090</v>
      </c>
      <c r="B34" s="2">
        <v>17144</v>
      </c>
      <c r="C34">
        <f t="shared" si="4"/>
        <v>4.3076174251642736E-2</v>
      </c>
      <c r="D34">
        <f t="shared" si="5"/>
        <v>7.4386215350304097E-2</v>
      </c>
      <c r="E34">
        <v>5.3812199999999999</v>
      </c>
      <c r="F34">
        <f t="shared" si="1"/>
        <v>0.628</v>
      </c>
      <c r="G34">
        <f t="shared" si="2"/>
        <v>0.54500000000000004</v>
      </c>
      <c r="H34">
        <f t="shared" si="3"/>
        <v>0.10300000000000001</v>
      </c>
      <c r="I34">
        <v>62.8</v>
      </c>
      <c r="J34">
        <v>54.5</v>
      </c>
      <c r="K34">
        <v>10.3</v>
      </c>
      <c r="L34">
        <v>1.211295</v>
      </c>
      <c r="M34">
        <v>0.9846649759427365</v>
      </c>
      <c r="N34">
        <v>0</v>
      </c>
    </row>
    <row r="35" spans="1:14" x14ac:dyDescent="0.2">
      <c r="A35" s="1">
        <v>20180</v>
      </c>
      <c r="B35" s="2">
        <v>17353</v>
      </c>
      <c r="C35">
        <f t="shared" si="4"/>
        <v>5.8949167022639901E-2</v>
      </c>
      <c r="D35">
        <f t="shared" si="5"/>
        <v>7.4402922991422413E-2</v>
      </c>
      <c r="E35">
        <v>5.3837250000000001</v>
      </c>
      <c r="F35">
        <f t="shared" si="1"/>
        <v>0.629</v>
      </c>
      <c r="G35">
        <f t="shared" si="2"/>
        <v>0.55000000000000004</v>
      </c>
      <c r="H35">
        <f t="shared" si="3"/>
        <v>0.10199999999999999</v>
      </c>
      <c r="I35">
        <v>62.9</v>
      </c>
      <c r="J35">
        <v>55</v>
      </c>
      <c r="K35">
        <v>10.199999999999999</v>
      </c>
      <c r="L35">
        <v>1.3104880000000001</v>
      </c>
      <c r="M35">
        <v>0.99806332687775634</v>
      </c>
      <c r="N35">
        <v>0</v>
      </c>
    </row>
    <row r="36" spans="1:14" x14ac:dyDescent="0.2">
      <c r="A36" s="1">
        <v>20271</v>
      </c>
      <c r="B36" s="2">
        <v>17508</v>
      </c>
      <c r="C36">
        <f t="shared" si="4"/>
        <v>6.1348205625606209E-2</v>
      </c>
      <c r="D36">
        <f t="shared" si="5"/>
        <v>7.4411168892591167E-2</v>
      </c>
      <c r="E36">
        <v>5.386171</v>
      </c>
      <c r="F36">
        <f t="shared" si="1"/>
        <v>0.63200000000000001</v>
      </c>
      <c r="G36">
        <f t="shared" si="2"/>
        <v>0.55299999999999994</v>
      </c>
      <c r="H36">
        <f t="shared" si="3"/>
        <v>0.10300000000000001</v>
      </c>
      <c r="I36">
        <v>63.2</v>
      </c>
      <c r="J36">
        <v>55.3</v>
      </c>
      <c r="K36">
        <v>10.3</v>
      </c>
      <c r="L36">
        <v>1.353383</v>
      </c>
      <c r="M36">
        <v>0.97044648540511058</v>
      </c>
      <c r="N36">
        <v>0</v>
      </c>
    </row>
    <row r="37" spans="1:14" x14ac:dyDescent="0.2">
      <c r="A37" s="1">
        <v>20363</v>
      </c>
      <c r="B37" s="2">
        <v>17528</v>
      </c>
      <c r="C37">
        <f t="shared" si="4"/>
        <v>4.7260560434964453E-2</v>
      </c>
      <c r="D37">
        <f t="shared" si="5"/>
        <v>7.4400283131211414E-2</v>
      </c>
      <c r="E37">
        <v>5.3885860000000001</v>
      </c>
      <c r="F37">
        <f t="shared" si="1"/>
        <v>0.63300000000000001</v>
      </c>
      <c r="G37">
        <f t="shared" si="2"/>
        <v>0.55399999999999994</v>
      </c>
      <c r="H37">
        <f t="shared" si="3"/>
        <v>0.10300000000000001</v>
      </c>
      <c r="I37">
        <v>63.3</v>
      </c>
      <c r="J37">
        <v>55.4</v>
      </c>
      <c r="K37">
        <v>10.3</v>
      </c>
      <c r="L37">
        <v>1.3343469999999999</v>
      </c>
      <c r="M37">
        <v>0.95593353053767194</v>
      </c>
      <c r="N37">
        <v>0</v>
      </c>
    </row>
    <row r="38" spans="1:14" x14ac:dyDescent="0.2">
      <c r="A38" s="1">
        <v>20455</v>
      </c>
      <c r="B38" s="2">
        <v>17388</v>
      </c>
      <c r="C38">
        <f t="shared" si="4"/>
        <v>1.4232384507699487E-2</v>
      </c>
      <c r="D38">
        <f t="shared" si="5"/>
        <v>7.4363936006021203E-2</v>
      </c>
      <c r="E38">
        <v>5.3909964561462402</v>
      </c>
      <c r="F38">
        <f t="shared" si="1"/>
        <v>0.64500000000000002</v>
      </c>
      <c r="G38">
        <f t="shared" si="2"/>
        <v>0.56399999999999995</v>
      </c>
      <c r="H38">
        <f t="shared" si="3"/>
        <v>0.10300000000000001</v>
      </c>
      <c r="I38">
        <v>64.5</v>
      </c>
      <c r="J38">
        <v>56.4</v>
      </c>
      <c r="K38">
        <v>10.3</v>
      </c>
      <c r="L38">
        <v>1.3595839999999999</v>
      </c>
      <c r="M38">
        <v>0.9414481728026084</v>
      </c>
      <c r="N38">
        <v>0</v>
      </c>
    </row>
    <row r="39" spans="1:14" x14ac:dyDescent="0.2">
      <c r="A39" s="1">
        <v>20546</v>
      </c>
      <c r="B39" s="2">
        <v>17461</v>
      </c>
      <c r="C39">
        <f t="shared" si="4"/>
        <v>6.2237077162450296E-3</v>
      </c>
      <c r="D39">
        <f t="shared" si="5"/>
        <v>7.4296497030112485E-2</v>
      </c>
      <c r="E39">
        <v>5.3934300000000004</v>
      </c>
      <c r="F39">
        <f t="shared" si="1"/>
        <v>0.65099999999999991</v>
      </c>
      <c r="G39">
        <f t="shared" si="2"/>
        <v>0.56700000000000006</v>
      </c>
      <c r="H39">
        <f t="shared" si="3"/>
        <v>0.10199999999999999</v>
      </c>
      <c r="I39">
        <v>65.099999999999994</v>
      </c>
      <c r="J39">
        <v>56.7</v>
      </c>
      <c r="K39">
        <v>10.199999999999999</v>
      </c>
      <c r="L39">
        <v>1.3162160000000001</v>
      </c>
      <c r="M39">
        <v>0.92007439059490337</v>
      </c>
      <c r="N39">
        <v>0</v>
      </c>
    </row>
    <row r="40" spans="1:14" x14ac:dyDescent="0.2">
      <c r="A40" s="1">
        <v>20637</v>
      </c>
      <c r="B40" s="2">
        <v>17364</v>
      </c>
      <c r="C40">
        <f t="shared" si="4"/>
        <v>-8.2248115147361203E-3</v>
      </c>
      <c r="D40">
        <f t="shared" si="5"/>
        <v>7.4243019489325268E-2</v>
      </c>
      <c r="E40">
        <v>5.3959169999999999</v>
      </c>
      <c r="F40">
        <f t="shared" si="1"/>
        <v>0.65200000000000002</v>
      </c>
      <c r="G40">
        <f t="shared" si="2"/>
        <v>0.56799999999999995</v>
      </c>
      <c r="H40">
        <f t="shared" si="3"/>
        <v>0.10300000000000001</v>
      </c>
      <c r="I40">
        <v>65.2</v>
      </c>
      <c r="J40">
        <v>56.8</v>
      </c>
      <c r="K40">
        <v>10.3</v>
      </c>
      <c r="L40">
        <v>1.2523960000000001</v>
      </c>
      <c r="M40">
        <v>0.96845918874760251</v>
      </c>
      <c r="N40">
        <v>0</v>
      </c>
    </row>
    <row r="41" spans="1:14" x14ac:dyDescent="0.2">
      <c r="A41" s="1">
        <v>20729</v>
      </c>
      <c r="B41" s="2">
        <v>17562</v>
      </c>
      <c r="C41">
        <f t="shared" si="4"/>
        <v>1.9397535371976267E-3</v>
      </c>
      <c r="D41">
        <f t="shared" si="5"/>
        <v>7.4354189486394398E-2</v>
      </c>
      <c r="E41">
        <v>5.3984930000000002</v>
      </c>
      <c r="F41">
        <f t="shared" si="1"/>
        <v>0.65200000000000002</v>
      </c>
      <c r="G41">
        <f t="shared" si="2"/>
        <v>0.56999999999999995</v>
      </c>
      <c r="H41">
        <f t="shared" si="3"/>
        <v>0.10199999999999999</v>
      </c>
      <c r="I41">
        <v>65.2</v>
      </c>
      <c r="J41">
        <v>57</v>
      </c>
      <c r="K41">
        <v>10.199999999999999</v>
      </c>
      <c r="L41">
        <v>1.3399220000000001</v>
      </c>
      <c r="M41">
        <v>0.92825351611180351</v>
      </c>
      <c r="N41">
        <v>0</v>
      </c>
    </row>
    <row r="42" spans="1:14" x14ac:dyDescent="0.2">
      <c r="A42" s="1">
        <v>20821</v>
      </c>
      <c r="B42" s="2">
        <v>17595</v>
      </c>
      <c r="C42">
        <f t="shared" si="4"/>
        <v>1.1904761904761904E-2</v>
      </c>
      <c r="D42">
        <f t="shared" si="5"/>
        <v>7.4473791289156446E-2</v>
      </c>
      <c r="E42">
        <v>5.4011983871459961</v>
      </c>
      <c r="F42">
        <f t="shared" si="1"/>
        <v>0.64700000000000002</v>
      </c>
      <c r="G42">
        <f t="shared" si="2"/>
        <v>0.56499999999999995</v>
      </c>
      <c r="H42">
        <f t="shared" si="3"/>
        <v>0.10199999999999999</v>
      </c>
      <c r="I42">
        <v>64.7</v>
      </c>
      <c r="J42">
        <v>56.5</v>
      </c>
      <c r="K42">
        <v>10.199999999999999</v>
      </c>
      <c r="L42">
        <v>1.2587170000000001</v>
      </c>
      <c r="M42">
        <v>0.94365764222822379</v>
      </c>
      <c r="N42">
        <v>0</v>
      </c>
    </row>
    <row r="43" spans="1:14" x14ac:dyDescent="0.2">
      <c r="A43" s="1">
        <v>20911</v>
      </c>
      <c r="B43" s="2">
        <v>17485</v>
      </c>
      <c r="C43">
        <f t="shared" si="4"/>
        <v>1.3744917244144094E-3</v>
      </c>
      <c r="D43">
        <f t="shared" si="5"/>
        <v>7.4530129836502146E-2</v>
      </c>
      <c r="E43">
        <v>5.4040803909301758</v>
      </c>
      <c r="F43">
        <f t="shared" si="1"/>
        <v>0.65200000000000002</v>
      </c>
      <c r="G43">
        <f t="shared" si="2"/>
        <v>0.56700000000000006</v>
      </c>
      <c r="H43">
        <f t="shared" si="3"/>
        <v>0.10300000000000001</v>
      </c>
      <c r="I43">
        <v>65.2</v>
      </c>
      <c r="J43">
        <v>56.7</v>
      </c>
      <c r="K43">
        <v>10.3</v>
      </c>
      <c r="L43">
        <v>1.324678</v>
      </c>
      <c r="M43">
        <v>0.96152150200747288</v>
      </c>
      <c r="N43">
        <v>0</v>
      </c>
    </row>
    <row r="44" spans="1:14" x14ac:dyDescent="0.2">
      <c r="A44" s="1">
        <v>21002</v>
      </c>
      <c r="B44" s="2">
        <v>17578</v>
      </c>
      <c r="C44">
        <f t="shared" si="4"/>
        <v>1.2324349228288413E-2</v>
      </c>
      <c r="D44">
        <f t="shared" si="5"/>
        <v>7.4553291761487117E-2</v>
      </c>
      <c r="E44">
        <v>5.4071846008300781</v>
      </c>
      <c r="F44">
        <f t="shared" si="1"/>
        <v>0.64800000000000002</v>
      </c>
      <c r="G44">
        <f t="shared" si="2"/>
        <v>0.56399999999999995</v>
      </c>
      <c r="H44">
        <f t="shared" si="3"/>
        <v>0.10300000000000001</v>
      </c>
      <c r="I44">
        <v>64.8</v>
      </c>
      <c r="J44">
        <v>56.4</v>
      </c>
      <c r="K44">
        <v>10.3</v>
      </c>
      <c r="L44">
        <v>1.1913339999999999</v>
      </c>
      <c r="M44">
        <v>0.96414237935977076</v>
      </c>
      <c r="N44">
        <v>0</v>
      </c>
    </row>
    <row r="45" spans="1:14" x14ac:dyDescent="0.2">
      <c r="A45" s="1">
        <v>21094</v>
      </c>
      <c r="B45" s="2">
        <v>17317</v>
      </c>
      <c r="C45">
        <f t="shared" si="4"/>
        <v>-1.3950575105341078E-2</v>
      </c>
      <c r="D45">
        <f t="shared" si="5"/>
        <v>7.4485382003110084E-2</v>
      </c>
      <c r="E45">
        <v>5.410558</v>
      </c>
      <c r="F45">
        <f t="shared" si="1"/>
        <v>0.65300000000000002</v>
      </c>
      <c r="G45">
        <f t="shared" si="2"/>
        <v>0.56799999999999995</v>
      </c>
      <c r="H45">
        <f t="shared" si="3"/>
        <v>0.10300000000000001</v>
      </c>
      <c r="I45">
        <v>65.3</v>
      </c>
      <c r="J45">
        <v>56.8</v>
      </c>
      <c r="K45">
        <v>10.3</v>
      </c>
      <c r="L45">
        <v>1.200642</v>
      </c>
      <c r="M45">
        <v>0.96573644228740241</v>
      </c>
      <c r="N45">
        <v>1</v>
      </c>
    </row>
    <row r="46" spans="1:14" x14ac:dyDescent="0.2">
      <c r="A46" s="1">
        <v>21186</v>
      </c>
      <c r="B46" s="2">
        <v>16805</v>
      </c>
      <c r="C46">
        <f t="shared" si="4"/>
        <v>-4.489911906791702E-2</v>
      </c>
      <c r="D46">
        <f t="shared" si="5"/>
        <v>7.4302311278793595E-2</v>
      </c>
      <c r="E46">
        <v>5.4142403602600098</v>
      </c>
      <c r="F46">
        <f t="shared" si="1"/>
        <v>0.66</v>
      </c>
      <c r="G46">
        <f t="shared" si="2"/>
        <v>0.57200000000000006</v>
      </c>
      <c r="H46">
        <f t="shared" si="3"/>
        <v>0.106</v>
      </c>
      <c r="I46">
        <v>66</v>
      </c>
      <c r="J46">
        <v>57.2</v>
      </c>
      <c r="K46">
        <v>10.6</v>
      </c>
      <c r="L46">
        <v>1.304567</v>
      </c>
      <c r="M46">
        <v>0.97551729584583791</v>
      </c>
      <c r="N46">
        <v>1</v>
      </c>
    </row>
    <row r="47" spans="1:14" x14ac:dyDescent="0.2">
      <c r="A47" s="1">
        <v>21276</v>
      </c>
      <c r="B47" s="2">
        <v>16850</v>
      </c>
      <c r="C47">
        <f t="shared" si="4"/>
        <v>-3.6316843008292819E-2</v>
      </c>
      <c r="D47">
        <f t="shared" si="5"/>
        <v>7.40368118793093E-2</v>
      </c>
      <c r="E47">
        <v>5.418266</v>
      </c>
      <c r="F47">
        <f t="shared" si="1"/>
        <v>0.65200000000000002</v>
      </c>
      <c r="G47">
        <f t="shared" si="2"/>
        <v>0.56299999999999994</v>
      </c>
      <c r="H47">
        <f t="shared" si="3"/>
        <v>0.106</v>
      </c>
      <c r="I47">
        <v>65.2</v>
      </c>
      <c r="J47">
        <v>56.3</v>
      </c>
      <c r="K47">
        <v>10.6</v>
      </c>
      <c r="L47">
        <v>1.3710279999999999</v>
      </c>
      <c r="M47">
        <v>0.98970506399554814</v>
      </c>
      <c r="N47">
        <v>1</v>
      </c>
    </row>
    <row r="48" spans="1:14" x14ac:dyDescent="0.2">
      <c r="A48" s="1">
        <v>21367</v>
      </c>
      <c r="B48" s="2">
        <v>17166</v>
      </c>
      <c r="C48">
        <f t="shared" si="4"/>
        <v>-2.3438388895209921E-2</v>
      </c>
      <c r="D48">
        <f t="shared" si="5"/>
        <v>7.3689546246933926E-2</v>
      </c>
      <c r="E48">
        <v>5.4226584434509277</v>
      </c>
      <c r="F48">
        <f t="shared" si="1"/>
        <v>0.65200000000000002</v>
      </c>
      <c r="G48">
        <f t="shared" si="2"/>
        <v>0.56200000000000006</v>
      </c>
      <c r="H48">
        <f t="shared" si="3"/>
        <v>0.10400000000000001</v>
      </c>
      <c r="I48">
        <v>65.2</v>
      </c>
      <c r="J48">
        <v>56.2</v>
      </c>
      <c r="K48">
        <v>10.4</v>
      </c>
      <c r="L48">
        <v>1.496963</v>
      </c>
      <c r="M48">
        <v>0.97650039076185091</v>
      </c>
      <c r="N48">
        <v>0</v>
      </c>
    </row>
    <row r="49" spans="1:14" x14ac:dyDescent="0.2">
      <c r="A49" s="1">
        <v>21459</v>
      </c>
      <c r="B49" s="2">
        <v>17486</v>
      </c>
      <c r="C49">
        <f t="shared" si="4"/>
        <v>9.7591961656176007E-3</v>
      </c>
      <c r="D49">
        <f t="shared" si="5"/>
        <v>7.3761721622240539E-2</v>
      </c>
      <c r="E49">
        <v>5.4274290000000001</v>
      </c>
      <c r="F49">
        <f t="shared" si="1"/>
        <v>0.64</v>
      </c>
      <c r="G49">
        <f t="shared" si="2"/>
        <v>0.55399999999999994</v>
      </c>
      <c r="H49">
        <f t="shared" si="3"/>
        <v>0.10300000000000001</v>
      </c>
      <c r="I49">
        <v>64</v>
      </c>
      <c r="J49">
        <v>55.4</v>
      </c>
      <c r="K49">
        <v>10.3</v>
      </c>
      <c r="L49">
        <v>1.553526</v>
      </c>
      <c r="M49">
        <v>0.9681998469139238</v>
      </c>
      <c r="N49">
        <v>0</v>
      </c>
    </row>
    <row r="50" spans="1:14" x14ac:dyDescent="0.2">
      <c r="A50" s="1">
        <v>21551</v>
      </c>
      <c r="B50" s="2">
        <v>17745</v>
      </c>
      <c r="C50">
        <f t="shared" si="4"/>
        <v>5.5935733412674798E-2</v>
      </c>
      <c r="D50">
        <f t="shared" si="5"/>
        <v>7.5354719460016484E-2</v>
      </c>
      <c r="E50">
        <v>5.4325766563415527</v>
      </c>
      <c r="F50">
        <f t="shared" si="1"/>
        <v>0.64300000000000002</v>
      </c>
      <c r="G50">
        <f t="shared" si="2"/>
        <v>0.55899999999999994</v>
      </c>
      <c r="H50">
        <f t="shared" si="3"/>
        <v>0.10099999999999999</v>
      </c>
      <c r="I50">
        <v>64.3</v>
      </c>
      <c r="J50">
        <v>55.9</v>
      </c>
      <c r="K50">
        <v>10.1</v>
      </c>
      <c r="L50">
        <v>1.580481</v>
      </c>
      <c r="M50">
        <v>0.98046034471516441</v>
      </c>
      <c r="N50">
        <v>0</v>
      </c>
    </row>
    <row r="51" spans="1:14" x14ac:dyDescent="0.2">
      <c r="A51" s="1">
        <v>21641</v>
      </c>
      <c r="B51" s="2">
        <v>18075</v>
      </c>
      <c r="C51">
        <f t="shared" si="4"/>
        <v>7.2700296735905043E-2</v>
      </c>
      <c r="D51">
        <f t="shared" si="5"/>
        <v>7.5550207514014825E-2</v>
      </c>
      <c r="E51">
        <v>5.4380855560302734</v>
      </c>
      <c r="F51">
        <f t="shared" si="1"/>
        <v>0.63900000000000001</v>
      </c>
      <c r="G51">
        <f t="shared" si="2"/>
        <v>0.55700000000000005</v>
      </c>
      <c r="H51">
        <f t="shared" si="3"/>
        <v>0.10099999999999999</v>
      </c>
      <c r="I51">
        <v>63.9</v>
      </c>
      <c r="J51">
        <v>55.7</v>
      </c>
      <c r="K51">
        <v>10.1</v>
      </c>
      <c r="L51">
        <v>1.620741</v>
      </c>
      <c r="M51">
        <v>0.98012184026266858</v>
      </c>
      <c r="N51">
        <v>0</v>
      </c>
    </row>
    <row r="52" spans="1:14" x14ac:dyDescent="0.2">
      <c r="A52" s="1">
        <v>21732</v>
      </c>
      <c r="B52" s="2">
        <v>18011</v>
      </c>
      <c r="C52">
        <f t="shared" si="4"/>
        <v>4.9225212629616683E-2</v>
      </c>
      <c r="D52">
        <f t="shared" si="5"/>
        <v>7.5037176762613345E-2</v>
      </c>
      <c r="E52">
        <v>5.4439270000000004</v>
      </c>
      <c r="F52">
        <f t="shared" si="1"/>
        <v>0.64200000000000002</v>
      </c>
      <c r="G52">
        <f t="shared" si="2"/>
        <v>0.55700000000000005</v>
      </c>
      <c r="H52">
        <f t="shared" si="3"/>
        <v>0.10300000000000001</v>
      </c>
      <c r="I52">
        <v>64.2</v>
      </c>
      <c r="J52">
        <v>55.7</v>
      </c>
      <c r="K52">
        <v>10.3</v>
      </c>
      <c r="L52">
        <v>1.575005</v>
      </c>
      <c r="M52">
        <v>0.99888209527285998</v>
      </c>
      <c r="N52">
        <v>0</v>
      </c>
    </row>
    <row r="53" spans="1:14" x14ac:dyDescent="0.2">
      <c r="A53" s="1">
        <v>21824</v>
      </c>
      <c r="B53" s="2">
        <v>17983</v>
      </c>
      <c r="C53">
        <f t="shared" si="4"/>
        <v>2.8422738190552441E-2</v>
      </c>
      <c r="D53">
        <f t="shared" si="5"/>
        <v>7.4761749086352011E-2</v>
      </c>
      <c r="E53">
        <v>5.4500640000000002</v>
      </c>
      <c r="F53">
        <f t="shared" si="1"/>
        <v>0.64599999999999991</v>
      </c>
      <c r="G53">
        <f t="shared" si="2"/>
        <v>0.56000000000000005</v>
      </c>
      <c r="H53">
        <f t="shared" si="3"/>
        <v>0.10099999999999999</v>
      </c>
      <c r="I53">
        <v>64.599999999999994</v>
      </c>
      <c r="J53">
        <v>56</v>
      </c>
      <c r="K53">
        <v>10.1</v>
      </c>
      <c r="L53">
        <v>1.6596200000000001</v>
      </c>
      <c r="M53">
        <v>1.0344524646215216</v>
      </c>
      <c r="N53">
        <v>0</v>
      </c>
    </row>
    <row r="54" spans="1:14" x14ac:dyDescent="0.2">
      <c r="A54" s="1">
        <v>21916</v>
      </c>
      <c r="B54" s="2">
        <v>18279</v>
      </c>
      <c r="C54">
        <f t="shared" si="4"/>
        <v>3.0092983939137785E-2</v>
      </c>
      <c r="D54">
        <f t="shared" si="5"/>
        <v>7.3874194177716818E-2</v>
      </c>
      <c r="E54">
        <v>5.4564523696899414</v>
      </c>
      <c r="F54">
        <f t="shared" si="1"/>
        <v>0.64400000000000002</v>
      </c>
      <c r="G54">
        <f t="shared" si="2"/>
        <v>0.56100000000000005</v>
      </c>
      <c r="H54">
        <f t="shared" si="3"/>
        <v>9.6999999999999989E-2</v>
      </c>
      <c r="I54">
        <v>64.400000000000006</v>
      </c>
      <c r="J54">
        <v>56.1</v>
      </c>
      <c r="K54">
        <v>9.6999999999999993</v>
      </c>
      <c r="L54">
        <v>1.551329</v>
      </c>
      <c r="M54">
        <v>1.0017983708875489</v>
      </c>
      <c r="N54">
        <v>0</v>
      </c>
    </row>
    <row r="55" spans="1:14" x14ac:dyDescent="0.2">
      <c r="A55" s="1">
        <v>22007</v>
      </c>
      <c r="B55" s="2">
        <v>18072</v>
      </c>
      <c r="C55">
        <f t="shared" si="4"/>
        <v>-1.6597510373443983E-4</v>
      </c>
      <c r="D55">
        <f t="shared" si="5"/>
        <v>7.2654674759945137E-2</v>
      </c>
      <c r="E55">
        <v>5.4630510000000001</v>
      </c>
      <c r="F55">
        <f t="shared" si="1"/>
        <v>0.65599999999999992</v>
      </c>
      <c r="G55">
        <f t="shared" si="2"/>
        <v>0.56999999999999995</v>
      </c>
      <c r="H55">
        <f t="shared" si="3"/>
        <v>9.8000000000000004E-2</v>
      </c>
      <c r="I55">
        <v>65.599999999999994</v>
      </c>
      <c r="J55">
        <v>57</v>
      </c>
      <c r="K55">
        <v>9.8000000000000007</v>
      </c>
      <c r="L55">
        <v>1.5946</v>
      </c>
      <c r="M55">
        <v>1.0139840516334213</v>
      </c>
      <c r="N55">
        <v>0</v>
      </c>
    </row>
    <row r="56" spans="1:14" x14ac:dyDescent="0.2">
      <c r="A56" s="1">
        <v>22098</v>
      </c>
      <c r="B56" s="2">
        <v>18070</v>
      </c>
      <c r="C56">
        <f t="shared" si="4"/>
        <v>3.2757759147187828E-3</v>
      </c>
      <c r="D56">
        <f t="shared" si="5"/>
        <v>7.1647317283950629E-2</v>
      </c>
      <c r="E56">
        <v>5.4698295593261719</v>
      </c>
      <c r="F56">
        <f t="shared" si="1"/>
        <v>0.65500000000000003</v>
      </c>
      <c r="G56">
        <f t="shared" si="2"/>
        <v>0.56799999999999995</v>
      </c>
      <c r="H56">
        <f t="shared" si="3"/>
        <v>9.6999999999999989E-2</v>
      </c>
      <c r="I56">
        <v>65.5</v>
      </c>
      <c r="J56">
        <v>56.8</v>
      </c>
      <c r="K56">
        <v>9.6999999999999993</v>
      </c>
      <c r="L56">
        <v>1.4869859999999999</v>
      </c>
      <c r="M56">
        <v>1.0458330263060938</v>
      </c>
      <c r="N56">
        <v>1</v>
      </c>
    </row>
    <row r="57" spans="1:14" x14ac:dyDescent="0.2">
      <c r="A57" s="1">
        <v>22190</v>
      </c>
      <c r="B57" s="2">
        <v>17768</v>
      </c>
      <c r="C57">
        <f t="shared" si="4"/>
        <v>-1.1955735972863259E-2</v>
      </c>
      <c r="D57">
        <f>AVERAGE(D58:D66)</f>
        <v>7.0564155555555563E-2</v>
      </c>
      <c r="E57">
        <v>5.4767700000000001</v>
      </c>
      <c r="F57">
        <f t="shared" si="1"/>
        <v>0.66400000000000003</v>
      </c>
      <c r="G57">
        <f t="shared" si="2"/>
        <v>0.57499999999999996</v>
      </c>
      <c r="H57">
        <f t="shared" si="3"/>
        <v>9.9000000000000005E-2</v>
      </c>
      <c r="I57">
        <v>66.400000000000006</v>
      </c>
      <c r="J57">
        <v>57.5</v>
      </c>
      <c r="K57">
        <v>9.9</v>
      </c>
      <c r="L57">
        <v>1.685039</v>
      </c>
      <c r="M57">
        <v>1.0432110020055738</v>
      </c>
      <c r="N57">
        <v>1</v>
      </c>
    </row>
    <row r="58" spans="1:14" x14ac:dyDescent="0.2">
      <c r="A58" s="1">
        <v>22282</v>
      </c>
      <c r="B58" s="2">
        <v>17828</v>
      </c>
      <c r="C58">
        <f t="shared" si="4"/>
        <v>-2.4673122162043877E-2</v>
      </c>
      <c r="D58">
        <v>7.44113E-2</v>
      </c>
      <c r="E58">
        <v>5.4838750000000003</v>
      </c>
      <c r="F58">
        <f t="shared" si="1"/>
        <v>0.66099999999999992</v>
      </c>
      <c r="G58">
        <f t="shared" si="2"/>
        <v>0.56999999999999995</v>
      </c>
      <c r="H58">
        <f t="shared" si="3"/>
        <v>0.10099999999999999</v>
      </c>
      <c r="I58">
        <v>66.099999999999994</v>
      </c>
      <c r="J58">
        <v>57</v>
      </c>
      <c r="K58">
        <v>10.1</v>
      </c>
      <c r="L58">
        <v>1.8601000000000001</v>
      </c>
      <c r="M58">
        <v>1.0339142343116456</v>
      </c>
      <c r="N58">
        <v>1</v>
      </c>
    </row>
    <row r="59" spans="1:14" x14ac:dyDescent="0.2">
      <c r="A59" s="1">
        <v>22372</v>
      </c>
      <c r="B59" s="2">
        <v>18061</v>
      </c>
      <c r="C59">
        <f t="shared" si="4"/>
        <v>-6.0867640548915446E-4</v>
      </c>
      <c r="D59">
        <v>8.9691699999999999E-2</v>
      </c>
      <c r="E59">
        <v>5.4911650000000005</v>
      </c>
      <c r="F59">
        <f t="shared" si="1"/>
        <v>0.65</v>
      </c>
      <c r="G59">
        <f t="shared" si="2"/>
        <v>0.56299999999999994</v>
      </c>
      <c r="H59">
        <f t="shared" si="3"/>
        <v>0.1</v>
      </c>
      <c r="I59">
        <v>65</v>
      </c>
      <c r="J59">
        <v>56.3</v>
      </c>
      <c r="K59">
        <v>10</v>
      </c>
      <c r="L59">
        <v>1.8630660000000001</v>
      </c>
      <c r="M59">
        <v>1.0634022773665182</v>
      </c>
      <c r="N59">
        <v>0</v>
      </c>
    </row>
    <row r="60" spans="1:14" x14ac:dyDescent="0.2">
      <c r="A60" s="1">
        <v>22463</v>
      </c>
      <c r="B60" s="2">
        <v>18331</v>
      </c>
      <c r="C60">
        <f t="shared" si="4"/>
        <v>1.4443829551743221E-2</v>
      </c>
      <c r="D60">
        <v>7.7309600000000006E-2</v>
      </c>
      <c r="E60">
        <v>5.4986753463745117</v>
      </c>
      <c r="F60">
        <f t="shared" si="1"/>
        <v>0.64599999999999991</v>
      </c>
      <c r="G60">
        <f t="shared" si="2"/>
        <v>0.56100000000000005</v>
      </c>
      <c r="H60">
        <f t="shared" si="3"/>
        <v>0.1</v>
      </c>
      <c r="I60">
        <v>64.599999999999994</v>
      </c>
      <c r="J60">
        <v>56.1</v>
      </c>
      <c r="K60">
        <v>10</v>
      </c>
      <c r="L60">
        <v>1.8981699999999999</v>
      </c>
      <c r="M60">
        <v>1.0549662931689021</v>
      </c>
      <c r="N60">
        <v>0</v>
      </c>
    </row>
    <row r="61" spans="1:14" x14ac:dyDescent="0.2">
      <c r="A61" s="1">
        <v>22555</v>
      </c>
      <c r="B61" s="2">
        <v>18610</v>
      </c>
      <c r="C61">
        <f t="shared" si="4"/>
        <v>4.7388563710040521E-2</v>
      </c>
      <c r="D61">
        <v>7.0419899999999994E-2</v>
      </c>
      <c r="E61">
        <v>5.5064554214477539</v>
      </c>
      <c r="F61">
        <f t="shared" si="1"/>
        <v>0.64400000000000002</v>
      </c>
      <c r="G61">
        <f t="shared" si="2"/>
        <v>0.55899999999999994</v>
      </c>
      <c r="H61">
        <f t="shared" si="3"/>
        <v>9.9000000000000005E-2</v>
      </c>
      <c r="I61">
        <v>64.400000000000006</v>
      </c>
      <c r="J61">
        <v>55.9</v>
      </c>
      <c r="K61">
        <v>9.9</v>
      </c>
      <c r="L61">
        <v>1.9535739999999999</v>
      </c>
      <c r="M61">
        <v>1.0559179478574576</v>
      </c>
      <c r="N61">
        <v>0</v>
      </c>
    </row>
    <row r="62" spans="1:14" x14ac:dyDescent="0.2">
      <c r="A62" s="1">
        <v>22647</v>
      </c>
      <c r="B62" s="2">
        <v>18875</v>
      </c>
      <c r="C62">
        <f t="shared" si="4"/>
        <v>5.8727843841148757E-2</v>
      </c>
      <c r="D62">
        <v>7.2282899999999997E-2</v>
      </c>
      <c r="E62">
        <v>5.5145589999999993</v>
      </c>
      <c r="F62">
        <f t="shared" si="1"/>
        <v>0.6409999999999999</v>
      </c>
      <c r="G62">
        <f t="shared" si="2"/>
        <v>0.55700000000000005</v>
      </c>
      <c r="H62">
        <f t="shared" si="3"/>
        <v>9.8000000000000004E-2</v>
      </c>
      <c r="I62">
        <v>64.099999999999994</v>
      </c>
      <c r="J62">
        <v>55.7</v>
      </c>
      <c r="K62">
        <v>9.8000000000000007</v>
      </c>
      <c r="L62">
        <v>1.902099</v>
      </c>
      <c r="M62">
        <v>1.0934238220007733</v>
      </c>
      <c r="N62">
        <v>0</v>
      </c>
    </row>
    <row r="63" spans="1:14" x14ac:dyDescent="0.2">
      <c r="A63" s="1">
        <v>22737</v>
      </c>
      <c r="B63" s="2">
        <v>18979</v>
      </c>
      <c r="C63">
        <f t="shared" si="4"/>
        <v>5.0827750401417418E-2</v>
      </c>
      <c r="D63">
        <v>6.5886200000000006E-2</v>
      </c>
      <c r="E63">
        <v>5.5230420000000002</v>
      </c>
      <c r="F63">
        <f t="shared" si="1"/>
        <v>0.64400000000000002</v>
      </c>
      <c r="G63">
        <f t="shared" si="2"/>
        <v>0.56000000000000005</v>
      </c>
      <c r="H63">
        <f t="shared" si="3"/>
        <v>9.6999999999999989E-2</v>
      </c>
      <c r="I63">
        <v>64.400000000000006</v>
      </c>
      <c r="J63">
        <v>56</v>
      </c>
      <c r="K63">
        <v>9.6999999999999993</v>
      </c>
      <c r="L63">
        <v>1.5058860000000001</v>
      </c>
      <c r="M63">
        <v>1.1010977956613015</v>
      </c>
      <c r="N63">
        <v>0</v>
      </c>
    </row>
    <row r="64" spans="1:14" x14ac:dyDescent="0.2">
      <c r="A64" s="1">
        <v>22828</v>
      </c>
      <c r="B64" s="2">
        <v>19138</v>
      </c>
      <c r="C64">
        <f t="shared" si="4"/>
        <v>4.4023784845343951E-2</v>
      </c>
      <c r="D64">
        <v>6.1678999999999998E-2</v>
      </c>
      <c r="E64">
        <v>5.5319504737854004</v>
      </c>
      <c r="F64">
        <f t="shared" si="1"/>
        <v>0.63900000000000001</v>
      </c>
      <c r="G64">
        <f t="shared" si="2"/>
        <v>0.55799999999999994</v>
      </c>
      <c r="H64">
        <f t="shared" si="3"/>
        <v>9.6999999999999989E-2</v>
      </c>
      <c r="I64">
        <v>63.9</v>
      </c>
      <c r="J64">
        <v>55.8</v>
      </c>
      <c r="K64">
        <v>9.6999999999999993</v>
      </c>
      <c r="L64">
        <v>1.5732980000000001</v>
      </c>
      <c r="M64">
        <v>1.0975852152583945</v>
      </c>
      <c r="N64">
        <v>0</v>
      </c>
    </row>
    <row r="65" spans="1:14" x14ac:dyDescent="0.2">
      <c r="A65" s="1">
        <v>22920</v>
      </c>
      <c r="B65" s="2">
        <v>19124</v>
      </c>
      <c r="C65">
        <f t="shared" si="4"/>
        <v>2.7619559376679204E-2</v>
      </c>
      <c r="D65">
        <v>6.2581100000000001E-2</v>
      </c>
      <c r="E65">
        <v>5.5413239999999995</v>
      </c>
      <c r="F65">
        <f t="shared" si="1"/>
        <v>0.64</v>
      </c>
      <c r="G65">
        <f t="shared" si="2"/>
        <v>0.56200000000000006</v>
      </c>
      <c r="H65">
        <f t="shared" si="3"/>
        <v>9.6999999999999989E-2</v>
      </c>
      <c r="I65">
        <v>64</v>
      </c>
      <c r="J65">
        <v>56.2</v>
      </c>
      <c r="K65">
        <v>9.6999999999999993</v>
      </c>
      <c r="L65">
        <v>1.880563</v>
      </c>
      <c r="M65">
        <v>1.1319794828849576</v>
      </c>
      <c r="N65">
        <v>0</v>
      </c>
    </row>
    <row r="66" spans="1:14" x14ac:dyDescent="0.2">
      <c r="A66" s="1">
        <v>23012</v>
      </c>
      <c r="B66" s="2">
        <v>19269</v>
      </c>
      <c r="C66">
        <f t="shared" si="4"/>
        <v>2.0874172185430463E-2</v>
      </c>
      <c r="D66">
        <v>6.08157E-2</v>
      </c>
      <c r="E66">
        <v>5.5511879999999998</v>
      </c>
      <c r="F66">
        <f t="shared" si="1"/>
        <v>0.6409999999999999</v>
      </c>
      <c r="G66">
        <f t="shared" si="2"/>
        <v>0.56100000000000005</v>
      </c>
      <c r="H66">
        <f t="shared" si="3"/>
        <v>9.6000000000000002E-2</v>
      </c>
      <c r="I66">
        <v>64.099999999999994</v>
      </c>
      <c r="J66">
        <v>56.1</v>
      </c>
      <c r="K66">
        <v>9.6</v>
      </c>
      <c r="L66">
        <v>1.9607730000000001</v>
      </c>
      <c r="M66">
        <v>1.1448355091383811</v>
      </c>
      <c r="N66">
        <v>0</v>
      </c>
    </row>
    <row r="67" spans="1:14" x14ac:dyDescent="0.2">
      <c r="A67" s="1">
        <v>23102</v>
      </c>
      <c r="B67" s="2">
        <v>19422</v>
      </c>
      <c r="C67">
        <f t="shared" si="4"/>
        <v>2.3341588071025869E-2</v>
      </c>
      <c r="D67">
        <v>5.9688699999999997E-2</v>
      </c>
      <c r="E67">
        <v>5.5615519999999998</v>
      </c>
      <c r="F67">
        <f t="shared" ref="F67:F130" si="6">I67/100</f>
        <v>0.63800000000000001</v>
      </c>
      <c r="G67">
        <f t="shared" ref="G67:G130" si="7">J67/100</f>
        <v>0.56000000000000005</v>
      </c>
      <c r="H67">
        <f t="shared" ref="H67:H130" si="8">K67/100</f>
        <v>9.5000000000000001E-2</v>
      </c>
      <c r="I67">
        <v>63.8</v>
      </c>
      <c r="J67">
        <v>56</v>
      </c>
      <c r="K67">
        <v>9.5</v>
      </c>
      <c r="L67">
        <v>2.0367510000000002</v>
      </c>
      <c r="M67">
        <v>1.1222730166078352</v>
      </c>
      <c r="N67">
        <v>0</v>
      </c>
    </row>
    <row r="68" spans="1:14" x14ac:dyDescent="0.2">
      <c r="A68" s="1">
        <v>23193</v>
      </c>
      <c r="B68" s="2">
        <v>19774</v>
      </c>
      <c r="C68">
        <f t="shared" si="4"/>
        <v>3.3232312676350718E-2</v>
      </c>
      <c r="D68">
        <v>5.8404699999999997E-2</v>
      </c>
      <c r="E68">
        <v>5.5724109999999998</v>
      </c>
      <c r="F68">
        <f t="shared" si="6"/>
        <v>0.63100000000000001</v>
      </c>
      <c r="G68">
        <f t="shared" si="7"/>
        <v>0.55500000000000005</v>
      </c>
      <c r="H68">
        <f t="shared" si="8"/>
        <v>9.4E-2</v>
      </c>
      <c r="I68">
        <v>63.1</v>
      </c>
      <c r="J68">
        <v>55.5</v>
      </c>
      <c r="K68">
        <v>9.4</v>
      </c>
      <c r="L68">
        <v>2.093356</v>
      </c>
      <c r="M68">
        <v>1.1131335027657348</v>
      </c>
      <c r="N68">
        <v>0</v>
      </c>
    </row>
    <row r="69" spans="1:14" x14ac:dyDescent="0.2">
      <c r="A69" s="1">
        <v>23285</v>
      </c>
      <c r="B69" s="2">
        <v>19827</v>
      </c>
      <c r="C69">
        <f t="shared" si="4"/>
        <v>3.6760092030955864E-2</v>
      </c>
      <c r="D69">
        <v>5.6967799999999999E-2</v>
      </c>
      <c r="E69">
        <v>5.583747386932373</v>
      </c>
      <c r="F69">
        <f t="shared" si="6"/>
        <v>0.63400000000000001</v>
      </c>
      <c r="G69">
        <f t="shared" si="7"/>
        <v>0.55600000000000005</v>
      </c>
      <c r="H69">
        <f t="shared" si="8"/>
        <v>9.5000000000000001E-2</v>
      </c>
      <c r="I69">
        <v>63.4</v>
      </c>
      <c r="J69">
        <v>55.6</v>
      </c>
      <c r="K69">
        <v>9.5</v>
      </c>
      <c r="L69">
        <v>2.0185279999999999</v>
      </c>
      <c r="M69">
        <v>1.1035556283794856</v>
      </c>
      <c r="N69">
        <v>0</v>
      </c>
    </row>
    <row r="70" spans="1:14" x14ac:dyDescent="0.2">
      <c r="A70" s="1">
        <v>23377</v>
      </c>
      <c r="B70" s="2">
        <v>20182</v>
      </c>
      <c r="C70">
        <f t="shared" si="4"/>
        <v>4.7381804971716228E-2</v>
      </c>
      <c r="D70">
        <v>5.4542199999999999E-2</v>
      </c>
      <c r="E70">
        <v>5.5955276489257812</v>
      </c>
      <c r="F70">
        <f t="shared" si="6"/>
        <v>0.626</v>
      </c>
      <c r="G70">
        <f t="shared" si="7"/>
        <v>0.54899999999999993</v>
      </c>
      <c r="H70">
        <f t="shared" si="8"/>
        <v>9.5000000000000001E-2</v>
      </c>
      <c r="I70">
        <v>62.6</v>
      </c>
      <c r="J70">
        <v>54.9</v>
      </c>
      <c r="K70">
        <v>9.5</v>
      </c>
      <c r="L70">
        <v>2.1219070000000002</v>
      </c>
      <c r="M70">
        <v>1.1102276081181965</v>
      </c>
      <c r="N70">
        <v>0</v>
      </c>
    </row>
    <row r="71" spans="1:14" x14ac:dyDescent="0.2">
      <c r="A71" s="1">
        <v>23468</v>
      </c>
      <c r="B71" s="2">
        <v>20337</v>
      </c>
      <c r="C71">
        <f t="shared" ref="C71:C134" si="9">(B71-B67)/B67</f>
        <v>4.711152301513747E-2</v>
      </c>
      <c r="D71">
        <v>5.6654200000000002E-2</v>
      </c>
      <c r="E71">
        <v>5.6077059999999994</v>
      </c>
      <c r="F71">
        <f t="shared" si="6"/>
        <v>0.627</v>
      </c>
      <c r="G71">
        <f t="shared" si="7"/>
        <v>0.55200000000000005</v>
      </c>
      <c r="H71">
        <f t="shared" si="8"/>
        <v>9.6000000000000002E-2</v>
      </c>
      <c r="I71">
        <v>62.7</v>
      </c>
      <c r="J71">
        <v>55.2</v>
      </c>
      <c r="K71">
        <v>9.6</v>
      </c>
      <c r="L71">
        <v>2.1573159999999998</v>
      </c>
      <c r="M71">
        <v>1.1144740265371607</v>
      </c>
      <c r="N71">
        <v>0</v>
      </c>
    </row>
    <row r="72" spans="1:14" x14ac:dyDescent="0.2">
      <c r="A72" s="1">
        <v>23559</v>
      </c>
      <c r="B72" s="2">
        <v>20580</v>
      </c>
      <c r="C72">
        <f t="shared" si="9"/>
        <v>4.0760594720339841E-2</v>
      </c>
      <c r="D72">
        <v>5.5348599999999998E-2</v>
      </c>
      <c r="E72">
        <v>5.6202225685119629</v>
      </c>
      <c r="F72">
        <f t="shared" si="6"/>
        <v>0.628</v>
      </c>
      <c r="G72">
        <f t="shared" si="7"/>
        <v>0.55299999999999994</v>
      </c>
      <c r="H72">
        <f t="shared" si="8"/>
        <v>9.6000000000000002E-2</v>
      </c>
      <c r="I72">
        <v>62.8</v>
      </c>
      <c r="J72">
        <v>55.3</v>
      </c>
      <c r="K72">
        <v>9.6</v>
      </c>
      <c r="L72">
        <v>2.2100840000000002</v>
      </c>
      <c r="M72">
        <v>1.101624506062346</v>
      </c>
      <c r="N72">
        <v>0</v>
      </c>
    </row>
    <row r="73" spans="1:14" x14ac:dyDescent="0.2">
      <c r="A73" s="1">
        <v>23651</v>
      </c>
      <c r="B73" s="2">
        <v>20571</v>
      </c>
      <c r="C73">
        <f t="shared" si="9"/>
        <v>3.7524587683461945E-2</v>
      </c>
      <c r="D73">
        <v>5.3549300000000001E-2</v>
      </c>
      <c r="E73">
        <v>5.6330070000000001</v>
      </c>
      <c r="F73">
        <f t="shared" si="6"/>
        <v>0.63600000000000001</v>
      </c>
      <c r="G73">
        <f t="shared" si="7"/>
        <v>0.56000000000000005</v>
      </c>
      <c r="H73">
        <f t="shared" si="8"/>
        <v>9.6000000000000002E-2</v>
      </c>
      <c r="I73">
        <v>63.6</v>
      </c>
      <c r="J73">
        <v>56</v>
      </c>
      <c r="K73">
        <v>9.6</v>
      </c>
      <c r="L73">
        <v>2.2421669999999998</v>
      </c>
      <c r="M73">
        <v>1.1097112142013454</v>
      </c>
      <c r="N73">
        <v>0</v>
      </c>
    </row>
    <row r="74" spans="1:14" x14ac:dyDescent="0.2">
      <c r="A74" s="1">
        <v>23743</v>
      </c>
      <c r="B74" s="2">
        <v>21011</v>
      </c>
      <c r="C74">
        <f t="shared" si="9"/>
        <v>4.1076206520661976E-2</v>
      </c>
      <c r="D74">
        <v>5.0974100000000001E-2</v>
      </c>
      <c r="E74">
        <v>5.6459769999999994</v>
      </c>
      <c r="F74">
        <f t="shared" si="6"/>
        <v>0.627</v>
      </c>
      <c r="G74">
        <f t="shared" si="7"/>
        <v>0.55200000000000005</v>
      </c>
      <c r="H74">
        <f t="shared" si="8"/>
        <v>9.3000000000000013E-2</v>
      </c>
      <c r="I74">
        <v>62.7</v>
      </c>
      <c r="J74">
        <v>55.2</v>
      </c>
      <c r="K74">
        <v>9.3000000000000007</v>
      </c>
      <c r="L74">
        <v>2.2788740000000001</v>
      </c>
      <c r="M74">
        <v>1.1053040813526247</v>
      </c>
      <c r="N74">
        <v>0</v>
      </c>
    </row>
    <row r="75" spans="1:14" x14ac:dyDescent="0.2">
      <c r="A75" s="1">
        <v>23833</v>
      </c>
      <c r="B75" s="2">
        <v>21219</v>
      </c>
      <c r="C75">
        <f t="shared" si="9"/>
        <v>4.3369228499778728E-2</v>
      </c>
      <c r="D75">
        <v>5.1042299999999999E-2</v>
      </c>
      <c r="E75">
        <v>5.6590440000000006</v>
      </c>
      <c r="F75">
        <f t="shared" si="6"/>
        <v>0.627</v>
      </c>
      <c r="G75">
        <f t="shared" si="7"/>
        <v>0.55200000000000005</v>
      </c>
      <c r="H75">
        <f t="shared" si="8"/>
        <v>9.3000000000000013E-2</v>
      </c>
      <c r="I75">
        <v>62.7</v>
      </c>
      <c r="J75">
        <v>55.2</v>
      </c>
      <c r="K75">
        <v>9.3000000000000007</v>
      </c>
      <c r="L75">
        <v>2.1877689999999999</v>
      </c>
      <c r="M75">
        <v>1.0937265573288226</v>
      </c>
      <c r="N75">
        <v>0</v>
      </c>
    </row>
    <row r="76" spans="1:14" x14ac:dyDescent="0.2">
      <c r="A76" s="1">
        <v>23924</v>
      </c>
      <c r="B76" s="2">
        <v>21618</v>
      </c>
      <c r="C76">
        <f t="shared" si="9"/>
        <v>5.0437317784256558E-2</v>
      </c>
      <c r="D76">
        <v>5.0727500000000002E-2</v>
      </c>
      <c r="E76">
        <v>5.6721159999999999</v>
      </c>
      <c r="F76">
        <f t="shared" si="6"/>
        <v>0.61899999999999999</v>
      </c>
      <c r="G76">
        <f t="shared" si="7"/>
        <v>0.54799999999999993</v>
      </c>
      <c r="H76">
        <f t="shared" si="8"/>
        <v>9.1999999999999998E-2</v>
      </c>
      <c r="I76">
        <v>61.9</v>
      </c>
      <c r="J76">
        <v>54.8</v>
      </c>
      <c r="K76">
        <v>9.1999999999999993</v>
      </c>
      <c r="L76">
        <v>2.3385699999999998</v>
      </c>
      <c r="M76">
        <v>1.0885351328747963</v>
      </c>
      <c r="N76">
        <v>0</v>
      </c>
    </row>
    <row r="77" spans="1:14" x14ac:dyDescent="0.2">
      <c r="A77" s="1">
        <v>24016</v>
      </c>
      <c r="B77" s="2">
        <v>22044</v>
      </c>
      <c r="C77">
        <f t="shared" si="9"/>
        <v>7.1605658451217732E-2</v>
      </c>
      <c r="D77">
        <v>5.1134600000000002E-2</v>
      </c>
      <c r="E77">
        <v>5.6851050000000001</v>
      </c>
      <c r="F77">
        <f t="shared" si="6"/>
        <v>0.61499999999999999</v>
      </c>
      <c r="G77">
        <f t="shared" si="7"/>
        <v>0.54700000000000004</v>
      </c>
      <c r="H77">
        <f t="shared" si="8"/>
        <v>9.0999999999999998E-2</v>
      </c>
      <c r="I77">
        <v>61.5</v>
      </c>
      <c r="J77">
        <v>54.7</v>
      </c>
      <c r="K77">
        <v>9.1</v>
      </c>
      <c r="L77">
        <v>2.4143659999999998</v>
      </c>
      <c r="M77">
        <v>1.0799205150191227</v>
      </c>
      <c r="N77">
        <v>0</v>
      </c>
    </row>
    <row r="78" spans="1:14" x14ac:dyDescent="0.2">
      <c r="A78" s="1">
        <v>24108</v>
      </c>
      <c r="B78" s="2">
        <v>22525</v>
      </c>
      <c r="C78">
        <f t="shared" si="9"/>
        <v>7.2057493693779451E-2</v>
      </c>
      <c r="D78">
        <v>5.1151000000000002E-2</v>
      </c>
      <c r="E78">
        <v>5.6979300000000004</v>
      </c>
      <c r="F78">
        <f t="shared" si="6"/>
        <v>0.61499999999999999</v>
      </c>
      <c r="G78">
        <f t="shared" si="7"/>
        <v>0.54700000000000004</v>
      </c>
      <c r="H78">
        <f t="shared" si="8"/>
        <v>0.09</v>
      </c>
      <c r="I78">
        <v>61.5</v>
      </c>
      <c r="J78">
        <v>54.7</v>
      </c>
      <c r="K78">
        <v>9</v>
      </c>
      <c r="L78">
        <v>2.3475999999999999</v>
      </c>
      <c r="M78">
        <v>1.0891536348267117</v>
      </c>
      <c r="N78">
        <v>0</v>
      </c>
    </row>
    <row r="79" spans="1:14" x14ac:dyDescent="0.2">
      <c r="A79" s="1">
        <v>24198</v>
      </c>
      <c r="B79" s="2">
        <v>22543</v>
      </c>
      <c r="C79">
        <f t="shared" si="9"/>
        <v>6.2396908431123048E-2</v>
      </c>
      <c r="D79">
        <v>4.6245099999999997E-2</v>
      </c>
      <c r="E79">
        <v>5.7105290000000002</v>
      </c>
      <c r="F79">
        <f t="shared" si="6"/>
        <v>0.623</v>
      </c>
      <c r="G79">
        <f t="shared" si="7"/>
        <v>0.55299999999999994</v>
      </c>
      <c r="H79">
        <f t="shared" si="8"/>
        <v>8.900000000000001E-2</v>
      </c>
      <c r="I79">
        <v>62.3</v>
      </c>
      <c r="J79">
        <v>55.3</v>
      </c>
      <c r="K79">
        <v>8.9</v>
      </c>
      <c r="L79">
        <v>2.213206</v>
      </c>
      <c r="M79">
        <v>1.0706740244383131</v>
      </c>
      <c r="N79">
        <v>0</v>
      </c>
    </row>
    <row r="80" spans="1:14" x14ac:dyDescent="0.2">
      <c r="A80" s="1">
        <v>24289</v>
      </c>
      <c r="B80" s="2">
        <v>22664</v>
      </c>
      <c r="C80">
        <f t="shared" si="9"/>
        <v>4.8385604588768616E-2</v>
      </c>
      <c r="D80">
        <v>4.8253200000000003E-2</v>
      </c>
      <c r="E80">
        <v>5.722861</v>
      </c>
      <c r="F80">
        <f t="shared" si="6"/>
        <v>0.626</v>
      </c>
      <c r="G80">
        <f t="shared" si="7"/>
        <v>0.55700000000000005</v>
      </c>
      <c r="H80">
        <f t="shared" si="8"/>
        <v>8.900000000000001E-2</v>
      </c>
      <c r="I80">
        <v>62.6</v>
      </c>
      <c r="J80">
        <v>55.7</v>
      </c>
      <c r="K80">
        <v>8.9</v>
      </c>
      <c r="L80">
        <v>2.0068709999999998</v>
      </c>
      <c r="M80">
        <v>1.059729891557448</v>
      </c>
      <c r="N80">
        <v>0</v>
      </c>
    </row>
    <row r="81" spans="1:14" x14ac:dyDescent="0.2">
      <c r="A81" s="1">
        <v>24381</v>
      </c>
      <c r="B81" s="2">
        <v>22780</v>
      </c>
      <c r="C81">
        <f t="shared" si="9"/>
        <v>3.3387769914716023E-2</v>
      </c>
      <c r="D81">
        <v>4.7883500000000002E-2</v>
      </c>
      <c r="E81">
        <v>5.734915</v>
      </c>
      <c r="F81">
        <f t="shared" si="6"/>
        <v>0.623</v>
      </c>
      <c r="G81">
        <f t="shared" si="7"/>
        <v>0.55700000000000005</v>
      </c>
      <c r="H81">
        <f t="shared" si="8"/>
        <v>8.900000000000001E-2</v>
      </c>
      <c r="I81">
        <v>62.3</v>
      </c>
      <c r="J81">
        <v>55.7</v>
      </c>
      <c r="K81">
        <v>8.9</v>
      </c>
      <c r="L81">
        <v>2.0502579999999999</v>
      </c>
      <c r="M81">
        <v>1.0974962579942851</v>
      </c>
      <c r="N81">
        <v>0</v>
      </c>
    </row>
    <row r="82" spans="1:14" x14ac:dyDescent="0.2">
      <c r="A82" s="1">
        <v>24473</v>
      </c>
      <c r="B82" s="2">
        <v>22926</v>
      </c>
      <c r="C82">
        <f t="shared" si="9"/>
        <v>1.7802441731409546E-2</v>
      </c>
      <c r="D82">
        <v>5.1358000000000001E-2</v>
      </c>
      <c r="E82">
        <v>5.7467040000000003</v>
      </c>
      <c r="F82">
        <f t="shared" si="6"/>
        <v>0.623</v>
      </c>
      <c r="G82">
        <f t="shared" si="7"/>
        <v>0.55600000000000005</v>
      </c>
      <c r="H82">
        <f t="shared" si="8"/>
        <v>0.09</v>
      </c>
      <c r="I82">
        <v>62.3</v>
      </c>
      <c r="J82">
        <v>55.6</v>
      </c>
      <c r="K82">
        <v>9</v>
      </c>
      <c r="L82">
        <v>2.2698800000000001</v>
      </c>
      <c r="M82">
        <v>1.1101455881933959</v>
      </c>
      <c r="N82">
        <v>0</v>
      </c>
    </row>
    <row r="83" spans="1:14" x14ac:dyDescent="0.2">
      <c r="A83" s="1">
        <v>24563</v>
      </c>
      <c r="B83" s="2">
        <v>22883</v>
      </c>
      <c r="C83">
        <f t="shared" si="9"/>
        <v>1.5082287184491861E-2</v>
      </c>
      <c r="D83">
        <v>5.5579099999999999E-2</v>
      </c>
      <c r="E83">
        <v>5.7582700000000004</v>
      </c>
      <c r="F83">
        <f t="shared" si="6"/>
        <v>0.627</v>
      </c>
      <c r="G83">
        <f t="shared" si="7"/>
        <v>0.56000000000000005</v>
      </c>
      <c r="H83">
        <f t="shared" si="8"/>
        <v>0.09</v>
      </c>
      <c r="I83">
        <v>62.7</v>
      </c>
      <c r="J83">
        <v>56</v>
      </c>
      <c r="K83">
        <v>9</v>
      </c>
      <c r="L83">
        <v>2.3032149999999998</v>
      </c>
      <c r="M83">
        <v>1.0960108470705774</v>
      </c>
      <c r="N83">
        <v>0</v>
      </c>
    </row>
    <row r="84" spans="1:14" x14ac:dyDescent="0.2">
      <c r="A84" s="1">
        <v>24654</v>
      </c>
      <c r="B84" s="2">
        <v>23035</v>
      </c>
      <c r="C84">
        <f t="shared" si="9"/>
        <v>1.6369572890928344E-2</v>
      </c>
      <c r="D84">
        <v>5.5935699999999998E-2</v>
      </c>
      <c r="E84">
        <v>5.7696719999999999</v>
      </c>
      <c r="F84">
        <f t="shared" si="6"/>
        <v>0.627</v>
      </c>
      <c r="G84">
        <f t="shared" si="7"/>
        <v>0.56100000000000005</v>
      </c>
      <c r="H84">
        <f t="shared" si="8"/>
        <v>0.09</v>
      </c>
      <c r="I84">
        <v>62.7</v>
      </c>
      <c r="J84">
        <v>56.1</v>
      </c>
      <c r="K84">
        <v>9</v>
      </c>
      <c r="L84">
        <v>2.380773</v>
      </c>
      <c r="M84">
        <v>1.0878642213732925</v>
      </c>
      <c r="N84">
        <v>0</v>
      </c>
    </row>
    <row r="85" spans="1:14" x14ac:dyDescent="0.2">
      <c r="A85" s="1">
        <v>24746</v>
      </c>
      <c r="B85" s="2">
        <v>23144</v>
      </c>
      <c r="C85">
        <f t="shared" si="9"/>
        <v>1.597892888498683E-2</v>
      </c>
      <c r="D85">
        <v>5.0999599999999999E-2</v>
      </c>
      <c r="E85">
        <v>5.7809839999999992</v>
      </c>
      <c r="F85">
        <f t="shared" si="6"/>
        <v>0.628</v>
      </c>
      <c r="G85">
        <f t="shared" si="7"/>
        <v>0.56200000000000006</v>
      </c>
      <c r="H85">
        <f t="shared" si="8"/>
        <v>8.900000000000001E-2</v>
      </c>
      <c r="I85">
        <v>62.8</v>
      </c>
      <c r="J85">
        <v>56.2</v>
      </c>
      <c r="K85">
        <v>8.9</v>
      </c>
      <c r="L85">
        <v>2.444785</v>
      </c>
      <c r="M85">
        <v>1.0669569372909256</v>
      </c>
      <c r="N85">
        <v>0</v>
      </c>
    </row>
    <row r="86" spans="1:14" x14ac:dyDescent="0.2">
      <c r="A86" s="1">
        <v>24838</v>
      </c>
      <c r="B86" s="2">
        <v>23566</v>
      </c>
      <c r="C86">
        <f t="shared" si="9"/>
        <v>2.791590334118468E-2</v>
      </c>
      <c r="D86">
        <v>5.5332899999999997E-2</v>
      </c>
      <c r="E86">
        <v>5.7922859999999998</v>
      </c>
      <c r="F86">
        <f t="shared" si="6"/>
        <v>0.624</v>
      </c>
      <c r="G86">
        <f t="shared" si="7"/>
        <v>0.56000000000000005</v>
      </c>
      <c r="H86">
        <f t="shared" si="8"/>
        <v>8.8000000000000009E-2</v>
      </c>
      <c r="I86">
        <v>62.4</v>
      </c>
      <c r="J86">
        <v>56</v>
      </c>
      <c r="K86">
        <v>8.8000000000000007</v>
      </c>
      <c r="L86">
        <v>2.2247490000000001</v>
      </c>
      <c r="M86">
        <v>1.0386957755928881</v>
      </c>
      <c r="N86">
        <v>0</v>
      </c>
    </row>
    <row r="87" spans="1:14" x14ac:dyDescent="0.2">
      <c r="A87" s="1">
        <v>24929</v>
      </c>
      <c r="B87" s="2">
        <v>23905</v>
      </c>
      <c r="C87">
        <f t="shared" si="9"/>
        <v>4.4661976139492202E-2</v>
      </c>
      <c r="D87">
        <v>5.3344599999999999E-2</v>
      </c>
      <c r="E87">
        <v>5.8036584854125977</v>
      </c>
      <c r="F87">
        <f t="shared" si="6"/>
        <v>0.621</v>
      </c>
      <c r="G87">
        <f t="shared" si="7"/>
        <v>0.55700000000000005</v>
      </c>
      <c r="H87">
        <f t="shared" si="8"/>
        <v>8.8000000000000009E-2</v>
      </c>
      <c r="I87">
        <v>62.1</v>
      </c>
      <c r="J87">
        <v>55.7</v>
      </c>
      <c r="K87">
        <v>8.8000000000000007</v>
      </c>
      <c r="L87">
        <v>2.4180899999999999</v>
      </c>
      <c r="M87">
        <v>1.0590317727232499</v>
      </c>
      <c r="N87">
        <v>0</v>
      </c>
    </row>
    <row r="88" spans="1:14" x14ac:dyDescent="0.2">
      <c r="A88" s="1">
        <v>25020</v>
      </c>
      <c r="B88" s="2">
        <v>24025</v>
      </c>
      <c r="C88">
        <f t="shared" si="9"/>
        <v>4.2978076839591928E-2</v>
      </c>
      <c r="D88">
        <v>5.5721600000000003E-2</v>
      </c>
      <c r="E88">
        <v>5.8151755332946777</v>
      </c>
      <c r="F88">
        <f t="shared" si="6"/>
        <v>0.628</v>
      </c>
      <c r="G88">
        <f t="shared" si="7"/>
        <v>0.56299999999999994</v>
      </c>
      <c r="H88">
        <f t="shared" si="8"/>
        <v>8.900000000000001E-2</v>
      </c>
      <c r="I88">
        <v>62.8</v>
      </c>
      <c r="J88">
        <v>56.3</v>
      </c>
      <c r="K88">
        <v>8.9</v>
      </c>
      <c r="L88">
        <v>2.3830249999999999</v>
      </c>
      <c r="M88">
        <v>1.058512651043112</v>
      </c>
      <c r="N88">
        <v>0</v>
      </c>
    </row>
    <row r="89" spans="1:14" x14ac:dyDescent="0.2">
      <c r="A89" s="1">
        <v>25112</v>
      </c>
      <c r="B89" s="2">
        <v>24054</v>
      </c>
      <c r="C89">
        <f t="shared" si="9"/>
        <v>3.9319045973038369E-2</v>
      </c>
      <c r="D89">
        <v>5.6823800000000001E-2</v>
      </c>
      <c r="E89">
        <v>5.826905</v>
      </c>
      <c r="F89">
        <f t="shared" si="6"/>
        <v>0.63300000000000001</v>
      </c>
      <c r="G89">
        <f t="shared" si="7"/>
        <v>0.56600000000000006</v>
      </c>
      <c r="H89">
        <f t="shared" si="8"/>
        <v>8.8000000000000009E-2</v>
      </c>
      <c r="I89">
        <v>63.3</v>
      </c>
      <c r="J89">
        <v>56.6</v>
      </c>
      <c r="K89">
        <v>8.8000000000000007</v>
      </c>
      <c r="L89">
        <v>2.6384970000000001</v>
      </c>
      <c r="M89">
        <v>1.0442849619732282</v>
      </c>
      <c r="N89">
        <v>0</v>
      </c>
    </row>
    <row r="90" spans="1:14" x14ac:dyDescent="0.2">
      <c r="A90" s="1">
        <v>25204</v>
      </c>
      <c r="B90" s="2">
        <v>24380</v>
      </c>
      <c r="C90">
        <f t="shared" si="9"/>
        <v>3.4541288296698634E-2</v>
      </c>
      <c r="D90">
        <v>5.8579399999999997E-2</v>
      </c>
      <c r="E90">
        <v>5.8389009999999999</v>
      </c>
      <c r="F90">
        <f t="shared" si="6"/>
        <v>0.629</v>
      </c>
      <c r="G90">
        <f t="shared" si="7"/>
        <v>0.56399999999999995</v>
      </c>
      <c r="H90">
        <f t="shared" si="8"/>
        <v>8.5999999999999993E-2</v>
      </c>
      <c r="I90">
        <v>62.9</v>
      </c>
      <c r="J90">
        <v>56.4</v>
      </c>
      <c r="K90">
        <v>8.6</v>
      </c>
      <c r="L90">
        <v>2.4844309999999998</v>
      </c>
      <c r="M90">
        <v>1.035848332073976</v>
      </c>
      <c r="N90">
        <v>0</v>
      </c>
    </row>
    <row r="91" spans="1:14" x14ac:dyDescent="0.2">
      <c r="A91" s="1">
        <v>25294</v>
      </c>
      <c r="B91" s="2">
        <v>24399</v>
      </c>
      <c r="C91">
        <f t="shared" si="9"/>
        <v>2.0665132817402218E-2</v>
      </c>
      <c r="D91">
        <v>5.5610199999999999E-2</v>
      </c>
      <c r="E91">
        <v>5.8512096405029297</v>
      </c>
      <c r="F91">
        <f t="shared" si="6"/>
        <v>0.63700000000000001</v>
      </c>
      <c r="G91">
        <f t="shared" si="7"/>
        <v>0.57100000000000006</v>
      </c>
      <c r="H91">
        <f t="shared" si="8"/>
        <v>8.5000000000000006E-2</v>
      </c>
      <c r="I91">
        <v>63.7</v>
      </c>
      <c r="J91">
        <v>57.1</v>
      </c>
      <c r="K91">
        <v>8.5</v>
      </c>
      <c r="L91">
        <v>2.3732570000000002</v>
      </c>
      <c r="M91">
        <v>1.0338600451467268</v>
      </c>
      <c r="N91">
        <v>0</v>
      </c>
    </row>
    <row r="92" spans="1:14" x14ac:dyDescent="0.2">
      <c r="A92" s="1">
        <v>25385</v>
      </c>
      <c r="B92" s="2">
        <v>24491</v>
      </c>
      <c r="C92">
        <f t="shared" si="9"/>
        <v>1.9396462018730489E-2</v>
      </c>
      <c r="D92">
        <v>5.5200800000000001E-2</v>
      </c>
      <c r="E92">
        <v>5.8638640000000004</v>
      </c>
      <c r="F92">
        <f t="shared" si="6"/>
        <v>0.64200000000000002</v>
      </c>
      <c r="G92">
        <f t="shared" si="7"/>
        <v>0.57600000000000007</v>
      </c>
      <c r="H92">
        <f t="shared" si="8"/>
        <v>8.4000000000000005E-2</v>
      </c>
      <c r="I92">
        <v>64.2</v>
      </c>
      <c r="J92">
        <v>57.6</v>
      </c>
      <c r="K92">
        <v>8.4</v>
      </c>
      <c r="L92">
        <v>2.2497090000000002</v>
      </c>
      <c r="M92">
        <v>1.0380380111860723</v>
      </c>
      <c r="N92">
        <v>0</v>
      </c>
    </row>
    <row r="93" spans="1:14" x14ac:dyDescent="0.2">
      <c r="A93" s="1">
        <v>25477</v>
      </c>
      <c r="B93" s="2">
        <v>24300</v>
      </c>
      <c r="C93">
        <f t="shared" si="9"/>
        <v>1.0226989274133201E-2</v>
      </c>
      <c r="D93">
        <v>5.9008199999999997E-2</v>
      </c>
      <c r="E93">
        <v>5.8768880000000001</v>
      </c>
      <c r="F93">
        <f t="shared" si="6"/>
        <v>0.65</v>
      </c>
      <c r="G93">
        <f t="shared" si="7"/>
        <v>0.58499999999999996</v>
      </c>
      <c r="H93">
        <f t="shared" si="8"/>
        <v>8.199999999999999E-2</v>
      </c>
      <c r="I93">
        <v>65</v>
      </c>
      <c r="J93">
        <v>58.5</v>
      </c>
      <c r="K93">
        <v>8.1999999999999993</v>
      </c>
      <c r="L93">
        <v>2.1091259999999998</v>
      </c>
      <c r="M93">
        <v>0.98854081815797101</v>
      </c>
      <c r="N93">
        <v>0</v>
      </c>
    </row>
    <row r="94" spans="1:14" x14ac:dyDescent="0.2">
      <c r="A94" s="1">
        <v>25569</v>
      </c>
      <c r="B94" s="2">
        <v>24204</v>
      </c>
      <c r="C94">
        <f t="shared" si="9"/>
        <v>-7.2190319934372438E-3</v>
      </c>
      <c r="D94">
        <v>5.7031499999999999E-2</v>
      </c>
      <c r="E94">
        <v>5.8902983665466309</v>
      </c>
      <c r="F94">
        <f t="shared" si="6"/>
        <v>0.65300000000000002</v>
      </c>
      <c r="G94">
        <f t="shared" si="7"/>
        <v>0.58700000000000008</v>
      </c>
      <c r="H94">
        <f t="shared" si="8"/>
        <v>8.199999999999999E-2</v>
      </c>
      <c r="I94">
        <v>65.3</v>
      </c>
      <c r="J94">
        <v>58.7</v>
      </c>
      <c r="K94">
        <v>8.1999999999999993</v>
      </c>
      <c r="L94">
        <v>2.0432950000000001</v>
      </c>
      <c r="M94">
        <v>0.97594755551451917</v>
      </c>
      <c r="N94">
        <v>1</v>
      </c>
    </row>
    <row r="95" spans="1:14" x14ac:dyDescent="0.2">
      <c r="A95" s="1">
        <v>25659</v>
      </c>
      <c r="B95" s="2">
        <v>24163</v>
      </c>
      <c r="C95">
        <f t="shared" si="9"/>
        <v>-9.6725275626050253E-3</v>
      </c>
      <c r="D95">
        <v>6.3565200000000002E-2</v>
      </c>
      <c r="E95">
        <v>5.9040999999999997</v>
      </c>
      <c r="F95">
        <f t="shared" si="6"/>
        <v>0.64400000000000002</v>
      </c>
      <c r="G95">
        <f t="shared" si="7"/>
        <v>0.57999999999999996</v>
      </c>
      <c r="H95">
        <f t="shared" si="8"/>
        <v>8.1000000000000003E-2</v>
      </c>
      <c r="I95">
        <v>64.400000000000006</v>
      </c>
      <c r="J95">
        <v>58</v>
      </c>
      <c r="K95">
        <v>8.1</v>
      </c>
      <c r="L95">
        <v>1.670237</v>
      </c>
      <c r="M95">
        <v>1.0360122832594063</v>
      </c>
      <c r="N95">
        <v>1</v>
      </c>
    </row>
    <row r="96" spans="1:14" x14ac:dyDescent="0.2">
      <c r="A96" s="1">
        <v>25750</v>
      </c>
      <c r="B96" s="2">
        <v>24303</v>
      </c>
      <c r="C96">
        <f t="shared" si="9"/>
        <v>-7.6762892491119188E-3</v>
      </c>
      <c r="D96">
        <v>6.5638699999999994E-2</v>
      </c>
      <c r="E96">
        <v>5.9182920000000001</v>
      </c>
      <c r="F96">
        <f t="shared" si="6"/>
        <v>0.6409999999999999</v>
      </c>
      <c r="G96">
        <f t="shared" si="7"/>
        <v>0.57799999999999996</v>
      </c>
      <c r="H96">
        <f t="shared" si="8"/>
        <v>8.1000000000000003E-2</v>
      </c>
      <c r="I96">
        <v>64.099999999999994</v>
      </c>
      <c r="J96">
        <v>57.8</v>
      </c>
      <c r="K96">
        <v>8.1</v>
      </c>
      <c r="L96">
        <v>1.8668929999999999</v>
      </c>
      <c r="M96">
        <v>1.0050941102236177</v>
      </c>
      <c r="N96">
        <v>1</v>
      </c>
    </row>
    <row r="97" spans="1:14" x14ac:dyDescent="0.2">
      <c r="A97" s="1">
        <v>25842</v>
      </c>
      <c r="B97" s="2">
        <v>23960</v>
      </c>
      <c r="C97">
        <f t="shared" si="9"/>
        <v>-1.3991769547325103E-2</v>
      </c>
      <c r="D97">
        <v>6.8079700000000007E-2</v>
      </c>
      <c r="E97">
        <v>5.9328609999999999</v>
      </c>
      <c r="F97">
        <f t="shared" si="6"/>
        <v>0.64400000000000002</v>
      </c>
      <c r="G97">
        <f t="shared" si="7"/>
        <v>0.57799999999999996</v>
      </c>
      <c r="H97">
        <f t="shared" si="8"/>
        <v>8.3000000000000004E-2</v>
      </c>
      <c r="I97">
        <v>64.400000000000006</v>
      </c>
      <c r="J97">
        <v>57.8</v>
      </c>
      <c r="K97">
        <v>8.3000000000000007</v>
      </c>
      <c r="L97">
        <v>1.989384</v>
      </c>
      <c r="M97">
        <v>0.994589301422383</v>
      </c>
      <c r="N97">
        <v>1</v>
      </c>
    </row>
    <row r="98" spans="1:14" x14ac:dyDescent="0.2">
      <c r="A98" s="1">
        <v>25934</v>
      </c>
      <c r="B98" s="2">
        <v>24535</v>
      </c>
      <c r="C98">
        <f t="shared" si="9"/>
        <v>1.3675425549495952E-2</v>
      </c>
      <c r="D98">
        <v>6.8909300000000007E-2</v>
      </c>
      <c r="E98">
        <v>5.9477820000000001</v>
      </c>
      <c r="F98">
        <f t="shared" si="6"/>
        <v>0.63200000000000001</v>
      </c>
      <c r="G98">
        <f t="shared" si="7"/>
        <v>0.56600000000000006</v>
      </c>
      <c r="H98">
        <f t="shared" si="8"/>
        <v>0.08</v>
      </c>
      <c r="I98">
        <v>63.2</v>
      </c>
      <c r="J98">
        <v>56.6</v>
      </c>
      <c r="K98">
        <v>8</v>
      </c>
      <c r="L98">
        <v>2.0988349999999998</v>
      </c>
      <c r="M98">
        <v>1.033385579937304</v>
      </c>
      <c r="N98">
        <v>0</v>
      </c>
    </row>
    <row r="99" spans="1:14" x14ac:dyDescent="0.2">
      <c r="A99" s="1">
        <v>26024</v>
      </c>
      <c r="B99" s="2">
        <v>24597</v>
      </c>
      <c r="C99">
        <f t="shared" si="9"/>
        <v>1.7961345859371768E-2</v>
      </c>
      <c r="D99">
        <v>7.4135599999999996E-2</v>
      </c>
      <c r="E99">
        <v>5.9630160000000005</v>
      </c>
      <c r="F99">
        <f t="shared" si="6"/>
        <v>0.63200000000000001</v>
      </c>
      <c r="G99">
        <f t="shared" si="7"/>
        <v>0.56600000000000006</v>
      </c>
      <c r="H99">
        <f t="shared" si="8"/>
        <v>8.199999999999999E-2</v>
      </c>
      <c r="I99">
        <v>63.2</v>
      </c>
      <c r="J99">
        <v>56.6</v>
      </c>
      <c r="K99">
        <v>8.1999999999999993</v>
      </c>
      <c r="L99">
        <v>2.0616970000000001</v>
      </c>
      <c r="M99">
        <v>1.0173856606274856</v>
      </c>
      <c r="N99">
        <v>0</v>
      </c>
    </row>
    <row r="100" spans="1:14" x14ac:dyDescent="0.2">
      <c r="A100" s="1">
        <v>26115</v>
      </c>
      <c r="B100" s="2">
        <v>24723</v>
      </c>
      <c r="C100">
        <f t="shared" si="9"/>
        <v>1.728181705962227E-2</v>
      </c>
      <c r="D100">
        <v>7.2401699999999999E-2</v>
      </c>
      <c r="E100">
        <v>5.9785056114196777</v>
      </c>
      <c r="F100">
        <f t="shared" si="6"/>
        <v>0.629</v>
      </c>
      <c r="G100">
        <f t="shared" si="7"/>
        <v>0.56399999999999995</v>
      </c>
      <c r="H100">
        <f t="shared" si="8"/>
        <v>8.3000000000000004E-2</v>
      </c>
      <c r="I100">
        <v>62.9</v>
      </c>
      <c r="J100">
        <v>56.4</v>
      </c>
      <c r="K100">
        <v>8.3000000000000007</v>
      </c>
      <c r="L100">
        <v>1.987196</v>
      </c>
      <c r="M100">
        <v>1.0078088375145662</v>
      </c>
      <c r="N100">
        <v>0</v>
      </c>
    </row>
    <row r="101" spans="1:14" x14ac:dyDescent="0.2">
      <c r="A101" s="1">
        <v>26207</v>
      </c>
      <c r="B101" s="2">
        <v>24705</v>
      </c>
      <c r="C101">
        <f t="shared" si="9"/>
        <v>3.1093489148580969E-2</v>
      </c>
      <c r="D101">
        <v>7.2694900000000007E-2</v>
      </c>
      <c r="E101">
        <v>5.9941769999999996</v>
      </c>
      <c r="F101">
        <f t="shared" si="6"/>
        <v>0.63600000000000001</v>
      </c>
      <c r="G101">
        <f t="shared" si="7"/>
        <v>0.56999999999999995</v>
      </c>
      <c r="H101">
        <f t="shared" si="8"/>
        <v>8.4000000000000005E-2</v>
      </c>
      <c r="I101">
        <v>63.6</v>
      </c>
      <c r="J101">
        <v>57</v>
      </c>
      <c r="K101">
        <v>8.4</v>
      </c>
      <c r="L101">
        <v>2.0716899999999998</v>
      </c>
      <c r="M101">
        <v>1.0297878429179079</v>
      </c>
      <c r="N101">
        <v>0</v>
      </c>
    </row>
    <row r="102" spans="1:14" x14ac:dyDescent="0.2">
      <c r="A102" s="1">
        <v>26299</v>
      </c>
      <c r="B102" s="2">
        <v>25099</v>
      </c>
      <c r="C102">
        <f t="shared" si="9"/>
        <v>2.2987568779294885E-2</v>
      </c>
      <c r="D102">
        <v>7.5592699999999999E-2</v>
      </c>
      <c r="E102">
        <v>6.0099400000000003</v>
      </c>
      <c r="F102">
        <f t="shared" si="6"/>
        <v>0.63600000000000001</v>
      </c>
      <c r="G102">
        <f t="shared" si="7"/>
        <v>0.57100000000000006</v>
      </c>
      <c r="H102">
        <f t="shared" si="8"/>
        <v>8.199999999999999E-2</v>
      </c>
      <c r="I102">
        <v>63.6</v>
      </c>
      <c r="J102">
        <v>57.1</v>
      </c>
      <c r="K102">
        <v>8.1999999999999993</v>
      </c>
      <c r="L102">
        <v>2.128692</v>
      </c>
      <c r="M102">
        <v>1.0215799190600203</v>
      </c>
      <c r="N102">
        <v>0</v>
      </c>
    </row>
    <row r="103" spans="1:14" x14ac:dyDescent="0.2">
      <c r="A103" s="1">
        <v>26390</v>
      </c>
      <c r="B103" s="2">
        <v>25608</v>
      </c>
      <c r="C103">
        <f t="shared" si="9"/>
        <v>4.1102573484571289E-2</v>
      </c>
      <c r="D103">
        <v>7.7882000000000007E-2</v>
      </c>
      <c r="E103">
        <v>6.0256905555725098</v>
      </c>
      <c r="F103">
        <f t="shared" si="6"/>
        <v>0.628</v>
      </c>
      <c r="G103">
        <f t="shared" si="7"/>
        <v>0.56499999999999995</v>
      </c>
      <c r="H103">
        <f t="shared" si="8"/>
        <v>8.1000000000000003E-2</v>
      </c>
      <c r="I103">
        <v>62.8</v>
      </c>
      <c r="J103">
        <v>56.5</v>
      </c>
      <c r="K103">
        <v>8.1</v>
      </c>
      <c r="L103">
        <v>2.1118809999999999</v>
      </c>
      <c r="M103">
        <v>1.027206185317143</v>
      </c>
      <c r="N103">
        <v>0</v>
      </c>
    </row>
    <row r="104" spans="1:14" x14ac:dyDescent="0.2">
      <c r="A104" s="1">
        <v>26481</v>
      </c>
      <c r="B104" s="2">
        <v>25783</v>
      </c>
      <c r="C104">
        <f t="shared" si="9"/>
        <v>4.2875055616227807E-2</v>
      </c>
      <c r="D104">
        <v>6.7973599999999995E-2</v>
      </c>
      <c r="E104">
        <v>6.0413169999999994</v>
      </c>
      <c r="F104">
        <f t="shared" si="6"/>
        <v>0.629</v>
      </c>
      <c r="G104">
        <f t="shared" si="7"/>
        <v>0.56600000000000006</v>
      </c>
      <c r="H104">
        <f t="shared" si="8"/>
        <v>8.199999999999999E-2</v>
      </c>
      <c r="I104">
        <v>62.9</v>
      </c>
      <c r="J104">
        <v>56.6</v>
      </c>
      <c r="K104">
        <v>8.1999999999999993</v>
      </c>
      <c r="L104">
        <v>2.1123400000000001</v>
      </c>
      <c r="M104">
        <v>1.0283336407229804</v>
      </c>
      <c r="N104">
        <v>0</v>
      </c>
    </row>
    <row r="105" spans="1:14" x14ac:dyDescent="0.2">
      <c r="A105" s="1">
        <v>26573</v>
      </c>
      <c r="B105" s="2">
        <v>26146</v>
      </c>
      <c r="C105">
        <f t="shared" si="9"/>
        <v>5.8328273628820079E-2</v>
      </c>
      <c r="D105">
        <v>6.2816300000000005E-2</v>
      </c>
      <c r="E105">
        <v>6.0567060000000001</v>
      </c>
      <c r="F105">
        <f t="shared" si="6"/>
        <v>0.63200000000000001</v>
      </c>
      <c r="G105">
        <f t="shared" si="7"/>
        <v>0.56999999999999995</v>
      </c>
      <c r="H105">
        <f t="shared" si="8"/>
        <v>8.5000000000000006E-2</v>
      </c>
      <c r="I105">
        <v>63.2</v>
      </c>
      <c r="J105">
        <v>57</v>
      </c>
      <c r="K105">
        <v>8.5</v>
      </c>
      <c r="L105">
        <v>2.3388080000000002</v>
      </c>
      <c r="M105">
        <v>0.99151620622144876</v>
      </c>
      <c r="N105">
        <v>0</v>
      </c>
    </row>
    <row r="106" spans="1:14" x14ac:dyDescent="0.2">
      <c r="A106" s="1">
        <v>26665</v>
      </c>
      <c r="B106" s="2">
        <v>26735</v>
      </c>
      <c r="C106">
        <f t="shared" si="9"/>
        <v>6.5181879756165587E-2</v>
      </c>
      <c r="D106">
        <v>6.12761E-2</v>
      </c>
      <c r="E106">
        <v>6.0717453956604004</v>
      </c>
      <c r="F106">
        <f t="shared" si="6"/>
        <v>0.63100000000000001</v>
      </c>
      <c r="G106">
        <f t="shared" si="7"/>
        <v>0.56899999999999995</v>
      </c>
      <c r="H106">
        <f t="shared" si="8"/>
        <v>8.1000000000000003E-2</v>
      </c>
      <c r="I106">
        <v>63.1</v>
      </c>
      <c r="J106">
        <v>56.9</v>
      </c>
      <c r="K106">
        <v>8.1</v>
      </c>
      <c r="L106">
        <v>2.1755149999999999</v>
      </c>
      <c r="M106">
        <v>0.92474843898434833</v>
      </c>
      <c r="N106">
        <v>0</v>
      </c>
    </row>
    <row r="107" spans="1:14" x14ac:dyDescent="0.2">
      <c r="A107" s="1">
        <v>26755</v>
      </c>
      <c r="B107" s="2">
        <v>26966</v>
      </c>
      <c r="C107">
        <f t="shared" si="9"/>
        <v>5.3030303030303032E-2</v>
      </c>
      <c r="D107">
        <v>5.93261E-2</v>
      </c>
      <c r="E107">
        <v>6.0863350000000001</v>
      </c>
      <c r="F107">
        <f t="shared" si="6"/>
        <v>0.63200000000000001</v>
      </c>
      <c r="G107">
        <f t="shared" si="7"/>
        <v>0.56999999999999995</v>
      </c>
      <c r="H107">
        <f t="shared" si="8"/>
        <v>7.9000000000000001E-2</v>
      </c>
      <c r="I107">
        <v>63.2</v>
      </c>
      <c r="J107">
        <v>57</v>
      </c>
      <c r="K107">
        <v>7.9</v>
      </c>
      <c r="L107">
        <v>2.0036749999999999</v>
      </c>
      <c r="M107">
        <v>0.87273439706941003</v>
      </c>
      <c r="N107">
        <v>0</v>
      </c>
    </row>
    <row r="108" spans="1:14" x14ac:dyDescent="0.2">
      <c r="A108" s="1">
        <v>26846</v>
      </c>
      <c r="B108" s="2">
        <v>26758</v>
      </c>
      <c r="C108">
        <f t="shared" si="9"/>
        <v>3.7815614940076792E-2</v>
      </c>
      <c r="D108">
        <v>6.0726799999999997E-2</v>
      </c>
      <c r="E108">
        <v>6.1003866195678711</v>
      </c>
      <c r="F108">
        <f t="shared" si="6"/>
        <v>0.6409999999999999</v>
      </c>
      <c r="G108">
        <f t="shared" si="7"/>
        <v>0.57700000000000007</v>
      </c>
      <c r="H108">
        <f t="shared" si="8"/>
        <v>0.08</v>
      </c>
      <c r="I108">
        <v>64.099999999999994</v>
      </c>
      <c r="J108">
        <v>57.7</v>
      </c>
      <c r="K108">
        <v>8</v>
      </c>
      <c r="L108">
        <v>2.0308229999999998</v>
      </c>
      <c r="M108">
        <v>0.8858617936003863</v>
      </c>
      <c r="N108">
        <v>0</v>
      </c>
    </row>
    <row r="109" spans="1:14" x14ac:dyDescent="0.2">
      <c r="A109" s="1">
        <v>26938</v>
      </c>
      <c r="B109" s="2">
        <v>26946</v>
      </c>
      <c r="C109">
        <f t="shared" si="9"/>
        <v>3.0597414518473188E-2</v>
      </c>
      <c r="D109">
        <v>6.2263100000000002E-2</v>
      </c>
      <c r="E109">
        <v>6.11383056640625</v>
      </c>
      <c r="F109">
        <f t="shared" si="6"/>
        <v>0.64300000000000002</v>
      </c>
      <c r="G109">
        <f t="shared" si="7"/>
        <v>0.57999999999999996</v>
      </c>
      <c r="H109">
        <f t="shared" si="8"/>
        <v>7.9000000000000001E-2</v>
      </c>
      <c r="I109">
        <v>64.3</v>
      </c>
      <c r="J109">
        <v>58</v>
      </c>
      <c r="K109">
        <v>7.9</v>
      </c>
      <c r="L109">
        <v>1.73722</v>
      </c>
      <c r="M109">
        <v>0.8505336216517857</v>
      </c>
      <c r="N109">
        <v>0</v>
      </c>
    </row>
    <row r="110" spans="1:14" x14ac:dyDescent="0.2">
      <c r="A110" s="1">
        <v>27030</v>
      </c>
      <c r="B110" s="2">
        <v>26660</v>
      </c>
      <c r="C110">
        <f t="shared" si="9"/>
        <v>-2.8053113895642415E-3</v>
      </c>
      <c r="D110">
        <v>6.7355899999999996E-2</v>
      </c>
      <c r="E110">
        <v>6.1266164779663086</v>
      </c>
      <c r="F110">
        <f t="shared" si="6"/>
        <v>0.64400000000000002</v>
      </c>
      <c r="G110">
        <f t="shared" si="7"/>
        <v>0.58200000000000007</v>
      </c>
      <c r="H110">
        <f t="shared" si="8"/>
        <v>0.08</v>
      </c>
      <c r="I110">
        <v>64.400000000000006</v>
      </c>
      <c r="J110">
        <v>58.2</v>
      </c>
      <c r="K110">
        <v>8</v>
      </c>
      <c r="L110">
        <v>1.6274169999999999</v>
      </c>
      <c r="M110">
        <v>0.76896146376367158</v>
      </c>
      <c r="N110">
        <v>1</v>
      </c>
    </row>
    <row r="111" spans="1:14" x14ac:dyDescent="0.2">
      <c r="A111" s="1">
        <v>27120</v>
      </c>
      <c r="B111" s="2">
        <v>26666</v>
      </c>
      <c r="C111">
        <f t="shared" si="9"/>
        <v>-1.1125120522138991E-2</v>
      </c>
      <c r="D111">
        <v>7.2167999999999996E-2</v>
      </c>
      <c r="E111">
        <v>6.1387150000000004</v>
      </c>
      <c r="F111">
        <f t="shared" si="6"/>
        <v>0.63900000000000001</v>
      </c>
      <c r="G111">
        <f t="shared" si="7"/>
        <v>0.57600000000000007</v>
      </c>
      <c r="H111">
        <f t="shared" si="8"/>
        <v>7.8E-2</v>
      </c>
      <c r="I111">
        <v>63.9</v>
      </c>
      <c r="J111">
        <v>57.6</v>
      </c>
      <c r="K111">
        <v>7.8</v>
      </c>
      <c r="L111">
        <v>1.451808</v>
      </c>
      <c r="M111">
        <v>0.72965203378438559</v>
      </c>
      <c r="N111">
        <v>1</v>
      </c>
    </row>
    <row r="112" spans="1:14" x14ac:dyDescent="0.2">
      <c r="A112" s="1">
        <v>27211</v>
      </c>
      <c r="B112" s="2">
        <v>26347</v>
      </c>
      <c r="C112">
        <f t="shared" si="9"/>
        <v>-1.5359892368637417E-2</v>
      </c>
      <c r="D112">
        <v>6.7628300000000002E-2</v>
      </c>
      <c r="E112">
        <v>6.1501145362854004</v>
      </c>
      <c r="F112">
        <f t="shared" si="6"/>
        <v>0.64500000000000002</v>
      </c>
      <c r="G112">
        <f t="shared" si="7"/>
        <v>0.58200000000000007</v>
      </c>
      <c r="H112">
        <f t="shared" si="8"/>
        <v>7.8E-2</v>
      </c>
      <c r="I112">
        <v>64.5</v>
      </c>
      <c r="J112">
        <v>58.2</v>
      </c>
      <c r="K112">
        <v>7.8</v>
      </c>
      <c r="L112">
        <v>1.105138</v>
      </c>
      <c r="M112">
        <v>0.6399123264794907</v>
      </c>
      <c r="N112">
        <v>1</v>
      </c>
    </row>
    <row r="113" spans="1:14" x14ac:dyDescent="0.2">
      <c r="A113" s="1">
        <v>27303</v>
      </c>
      <c r="B113" s="2">
        <v>26177</v>
      </c>
      <c r="C113">
        <f t="shared" si="9"/>
        <v>-2.8538558598678838E-2</v>
      </c>
      <c r="D113">
        <v>6.7587599999999998E-2</v>
      </c>
      <c r="E113">
        <v>6.1608195304870605</v>
      </c>
      <c r="F113">
        <f t="shared" si="6"/>
        <v>0.63800000000000001</v>
      </c>
      <c r="G113">
        <f t="shared" si="7"/>
        <v>0.57399999999999995</v>
      </c>
      <c r="H113">
        <f t="shared" si="8"/>
        <v>7.5999999999999998E-2</v>
      </c>
      <c r="I113">
        <v>63.8</v>
      </c>
      <c r="J113">
        <v>57.4</v>
      </c>
      <c r="K113">
        <v>7.6</v>
      </c>
      <c r="L113">
        <v>1.0717190000000001</v>
      </c>
      <c r="M113">
        <v>0.70663358203267246</v>
      </c>
      <c r="N113">
        <v>1</v>
      </c>
    </row>
    <row r="114" spans="1:14" x14ac:dyDescent="0.2">
      <c r="A114" s="1">
        <v>27395</v>
      </c>
      <c r="B114" s="2">
        <v>25806</v>
      </c>
      <c r="C114">
        <f t="shared" si="9"/>
        <v>-3.2033008252063018E-2</v>
      </c>
      <c r="D114">
        <v>8.1514900000000001E-2</v>
      </c>
      <c r="E114">
        <v>6.1708440000000007</v>
      </c>
      <c r="F114">
        <f t="shared" si="6"/>
        <v>0.63200000000000001</v>
      </c>
      <c r="G114">
        <f t="shared" si="7"/>
        <v>0.56799999999999995</v>
      </c>
      <c r="H114">
        <f t="shared" si="8"/>
        <v>7.8E-2</v>
      </c>
      <c r="I114">
        <v>63.2</v>
      </c>
      <c r="J114">
        <v>56.8</v>
      </c>
      <c r="K114">
        <v>7.8</v>
      </c>
      <c r="L114">
        <v>1.2072780000000001</v>
      </c>
      <c r="M114">
        <v>0.84787394864198529</v>
      </c>
      <c r="N114">
        <v>1</v>
      </c>
    </row>
    <row r="115" spans="1:14" x14ac:dyDescent="0.2">
      <c r="A115" s="1">
        <v>27485</v>
      </c>
      <c r="B115" s="2">
        <v>25928</v>
      </c>
      <c r="C115">
        <f t="shared" si="9"/>
        <v>-2.7675691892297308E-2</v>
      </c>
      <c r="D115">
        <v>9.7885E-2</v>
      </c>
      <c r="E115">
        <v>6.1802089999999996</v>
      </c>
      <c r="F115">
        <f t="shared" si="6"/>
        <v>0.625</v>
      </c>
      <c r="G115">
        <f t="shared" si="7"/>
        <v>0.56100000000000005</v>
      </c>
      <c r="H115">
        <f t="shared" si="8"/>
        <v>7.8E-2</v>
      </c>
      <c r="I115">
        <v>62.5</v>
      </c>
      <c r="J115">
        <v>56.1</v>
      </c>
      <c r="K115">
        <v>7.8</v>
      </c>
      <c r="L115">
        <v>1.325925</v>
      </c>
      <c r="M115">
        <v>0.89337708941487082</v>
      </c>
      <c r="N115">
        <v>0</v>
      </c>
    </row>
    <row r="116" spans="1:14" x14ac:dyDescent="0.2">
      <c r="A116" s="1">
        <v>27576</v>
      </c>
      <c r="B116" s="2">
        <v>26294</v>
      </c>
      <c r="C116">
        <f t="shared" si="9"/>
        <v>-2.0116142255285231E-3</v>
      </c>
      <c r="D116">
        <v>0.1022276</v>
      </c>
      <c r="E116">
        <v>6.1889339999999997</v>
      </c>
      <c r="F116">
        <f t="shared" si="6"/>
        <v>0.61899999999999999</v>
      </c>
      <c r="G116">
        <f t="shared" si="7"/>
        <v>0.55700000000000005</v>
      </c>
      <c r="H116">
        <f t="shared" si="8"/>
        <v>7.6999999999999999E-2</v>
      </c>
      <c r="I116">
        <v>61.9</v>
      </c>
      <c r="J116">
        <v>55.7</v>
      </c>
      <c r="K116">
        <v>7.7</v>
      </c>
      <c r="L116">
        <v>1.196091</v>
      </c>
      <c r="M116">
        <v>0.86880087301646636</v>
      </c>
      <c r="N116">
        <v>0</v>
      </c>
    </row>
    <row r="117" spans="1:14" x14ac:dyDescent="0.2">
      <c r="A117" s="1">
        <v>27668</v>
      </c>
      <c r="B117" s="2">
        <v>26579</v>
      </c>
      <c r="C117">
        <f t="shared" si="9"/>
        <v>1.5356992779921304E-2</v>
      </c>
      <c r="D117">
        <v>9.6442799999999995E-2</v>
      </c>
      <c r="E117">
        <v>6.1970324516296387</v>
      </c>
      <c r="F117">
        <f t="shared" si="6"/>
        <v>0.62</v>
      </c>
      <c r="G117">
        <f t="shared" si="7"/>
        <v>0.55600000000000005</v>
      </c>
      <c r="H117">
        <f t="shared" si="8"/>
        <v>7.8E-2</v>
      </c>
      <c r="I117">
        <v>62</v>
      </c>
      <c r="J117">
        <v>55.6</v>
      </c>
      <c r="K117">
        <v>7.8</v>
      </c>
      <c r="L117">
        <v>1.2507330000000001</v>
      </c>
      <c r="M117">
        <v>0.87212833947489643</v>
      </c>
      <c r="N117">
        <v>0</v>
      </c>
    </row>
    <row r="118" spans="1:14" x14ac:dyDescent="0.2">
      <c r="A118" s="1">
        <v>27760</v>
      </c>
      <c r="B118" s="2">
        <v>27119</v>
      </c>
      <c r="C118">
        <f t="shared" si="9"/>
        <v>5.087964039370689E-2</v>
      </c>
      <c r="D118">
        <v>9.4779500000000003E-2</v>
      </c>
      <c r="E118">
        <v>6.2045089999999998</v>
      </c>
      <c r="F118">
        <f t="shared" si="6"/>
        <v>0.61499999999999999</v>
      </c>
      <c r="G118">
        <f t="shared" si="7"/>
        <v>0.55299999999999994</v>
      </c>
      <c r="H118">
        <f t="shared" si="8"/>
        <v>7.9000000000000001E-2</v>
      </c>
      <c r="I118">
        <v>61.5</v>
      </c>
      <c r="J118">
        <v>55.3</v>
      </c>
      <c r="K118">
        <v>7.9</v>
      </c>
      <c r="L118">
        <v>1.363494</v>
      </c>
      <c r="M118">
        <v>0.88486767258472399</v>
      </c>
      <c r="N118">
        <v>0</v>
      </c>
    </row>
    <row r="119" spans="1:14" x14ac:dyDescent="0.2">
      <c r="A119" s="1">
        <v>27851</v>
      </c>
      <c r="B119" s="2">
        <v>27260</v>
      </c>
      <c r="C119">
        <f t="shared" si="9"/>
        <v>5.1373033014501697E-2</v>
      </c>
      <c r="D119">
        <v>8.8740899999999998E-2</v>
      </c>
      <c r="E119">
        <v>6.2113580000000006</v>
      </c>
      <c r="F119">
        <f t="shared" si="6"/>
        <v>0.61399999999999999</v>
      </c>
      <c r="G119">
        <f t="shared" si="7"/>
        <v>0.55399999999999994</v>
      </c>
      <c r="H119">
        <f t="shared" si="8"/>
        <v>8.1000000000000003E-2</v>
      </c>
      <c r="I119">
        <v>61.4</v>
      </c>
      <c r="J119">
        <v>55.4</v>
      </c>
      <c r="K119">
        <v>8.1</v>
      </c>
      <c r="L119">
        <v>1.353343</v>
      </c>
      <c r="M119">
        <v>0.85778465402616577</v>
      </c>
      <c r="N119">
        <v>0</v>
      </c>
    </row>
    <row r="120" spans="1:14" x14ac:dyDescent="0.2">
      <c r="A120" s="1">
        <v>27942</v>
      </c>
      <c r="B120" s="2">
        <v>27339</v>
      </c>
      <c r="C120">
        <f t="shared" si="9"/>
        <v>3.974290712710124E-2</v>
      </c>
      <c r="D120">
        <v>8.4196999999999994E-2</v>
      </c>
      <c r="E120">
        <v>6.2175630000000002</v>
      </c>
      <c r="F120">
        <f t="shared" si="6"/>
        <v>0.61699999999999999</v>
      </c>
      <c r="G120">
        <f t="shared" si="7"/>
        <v>0.55600000000000005</v>
      </c>
      <c r="H120">
        <f t="shared" si="8"/>
        <v>8.3000000000000004E-2</v>
      </c>
      <c r="I120">
        <v>61.7</v>
      </c>
      <c r="J120">
        <v>55.6</v>
      </c>
      <c r="K120">
        <v>8.3000000000000007</v>
      </c>
      <c r="L120">
        <v>1.330606</v>
      </c>
      <c r="M120">
        <v>0.85715758079373361</v>
      </c>
      <c r="N120">
        <v>0</v>
      </c>
    </row>
    <row r="121" spans="1:14" x14ac:dyDescent="0.2">
      <c r="A121" s="1">
        <v>28034</v>
      </c>
      <c r="B121" s="2">
        <v>27464</v>
      </c>
      <c r="C121">
        <f t="shared" si="9"/>
        <v>3.3296963768388581E-2</v>
      </c>
      <c r="D121">
        <v>7.9318799999999995E-2</v>
      </c>
      <c r="E121">
        <v>6.2230989999999995</v>
      </c>
      <c r="F121">
        <f t="shared" si="6"/>
        <v>0.61699999999999999</v>
      </c>
      <c r="G121">
        <f t="shared" si="7"/>
        <v>0.55500000000000005</v>
      </c>
      <c r="H121">
        <f t="shared" si="8"/>
        <v>8.3000000000000004E-2</v>
      </c>
      <c r="I121">
        <v>61.7</v>
      </c>
      <c r="J121">
        <v>55.5</v>
      </c>
      <c r="K121">
        <v>8.3000000000000007</v>
      </c>
      <c r="L121">
        <v>1.345383</v>
      </c>
      <c r="M121">
        <v>0.8544367617401325</v>
      </c>
      <c r="N121">
        <v>0</v>
      </c>
    </row>
    <row r="122" spans="1:14" x14ac:dyDescent="0.2">
      <c r="A122" s="1">
        <v>28126</v>
      </c>
      <c r="B122" s="2">
        <v>27724</v>
      </c>
      <c r="C122">
        <f t="shared" si="9"/>
        <v>2.2309082193296213E-2</v>
      </c>
      <c r="D122">
        <v>7.9861699999999994E-2</v>
      </c>
      <c r="E122">
        <v>6.2279309999999999</v>
      </c>
      <c r="F122">
        <f t="shared" si="6"/>
        <v>0.61599999999999999</v>
      </c>
      <c r="G122">
        <f t="shared" si="7"/>
        <v>0.55399999999999994</v>
      </c>
      <c r="H122">
        <f t="shared" si="8"/>
        <v>8.199999999999999E-2</v>
      </c>
      <c r="I122">
        <v>61.6</v>
      </c>
      <c r="J122">
        <v>55.4</v>
      </c>
      <c r="K122">
        <v>8.1999999999999993</v>
      </c>
      <c r="L122">
        <v>1.2324619999999999</v>
      </c>
      <c r="M122">
        <v>0.83206046384055099</v>
      </c>
      <c r="N122">
        <v>0</v>
      </c>
    </row>
    <row r="123" spans="1:14" x14ac:dyDescent="0.2">
      <c r="A123" s="1">
        <v>28216</v>
      </c>
      <c r="B123" s="2">
        <v>28195</v>
      </c>
      <c r="C123">
        <f t="shared" si="9"/>
        <v>3.4299339691856202E-2</v>
      </c>
      <c r="D123">
        <v>7.1518999999999999E-2</v>
      </c>
      <c r="E123">
        <v>6.2320165634155273</v>
      </c>
      <c r="F123">
        <f t="shared" si="6"/>
        <v>0.61599999999999999</v>
      </c>
      <c r="G123">
        <f t="shared" si="7"/>
        <v>0.55399999999999994</v>
      </c>
      <c r="H123">
        <f t="shared" si="8"/>
        <v>8.1000000000000003E-2</v>
      </c>
      <c r="I123">
        <v>61.6</v>
      </c>
      <c r="J123">
        <v>55.4</v>
      </c>
      <c r="K123">
        <v>8.1</v>
      </c>
      <c r="L123">
        <v>1.2482869999999999</v>
      </c>
      <c r="M123">
        <v>0.87997230828595108</v>
      </c>
      <c r="N123">
        <v>0</v>
      </c>
    </row>
    <row r="124" spans="1:14" x14ac:dyDescent="0.2">
      <c r="A124" s="1">
        <v>28307</v>
      </c>
      <c r="B124" s="2">
        <v>28623</v>
      </c>
      <c r="C124">
        <f t="shared" si="9"/>
        <v>4.6965872928783056E-2</v>
      </c>
      <c r="D124">
        <v>6.5250500000000003E-2</v>
      </c>
      <c r="E124">
        <v>6.235309</v>
      </c>
      <c r="F124">
        <f t="shared" si="6"/>
        <v>0.61399999999999999</v>
      </c>
      <c r="G124">
        <f t="shared" si="7"/>
        <v>0.55100000000000005</v>
      </c>
      <c r="H124">
        <f t="shared" si="8"/>
        <v>8.1000000000000003E-2</v>
      </c>
      <c r="I124">
        <v>61.4</v>
      </c>
      <c r="J124">
        <v>55.1</v>
      </c>
      <c r="K124">
        <v>8.1</v>
      </c>
      <c r="L124">
        <v>1.1860059999999999</v>
      </c>
      <c r="M124">
        <v>0.91646731008206017</v>
      </c>
      <c r="N124">
        <v>0</v>
      </c>
    </row>
    <row r="125" spans="1:14" x14ac:dyDescent="0.2">
      <c r="A125" s="1">
        <v>28399</v>
      </c>
      <c r="B125" s="2">
        <v>28543</v>
      </c>
      <c r="C125">
        <f t="shared" si="9"/>
        <v>3.928779493154675E-2</v>
      </c>
      <c r="D125">
        <v>6.62214E-2</v>
      </c>
      <c r="E125">
        <v>6.2377570000000002</v>
      </c>
      <c r="F125">
        <f t="shared" si="6"/>
        <v>0.622</v>
      </c>
      <c r="G125">
        <f t="shared" si="7"/>
        <v>0.55899999999999994</v>
      </c>
      <c r="H125">
        <f t="shared" si="8"/>
        <v>8.199999999999999E-2</v>
      </c>
      <c r="I125">
        <v>62.2</v>
      </c>
      <c r="J125">
        <v>55.9</v>
      </c>
      <c r="K125">
        <v>8.1999999999999993</v>
      </c>
      <c r="L125">
        <v>1.151292</v>
      </c>
      <c r="M125">
        <v>0.87723651844330164</v>
      </c>
      <c r="N125">
        <v>0</v>
      </c>
    </row>
    <row r="126" spans="1:14" x14ac:dyDescent="0.2">
      <c r="A126" s="1">
        <v>28491</v>
      </c>
      <c r="B126" s="2">
        <v>28567</v>
      </c>
      <c r="C126">
        <f t="shared" si="9"/>
        <v>3.0406867695859183E-2</v>
      </c>
      <c r="D126">
        <v>6.3618300000000003E-2</v>
      </c>
      <c r="E126">
        <v>6.2393109999999998</v>
      </c>
      <c r="F126">
        <f t="shared" si="6"/>
        <v>0.63200000000000001</v>
      </c>
      <c r="G126">
        <f t="shared" si="7"/>
        <v>0.56799999999999995</v>
      </c>
      <c r="H126">
        <f t="shared" si="8"/>
        <v>8.4000000000000005E-2</v>
      </c>
      <c r="I126">
        <v>63.2</v>
      </c>
      <c r="J126">
        <v>56.8</v>
      </c>
      <c r="K126">
        <v>8.4</v>
      </c>
      <c r="L126">
        <v>1.0816680000000001</v>
      </c>
      <c r="M126">
        <v>0.84683528699822952</v>
      </c>
      <c r="N126">
        <v>0</v>
      </c>
    </row>
    <row r="127" spans="1:14" x14ac:dyDescent="0.2">
      <c r="A127" s="1">
        <v>28581</v>
      </c>
      <c r="B127" s="2">
        <v>29596</v>
      </c>
      <c r="C127">
        <f t="shared" si="9"/>
        <v>4.9689661287462314E-2</v>
      </c>
      <c r="D127">
        <v>5.72282E-2</v>
      </c>
      <c r="E127">
        <v>6.2399269999999998</v>
      </c>
      <c r="F127">
        <f t="shared" si="6"/>
        <v>0.61799999999999999</v>
      </c>
      <c r="G127">
        <f t="shared" si="7"/>
        <v>0.55399999999999994</v>
      </c>
      <c r="H127">
        <f t="shared" si="8"/>
        <v>8.199999999999999E-2</v>
      </c>
      <c r="I127">
        <v>61.8</v>
      </c>
      <c r="J127">
        <v>55.4</v>
      </c>
      <c r="K127">
        <v>8.1999999999999993</v>
      </c>
      <c r="L127">
        <v>1.1115440000000001</v>
      </c>
      <c r="M127">
        <v>0.85653087655545068</v>
      </c>
      <c r="N127">
        <v>0</v>
      </c>
    </row>
    <row r="128" spans="1:14" x14ac:dyDescent="0.2">
      <c r="A128" s="1">
        <v>28672</v>
      </c>
      <c r="B128" s="2">
        <v>29806</v>
      </c>
      <c r="C128">
        <f t="shared" si="9"/>
        <v>4.1330398630471998E-2</v>
      </c>
      <c r="D128">
        <v>5.4388300000000001E-2</v>
      </c>
      <c r="E128">
        <v>6.2395744323730469</v>
      </c>
      <c r="F128">
        <f t="shared" si="6"/>
        <v>0.61599999999999999</v>
      </c>
      <c r="G128">
        <f t="shared" si="7"/>
        <v>0.55399999999999994</v>
      </c>
      <c r="H128">
        <f t="shared" si="8"/>
        <v>8.1000000000000003E-2</v>
      </c>
      <c r="I128">
        <v>61.6</v>
      </c>
      <c r="J128">
        <v>55.4</v>
      </c>
      <c r="K128">
        <v>8.1</v>
      </c>
      <c r="L128">
        <v>1.1344890000000001</v>
      </c>
      <c r="M128">
        <v>0.85505117579978318</v>
      </c>
      <c r="N128">
        <v>0</v>
      </c>
    </row>
    <row r="129" spans="1:14" x14ac:dyDescent="0.2">
      <c r="A129" s="1">
        <v>28764</v>
      </c>
      <c r="B129" s="2">
        <v>30119</v>
      </c>
      <c r="C129">
        <f t="shared" si="9"/>
        <v>5.5214938864169852E-2</v>
      </c>
      <c r="D129">
        <v>5.1656000000000001E-2</v>
      </c>
      <c r="E129">
        <v>6.2382345199584961</v>
      </c>
      <c r="F129">
        <f t="shared" si="6"/>
        <v>0.61499999999999999</v>
      </c>
      <c r="G129">
        <f t="shared" si="7"/>
        <v>0.55200000000000005</v>
      </c>
      <c r="H129">
        <f t="shared" si="8"/>
        <v>0.08</v>
      </c>
      <c r="I129">
        <v>61.5</v>
      </c>
      <c r="J129">
        <v>55.2</v>
      </c>
      <c r="K129">
        <v>8</v>
      </c>
      <c r="L129">
        <v>1.06487</v>
      </c>
      <c r="M129">
        <v>0.84140888807819447</v>
      </c>
      <c r="N129">
        <v>0</v>
      </c>
    </row>
    <row r="130" spans="1:14" x14ac:dyDescent="0.2">
      <c r="A130" s="1">
        <v>28856</v>
      </c>
      <c r="B130" s="2">
        <v>30096</v>
      </c>
      <c r="C130">
        <f t="shared" si="9"/>
        <v>5.3523296110897192E-2</v>
      </c>
      <c r="D130">
        <v>5.28012E-2</v>
      </c>
      <c r="E130">
        <v>6.2359094619750977</v>
      </c>
      <c r="F130">
        <f t="shared" si="6"/>
        <v>0.628</v>
      </c>
      <c r="G130">
        <f t="shared" si="7"/>
        <v>0.56399999999999995</v>
      </c>
      <c r="H130">
        <f t="shared" si="8"/>
        <v>8.1000000000000003E-2</v>
      </c>
      <c r="I130">
        <v>62.8</v>
      </c>
      <c r="J130">
        <v>56.4</v>
      </c>
      <c r="K130">
        <v>8.1</v>
      </c>
      <c r="L130">
        <v>1.0795589999999999</v>
      </c>
      <c r="M130">
        <v>0.80504133556640423</v>
      </c>
      <c r="N130">
        <v>0</v>
      </c>
    </row>
    <row r="131" spans="1:14" x14ac:dyDescent="0.2">
      <c r="A131" s="1">
        <v>28946</v>
      </c>
      <c r="B131" s="2">
        <v>30050</v>
      </c>
      <c r="C131">
        <f t="shared" si="9"/>
        <v>1.5339910798756589E-2</v>
      </c>
      <c r="D131">
        <v>5.2912300000000002E-2</v>
      </c>
      <c r="E131">
        <v>6.2326169999999994</v>
      </c>
      <c r="F131">
        <f t="shared" ref="F131:F194" si="10">I131/100</f>
        <v>0.625</v>
      </c>
      <c r="G131">
        <f t="shared" ref="G131:G194" si="11">J131/100</f>
        <v>0.56200000000000006</v>
      </c>
      <c r="H131">
        <f t="shared" ref="H131:H194" si="12">K131/100</f>
        <v>7.9000000000000001E-2</v>
      </c>
      <c r="I131">
        <v>62.5</v>
      </c>
      <c r="J131">
        <v>56.2</v>
      </c>
      <c r="K131">
        <v>7.9</v>
      </c>
      <c r="L131">
        <v>1.0520339999999999</v>
      </c>
      <c r="M131">
        <v>0.78147463815934182</v>
      </c>
      <c r="N131">
        <v>0</v>
      </c>
    </row>
    <row r="132" spans="1:14" x14ac:dyDescent="0.2">
      <c r="A132" s="1">
        <v>29037</v>
      </c>
      <c r="B132" s="2">
        <v>30182</v>
      </c>
      <c r="C132">
        <f t="shared" si="9"/>
        <v>1.2614909749714822E-2</v>
      </c>
      <c r="D132">
        <v>5.1742299999999998E-2</v>
      </c>
      <c r="E132">
        <v>6.2283935546875</v>
      </c>
      <c r="F132">
        <f t="shared" si="10"/>
        <v>0.627</v>
      </c>
      <c r="G132">
        <f t="shared" si="11"/>
        <v>0.56200000000000006</v>
      </c>
      <c r="H132">
        <f t="shared" si="12"/>
        <v>7.8E-2</v>
      </c>
      <c r="I132">
        <v>62.7</v>
      </c>
      <c r="J132">
        <v>56.2</v>
      </c>
      <c r="K132">
        <v>7.8</v>
      </c>
      <c r="L132">
        <v>1.0626169999999999</v>
      </c>
      <c r="M132">
        <v>0.75606404693947882</v>
      </c>
      <c r="N132">
        <v>0</v>
      </c>
    </row>
    <row r="133" spans="1:14" x14ac:dyDescent="0.2">
      <c r="A133" s="1">
        <v>29129</v>
      </c>
      <c r="B133" s="2">
        <v>30164</v>
      </c>
      <c r="C133">
        <f t="shared" si="9"/>
        <v>1.494073508416614E-3</v>
      </c>
      <c r="D133">
        <v>5.3646699999999999E-2</v>
      </c>
      <c r="E133">
        <v>6.2232900000000004</v>
      </c>
      <c r="F133">
        <f t="shared" si="10"/>
        <v>0.63100000000000001</v>
      </c>
      <c r="G133">
        <f t="shared" si="11"/>
        <v>0.56499999999999995</v>
      </c>
      <c r="H133">
        <f t="shared" si="12"/>
        <v>7.5999999999999998E-2</v>
      </c>
      <c r="I133">
        <v>63.1</v>
      </c>
      <c r="J133">
        <v>56.5</v>
      </c>
      <c r="K133">
        <v>7.6</v>
      </c>
      <c r="L133">
        <v>1.057801</v>
      </c>
      <c r="M133">
        <v>0.75426962579383572</v>
      </c>
      <c r="N133">
        <v>0</v>
      </c>
    </row>
    <row r="134" spans="1:14" x14ac:dyDescent="0.2">
      <c r="A134" s="1">
        <v>29221</v>
      </c>
      <c r="B134" s="2">
        <v>30174</v>
      </c>
      <c r="C134">
        <f t="shared" si="9"/>
        <v>2.5917065390749601E-3</v>
      </c>
      <c r="D134">
        <v>5.4036800000000003E-2</v>
      </c>
      <c r="E134">
        <v>6.2173705101013184</v>
      </c>
      <c r="F134">
        <f t="shared" si="10"/>
        <v>0.63</v>
      </c>
      <c r="G134">
        <f t="shared" si="11"/>
        <v>0.56499999999999995</v>
      </c>
      <c r="H134">
        <f t="shared" si="12"/>
        <v>7.2000000000000008E-2</v>
      </c>
      <c r="I134">
        <v>63</v>
      </c>
      <c r="J134">
        <v>56.5</v>
      </c>
      <c r="K134">
        <v>7.2</v>
      </c>
      <c r="L134">
        <v>0.98146129999999998</v>
      </c>
      <c r="M134">
        <v>0.70250683089734145</v>
      </c>
      <c r="N134">
        <v>0</v>
      </c>
    </row>
    <row r="135" spans="1:14" x14ac:dyDescent="0.2">
      <c r="A135" s="1">
        <v>29312</v>
      </c>
      <c r="B135" s="2">
        <v>29470</v>
      </c>
      <c r="C135">
        <f t="shared" ref="C135:C198" si="13">(B135-B131)/B131</f>
        <v>-1.9301164725457572E-2</v>
      </c>
      <c r="D135">
        <v>5.6794299999999999E-2</v>
      </c>
      <c r="E135">
        <v>6.2107089999999996</v>
      </c>
      <c r="F135">
        <f t="shared" si="10"/>
        <v>0.63600000000000001</v>
      </c>
      <c r="G135">
        <f t="shared" si="11"/>
        <v>0.57100000000000006</v>
      </c>
      <c r="H135">
        <f t="shared" si="12"/>
        <v>7.400000000000001E-2</v>
      </c>
      <c r="I135">
        <v>63.6</v>
      </c>
      <c r="J135">
        <v>57.1</v>
      </c>
      <c r="K135">
        <v>7.4</v>
      </c>
      <c r="L135">
        <v>1.035148</v>
      </c>
      <c r="M135">
        <v>0.73550635942738551</v>
      </c>
      <c r="N135">
        <v>1</v>
      </c>
    </row>
    <row r="136" spans="1:14" x14ac:dyDescent="0.2">
      <c r="A136" s="1">
        <v>29403</v>
      </c>
      <c r="B136" s="2">
        <v>29347</v>
      </c>
      <c r="C136">
        <f t="shared" si="13"/>
        <v>-2.7665495990988005E-2</v>
      </c>
      <c r="D136">
        <v>6.2400700000000003E-2</v>
      </c>
      <c r="E136">
        <v>6.2033879999999995</v>
      </c>
      <c r="F136">
        <f t="shared" si="10"/>
        <v>0.63900000000000001</v>
      </c>
      <c r="G136">
        <f t="shared" si="11"/>
        <v>0.57200000000000006</v>
      </c>
      <c r="H136">
        <f t="shared" si="12"/>
        <v>7.4999999999999997E-2</v>
      </c>
      <c r="I136">
        <v>63.9</v>
      </c>
      <c r="J136">
        <v>57.2</v>
      </c>
      <c r="K136">
        <v>7.5</v>
      </c>
      <c r="L136">
        <v>1.1022590000000001</v>
      </c>
      <c r="M136">
        <v>0.72506678539626002</v>
      </c>
      <c r="N136">
        <v>1</v>
      </c>
    </row>
    <row r="137" spans="1:14" x14ac:dyDescent="0.2">
      <c r="A137" s="1">
        <v>29495</v>
      </c>
      <c r="B137" s="2">
        <v>29813</v>
      </c>
      <c r="C137">
        <f t="shared" si="13"/>
        <v>-1.1636387746983159E-2</v>
      </c>
      <c r="D137">
        <v>5.96719E-2</v>
      </c>
      <c r="E137">
        <v>6.19549560546875</v>
      </c>
      <c r="F137">
        <f t="shared" si="10"/>
        <v>0.63600000000000001</v>
      </c>
      <c r="G137">
        <f t="shared" si="11"/>
        <v>0.56899999999999995</v>
      </c>
      <c r="H137">
        <f t="shared" si="12"/>
        <v>7.2999999999999995E-2</v>
      </c>
      <c r="I137">
        <v>63.6</v>
      </c>
      <c r="J137">
        <v>56.9</v>
      </c>
      <c r="K137">
        <v>7.3</v>
      </c>
      <c r="L137">
        <v>1.1598120000000001</v>
      </c>
      <c r="M137">
        <v>0.77397472168294945</v>
      </c>
      <c r="N137">
        <v>0</v>
      </c>
    </row>
    <row r="138" spans="1:14" x14ac:dyDescent="0.2">
      <c r="A138" s="1">
        <v>29587</v>
      </c>
      <c r="B138" s="2">
        <v>30335</v>
      </c>
      <c r="C138">
        <f t="shared" si="13"/>
        <v>5.3357194936037647E-3</v>
      </c>
      <c r="D138">
        <v>5.2547900000000002E-2</v>
      </c>
      <c r="E138">
        <v>6.1871230000000006</v>
      </c>
      <c r="F138">
        <f t="shared" si="10"/>
        <v>0.623</v>
      </c>
      <c r="G138">
        <f t="shared" si="11"/>
        <v>0.55799999999999994</v>
      </c>
      <c r="H138">
        <f t="shared" si="12"/>
        <v>7.0999999999999994E-2</v>
      </c>
      <c r="I138">
        <v>62.3</v>
      </c>
      <c r="J138">
        <v>55.8</v>
      </c>
      <c r="K138">
        <v>7.1</v>
      </c>
      <c r="L138">
        <v>1.1109089999999999</v>
      </c>
      <c r="M138">
        <v>0.80424387328153024</v>
      </c>
      <c r="N138">
        <v>0</v>
      </c>
    </row>
    <row r="139" spans="1:14" x14ac:dyDescent="0.2">
      <c r="A139" s="1">
        <v>29677</v>
      </c>
      <c r="B139" s="2">
        <v>30042</v>
      </c>
      <c r="C139">
        <f t="shared" si="13"/>
        <v>1.9409569053274515E-2</v>
      </c>
      <c r="D139">
        <v>5.0071699999999997E-2</v>
      </c>
      <c r="E139">
        <v>6.1783614158630371</v>
      </c>
      <c r="F139">
        <f t="shared" si="10"/>
        <v>0.629</v>
      </c>
      <c r="G139">
        <f t="shared" si="11"/>
        <v>0.56399999999999995</v>
      </c>
      <c r="H139">
        <f t="shared" si="12"/>
        <v>6.6000000000000003E-2</v>
      </c>
      <c r="I139">
        <v>62.9</v>
      </c>
      <c r="J139">
        <v>56.4</v>
      </c>
      <c r="K139">
        <v>6.6</v>
      </c>
      <c r="L139">
        <v>1.0720339999999999</v>
      </c>
      <c r="M139">
        <v>0.87001224566691793</v>
      </c>
      <c r="N139">
        <v>0</v>
      </c>
    </row>
    <row r="140" spans="1:14" x14ac:dyDescent="0.2">
      <c r="A140" s="1">
        <v>29768</v>
      </c>
      <c r="B140" s="2">
        <v>30319</v>
      </c>
      <c r="C140">
        <f t="shared" si="13"/>
        <v>3.3120932292908987E-2</v>
      </c>
      <c r="D140">
        <v>4.7608900000000003E-2</v>
      </c>
      <c r="E140">
        <v>6.1693024635314941</v>
      </c>
      <c r="F140">
        <f t="shared" si="10"/>
        <v>0.624</v>
      </c>
      <c r="G140">
        <f t="shared" si="11"/>
        <v>0.56000000000000005</v>
      </c>
      <c r="H140">
        <f t="shared" si="12"/>
        <v>6.4000000000000001E-2</v>
      </c>
      <c r="I140">
        <v>62.4</v>
      </c>
      <c r="J140">
        <v>56</v>
      </c>
      <c r="K140">
        <v>6.4</v>
      </c>
      <c r="L140">
        <v>0.94603970000000004</v>
      </c>
      <c r="M140">
        <v>0.91727111359397384</v>
      </c>
      <c r="N140">
        <v>0</v>
      </c>
    </row>
    <row r="141" spans="1:14" x14ac:dyDescent="0.2">
      <c r="A141" s="1">
        <v>29860</v>
      </c>
      <c r="B141" s="2">
        <v>29911</v>
      </c>
      <c r="C141">
        <f t="shared" si="13"/>
        <v>3.287156609532754E-3</v>
      </c>
      <c r="D141">
        <v>4.5987800000000002E-2</v>
      </c>
      <c r="E141">
        <v>6.160031</v>
      </c>
      <c r="F141">
        <f t="shared" si="10"/>
        <v>0.629</v>
      </c>
      <c r="G141">
        <f t="shared" si="11"/>
        <v>0.56399999999999995</v>
      </c>
      <c r="H141">
        <f t="shared" si="12"/>
        <v>6.2E-2</v>
      </c>
      <c r="I141">
        <v>62.9</v>
      </c>
      <c r="J141">
        <v>56.4</v>
      </c>
      <c r="K141">
        <v>6.2</v>
      </c>
      <c r="L141">
        <v>0.98038230000000004</v>
      </c>
      <c r="M141">
        <v>0.91971811726556174</v>
      </c>
      <c r="N141">
        <v>1</v>
      </c>
    </row>
    <row r="142" spans="1:14" x14ac:dyDescent="0.2">
      <c r="A142" s="1">
        <v>29952</v>
      </c>
      <c r="B142" s="2">
        <v>29384</v>
      </c>
      <c r="C142">
        <f t="shared" si="13"/>
        <v>-3.1349925828251198E-2</v>
      </c>
      <c r="D142">
        <v>4.6253200000000001E-2</v>
      </c>
      <c r="E142">
        <v>6.1506270000000001</v>
      </c>
      <c r="F142">
        <f t="shared" si="10"/>
        <v>0.6409999999999999</v>
      </c>
      <c r="G142">
        <f t="shared" si="11"/>
        <v>0.57499999999999996</v>
      </c>
      <c r="H142">
        <f t="shared" si="12"/>
        <v>6.0999999999999999E-2</v>
      </c>
      <c r="I142">
        <v>64.099999999999994</v>
      </c>
      <c r="J142">
        <v>57.5</v>
      </c>
      <c r="K142">
        <v>6.1</v>
      </c>
      <c r="L142">
        <v>0.89152509999999996</v>
      </c>
      <c r="M142">
        <v>0.94939461521776614</v>
      </c>
      <c r="N142">
        <v>1</v>
      </c>
    </row>
    <row r="143" spans="1:14" x14ac:dyDescent="0.2">
      <c r="A143" s="1">
        <v>30042</v>
      </c>
      <c r="B143" s="2">
        <v>29453</v>
      </c>
      <c r="C143">
        <f t="shared" si="13"/>
        <v>-1.9605885094201452E-2</v>
      </c>
      <c r="D143">
        <v>5.11408E-2</v>
      </c>
      <c r="E143">
        <v>6.1411595344543457</v>
      </c>
      <c r="F143">
        <f t="shared" si="10"/>
        <v>0.63800000000000001</v>
      </c>
      <c r="G143">
        <f t="shared" si="11"/>
        <v>0.56899999999999995</v>
      </c>
      <c r="H143">
        <f t="shared" si="12"/>
        <v>6.3E-2</v>
      </c>
      <c r="I143">
        <v>63.8</v>
      </c>
      <c r="J143">
        <v>56.9</v>
      </c>
      <c r="K143">
        <v>6.3</v>
      </c>
      <c r="L143">
        <v>0.88407089999999999</v>
      </c>
      <c r="M143">
        <v>1.0083142762889366</v>
      </c>
      <c r="N143">
        <v>1</v>
      </c>
    </row>
    <row r="144" spans="1:14" x14ac:dyDescent="0.2">
      <c r="A144" s="1">
        <v>30133</v>
      </c>
      <c r="B144" s="2">
        <v>29265</v>
      </c>
      <c r="C144">
        <f t="shared" si="13"/>
        <v>-3.4763679540881956E-2</v>
      </c>
      <c r="D144">
        <v>5.1596299999999998E-2</v>
      </c>
      <c r="E144">
        <v>6.1316870000000003</v>
      </c>
      <c r="F144">
        <f t="shared" si="10"/>
        <v>0.63900000000000001</v>
      </c>
      <c r="G144">
        <f t="shared" si="11"/>
        <v>0.56999999999999995</v>
      </c>
      <c r="H144">
        <f t="shared" si="12"/>
        <v>6.3E-2</v>
      </c>
      <c r="I144">
        <v>63.9</v>
      </c>
      <c r="J144">
        <v>57</v>
      </c>
      <c r="K144">
        <v>6.3</v>
      </c>
      <c r="L144">
        <v>0.94382330000000003</v>
      </c>
      <c r="M144">
        <v>1.01747406327703</v>
      </c>
      <c r="N144">
        <v>1</v>
      </c>
    </row>
    <row r="145" spans="1:14" x14ac:dyDescent="0.2">
      <c r="A145" s="1">
        <v>30225</v>
      </c>
      <c r="B145" s="2">
        <v>29205</v>
      </c>
      <c r="C145">
        <f t="shared" si="13"/>
        <v>-2.3603356624653137E-2</v>
      </c>
      <c r="D145">
        <v>5.6214399999999998E-2</v>
      </c>
      <c r="E145">
        <v>6.1222539999999999</v>
      </c>
      <c r="F145">
        <f t="shared" si="10"/>
        <v>0.63500000000000001</v>
      </c>
      <c r="G145">
        <f t="shared" si="11"/>
        <v>0.56600000000000006</v>
      </c>
      <c r="H145">
        <f t="shared" si="12"/>
        <v>6.5000000000000002E-2</v>
      </c>
      <c r="I145">
        <v>63.5</v>
      </c>
      <c r="J145">
        <v>56.6</v>
      </c>
      <c r="K145">
        <v>6.5</v>
      </c>
      <c r="L145">
        <v>1.075339</v>
      </c>
      <c r="M145">
        <v>1.047827392168009</v>
      </c>
      <c r="N145">
        <v>1</v>
      </c>
    </row>
    <row r="146" spans="1:14" x14ac:dyDescent="0.2">
      <c r="A146" s="1">
        <v>30317</v>
      </c>
      <c r="B146" s="2">
        <v>29530</v>
      </c>
      <c r="C146">
        <f t="shared" si="13"/>
        <v>4.9686904437789272E-3</v>
      </c>
      <c r="D146">
        <v>5.5535599999999997E-2</v>
      </c>
      <c r="E146">
        <v>6.112889</v>
      </c>
      <c r="F146">
        <f t="shared" si="10"/>
        <v>0.63100000000000001</v>
      </c>
      <c r="G146">
        <f t="shared" si="11"/>
        <v>0.56100000000000005</v>
      </c>
      <c r="H146">
        <f t="shared" si="12"/>
        <v>6.5000000000000002E-2</v>
      </c>
      <c r="I146">
        <v>63.1</v>
      </c>
      <c r="J146">
        <v>56.1</v>
      </c>
      <c r="K146">
        <v>6.5</v>
      </c>
      <c r="L146">
        <v>1.186099</v>
      </c>
      <c r="M146">
        <v>1.1303257349672993</v>
      </c>
      <c r="N146">
        <v>0</v>
      </c>
    </row>
    <row r="147" spans="1:14" x14ac:dyDescent="0.2">
      <c r="A147" s="1">
        <v>30407</v>
      </c>
      <c r="B147" s="2">
        <v>30140</v>
      </c>
      <c r="C147">
        <f t="shared" si="13"/>
        <v>2.3325297932298917E-2</v>
      </c>
      <c r="D147">
        <v>5.80945E-2</v>
      </c>
      <c r="E147">
        <v>6.1036060000000001</v>
      </c>
      <c r="F147">
        <f t="shared" si="10"/>
        <v>0.621</v>
      </c>
      <c r="G147">
        <f t="shared" si="11"/>
        <v>0.55200000000000005</v>
      </c>
      <c r="H147">
        <f t="shared" si="12"/>
        <v>6.5000000000000002E-2</v>
      </c>
      <c r="I147">
        <v>62.1</v>
      </c>
      <c r="J147">
        <v>55.2</v>
      </c>
      <c r="K147">
        <v>6.5</v>
      </c>
      <c r="L147">
        <v>1.3105230000000001</v>
      </c>
      <c r="M147">
        <v>1.0850083038794021</v>
      </c>
      <c r="N147">
        <v>0</v>
      </c>
    </row>
    <row r="148" spans="1:14" x14ac:dyDescent="0.2">
      <c r="A148" s="1">
        <v>30498</v>
      </c>
      <c r="B148" s="2">
        <v>30667</v>
      </c>
      <c r="C148">
        <f t="shared" si="13"/>
        <v>4.7907056210490344E-2</v>
      </c>
      <c r="D148">
        <v>4.6423100000000002E-2</v>
      </c>
      <c r="E148">
        <v>6.0944004058837891</v>
      </c>
      <c r="F148">
        <f t="shared" si="10"/>
        <v>0.61199999999999999</v>
      </c>
      <c r="G148">
        <f t="shared" si="11"/>
        <v>0.54400000000000004</v>
      </c>
      <c r="H148">
        <f t="shared" si="12"/>
        <v>6.5000000000000002E-2</v>
      </c>
      <c r="I148">
        <v>61.2</v>
      </c>
      <c r="J148">
        <v>54.4</v>
      </c>
      <c r="K148">
        <v>6.5</v>
      </c>
      <c r="L148">
        <v>1.287328</v>
      </c>
      <c r="M148">
        <v>1.0599099399282186</v>
      </c>
      <c r="N148">
        <v>0</v>
      </c>
    </row>
    <row r="149" spans="1:14" x14ac:dyDescent="0.2">
      <c r="A149" s="1">
        <v>30590</v>
      </c>
      <c r="B149" s="2">
        <v>31233</v>
      </c>
      <c r="C149">
        <f t="shared" si="13"/>
        <v>6.9440164355418596E-2</v>
      </c>
      <c r="D149">
        <v>4.4016699999999999E-2</v>
      </c>
      <c r="E149">
        <v>6.0852539999999999</v>
      </c>
      <c r="F149">
        <f t="shared" si="10"/>
        <v>0.61199999999999999</v>
      </c>
      <c r="G149">
        <f t="shared" si="11"/>
        <v>0.54500000000000004</v>
      </c>
      <c r="H149">
        <f t="shared" si="12"/>
        <v>6.6000000000000003E-2</v>
      </c>
      <c r="I149">
        <v>61.2</v>
      </c>
      <c r="J149">
        <v>54.5</v>
      </c>
      <c r="K149">
        <v>6.6</v>
      </c>
      <c r="L149">
        <v>1.2449889999999999</v>
      </c>
      <c r="M149">
        <v>1.1049695245268283</v>
      </c>
      <c r="N149">
        <v>0</v>
      </c>
    </row>
    <row r="150" spans="1:14" x14ac:dyDescent="0.2">
      <c r="A150" s="1">
        <v>30682</v>
      </c>
      <c r="B150" s="2">
        <v>31783</v>
      </c>
      <c r="C150">
        <f t="shared" si="13"/>
        <v>7.6295292922451741E-2</v>
      </c>
      <c r="D150">
        <v>4.1354299999999997E-2</v>
      </c>
      <c r="E150">
        <v>6.0761310000000002</v>
      </c>
      <c r="F150">
        <f t="shared" si="10"/>
        <v>0.61599999999999999</v>
      </c>
      <c r="G150">
        <f t="shared" si="11"/>
        <v>0.54700000000000004</v>
      </c>
      <c r="H150">
        <f t="shared" si="12"/>
        <v>6.8000000000000005E-2</v>
      </c>
      <c r="I150">
        <v>61.6</v>
      </c>
      <c r="J150">
        <v>54.7</v>
      </c>
      <c r="K150">
        <v>6.8</v>
      </c>
      <c r="L150">
        <v>1.1906680000000001</v>
      </c>
      <c r="M150">
        <v>1.1273438678217738</v>
      </c>
      <c r="N150">
        <v>0</v>
      </c>
    </row>
    <row r="151" spans="1:14" x14ac:dyDescent="0.2">
      <c r="A151" s="1">
        <v>30773</v>
      </c>
      <c r="B151" s="2">
        <v>32267</v>
      </c>
      <c r="C151">
        <f t="shared" si="13"/>
        <v>7.0570670205706704E-2</v>
      </c>
      <c r="D151">
        <v>3.9336700000000002E-2</v>
      </c>
      <c r="E151">
        <v>6.0669820000000003</v>
      </c>
      <c r="F151">
        <f t="shared" si="10"/>
        <v>0.61299999999999999</v>
      </c>
      <c r="G151">
        <f t="shared" si="11"/>
        <v>0.54500000000000004</v>
      </c>
      <c r="H151">
        <f t="shared" si="12"/>
        <v>6.9000000000000006E-2</v>
      </c>
      <c r="I151">
        <v>61.3</v>
      </c>
      <c r="J151">
        <v>54.5</v>
      </c>
      <c r="K151">
        <v>6.9</v>
      </c>
      <c r="L151">
        <v>1.151986</v>
      </c>
      <c r="M151">
        <v>1.1374879781328562</v>
      </c>
      <c r="N151">
        <v>0</v>
      </c>
    </row>
    <row r="152" spans="1:14" x14ac:dyDescent="0.2">
      <c r="A152" s="1">
        <v>30864</v>
      </c>
      <c r="B152" s="2">
        <v>32498</v>
      </c>
      <c r="C152">
        <f t="shared" si="13"/>
        <v>5.9705872762252588E-2</v>
      </c>
      <c r="D152">
        <v>3.7834399999999997E-2</v>
      </c>
      <c r="E152">
        <v>6.0577610000000002</v>
      </c>
      <c r="F152">
        <f t="shared" si="10"/>
        <v>0.61399999999999999</v>
      </c>
      <c r="G152">
        <f t="shared" si="11"/>
        <v>0.54700000000000004</v>
      </c>
      <c r="H152">
        <f t="shared" si="12"/>
        <v>6.8000000000000005E-2</v>
      </c>
      <c r="I152">
        <v>61.4</v>
      </c>
      <c r="J152">
        <v>54.7</v>
      </c>
      <c r="K152">
        <v>6.8</v>
      </c>
      <c r="L152">
        <v>1.1940090000000001</v>
      </c>
      <c r="M152">
        <v>1.2260403428914717</v>
      </c>
      <c r="N152">
        <v>0</v>
      </c>
    </row>
    <row r="153" spans="1:14" x14ac:dyDescent="0.2">
      <c r="A153" s="1">
        <v>30956</v>
      </c>
      <c r="B153" s="2">
        <v>32686</v>
      </c>
      <c r="C153">
        <f t="shared" si="13"/>
        <v>4.6521307591329684E-2</v>
      </c>
      <c r="D153">
        <v>3.9578599999999999E-2</v>
      </c>
      <c r="E153">
        <v>6.0484213829040527</v>
      </c>
      <c r="F153">
        <f t="shared" si="10"/>
        <v>0.61499999999999999</v>
      </c>
      <c r="G153">
        <f t="shared" si="11"/>
        <v>0.55000000000000004</v>
      </c>
      <c r="H153">
        <f t="shared" si="12"/>
        <v>6.5000000000000002E-2</v>
      </c>
      <c r="I153">
        <v>61.5</v>
      </c>
      <c r="J153">
        <v>55</v>
      </c>
      <c r="K153">
        <v>6.5</v>
      </c>
      <c r="L153">
        <v>1.213436</v>
      </c>
      <c r="M153">
        <v>1.2589457483647557</v>
      </c>
      <c r="N153">
        <v>0</v>
      </c>
    </row>
    <row r="154" spans="1:14" x14ac:dyDescent="0.2">
      <c r="A154" s="1">
        <v>31048</v>
      </c>
      <c r="B154" s="2">
        <v>32941</v>
      </c>
      <c r="C154">
        <f t="shared" si="13"/>
        <v>3.6434571940974735E-2</v>
      </c>
      <c r="D154">
        <v>4.0433900000000002E-2</v>
      </c>
      <c r="E154">
        <v>6.0389029999999995</v>
      </c>
      <c r="F154">
        <f t="shared" si="10"/>
        <v>0.61399999999999999</v>
      </c>
      <c r="G154">
        <f t="shared" si="11"/>
        <v>0.54700000000000004</v>
      </c>
      <c r="H154">
        <f t="shared" si="12"/>
        <v>6.8000000000000005E-2</v>
      </c>
      <c r="I154">
        <v>61.4</v>
      </c>
      <c r="J154">
        <v>54.7</v>
      </c>
      <c r="K154">
        <v>6.8</v>
      </c>
      <c r="L154">
        <v>1.2729619999999999</v>
      </c>
      <c r="M154">
        <v>1.3099697592838997</v>
      </c>
      <c r="N154">
        <v>0</v>
      </c>
    </row>
    <row r="155" spans="1:14" x14ac:dyDescent="0.2">
      <c r="A155" s="1">
        <v>31138</v>
      </c>
      <c r="B155" s="2">
        <v>33161</v>
      </c>
      <c r="C155">
        <f t="shared" si="13"/>
        <v>2.7706325347878636E-2</v>
      </c>
      <c r="D155">
        <v>3.8149299999999997E-2</v>
      </c>
      <c r="E155">
        <v>6.029139518737793</v>
      </c>
      <c r="F155">
        <f t="shared" si="10"/>
        <v>0.61299999999999999</v>
      </c>
      <c r="G155">
        <f t="shared" si="11"/>
        <v>0.54700000000000004</v>
      </c>
      <c r="H155">
        <f t="shared" si="12"/>
        <v>6.7000000000000004E-2</v>
      </c>
      <c r="I155">
        <v>61.3</v>
      </c>
      <c r="J155">
        <v>54.7</v>
      </c>
      <c r="K155">
        <v>6.7</v>
      </c>
      <c r="L155">
        <v>1.320268</v>
      </c>
      <c r="M155">
        <v>1.3410874102018702</v>
      </c>
      <c r="N155">
        <v>0</v>
      </c>
    </row>
    <row r="156" spans="1:14" x14ac:dyDescent="0.2">
      <c r="A156" s="1">
        <v>31229</v>
      </c>
      <c r="B156" s="2">
        <v>33581</v>
      </c>
      <c r="C156">
        <f t="shared" si="13"/>
        <v>3.3325127700166164E-2</v>
      </c>
      <c r="D156">
        <v>3.6151700000000002E-2</v>
      </c>
      <c r="E156">
        <v>6.0190570000000001</v>
      </c>
      <c r="F156">
        <f t="shared" si="10"/>
        <v>0.61</v>
      </c>
      <c r="G156">
        <f t="shared" si="11"/>
        <v>0.54400000000000004</v>
      </c>
      <c r="H156">
        <f t="shared" si="12"/>
        <v>6.6000000000000003E-2</v>
      </c>
      <c r="I156">
        <v>61</v>
      </c>
      <c r="J156">
        <v>54.4</v>
      </c>
      <c r="K156">
        <v>6.6</v>
      </c>
      <c r="L156">
        <v>1.270381</v>
      </c>
      <c r="M156">
        <v>1.3566123321499499</v>
      </c>
      <c r="N156">
        <v>0</v>
      </c>
    </row>
    <row r="157" spans="1:14" x14ac:dyDescent="0.2">
      <c r="A157" s="1">
        <v>31321</v>
      </c>
      <c r="B157" s="2">
        <v>33746</v>
      </c>
      <c r="C157">
        <f t="shared" si="13"/>
        <v>3.2429786452915624E-2</v>
      </c>
      <c r="D157">
        <v>3.7531099999999998E-2</v>
      </c>
      <c r="E157">
        <v>6.008578</v>
      </c>
      <c r="F157">
        <f t="shared" si="10"/>
        <v>0.61799999999999999</v>
      </c>
      <c r="G157">
        <f t="shared" si="11"/>
        <v>0.55000000000000004</v>
      </c>
      <c r="H157">
        <f t="shared" si="12"/>
        <v>6.6000000000000003E-2</v>
      </c>
      <c r="I157">
        <v>61.8</v>
      </c>
      <c r="J157">
        <v>55</v>
      </c>
      <c r="K157">
        <v>6.6</v>
      </c>
      <c r="L157">
        <v>1.4332480000000001</v>
      </c>
      <c r="M157">
        <v>1.2795210488498676</v>
      </c>
      <c r="N157">
        <v>0</v>
      </c>
    </row>
    <row r="158" spans="1:14" x14ac:dyDescent="0.2">
      <c r="A158" s="1">
        <v>31413</v>
      </c>
      <c r="B158" s="2">
        <v>33994</v>
      </c>
      <c r="C158">
        <f t="shared" si="13"/>
        <v>3.196624267630005E-2</v>
      </c>
      <c r="D158">
        <v>3.7234499999999997E-2</v>
      </c>
      <c r="E158">
        <v>5.9976219999999998</v>
      </c>
      <c r="F158">
        <f t="shared" si="10"/>
        <v>0.61699999999999999</v>
      </c>
      <c r="G158">
        <f t="shared" si="11"/>
        <v>0.55000000000000004</v>
      </c>
      <c r="H158">
        <f t="shared" si="12"/>
        <v>6.6000000000000003E-2</v>
      </c>
      <c r="I158">
        <v>61.7</v>
      </c>
      <c r="J158">
        <v>55</v>
      </c>
      <c r="K158">
        <v>6.6</v>
      </c>
      <c r="L158">
        <v>1.558605</v>
      </c>
      <c r="M158">
        <v>1.4657736753862516</v>
      </c>
      <c r="N158">
        <v>0</v>
      </c>
    </row>
    <row r="159" spans="1:14" x14ac:dyDescent="0.2">
      <c r="A159" s="1">
        <v>31503</v>
      </c>
      <c r="B159" s="2">
        <v>34075</v>
      </c>
      <c r="C159">
        <f t="shared" si="13"/>
        <v>2.7562498115255872E-2</v>
      </c>
      <c r="D159">
        <v>3.7512799999999999E-2</v>
      </c>
      <c r="E159">
        <v>5.98611</v>
      </c>
      <c r="F159">
        <f t="shared" si="10"/>
        <v>0.61799999999999999</v>
      </c>
      <c r="G159">
        <f t="shared" si="11"/>
        <v>0.55100000000000005</v>
      </c>
      <c r="H159">
        <f t="shared" si="12"/>
        <v>6.7000000000000004E-2</v>
      </c>
      <c r="I159">
        <v>61.8</v>
      </c>
      <c r="J159">
        <v>55.1</v>
      </c>
      <c r="K159">
        <v>6.7</v>
      </c>
      <c r="L159">
        <v>1.6298010000000001</v>
      </c>
      <c r="M159">
        <v>1.4081125928818068</v>
      </c>
      <c r="N159">
        <v>0</v>
      </c>
    </row>
    <row r="160" spans="1:14" x14ac:dyDescent="0.2">
      <c r="A160" s="1">
        <v>31594</v>
      </c>
      <c r="B160" s="2">
        <v>34316</v>
      </c>
      <c r="C160">
        <f t="shared" si="13"/>
        <v>2.1887376790446979E-2</v>
      </c>
      <c r="D160">
        <v>3.8810200000000003E-2</v>
      </c>
      <c r="E160">
        <v>5.9739675521850577</v>
      </c>
      <c r="F160">
        <f t="shared" si="10"/>
        <v>0.622</v>
      </c>
      <c r="G160">
        <f t="shared" si="11"/>
        <v>0.55299999999999994</v>
      </c>
      <c r="H160">
        <f t="shared" si="12"/>
        <v>6.8000000000000005E-2</v>
      </c>
      <c r="I160">
        <v>62.2</v>
      </c>
      <c r="J160">
        <v>55.3</v>
      </c>
      <c r="K160">
        <v>6.8</v>
      </c>
      <c r="L160">
        <v>1.5380100000000001</v>
      </c>
      <c r="M160">
        <v>1.3353117866154032</v>
      </c>
      <c r="N160">
        <v>0</v>
      </c>
    </row>
    <row r="161" spans="1:14" x14ac:dyDescent="0.2">
      <c r="A161" s="1">
        <v>31686</v>
      </c>
      <c r="B161" s="2">
        <v>34418</v>
      </c>
      <c r="C161">
        <f t="shared" si="13"/>
        <v>1.9913471226219403E-2</v>
      </c>
      <c r="D161">
        <v>3.9285599999999997E-2</v>
      </c>
      <c r="E161">
        <v>5.961125373840332</v>
      </c>
      <c r="F161">
        <f t="shared" si="10"/>
        <v>0.629</v>
      </c>
      <c r="G161">
        <f t="shared" si="11"/>
        <v>0.55899999999999994</v>
      </c>
      <c r="H161">
        <f t="shared" si="12"/>
        <v>6.7000000000000004E-2</v>
      </c>
      <c r="I161">
        <v>62.9</v>
      </c>
      <c r="J161">
        <v>55.9</v>
      </c>
      <c r="K161">
        <v>6.7</v>
      </c>
      <c r="L161">
        <v>1.6714690000000001</v>
      </c>
      <c r="M161">
        <v>1.2119421897082951</v>
      </c>
      <c r="N161">
        <v>0</v>
      </c>
    </row>
    <row r="162" spans="1:14" x14ac:dyDescent="0.2">
      <c r="A162" s="1">
        <v>31778</v>
      </c>
      <c r="B162" s="2">
        <v>34607</v>
      </c>
      <c r="C162">
        <f t="shared" si="13"/>
        <v>1.8032593987174207E-2</v>
      </c>
      <c r="D162">
        <v>3.6809799999999997E-2</v>
      </c>
      <c r="E162">
        <v>5.9475255012512207</v>
      </c>
      <c r="F162">
        <f t="shared" si="10"/>
        <v>0.63100000000000001</v>
      </c>
      <c r="G162">
        <f t="shared" si="11"/>
        <v>0.56000000000000005</v>
      </c>
      <c r="H162">
        <f t="shared" si="12"/>
        <v>6.9000000000000006E-2</v>
      </c>
      <c r="I162">
        <v>63.1</v>
      </c>
      <c r="J162">
        <v>56</v>
      </c>
      <c r="K162">
        <v>6.9</v>
      </c>
      <c r="L162">
        <v>1.9076420000000001</v>
      </c>
      <c r="M162">
        <v>1.1934906353286816</v>
      </c>
      <c r="N162">
        <v>0</v>
      </c>
    </row>
    <row r="163" spans="1:14" x14ac:dyDescent="0.2">
      <c r="A163" s="1">
        <v>31868</v>
      </c>
      <c r="B163" s="2">
        <v>34907</v>
      </c>
      <c r="C163">
        <f t="shared" si="13"/>
        <v>2.4416727806309612E-2</v>
      </c>
      <c r="D163">
        <v>3.7540400000000002E-2</v>
      </c>
      <c r="E163">
        <v>5.9331254959106445</v>
      </c>
      <c r="F163">
        <f t="shared" si="10"/>
        <v>0.628</v>
      </c>
      <c r="G163">
        <f t="shared" si="11"/>
        <v>0.55899999999999994</v>
      </c>
      <c r="H163">
        <f t="shared" si="12"/>
        <v>6.9000000000000006E-2</v>
      </c>
      <c r="I163">
        <v>62.8</v>
      </c>
      <c r="J163">
        <v>55.9</v>
      </c>
      <c r="K163">
        <v>6.9</v>
      </c>
      <c r="L163">
        <v>1.9402870000000001</v>
      </c>
      <c r="M163">
        <v>1.1528731380315238</v>
      </c>
      <c r="N163">
        <v>0</v>
      </c>
    </row>
    <row r="164" spans="1:14" x14ac:dyDescent="0.2">
      <c r="A164" s="1">
        <v>31959</v>
      </c>
      <c r="B164" s="2">
        <v>35123</v>
      </c>
      <c r="C164">
        <f t="shared" si="13"/>
        <v>2.3516726891246065E-2</v>
      </c>
      <c r="D164">
        <v>3.7413599999999998E-2</v>
      </c>
      <c r="E164">
        <v>5.9179015159606934</v>
      </c>
      <c r="F164">
        <f t="shared" si="10"/>
        <v>0.629</v>
      </c>
      <c r="G164">
        <f t="shared" si="11"/>
        <v>0.56100000000000005</v>
      </c>
      <c r="H164">
        <f t="shared" si="12"/>
        <v>7.0000000000000007E-2</v>
      </c>
      <c r="I164">
        <v>62.9</v>
      </c>
      <c r="J164">
        <v>56.1</v>
      </c>
      <c r="K164">
        <v>7</v>
      </c>
      <c r="L164">
        <v>2.0085809999999999</v>
      </c>
      <c r="M164">
        <v>1.160058941164088</v>
      </c>
      <c r="N164">
        <v>0</v>
      </c>
    </row>
    <row r="165" spans="1:14" x14ac:dyDescent="0.2">
      <c r="A165" s="1">
        <v>32051</v>
      </c>
      <c r="B165" s="2">
        <v>35638</v>
      </c>
      <c r="C165">
        <f t="shared" si="13"/>
        <v>3.5446568655935845E-2</v>
      </c>
      <c r="D165">
        <v>3.5901200000000001E-2</v>
      </c>
      <c r="E165">
        <v>5.9018550000000003</v>
      </c>
      <c r="F165">
        <f t="shared" si="10"/>
        <v>0.629</v>
      </c>
      <c r="G165">
        <f t="shared" si="11"/>
        <v>0.56000000000000005</v>
      </c>
      <c r="H165">
        <f t="shared" si="12"/>
        <v>7.0999999999999994E-2</v>
      </c>
      <c r="I165">
        <v>62.9</v>
      </c>
      <c r="J165">
        <v>56</v>
      </c>
      <c r="K165">
        <v>7.1</v>
      </c>
      <c r="L165">
        <v>1.6837770000000001</v>
      </c>
      <c r="M165">
        <v>1.1605357584228964</v>
      </c>
      <c r="N165">
        <v>0</v>
      </c>
    </row>
    <row r="166" spans="1:14" x14ac:dyDescent="0.2">
      <c r="A166" s="1">
        <v>32143</v>
      </c>
      <c r="B166" s="2">
        <v>35751</v>
      </c>
      <c r="C166">
        <f t="shared" si="13"/>
        <v>3.3056896003698676E-2</v>
      </c>
      <c r="D166">
        <v>3.7369199999999998E-2</v>
      </c>
      <c r="E166">
        <v>5.8850150000000001</v>
      </c>
      <c r="F166">
        <f t="shared" si="10"/>
        <v>0.63300000000000001</v>
      </c>
      <c r="G166">
        <f t="shared" si="11"/>
        <v>0.56399999999999995</v>
      </c>
      <c r="H166">
        <f t="shared" si="12"/>
        <v>7.4999999999999997E-2</v>
      </c>
      <c r="I166">
        <v>63.3</v>
      </c>
      <c r="J166">
        <v>56.4</v>
      </c>
      <c r="K166">
        <v>7.5</v>
      </c>
      <c r="L166">
        <v>1.733422</v>
      </c>
      <c r="M166">
        <v>1.1386404436111222</v>
      </c>
      <c r="N166">
        <v>0</v>
      </c>
    </row>
    <row r="167" spans="1:14" x14ac:dyDescent="0.2">
      <c r="A167" s="1">
        <v>32234</v>
      </c>
      <c r="B167" s="2">
        <v>36145</v>
      </c>
      <c r="C167">
        <f t="shared" si="13"/>
        <v>3.5465665912281202E-2</v>
      </c>
      <c r="D167">
        <v>3.70833E-2</v>
      </c>
      <c r="E167">
        <v>5.8674400000000002</v>
      </c>
      <c r="F167">
        <f t="shared" si="10"/>
        <v>0.63300000000000001</v>
      </c>
      <c r="G167">
        <f t="shared" si="11"/>
        <v>0.56200000000000006</v>
      </c>
      <c r="H167">
        <f t="shared" si="12"/>
        <v>7.4999999999999997E-2</v>
      </c>
      <c r="I167">
        <v>63.3</v>
      </c>
      <c r="J167">
        <v>56.2</v>
      </c>
      <c r="K167">
        <v>7.5</v>
      </c>
      <c r="L167">
        <v>1.7716780000000001</v>
      </c>
      <c r="M167">
        <v>1.1023734662576687</v>
      </c>
      <c r="N167">
        <v>0</v>
      </c>
    </row>
    <row r="168" spans="1:14" x14ac:dyDescent="0.2">
      <c r="A168" s="1">
        <v>32325</v>
      </c>
      <c r="B168" s="2">
        <v>36262</v>
      </c>
      <c r="C168">
        <f t="shared" si="13"/>
        <v>3.2428892748341542E-2</v>
      </c>
      <c r="D168">
        <v>3.6600300000000002E-2</v>
      </c>
      <c r="E168">
        <v>5.8492169999999994</v>
      </c>
      <c r="F168">
        <f t="shared" si="10"/>
        <v>0.63200000000000001</v>
      </c>
      <c r="G168">
        <f t="shared" si="11"/>
        <v>0.56200000000000006</v>
      </c>
      <c r="H168">
        <f t="shared" si="12"/>
        <v>7.5999999999999998E-2</v>
      </c>
      <c r="I168">
        <v>63.2</v>
      </c>
      <c r="J168">
        <v>56.2</v>
      </c>
      <c r="K168">
        <v>7.6</v>
      </c>
      <c r="L168">
        <v>1.729951</v>
      </c>
      <c r="M168">
        <v>1.0945368171021377</v>
      </c>
      <c r="N168">
        <v>0</v>
      </c>
    </row>
    <row r="169" spans="1:14" x14ac:dyDescent="0.2">
      <c r="A169" s="1">
        <v>32417</v>
      </c>
      <c r="B169" s="2">
        <v>36654</v>
      </c>
      <c r="C169">
        <f t="shared" si="13"/>
        <v>2.8508894999719401E-2</v>
      </c>
      <c r="D169">
        <v>3.6515400000000003E-2</v>
      </c>
      <c r="E169">
        <v>5.8304524421691895</v>
      </c>
      <c r="F169">
        <f t="shared" si="10"/>
        <v>0.628</v>
      </c>
      <c r="G169">
        <f t="shared" si="11"/>
        <v>0.55899999999999994</v>
      </c>
      <c r="H169">
        <f t="shared" si="12"/>
        <v>7.5999999999999998E-2</v>
      </c>
      <c r="I169">
        <v>62.8</v>
      </c>
      <c r="J169">
        <v>55.9</v>
      </c>
      <c r="K169">
        <v>7.6</v>
      </c>
      <c r="L169">
        <v>1.7663519999999999</v>
      </c>
      <c r="M169">
        <v>1.1117508775548672</v>
      </c>
      <c r="N169">
        <v>0</v>
      </c>
    </row>
    <row r="170" spans="1:14" x14ac:dyDescent="0.2">
      <c r="A170" s="1">
        <v>32509</v>
      </c>
      <c r="B170" s="2">
        <v>36953</v>
      </c>
      <c r="C170">
        <f t="shared" si="13"/>
        <v>3.362143716259685E-2</v>
      </c>
      <c r="D170">
        <v>3.78847E-2</v>
      </c>
      <c r="E170">
        <v>5.8112673759460449</v>
      </c>
      <c r="F170">
        <f t="shared" si="10"/>
        <v>0.627</v>
      </c>
      <c r="G170">
        <f t="shared" si="11"/>
        <v>0.55799999999999994</v>
      </c>
      <c r="H170">
        <f t="shared" si="12"/>
        <v>7.4999999999999997E-2</v>
      </c>
      <c r="I170">
        <v>62.7</v>
      </c>
      <c r="J170">
        <v>55.8</v>
      </c>
      <c r="K170">
        <v>7.5</v>
      </c>
      <c r="L170">
        <v>1.8100339999999999</v>
      </c>
      <c r="M170">
        <v>1.0565837849011472</v>
      </c>
      <c r="N170">
        <v>0</v>
      </c>
    </row>
    <row r="171" spans="1:14" x14ac:dyDescent="0.2">
      <c r="A171" s="1">
        <v>32599</v>
      </c>
      <c r="B171" s="2">
        <v>37151</v>
      </c>
      <c r="C171">
        <f t="shared" si="13"/>
        <v>2.7832341956010514E-2</v>
      </c>
      <c r="D171">
        <v>3.7553200000000002E-2</v>
      </c>
      <c r="E171">
        <v>5.7917870000000002</v>
      </c>
      <c r="F171">
        <f t="shared" si="10"/>
        <v>0.61899999999999999</v>
      </c>
      <c r="G171">
        <f t="shared" si="11"/>
        <v>0.55200000000000005</v>
      </c>
      <c r="H171">
        <f t="shared" si="12"/>
        <v>7.2000000000000008E-2</v>
      </c>
      <c r="I171">
        <v>61.9</v>
      </c>
      <c r="J171">
        <v>55.2</v>
      </c>
      <c r="K171">
        <v>7.2</v>
      </c>
      <c r="L171">
        <v>1.8756429999999999</v>
      </c>
      <c r="M171">
        <v>1.1148805181687735</v>
      </c>
      <c r="N171">
        <v>0</v>
      </c>
    </row>
    <row r="172" spans="1:14" x14ac:dyDescent="0.2">
      <c r="A172" s="1">
        <v>32690</v>
      </c>
      <c r="B172" s="2">
        <v>37323</v>
      </c>
      <c r="C172">
        <f t="shared" si="13"/>
        <v>2.9259279686724395E-2</v>
      </c>
      <c r="D172">
        <v>3.8693900000000003E-2</v>
      </c>
      <c r="E172">
        <v>5.7721349999999996</v>
      </c>
      <c r="F172">
        <f t="shared" si="10"/>
        <v>0.61699999999999999</v>
      </c>
      <c r="G172">
        <f t="shared" si="11"/>
        <v>0.55000000000000004</v>
      </c>
      <c r="H172">
        <f t="shared" si="12"/>
        <v>7.0999999999999994E-2</v>
      </c>
      <c r="I172">
        <v>61.7</v>
      </c>
      <c r="J172">
        <v>55</v>
      </c>
      <c r="K172">
        <v>7.1</v>
      </c>
      <c r="L172">
        <v>1.953694</v>
      </c>
      <c r="M172">
        <v>1.196856016895643</v>
      </c>
      <c r="N172">
        <v>0</v>
      </c>
    </row>
    <row r="173" spans="1:14" x14ac:dyDescent="0.2">
      <c r="A173" s="1">
        <v>32782</v>
      </c>
      <c r="B173" s="2">
        <v>37295</v>
      </c>
      <c r="C173">
        <f t="shared" si="13"/>
        <v>1.7487859442352812E-2</v>
      </c>
      <c r="D173">
        <v>3.98477E-2</v>
      </c>
      <c r="E173">
        <v>5.7524285316467285</v>
      </c>
      <c r="F173">
        <f t="shared" si="10"/>
        <v>0.623</v>
      </c>
      <c r="G173">
        <f t="shared" si="11"/>
        <v>0.55600000000000005</v>
      </c>
      <c r="H173">
        <f t="shared" si="12"/>
        <v>7.0999999999999994E-2</v>
      </c>
      <c r="I173">
        <v>62.3</v>
      </c>
      <c r="J173">
        <v>55.6</v>
      </c>
      <c r="K173">
        <v>7.1</v>
      </c>
      <c r="L173">
        <v>1.974013</v>
      </c>
      <c r="M173">
        <v>1.1372271240166281</v>
      </c>
      <c r="N173">
        <v>0</v>
      </c>
    </row>
    <row r="174" spans="1:14" x14ac:dyDescent="0.2">
      <c r="A174" s="1">
        <v>32874</v>
      </c>
      <c r="B174" s="2">
        <v>37617</v>
      </c>
      <c r="C174">
        <f t="shared" si="13"/>
        <v>1.7968771141720564E-2</v>
      </c>
      <c r="D174">
        <v>4.0986799999999997E-2</v>
      </c>
      <c r="E174">
        <v>5.7327650000000006</v>
      </c>
      <c r="F174">
        <f t="shared" si="10"/>
        <v>0.624</v>
      </c>
      <c r="G174">
        <f t="shared" si="11"/>
        <v>0.55500000000000005</v>
      </c>
      <c r="H174">
        <f t="shared" si="12"/>
        <v>7.0999999999999994E-2</v>
      </c>
      <c r="I174">
        <v>62.4</v>
      </c>
      <c r="J174">
        <v>55.5</v>
      </c>
      <c r="K174">
        <v>7.1</v>
      </c>
      <c r="L174">
        <v>1.9139820000000001</v>
      </c>
      <c r="M174">
        <v>1.1623778001841216</v>
      </c>
      <c r="N174">
        <v>0</v>
      </c>
    </row>
    <row r="175" spans="1:14" x14ac:dyDescent="0.2">
      <c r="A175" s="1">
        <v>32964</v>
      </c>
      <c r="B175" s="2">
        <v>37636</v>
      </c>
      <c r="C175">
        <f t="shared" si="13"/>
        <v>1.3054830287206266E-2</v>
      </c>
      <c r="D175">
        <v>4.2040000000000001E-2</v>
      </c>
      <c r="E175">
        <v>5.7132306098937988</v>
      </c>
      <c r="F175">
        <f t="shared" si="10"/>
        <v>0.625</v>
      </c>
      <c r="G175">
        <f t="shared" si="11"/>
        <v>0.55600000000000005</v>
      </c>
      <c r="H175">
        <f t="shared" si="12"/>
        <v>7.0999999999999994E-2</v>
      </c>
      <c r="I175">
        <v>62.5</v>
      </c>
      <c r="J175">
        <v>55.6</v>
      </c>
      <c r="K175">
        <v>7.1</v>
      </c>
      <c r="L175">
        <v>1.9572320000000001</v>
      </c>
      <c r="M175">
        <v>1.1680605019482968</v>
      </c>
      <c r="N175">
        <v>0</v>
      </c>
    </row>
    <row r="176" spans="1:14" x14ac:dyDescent="0.2">
      <c r="A176" s="1">
        <v>33055</v>
      </c>
      <c r="B176" s="2">
        <v>37529</v>
      </c>
      <c r="C176">
        <f t="shared" si="13"/>
        <v>5.519384829729657E-3</v>
      </c>
      <c r="D176">
        <v>4.1245400000000002E-2</v>
      </c>
      <c r="E176">
        <v>5.6939024925231934</v>
      </c>
      <c r="F176">
        <f t="shared" si="10"/>
        <v>0.626</v>
      </c>
      <c r="G176">
        <f t="shared" si="11"/>
        <v>0.55799999999999994</v>
      </c>
      <c r="H176">
        <f t="shared" si="12"/>
        <v>7.2999999999999995E-2</v>
      </c>
      <c r="I176">
        <v>62.6</v>
      </c>
      <c r="J176">
        <v>55.8</v>
      </c>
      <c r="K176">
        <v>7.3</v>
      </c>
      <c r="L176">
        <v>1.7367140000000001</v>
      </c>
      <c r="M176">
        <v>1.0222754241698762</v>
      </c>
      <c r="N176">
        <v>0</v>
      </c>
    </row>
    <row r="177" spans="1:14" x14ac:dyDescent="0.2">
      <c r="A177" s="1">
        <v>33147</v>
      </c>
      <c r="B177" s="2">
        <v>37056</v>
      </c>
      <c r="C177">
        <f t="shared" si="13"/>
        <v>-6.4083657326719397E-3</v>
      </c>
      <c r="D177">
        <v>4.2680700000000002E-2</v>
      </c>
      <c r="E177">
        <v>5.6748514175415039</v>
      </c>
      <c r="F177">
        <f t="shared" si="10"/>
        <v>0.63100000000000001</v>
      </c>
      <c r="G177">
        <f t="shared" si="11"/>
        <v>0.56000000000000005</v>
      </c>
      <c r="H177">
        <f t="shared" si="12"/>
        <v>7.2999999999999995E-2</v>
      </c>
      <c r="I177">
        <v>63.1</v>
      </c>
      <c r="J177">
        <v>56</v>
      </c>
      <c r="K177">
        <v>7.3</v>
      </c>
      <c r="L177">
        <v>1.8458019999999999</v>
      </c>
      <c r="M177">
        <v>1.0582750976459412</v>
      </c>
      <c r="N177">
        <v>1</v>
      </c>
    </row>
    <row r="178" spans="1:14" x14ac:dyDescent="0.2">
      <c r="A178" s="1">
        <v>33239</v>
      </c>
      <c r="B178" s="2">
        <v>36769</v>
      </c>
      <c r="C178">
        <f t="shared" si="13"/>
        <v>-2.2542999175904511E-2</v>
      </c>
      <c r="D178">
        <v>4.4569699999999997E-2</v>
      </c>
      <c r="E178">
        <v>5.6561455726623535</v>
      </c>
      <c r="F178">
        <f t="shared" si="10"/>
        <v>0.628</v>
      </c>
      <c r="G178">
        <f t="shared" si="11"/>
        <v>0.55700000000000005</v>
      </c>
      <c r="H178">
        <f t="shared" si="12"/>
        <v>7.2000000000000008E-2</v>
      </c>
      <c r="I178">
        <v>62.8</v>
      </c>
      <c r="J178">
        <v>55.7</v>
      </c>
      <c r="K178">
        <v>7.2</v>
      </c>
      <c r="L178">
        <v>1.9979359999999999</v>
      </c>
      <c r="M178">
        <v>1.1911319391179822</v>
      </c>
      <c r="N178">
        <v>1</v>
      </c>
    </row>
    <row r="179" spans="1:14" x14ac:dyDescent="0.2">
      <c r="A179" s="1">
        <v>33329</v>
      </c>
      <c r="B179" s="2">
        <v>36938</v>
      </c>
      <c r="C179">
        <f t="shared" si="13"/>
        <v>-1.8546072908916994E-2</v>
      </c>
      <c r="D179">
        <v>4.7072599999999999E-2</v>
      </c>
      <c r="E179">
        <v>5.6378379999999995</v>
      </c>
      <c r="F179">
        <f t="shared" si="10"/>
        <v>0.626</v>
      </c>
      <c r="G179">
        <f t="shared" si="11"/>
        <v>0.55399999999999994</v>
      </c>
      <c r="H179">
        <f t="shared" si="12"/>
        <v>7.2000000000000008E-2</v>
      </c>
      <c r="I179">
        <v>62.6</v>
      </c>
      <c r="J179">
        <v>55.4</v>
      </c>
      <c r="K179">
        <v>7.2</v>
      </c>
      <c r="L179">
        <v>1.976952</v>
      </c>
      <c r="M179">
        <v>1.1691951636277118</v>
      </c>
      <c r="N179">
        <v>0</v>
      </c>
    </row>
    <row r="180" spans="1:14" x14ac:dyDescent="0.2">
      <c r="A180" s="1">
        <v>33420</v>
      </c>
      <c r="B180" s="2">
        <v>36993</v>
      </c>
      <c r="C180">
        <f t="shared" si="13"/>
        <v>-1.4282288363665432E-2</v>
      </c>
      <c r="D180">
        <v>4.52684E-2</v>
      </c>
      <c r="E180">
        <v>5.619961</v>
      </c>
      <c r="F180">
        <f t="shared" si="10"/>
        <v>0.625</v>
      </c>
      <c r="G180">
        <f t="shared" si="11"/>
        <v>0.55299999999999994</v>
      </c>
      <c r="H180">
        <f t="shared" si="12"/>
        <v>7.2000000000000008E-2</v>
      </c>
      <c r="I180">
        <v>62.5</v>
      </c>
      <c r="J180">
        <v>55.3</v>
      </c>
      <c r="K180">
        <v>7.2</v>
      </c>
      <c r="L180">
        <v>2.0368270000000002</v>
      </c>
      <c r="M180">
        <v>1.1325912677538139</v>
      </c>
      <c r="N180">
        <v>0</v>
      </c>
    </row>
    <row r="181" spans="1:14" x14ac:dyDescent="0.2">
      <c r="A181" s="1">
        <v>33512</v>
      </c>
      <c r="B181" s="2">
        <v>36995</v>
      </c>
      <c r="C181">
        <f t="shared" si="13"/>
        <v>-1.6461571675302246E-3</v>
      </c>
      <c r="D181">
        <v>4.8149900000000002E-2</v>
      </c>
      <c r="E181">
        <v>5.6025339999999995</v>
      </c>
      <c r="F181">
        <f t="shared" si="10"/>
        <v>0.627</v>
      </c>
      <c r="G181">
        <f t="shared" si="11"/>
        <v>0.55600000000000005</v>
      </c>
      <c r="H181">
        <f t="shared" si="12"/>
        <v>7.2000000000000008E-2</v>
      </c>
      <c r="I181">
        <v>62.7</v>
      </c>
      <c r="J181">
        <v>55.6</v>
      </c>
      <c r="K181">
        <v>7.2</v>
      </c>
      <c r="L181">
        <v>2.218426</v>
      </c>
      <c r="M181">
        <v>1.1225224382946895</v>
      </c>
      <c r="N181">
        <v>0</v>
      </c>
    </row>
    <row r="182" spans="1:14" x14ac:dyDescent="0.2">
      <c r="A182" s="1">
        <v>33604</v>
      </c>
      <c r="B182" s="2">
        <v>37328</v>
      </c>
      <c r="C182">
        <f t="shared" si="13"/>
        <v>1.5203024286763307E-2</v>
      </c>
      <c r="D182">
        <v>5.6277500000000001E-2</v>
      </c>
      <c r="E182">
        <v>5.5855765342712402</v>
      </c>
      <c r="F182">
        <f t="shared" si="10"/>
        <v>0.63</v>
      </c>
      <c r="G182">
        <f t="shared" si="11"/>
        <v>0.56100000000000005</v>
      </c>
      <c r="H182">
        <f t="shared" si="12"/>
        <v>7.400000000000001E-2</v>
      </c>
      <c r="I182">
        <v>63</v>
      </c>
      <c r="J182">
        <v>56.1</v>
      </c>
      <c r="K182">
        <v>7.4</v>
      </c>
      <c r="L182">
        <v>2.1824880000000002</v>
      </c>
      <c r="M182">
        <v>1.1410176505783804</v>
      </c>
      <c r="N182">
        <v>0</v>
      </c>
    </row>
    <row r="183" spans="1:14" x14ac:dyDescent="0.2">
      <c r="A183" s="1">
        <v>33695</v>
      </c>
      <c r="B183" s="2">
        <v>37607</v>
      </c>
      <c r="C183">
        <f t="shared" si="13"/>
        <v>1.8111429963722996E-2</v>
      </c>
      <c r="D183">
        <v>5.5645500000000001E-2</v>
      </c>
      <c r="E183">
        <v>5.5690839999999993</v>
      </c>
      <c r="F183">
        <f t="shared" si="10"/>
        <v>0.627</v>
      </c>
      <c r="G183">
        <f t="shared" si="11"/>
        <v>0.55899999999999994</v>
      </c>
      <c r="H183">
        <f t="shared" si="12"/>
        <v>7.4999999999999997E-2</v>
      </c>
      <c r="I183">
        <v>62.7</v>
      </c>
      <c r="J183">
        <v>55.9</v>
      </c>
      <c r="K183">
        <v>7.5</v>
      </c>
      <c r="L183">
        <v>2.1504319999999999</v>
      </c>
      <c r="M183">
        <v>1.083991951771601</v>
      </c>
      <c r="N183">
        <v>0</v>
      </c>
    </row>
    <row r="184" spans="1:14" x14ac:dyDescent="0.2">
      <c r="A184" s="1">
        <v>33786</v>
      </c>
      <c r="B184" s="2">
        <v>37839</v>
      </c>
      <c r="C184">
        <f t="shared" si="13"/>
        <v>2.2869191468656232E-2</v>
      </c>
      <c r="D184">
        <v>5.3300699999999999E-2</v>
      </c>
      <c r="E184">
        <v>5.5530589999999993</v>
      </c>
      <c r="F184">
        <f t="shared" si="10"/>
        <v>0.626</v>
      </c>
      <c r="G184">
        <f t="shared" si="11"/>
        <v>0.55600000000000005</v>
      </c>
      <c r="H184">
        <f t="shared" si="12"/>
        <v>7.5999999999999998E-2</v>
      </c>
      <c r="I184">
        <v>62.6</v>
      </c>
      <c r="J184">
        <v>55.6</v>
      </c>
      <c r="K184">
        <v>7.6</v>
      </c>
      <c r="L184">
        <v>2.1658270000000002</v>
      </c>
      <c r="M184">
        <v>1.1192859107268838</v>
      </c>
      <c r="N184">
        <v>0</v>
      </c>
    </row>
    <row r="185" spans="1:14" x14ac:dyDescent="0.2">
      <c r="A185" s="1">
        <v>33878</v>
      </c>
      <c r="B185" s="2">
        <v>38102</v>
      </c>
      <c r="C185">
        <f t="shared" si="13"/>
        <v>2.9922962562508447E-2</v>
      </c>
      <c r="D185">
        <v>5.2746500000000002E-2</v>
      </c>
      <c r="E185">
        <v>5.5375110000000003</v>
      </c>
      <c r="F185">
        <f t="shared" si="10"/>
        <v>0.622</v>
      </c>
      <c r="G185">
        <f t="shared" si="11"/>
        <v>0.55399999999999994</v>
      </c>
      <c r="H185">
        <f t="shared" si="12"/>
        <v>7.8E-2</v>
      </c>
      <c r="I185">
        <v>62.2</v>
      </c>
      <c r="J185">
        <v>55.4</v>
      </c>
      <c r="K185">
        <v>7.8</v>
      </c>
      <c r="L185">
        <v>2.2923049999999998</v>
      </c>
      <c r="M185">
        <v>1.1243299811118486</v>
      </c>
      <c r="N185">
        <v>0</v>
      </c>
    </row>
    <row r="186" spans="1:14" x14ac:dyDescent="0.2">
      <c r="A186" s="1">
        <v>33970</v>
      </c>
      <c r="B186" s="2">
        <v>38053</v>
      </c>
      <c r="C186">
        <f t="shared" si="13"/>
        <v>1.9422417488212603E-2</v>
      </c>
      <c r="D186">
        <v>5.1638400000000001E-2</v>
      </c>
      <c r="E186">
        <v>5.5224549999999999</v>
      </c>
      <c r="F186">
        <f t="shared" si="10"/>
        <v>0.61799999999999999</v>
      </c>
      <c r="G186">
        <f t="shared" si="11"/>
        <v>0.54899999999999993</v>
      </c>
      <c r="H186">
        <f t="shared" si="12"/>
        <v>7.8E-2</v>
      </c>
      <c r="I186">
        <v>61.8</v>
      </c>
      <c r="J186">
        <v>54.9</v>
      </c>
      <c r="K186">
        <v>7.8</v>
      </c>
      <c r="L186">
        <v>2.3102360000000002</v>
      </c>
      <c r="M186">
        <v>1.1006378790249511</v>
      </c>
      <c r="N186">
        <v>0</v>
      </c>
    </row>
    <row r="187" spans="1:14" x14ac:dyDescent="0.2">
      <c r="A187" s="1">
        <v>34060</v>
      </c>
      <c r="B187" s="2">
        <v>38158</v>
      </c>
      <c r="C187">
        <f t="shared" si="13"/>
        <v>1.4651527641130641E-2</v>
      </c>
      <c r="D187">
        <v>5.2029499999999999E-2</v>
      </c>
      <c r="E187">
        <v>5.5079045295715332</v>
      </c>
      <c r="F187">
        <f t="shared" si="10"/>
        <v>0.622</v>
      </c>
      <c r="G187">
        <f t="shared" si="11"/>
        <v>0.55200000000000005</v>
      </c>
      <c r="H187">
        <f t="shared" si="12"/>
        <v>7.8E-2</v>
      </c>
      <c r="I187">
        <v>62.2</v>
      </c>
      <c r="J187">
        <v>55.2</v>
      </c>
      <c r="K187">
        <v>7.8</v>
      </c>
      <c r="L187">
        <v>2.2909389999999998</v>
      </c>
      <c r="M187">
        <v>1.0930204580629219</v>
      </c>
      <c r="N187">
        <v>0</v>
      </c>
    </row>
    <row r="188" spans="1:14" x14ac:dyDescent="0.2">
      <c r="A188" s="1">
        <v>34151</v>
      </c>
      <c r="B188" s="2">
        <v>38210</v>
      </c>
      <c r="C188">
        <f t="shared" si="13"/>
        <v>9.8046988556780047E-3</v>
      </c>
      <c r="D188">
        <v>5.4322500000000003E-2</v>
      </c>
      <c r="E188">
        <v>5.4938645362854004</v>
      </c>
      <c r="F188">
        <f t="shared" si="10"/>
        <v>0.61799999999999999</v>
      </c>
      <c r="G188">
        <f t="shared" si="11"/>
        <v>0.54899999999999993</v>
      </c>
      <c r="H188">
        <f t="shared" si="12"/>
        <v>7.8E-2</v>
      </c>
      <c r="I188">
        <v>61.8</v>
      </c>
      <c r="J188">
        <v>54.9</v>
      </c>
      <c r="K188">
        <v>7.8</v>
      </c>
      <c r="L188">
        <v>2.3101699999999998</v>
      </c>
      <c r="M188">
        <v>1.1234416788357096</v>
      </c>
      <c r="N188">
        <v>0</v>
      </c>
    </row>
    <row r="189" spans="1:14" x14ac:dyDescent="0.2">
      <c r="A189" s="1">
        <v>34243</v>
      </c>
      <c r="B189" s="2">
        <v>38606</v>
      </c>
      <c r="C189">
        <f t="shared" si="13"/>
        <v>1.3227652091753713E-2</v>
      </c>
      <c r="D189">
        <v>5.2345799999999998E-2</v>
      </c>
      <c r="E189">
        <v>5.4803414344787598</v>
      </c>
      <c r="F189">
        <f t="shared" si="10"/>
        <v>0.61699999999999999</v>
      </c>
      <c r="G189">
        <f t="shared" si="11"/>
        <v>0.54799999999999993</v>
      </c>
      <c r="H189">
        <f t="shared" si="12"/>
        <v>7.8E-2</v>
      </c>
      <c r="I189">
        <v>61.7</v>
      </c>
      <c r="J189">
        <v>54.8</v>
      </c>
      <c r="K189">
        <v>7.8</v>
      </c>
      <c r="L189">
        <v>2.3630390000000001</v>
      </c>
      <c r="M189">
        <v>1.1045217958921913</v>
      </c>
      <c r="N189">
        <v>0</v>
      </c>
    </row>
    <row r="190" spans="1:14" x14ac:dyDescent="0.2">
      <c r="A190" s="1">
        <v>34335</v>
      </c>
      <c r="B190" s="2">
        <v>38876</v>
      </c>
      <c r="C190">
        <f t="shared" si="13"/>
        <v>2.1627729745355161E-2</v>
      </c>
      <c r="D190">
        <v>4.6507E-2</v>
      </c>
      <c r="E190">
        <v>5.4673385620117188</v>
      </c>
      <c r="F190">
        <f t="shared" si="10"/>
        <v>0.61</v>
      </c>
      <c r="G190">
        <f t="shared" si="11"/>
        <v>0.54299999999999993</v>
      </c>
      <c r="H190">
        <f t="shared" si="12"/>
        <v>7.8E-2</v>
      </c>
      <c r="I190">
        <v>61</v>
      </c>
      <c r="J190">
        <v>54.3</v>
      </c>
      <c r="K190">
        <v>7.8</v>
      </c>
      <c r="L190">
        <v>2.2777189999999998</v>
      </c>
      <c r="M190">
        <v>1.1019040179931638</v>
      </c>
      <c r="N190">
        <v>0</v>
      </c>
    </row>
    <row r="191" spans="1:14" x14ac:dyDescent="0.2">
      <c r="A191" s="1">
        <v>34425</v>
      </c>
      <c r="B191" s="2">
        <v>39288</v>
      </c>
      <c r="C191">
        <f t="shared" si="13"/>
        <v>2.9613711410451281E-2</v>
      </c>
      <c r="D191">
        <v>4.4701400000000002E-2</v>
      </c>
      <c r="E191">
        <v>5.4548449999999997</v>
      </c>
      <c r="F191">
        <f t="shared" si="10"/>
        <v>0.61099999999999999</v>
      </c>
      <c r="G191">
        <f t="shared" si="11"/>
        <v>0.54400000000000004</v>
      </c>
      <c r="H191">
        <f t="shared" si="12"/>
        <v>7.8E-2</v>
      </c>
      <c r="I191">
        <v>61.1</v>
      </c>
      <c r="J191">
        <v>54.4</v>
      </c>
      <c r="K191">
        <v>7.8</v>
      </c>
      <c r="L191">
        <v>2.2301709999999999</v>
      </c>
      <c r="M191">
        <v>1.0980581162116378</v>
      </c>
      <c r="N191">
        <v>0</v>
      </c>
    </row>
    <row r="192" spans="1:14" x14ac:dyDescent="0.2">
      <c r="A192" s="1">
        <v>34516</v>
      </c>
      <c r="B192" s="2">
        <v>39390</v>
      </c>
      <c r="C192">
        <f t="shared" si="13"/>
        <v>3.0881968071185553E-2</v>
      </c>
      <c r="D192">
        <v>4.2502600000000001E-2</v>
      </c>
      <c r="E192">
        <v>5.4428380000000001</v>
      </c>
      <c r="F192">
        <f t="shared" si="10"/>
        <v>0.61099999999999999</v>
      </c>
      <c r="G192">
        <f t="shared" si="11"/>
        <v>0.54299999999999993</v>
      </c>
      <c r="H192">
        <f t="shared" si="12"/>
        <v>7.8E-2</v>
      </c>
      <c r="I192">
        <v>61.1</v>
      </c>
      <c r="J192">
        <v>54.3</v>
      </c>
      <c r="K192">
        <v>7.8</v>
      </c>
      <c r="L192">
        <v>2.2909579999999998</v>
      </c>
      <c r="M192">
        <v>1.0821240533806347</v>
      </c>
      <c r="N192">
        <v>0</v>
      </c>
    </row>
    <row r="193" spans="1:14" x14ac:dyDescent="0.2">
      <c r="A193" s="1">
        <v>34608</v>
      </c>
      <c r="B193" s="2">
        <v>39720</v>
      </c>
      <c r="C193">
        <f t="shared" si="13"/>
        <v>2.8855618297673937E-2</v>
      </c>
      <c r="D193">
        <v>4.4509699999999999E-2</v>
      </c>
      <c r="E193">
        <v>5.4312910000000008</v>
      </c>
      <c r="F193">
        <f t="shared" si="10"/>
        <v>0.60599999999999998</v>
      </c>
      <c r="G193">
        <f t="shared" si="11"/>
        <v>0.54100000000000004</v>
      </c>
      <c r="H193">
        <f t="shared" si="12"/>
        <v>7.9000000000000001E-2</v>
      </c>
      <c r="I193">
        <v>60.6</v>
      </c>
      <c r="J193">
        <v>54.1</v>
      </c>
      <c r="K193">
        <v>7.9</v>
      </c>
      <c r="L193">
        <v>2.2525759999999999</v>
      </c>
      <c r="M193">
        <v>1.0760173484808648</v>
      </c>
      <c r="N193">
        <v>0</v>
      </c>
    </row>
    <row r="194" spans="1:14" x14ac:dyDescent="0.2">
      <c r="A194" s="1">
        <v>34700</v>
      </c>
      <c r="B194" s="2">
        <v>39754</v>
      </c>
      <c r="C194">
        <f t="shared" si="13"/>
        <v>2.2584628048153102E-2</v>
      </c>
      <c r="D194">
        <v>4.5203800000000002E-2</v>
      </c>
      <c r="E194">
        <v>5.420172</v>
      </c>
      <c r="F194">
        <f t="shared" si="10"/>
        <v>0.60699999999999998</v>
      </c>
      <c r="G194">
        <f t="shared" si="11"/>
        <v>0.54200000000000004</v>
      </c>
      <c r="H194">
        <f t="shared" si="12"/>
        <v>0.08</v>
      </c>
      <c r="I194">
        <v>60.7</v>
      </c>
      <c r="J194">
        <v>54.2</v>
      </c>
      <c r="K194">
        <v>8</v>
      </c>
      <c r="L194">
        <v>2.362441</v>
      </c>
      <c r="M194">
        <v>1.0327303872586007</v>
      </c>
      <c r="N194">
        <v>0</v>
      </c>
    </row>
    <row r="195" spans="1:14" x14ac:dyDescent="0.2">
      <c r="A195" s="1">
        <v>34790</v>
      </c>
      <c r="B195" s="2">
        <v>39760</v>
      </c>
      <c r="C195">
        <f t="shared" si="13"/>
        <v>1.201384646711464E-2</v>
      </c>
      <c r="D195">
        <v>4.4044300000000002E-2</v>
      </c>
      <c r="E195">
        <v>5.4094514846801758</v>
      </c>
      <c r="F195">
        <f t="shared" ref="F195:F258" si="14">I195/100</f>
        <v>0.60599999999999998</v>
      </c>
      <c r="G195">
        <f t="shared" ref="G195:G258" si="15">J195/100</f>
        <v>0.54299999999999993</v>
      </c>
      <c r="H195">
        <f t="shared" ref="H195:H258" si="16">K195/100</f>
        <v>0.08</v>
      </c>
      <c r="I195">
        <v>60.6</v>
      </c>
      <c r="J195">
        <v>54.3</v>
      </c>
      <c r="K195">
        <v>8</v>
      </c>
      <c r="L195">
        <v>2.5034079999999999</v>
      </c>
      <c r="M195">
        <v>1.0406068638989341</v>
      </c>
      <c r="N195">
        <v>0</v>
      </c>
    </row>
    <row r="196" spans="1:14" x14ac:dyDescent="0.2">
      <c r="A196" s="1">
        <v>34881</v>
      </c>
      <c r="B196" s="2">
        <v>39969</v>
      </c>
      <c r="C196">
        <f t="shared" si="13"/>
        <v>1.4699162223914699E-2</v>
      </c>
      <c r="D196">
        <v>4.4031800000000003E-2</v>
      </c>
      <c r="E196">
        <v>5.3990910000000003</v>
      </c>
      <c r="F196">
        <f t="shared" si="14"/>
        <v>0.60699999999999998</v>
      </c>
      <c r="G196">
        <f t="shared" si="15"/>
        <v>0.54200000000000004</v>
      </c>
      <c r="H196">
        <f t="shared" si="16"/>
        <v>8.1000000000000003E-2</v>
      </c>
      <c r="I196">
        <v>60.7</v>
      </c>
      <c r="J196">
        <v>54.2</v>
      </c>
      <c r="K196">
        <v>8.1</v>
      </c>
      <c r="L196">
        <v>2.6212010000000001</v>
      </c>
      <c r="M196">
        <v>1.0797718578525557</v>
      </c>
      <c r="N196">
        <v>0</v>
      </c>
    </row>
    <row r="197" spans="1:14" x14ac:dyDescent="0.2">
      <c r="A197" s="1">
        <v>34973</v>
      </c>
      <c r="B197" s="2">
        <v>40117</v>
      </c>
      <c r="C197">
        <f t="shared" si="13"/>
        <v>9.9949647532729096E-3</v>
      </c>
      <c r="D197">
        <v>4.3887299999999997E-2</v>
      </c>
      <c r="E197">
        <v>5.3890500000000001</v>
      </c>
      <c r="F197">
        <f t="shared" si="14"/>
        <v>0.60699999999999998</v>
      </c>
      <c r="G197">
        <f t="shared" si="15"/>
        <v>0.54299999999999993</v>
      </c>
      <c r="H197">
        <f t="shared" si="16"/>
        <v>8.199999999999999E-2</v>
      </c>
      <c r="I197">
        <v>60.7</v>
      </c>
      <c r="J197">
        <v>54.3</v>
      </c>
      <c r="K197">
        <v>8.1999999999999993</v>
      </c>
      <c r="L197">
        <v>2.7304520000000001</v>
      </c>
      <c r="M197">
        <v>1.0994400224251788</v>
      </c>
      <c r="N197">
        <v>0</v>
      </c>
    </row>
    <row r="198" spans="1:14" x14ac:dyDescent="0.2">
      <c r="A198" s="1">
        <v>35065</v>
      </c>
      <c r="B198" s="2">
        <v>40317</v>
      </c>
      <c r="C198">
        <f t="shared" si="13"/>
        <v>1.4162096895909845E-2</v>
      </c>
      <c r="D198">
        <v>4.4726500000000002E-2</v>
      </c>
      <c r="E198">
        <v>5.3792759999999999</v>
      </c>
      <c r="F198">
        <f t="shared" si="14"/>
        <v>0.60899999999999999</v>
      </c>
      <c r="G198">
        <f t="shared" si="15"/>
        <v>0.54400000000000004</v>
      </c>
      <c r="H198">
        <f t="shared" si="16"/>
        <v>8.3000000000000004E-2</v>
      </c>
      <c r="I198">
        <v>60.9</v>
      </c>
      <c r="J198">
        <v>54.4</v>
      </c>
      <c r="K198">
        <v>8.3000000000000007</v>
      </c>
      <c r="L198">
        <v>2.8249599999999999</v>
      </c>
      <c r="M198">
        <v>1.1119910501368975</v>
      </c>
      <c r="N198">
        <v>0</v>
      </c>
    </row>
    <row r="199" spans="1:14" x14ac:dyDescent="0.2">
      <c r="A199" s="1">
        <v>35156</v>
      </c>
      <c r="B199" s="2">
        <v>40873</v>
      </c>
      <c r="C199">
        <f t="shared" ref="C199:C262" si="17">(B199-B195)/B195</f>
        <v>2.7992957746478874E-2</v>
      </c>
      <c r="D199">
        <v>4.47935E-2</v>
      </c>
      <c r="E199">
        <v>5.3697094917297363</v>
      </c>
      <c r="F199">
        <f t="shared" si="14"/>
        <v>0.60599999999999998</v>
      </c>
      <c r="G199">
        <f t="shared" si="15"/>
        <v>0.54200000000000004</v>
      </c>
      <c r="H199">
        <f t="shared" si="16"/>
        <v>8.4000000000000005E-2</v>
      </c>
      <c r="I199">
        <v>60.6</v>
      </c>
      <c r="J199">
        <v>54.2</v>
      </c>
      <c r="K199">
        <v>8.4</v>
      </c>
      <c r="L199">
        <v>2.9160900000000001</v>
      </c>
      <c r="M199">
        <v>1.1054142530277409</v>
      </c>
      <c r="N199">
        <v>0</v>
      </c>
    </row>
    <row r="200" spans="1:14" x14ac:dyDescent="0.2">
      <c r="A200" s="1">
        <v>35247</v>
      </c>
      <c r="B200" s="2">
        <v>41106</v>
      </c>
      <c r="C200">
        <f t="shared" si="17"/>
        <v>2.8447046461007281E-2</v>
      </c>
      <c r="D200">
        <v>4.3905300000000001E-2</v>
      </c>
      <c r="E200">
        <v>5.3602924346923828</v>
      </c>
      <c r="F200">
        <f t="shared" si="14"/>
        <v>0.60599999999999998</v>
      </c>
      <c r="G200">
        <f t="shared" si="15"/>
        <v>0.54200000000000004</v>
      </c>
      <c r="H200">
        <f t="shared" si="16"/>
        <v>8.4000000000000005E-2</v>
      </c>
      <c r="I200">
        <v>60.6</v>
      </c>
      <c r="J200">
        <v>54.2</v>
      </c>
      <c r="K200">
        <v>8.4</v>
      </c>
      <c r="L200">
        <v>2.888528</v>
      </c>
      <c r="M200">
        <v>1.1214148473762477</v>
      </c>
      <c r="N200">
        <v>0</v>
      </c>
    </row>
    <row r="201" spans="1:14" x14ac:dyDescent="0.2">
      <c r="A201" s="1">
        <v>35339</v>
      </c>
      <c r="B201" s="2">
        <v>41401</v>
      </c>
      <c r="C201">
        <f t="shared" si="17"/>
        <v>3.2006381334596302E-2</v>
      </c>
      <c r="D201">
        <v>4.2312000000000002E-2</v>
      </c>
      <c r="E201">
        <v>5.3509736061096191</v>
      </c>
      <c r="F201">
        <f t="shared" si="14"/>
        <v>0.60599999999999998</v>
      </c>
      <c r="G201">
        <f t="shared" si="15"/>
        <v>0.54100000000000004</v>
      </c>
      <c r="H201">
        <f t="shared" si="16"/>
        <v>8.4000000000000005E-2</v>
      </c>
      <c r="I201">
        <v>60.6</v>
      </c>
      <c r="J201">
        <v>54.1</v>
      </c>
      <c r="K201">
        <v>8.4</v>
      </c>
      <c r="L201">
        <v>3.043669</v>
      </c>
      <c r="M201">
        <v>1.1239967865352645</v>
      </c>
      <c r="N201">
        <v>0</v>
      </c>
    </row>
    <row r="202" spans="1:14" x14ac:dyDescent="0.2">
      <c r="A202" s="1">
        <v>35431</v>
      </c>
      <c r="B202" s="2">
        <v>41558</v>
      </c>
      <c r="C202">
        <f t="shared" si="17"/>
        <v>3.0781060098717661E-2</v>
      </c>
      <c r="D202">
        <v>4.1800499999999997E-2</v>
      </c>
      <c r="E202">
        <v>5.3416959999999998</v>
      </c>
      <c r="F202">
        <f t="shared" si="14"/>
        <v>0.61</v>
      </c>
      <c r="G202">
        <f t="shared" si="15"/>
        <v>0.54400000000000004</v>
      </c>
      <c r="H202">
        <f t="shared" si="16"/>
        <v>8.5999999999999993E-2</v>
      </c>
      <c r="I202">
        <v>61</v>
      </c>
      <c r="J202">
        <v>54.4</v>
      </c>
      <c r="K202">
        <v>8.6</v>
      </c>
      <c r="L202">
        <v>3.0045570000000001</v>
      </c>
      <c r="M202">
        <v>1.1461373607528811</v>
      </c>
      <c r="N202">
        <v>0</v>
      </c>
    </row>
    <row r="203" spans="1:14" x14ac:dyDescent="0.2">
      <c r="A203" s="1">
        <v>35521</v>
      </c>
      <c r="B203" s="2">
        <v>42128</v>
      </c>
      <c r="C203">
        <f t="shared" si="17"/>
        <v>3.0704866293151958E-2</v>
      </c>
      <c r="D203">
        <v>4.1844699999999999E-2</v>
      </c>
      <c r="E203">
        <v>5.3324093818664551</v>
      </c>
      <c r="F203">
        <f t="shared" si="14"/>
        <v>0.60399999999999998</v>
      </c>
      <c r="G203">
        <f t="shared" si="15"/>
        <v>0.54100000000000004</v>
      </c>
      <c r="H203">
        <f t="shared" si="16"/>
        <v>8.5000000000000006E-2</v>
      </c>
      <c r="I203">
        <v>60.4</v>
      </c>
      <c r="J203">
        <v>54.1</v>
      </c>
      <c r="K203">
        <v>8.5</v>
      </c>
      <c r="L203">
        <v>3.358482</v>
      </c>
      <c r="M203">
        <v>1.1381997934820445</v>
      </c>
      <c r="N203">
        <v>0</v>
      </c>
    </row>
    <row r="204" spans="1:14" x14ac:dyDescent="0.2">
      <c r="A204" s="1">
        <v>35612</v>
      </c>
      <c r="B204" s="2">
        <v>42514</v>
      </c>
      <c r="C204">
        <f t="shared" si="17"/>
        <v>3.4252907118182262E-2</v>
      </c>
      <c r="D204">
        <v>4.1187300000000003E-2</v>
      </c>
      <c r="E204">
        <v>5.3230805397033691</v>
      </c>
      <c r="F204">
        <f t="shared" si="14"/>
        <v>0.60399999999999998</v>
      </c>
      <c r="G204">
        <f t="shared" si="15"/>
        <v>0.54200000000000004</v>
      </c>
      <c r="H204">
        <f t="shared" si="16"/>
        <v>8.5000000000000006E-2</v>
      </c>
      <c r="I204">
        <v>60.4</v>
      </c>
      <c r="J204">
        <v>54.2</v>
      </c>
      <c r="K204">
        <v>8.5</v>
      </c>
      <c r="L204">
        <v>3.5499399999999999</v>
      </c>
      <c r="M204">
        <v>1.1291484397783611</v>
      </c>
      <c r="N204">
        <v>0</v>
      </c>
    </row>
    <row r="205" spans="1:14" x14ac:dyDescent="0.2">
      <c r="A205" s="1">
        <v>35704</v>
      </c>
      <c r="B205" s="2">
        <v>42745</v>
      </c>
      <c r="C205">
        <f t="shared" si="17"/>
        <v>3.2462983985894062E-2</v>
      </c>
      <c r="D205">
        <v>4.2285099999999999E-2</v>
      </c>
      <c r="E205">
        <v>5.3136900000000002</v>
      </c>
      <c r="F205">
        <f t="shared" si="14"/>
        <v>0.61099999999999999</v>
      </c>
      <c r="G205">
        <f t="shared" si="15"/>
        <v>0.54899999999999993</v>
      </c>
      <c r="H205">
        <f t="shared" si="16"/>
        <v>8.5999999999999993E-2</v>
      </c>
      <c r="I205">
        <v>61.1</v>
      </c>
      <c r="J205">
        <v>54.9</v>
      </c>
      <c r="K205">
        <v>8.6</v>
      </c>
      <c r="L205">
        <v>3.5773350000000002</v>
      </c>
      <c r="M205">
        <v>1.1171259242285083</v>
      </c>
      <c r="N205">
        <v>0</v>
      </c>
    </row>
    <row r="206" spans="1:14" x14ac:dyDescent="0.2">
      <c r="A206" s="1">
        <v>35796</v>
      </c>
      <c r="B206" s="2">
        <v>43062</v>
      </c>
      <c r="C206">
        <f t="shared" si="17"/>
        <v>3.6190384522835552E-2</v>
      </c>
      <c r="D206">
        <v>4.23551E-2</v>
      </c>
      <c r="E206">
        <v>5.3042220000000002</v>
      </c>
      <c r="F206">
        <f t="shared" si="14"/>
        <v>0.61699999999999999</v>
      </c>
      <c r="G206">
        <f t="shared" si="15"/>
        <v>0.55500000000000005</v>
      </c>
      <c r="H206">
        <f t="shared" si="16"/>
        <v>8.8000000000000009E-2</v>
      </c>
      <c r="I206">
        <v>61.7</v>
      </c>
      <c r="J206">
        <v>55.5</v>
      </c>
      <c r="K206">
        <v>8.8000000000000007</v>
      </c>
      <c r="L206">
        <v>3.9264640000000002</v>
      </c>
      <c r="M206">
        <v>1.1481566596067569</v>
      </c>
      <c r="N206">
        <v>0</v>
      </c>
    </row>
    <row r="207" spans="1:14" x14ac:dyDescent="0.2">
      <c r="A207" s="1">
        <v>35886</v>
      </c>
      <c r="B207" s="2">
        <v>43342</v>
      </c>
      <c r="C207">
        <f t="shared" si="17"/>
        <v>2.8816938853019371E-2</v>
      </c>
      <c r="D207">
        <v>4.3845599999999998E-2</v>
      </c>
      <c r="E207">
        <v>5.294664</v>
      </c>
      <c r="F207">
        <f t="shared" si="14"/>
        <v>0.621</v>
      </c>
      <c r="G207">
        <f t="shared" si="15"/>
        <v>0.55899999999999994</v>
      </c>
      <c r="H207">
        <f t="shared" si="16"/>
        <v>8.900000000000001E-2</v>
      </c>
      <c r="I207">
        <v>62.1</v>
      </c>
      <c r="J207">
        <v>55.9</v>
      </c>
      <c r="K207">
        <v>8.9</v>
      </c>
      <c r="L207">
        <v>3.9445489999999999</v>
      </c>
      <c r="M207">
        <v>1.1517113403754811</v>
      </c>
      <c r="N207">
        <v>0</v>
      </c>
    </row>
    <row r="208" spans="1:14" x14ac:dyDescent="0.2">
      <c r="A208" s="1">
        <v>35977</v>
      </c>
      <c r="B208" s="2">
        <v>43748</v>
      </c>
      <c r="C208">
        <f t="shared" si="17"/>
        <v>2.902573269981653E-2</v>
      </c>
      <c r="D208">
        <v>4.2790300000000003E-2</v>
      </c>
      <c r="E208">
        <v>5.2850010000000003</v>
      </c>
      <c r="F208">
        <f t="shared" si="14"/>
        <v>0.621</v>
      </c>
      <c r="G208">
        <f t="shared" si="15"/>
        <v>0.55799999999999994</v>
      </c>
      <c r="H208">
        <f t="shared" si="16"/>
        <v>0.09</v>
      </c>
      <c r="I208">
        <v>62.1</v>
      </c>
      <c r="J208">
        <v>55.8</v>
      </c>
      <c r="K208">
        <v>9</v>
      </c>
      <c r="L208">
        <v>3.5637430000000001</v>
      </c>
      <c r="M208">
        <v>1.1589070300850191</v>
      </c>
      <c r="N208">
        <v>0</v>
      </c>
    </row>
    <row r="209" spans="1:14" x14ac:dyDescent="0.2">
      <c r="A209" s="1">
        <v>36069</v>
      </c>
      <c r="B209" s="2">
        <v>44321</v>
      </c>
      <c r="C209">
        <f t="shared" si="17"/>
        <v>3.6869809334425081E-2</v>
      </c>
      <c r="D209">
        <v>4.28254E-2</v>
      </c>
      <c r="E209">
        <v>5.2752330000000001</v>
      </c>
      <c r="F209">
        <f t="shared" si="14"/>
        <v>0.61899999999999999</v>
      </c>
      <c r="G209">
        <f t="shared" si="15"/>
        <v>0.55700000000000005</v>
      </c>
      <c r="H209">
        <f t="shared" si="16"/>
        <v>0.09</v>
      </c>
      <c r="I209">
        <v>61.9</v>
      </c>
      <c r="J209">
        <v>55.7</v>
      </c>
      <c r="K209">
        <v>9</v>
      </c>
      <c r="L209">
        <v>4.0109240000000002</v>
      </c>
      <c r="M209">
        <v>1.1626308224692203</v>
      </c>
      <c r="N209">
        <v>0</v>
      </c>
    </row>
    <row r="210" spans="1:14" x14ac:dyDescent="0.2">
      <c r="A210" s="1">
        <v>36161</v>
      </c>
      <c r="B210" s="2">
        <v>44627</v>
      </c>
      <c r="C210">
        <f t="shared" si="17"/>
        <v>3.6342947378198875E-2</v>
      </c>
      <c r="D210">
        <v>4.5979800000000001E-2</v>
      </c>
      <c r="E210">
        <v>5.2653629999999998</v>
      </c>
      <c r="F210">
        <f t="shared" si="14"/>
        <v>0.621</v>
      </c>
      <c r="G210">
        <f t="shared" si="15"/>
        <v>0.56100000000000005</v>
      </c>
      <c r="H210">
        <f t="shared" si="16"/>
        <v>9.0999999999999998E-2</v>
      </c>
      <c r="I210">
        <v>62.1</v>
      </c>
      <c r="J210">
        <v>56.1</v>
      </c>
      <c r="K210">
        <v>9.1</v>
      </c>
      <c r="L210">
        <v>4.1169589999999996</v>
      </c>
      <c r="M210">
        <v>1.1873033300533429</v>
      </c>
      <c r="N210">
        <v>0</v>
      </c>
    </row>
    <row r="211" spans="1:14" x14ac:dyDescent="0.2">
      <c r="A211" s="1">
        <v>36251</v>
      </c>
      <c r="B211" s="2">
        <v>44876</v>
      </c>
      <c r="C211">
        <f t="shared" si="17"/>
        <v>3.5392921415716858E-2</v>
      </c>
      <c r="D211">
        <v>4.5531099999999998E-2</v>
      </c>
      <c r="E211">
        <v>5.255394458770752</v>
      </c>
      <c r="F211">
        <f t="shared" si="14"/>
        <v>0.62</v>
      </c>
      <c r="G211">
        <f t="shared" si="15"/>
        <v>0.55899999999999994</v>
      </c>
      <c r="H211">
        <f t="shared" si="16"/>
        <v>9.1999999999999998E-2</v>
      </c>
      <c r="I211">
        <v>62</v>
      </c>
      <c r="J211">
        <v>55.9</v>
      </c>
      <c r="K211">
        <v>9.1999999999999993</v>
      </c>
      <c r="L211">
        <v>4.3393269999999999</v>
      </c>
      <c r="M211">
        <v>1.1419625012278412</v>
      </c>
      <c r="N211">
        <v>0</v>
      </c>
    </row>
    <row r="212" spans="1:14" x14ac:dyDescent="0.2">
      <c r="A212" s="1">
        <v>36342</v>
      </c>
      <c r="B212" s="2">
        <v>45326</v>
      </c>
      <c r="C212">
        <f t="shared" si="17"/>
        <v>3.6070220352930421E-2</v>
      </c>
      <c r="D212">
        <v>4.44781E-2</v>
      </c>
      <c r="E212">
        <v>5.2453336715698242</v>
      </c>
      <c r="F212">
        <f t="shared" si="14"/>
        <v>0.61799999999999999</v>
      </c>
      <c r="G212">
        <f t="shared" si="15"/>
        <v>0.55700000000000005</v>
      </c>
      <c r="H212">
        <f t="shared" si="16"/>
        <v>9.1999999999999998E-2</v>
      </c>
      <c r="I212">
        <v>61.8</v>
      </c>
      <c r="J212">
        <v>55.7</v>
      </c>
      <c r="K212">
        <v>9.1999999999999993</v>
      </c>
      <c r="L212">
        <v>4.1199450000000004</v>
      </c>
      <c r="M212">
        <v>1.1049669875665857</v>
      </c>
      <c r="N212">
        <v>0</v>
      </c>
    </row>
    <row r="213" spans="1:14" x14ac:dyDescent="0.2">
      <c r="A213" s="1">
        <v>36434</v>
      </c>
      <c r="B213" s="2">
        <v>45932</v>
      </c>
      <c r="C213">
        <f t="shared" si="17"/>
        <v>3.6348457841655198E-2</v>
      </c>
      <c r="D213">
        <v>4.4918399999999997E-2</v>
      </c>
      <c r="E213">
        <v>5.2351846694946289</v>
      </c>
      <c r="F213">
        <f t="shared" si="14"/>
        <v>0.61799999999999999</v>
      </c>
      <c r="G213">
        <f t="shared" si="15"/>
        <v>0.55899999999999994</v>
      </c>
      <c r="H213">
        <f t="shared" si="16"/>
        <v>9.1999999999999998E-2</v>
      </c>
      <c r="I213">
        <v>61.8</v>
      </c>
      <c r="J213">
        <v>55.9</v>
      </c>
      <c r="K213">
        <v>9.1999999999999993</v>
      </c>
      <c r="L213">
        <v>4.876703</v>
      </c>
      <c r="M213">
        <v>1.0660432352665414</v>
      </c>
      <c r="N213">
        <v>0</v>
      </c>
    </row>
    <row r="214" spans="1:14" x14ac:dyDescent="0.2">
      <c r="A214" s="1">
        <v>36526</v>
      </c>
      <c r="B214" s="2">
        <v>45983</v>
      </c>
      <c r="C214">
        <f t="shared" si="17"/>
        <v>3.0385192820489838E-2</v>
      </c>
      <c r="D214">
        <v>4.5454399999999999E-2</v>
      </c>
      <c r="E214">
        <v>5.2249480000000004</v>
      </c>
      <c r="F214">
        <f t="shared" si="14"/>
        <v>0.63900000000000001</v>
      </c>
      <c r="G214">
        <f t="shared" si="15"/>
        <v>0.57700000000000007</v>
      </c>
      <c r="H214">
        <f t="shared" si="16"/>
        <v>9.1999999999999998E-2</v>
      </c>
      <c r="I214">
        <v>63.9</v>
      </c>
      <c r="J214">
        <v>57.7</v>
      </c>
      <c r="K214">
        <v>9.1999999999999993</v>
      </c>
      <c r="L214">
        <v>4.9890379999999999</v>
      </c>
      <c r="M214">
        <v>1.0626319624419367</v>
      </c>
      <c r="N214">
        <v>0</v>
      </c>
    </row>
    <row r="215" spans="1:14" x14ac:dyDescent="0.2">
      <c r="A215" s="1">
        <v>36617</v>
      </c>
      <c r="B215" s="2">
        <v>46704</v>
      </c>
      <c r="C215">
        <f t="shared" si="17"/>
        <v>4.073446831268384E-2</v>
      </c>
      <c r="D215">
        <v>4.5406500000000002E-2</v>
      </c>
      <c r="E215">
        <v>5.2146220000000003</v>
      </c>
      <c r="F215">
        <f t="shared" si="14"/>
        <v>0.625</v>
      </c>
      <c r="G215">
        <f t="shared" si="15"/>
        <v>0.56499999999999995</v>
      </c>
      <c r="H215">
        <f t="shared" si="16"/>
        <v>9.1999999999999998E-2</v>
      </c>
      <c r="I215">
        <v>62.5</v>
      </c>
      <c r="J215">
        <v>56.5</v>
      </c>
      <c r="K215">
        <v>9.1999999999999993</v>
      </c>
      <c r="L215">
        <v>4.7300380000000004</v>
      </c>
      <c r="M215">
        <v>1.0622768775706732</v>
      </c>
      <c r="N215">
        <v>0</v>
      </c>
    </row>
    <row r="216" spans="1:14" x14ac:dyDescent="0.2">
      <c r="A216" s="1">
        <v>36708</v>
      </c>
      <c r="B216" s="2">
        <v>46624</v>
      </c>
      <c r="C216">
        <f t="shared" si="17"/>
        <v>2.86369853946962E-2</v>
      </c>
      <c r="D216">
        <v>4.5510700000000001E-2</v>
      </c>
      <c r="E216">
        <v>5.2042109999999999</v>
      </c>
      <c r="F216">
        <f t="shared" si="14"/>
        <v>0.63400000000000001</v>
      </c>
      <c r="G216">
        <f t="shared" si="15"/>
        <v>0.57299999999999995</v>
      </c>
      <c r="H216">
        <f t="shared" si="16"/>
        <v>9.3000000000000013E-2</v>
      </c>
      <c r="I216">
        <v>63.4</v>
      </c>
      <c r="J216">
        <v>57.3</v>
      </c>
      <c r="K216">
        <v>9.3000000000000007</v>
      </c>
      <c r="L216">
        <v>4.5480150000000004</v>
      </c>
      <c r="M216">
        <v>1.0873954629449742</v>
      </c>
      <c r="N216">
        <v>0</v>
      </c>
    </row>
    <row r="217" spans="1:14" x14ac:dyDescent="0.2">
      <c r="A217" s="1">
        <v>36800</v>
      </c>
      <c r="B217" s="2">
        <v>46777</v>
      </c>
      <c r="C217">
        <f t="shared" si="17"/>
        <v>1.839676042845946E-2</v>
      </c>
      <c r="D217">
        <v>4.7849900000000001E-2</v>
      </c>
      <c r="E217">
        <v>5.1937309999999997</v>
      </c>
      <c r="F217">
        <f t="shared" si="14"/>
        <v>0.628</v>
      </c>
      <c r="G217">
        <f t="shared" si="15"/>
        <v>0.56999999999999995</v>
      </c>
      <c r="H217">
        <f t="shared" si="16"/>
        <v>9.5000000000000001E-2</v>
      </c>
      <c r="I217">
        <v>62.8</v>
      </c>
      <c r="J217">
        <v>57</v>
      </c>
      <c r="K217">
        <v>9.5</v>
      </c>
      <c r="L217">
        <v>4.0012949999999998</v>
      </c>
      <c r="M217">
        <v>1.0858359020988104</v>
      </c>
      <c r="N217">
        <v>0</v>
      </c>
    </row>
    <row r="218" spans="1:14" x14ac:dyDescent="0.2">
      <c r="A218" s="1">
        <v>36892</v>
      </c>
      <c r="B218" s="2">
        <v>46519</v>
      </c>
      <c r="C218">
        <f t="shared" si="17"/>
        <v>1.1656481743252942E-2</v>
      </c>
      <c r="D218">
        <v>4.89922E-2</v>
      </c>
      <c r="E218">
        <v>5.1831965446472168</v>
      </c>
      <c r="F218">
        <f t="shared" si="14"/>
        <v>0.64300000000000002</v>
      </c>
      <c r="G218">
        <f t="shared" si="15"/>
        <v>0.58099999999999996</v>
      </c>
      <c r="H218">
        <f t="shared" si="16"/>
        <v>9.8000000000000004E-2</v>
      </c>
      <c r="I218">
        <v>64.3</v>
      </c>
      <c r="J218">
        <v>58.1</v>
      </c>
      <c r="K218">
        <v>9.8000000000000007</v>
      </c>
      <c r="L218">
        <v>3.5074369999999999</v>
      </c>
      <c r="M218">
        <v>1.0610635250248115</v>
      </c>
      <c r="N218">
        <v>0</v>
      </c>
    </row>
    <row r="219" spans="1:14" x14ac:dyDescent="0.2">
      <c r="A219" s="1">
        <v>36982</v>
      </c>
      <c r="B219" s="2">
        <v>46698</v>
      </c>
      <c r="C219">
        <f t="shared" si="17"/>
        <v>-1.2846865364850977E-4</v>
      </c>
      <c r="D219">
        <v>5.0964200000000001E-2</v>
      </c>
      <c r="E219">
        <v>5.1726136207580566</v>
      </c>
      <c r="F219">
        <f t="shared" si="14"/>
        <v>0.63100000000000001</v>
      </c>
      <c r="G219">
        <f t="shared" si="15"/>
        <v>0.57100000000000006</v>
      </c>
      <c r="H219">
        <f t="shared" si="16"/>
        <v>0.1</v>
      </c>
      <c r="I219">
        <v>63.1</v>
      </c>
      <c r="J219">
        <v>57.1</v>
      </c>
      <c r="K219">
        <v>10</v>
      </c>
      <c r="L219">
        <v>3.6349200000000002</v>
      </c>
      <c r="M219">
        <v>1.0975190706700331</v>
      </c>
      <c r="N219">
        <v>1</v>
      </c>
    </row>
    <row r="220" spans="1:14" x14ac:dyDescent="0.2">
      <c r="A220" s="1">
        <v>37073</v>
      </c>
      <c r="B220" s="2">
        <v>46390</v>
      </c>
      <c r="C220">
        <f t="shared" si="17"/>
        <v>-5.0188743994509268E-3</v>
      </c>
      <c r="D220">
        <v>5.0821400000000003E-2</v>
      </c>
      <c r="E220">
        <v>5.1619830000000002</v>
      </c>
      <c r="F220">
        <f t="shared" si="14"/>
        <v>0.628</v>
      </c>
      <c r="G220">
        <f t="shared" si="15"/>
        <v>0.56899999999999995</v>
      </c>
      <c r="H220">
        <f t="shared" si="16"/>
        <v>0.10199999999999999</v>
      </c>
      <c r="I220">
        <v>62.8</v>
      </c>
      <c r="J220">
        <v>56.9</v>
      </c>
      <c r="K220">
        <v>10.199999999999999</v>
      </c>
      <c r="L220">
        <v>3.102271</v>
      </c>
      <c r="M220">
        <v>1.211646291868977</v>
      </c>
      <c r="N220">
        <v>1</v>
      </c>
    </row>
    <row r="221" spans="1:14" x14ac:dyDescent="0.2">
      <c r="A221" s="1">
        <v>37165</v>
      </c>
      <c r="B221" s="2">
        <v>46400</v>
      </c>
      <c r="C221">
        <f t="shared" si="17"/>
        <v>-8.0595164290142591E-3</v>
      </c>
      <c r="D221">
        <v>5.2004500000000002E-2</v>
      </c>
      <c r="E221">
        <v>5.151313</v>
      </c>
      <c r="F221">
        <f t="shared" si="14"/>
        <v>0.624</v>
      </c>
      <c r="G221">
        <f t="shared" si="15"/>
        <v>0.56499999999999995</v>
      </c>
      <c r="H221">
        <f t="shared" si="16"/>
        <v>0.10199999999999999</v>
      </c>
      <c r="I221">
        <v>62.4</v>
      </c>
      <c r="J221">
        <v>56.5</v>
      </c>
      <c r="K221">
        <v>10.199999999999999</v>
      </c>
      <c r="L221">
        <v>3.3836249999999999</v>
      </c>
      <c r="M221">
        <v>1.5162448328377691</v>
      </c>
      <c r="N221">
        <v>1</v>
      </c>
    </row>
    <row r="222" spans="1:14" x14ac:dyDescent="0.2">
      <c r="A222" s="1">
        <v>37257</v>
      </c>
      <c r="B222" s="2">
        <v>46683</v>
      </c>
      <c r="C222">
        <f t="shared" si="17"/>
        <v>3.5254412175670154E-3</v>
      </c>
      <c r="D222">
        <v>5.2320600000000002E-2</v>
      </c>
      <c r="E222">
        <v>5.1406154632568359</v>
      </c>
      <c r="F222">
        <f t="shared" si="14"/>
        <v>0.61399999999999999</v>
      </c>
      <c r="G222">
        <f t="shared" si="15"/>
        <v>0.55799999999999994</v>
      </c>
      <c r="H222">
        <f t="shared" si="16"/>
        <v>0.10400000000000001</v>
      </c>
      <c r="I222">
        <v>61.4</v>
      </c>
      <c r="J222">
        <v>55.8</v>
      </c>
      <c r="K222">
        <v>10.4</v>
      </c>
      <c r="L222">
        <v>3.345313</v>
      </c>
      <c r="M222">
        <v>1.5302758700128145</v>
      </c>
      <c r="N222">
        <v>0</v>
      </c>
    </row>
    <row r="223" spans="1:14" x14ac:dyDescent="0.2">
      <c r="A223" s="1">
        <v>37347</v>
      </c>
      <c r="B223" s="2">
        <v>46866</v>
      </c>
      <c r="C223">
        <f t="shared" si="17"/>
        <v>3.5975844789926763E-3</v>
      </c>
      <c r="D223">
        <v>6.4138200000000006E-2</v>
      </c>
      <c r="E223">
        <v>5.1299049999999999</v>
      </c>
      <c r="F223">
        <f t="shared" si="14"/>
        <v>0.61599999999999999</v>
      </c>
      <c r="G223">
        <f t="shared" si="15"/>
        <v>0.55799999999999994</v>
      </c>
      <c r="H223">
        <f t="shared" si="16"/>
        <v>0.10400000000000001</v>
      </c>
      <c r="I223">
        <v>61.6</v>
      </c>
      <c r="J223">
        <v>55.8</v>
      </c>
      <c r="K223">
        <v>10.4</v>
      </c>
      <c r="L223">
        <v>2.909491</v>
      </c>
      <c r="M223">
        <v>1.3428871443279673</v>
      </c>
      <c r="N223">
        <v>0</v>
      </c>
    </row>
    <row r="224" spans="1:14" x14ac:dyDescent="0.2">
      <c r="A224" s="1">
        <v>37438</v>
      </c>
      <c r="B224" s="2">
        <v>46936</v>
      </c>
      <c r="C224">
        <f t="shared" si="17"/>
        <v>1.1769777969389954E-2</v>
      </c>
      <c r="D224">
        <v>6.2486600000000003E-2</v>
      </c>
      <c r="E224">
        <v>5.1192089999999997</v>
      </c>
      <c r="F224">
        <f t="shared" si="14"/>
        <v>0.61199999999999999</v>
      </c>
      <c r="G224">
        <f t="shared" si="15"/>
        <v>0.55399999999999994</v>
      </c>
      <c r="H224">
        <f t="shared" si="16"/>
        <v>0.10300000000000001</v>
      </c>
      <c r="I224">
        <v>61.2</v>
      </c>
      <c r="J224">
        <v>55.4</v>
      </c>
      <c r="K224">
        <v>10.3</v>
      </c>
      <c r="L224">
        <v>2.4885109999999999</v>
      </c>
      <c r="M224">
        <v>1.2251579595653925</v>
      </c>
      <c r="N224">
        <v>0</v>
      </c>
    </row>
    <row r="225" spans="1:14" x14ac:dyDescent="0.2">
      <c r="A225" s="1">
        <v>37530</v>
      </c>
      <c r="B225" s="2">
        <v>46883</v>
      </c>
      <c r="C225">
        <f t="shared" si="17"/>
        <v>1.040948275862069E-2</v>
      </c>
      <c r="D225">
        <v>5.8906699999999999E-2</v>
      </c>
      <c r="E225">
        <v>5.1085615158081055</v>
      </c>
      <c r="F225">
        <f t="shared" si="14"/>
        <v>0.61299999999999999</v>
      </c>
      <c r="G225">
        <f t="shared" si="15"/>
        <v>0.55399999999999994</v>
      </c>
      <c r="H225">
        <f t="shared" si="16"/>
        <v>0.10300000000000001</v>
      </c>
      <c r="I225">
        <v>61.3</v>
      </c>
      <c r="J225">
        <v>55.4</v>
      </c>
      <c r="K225">
        <v>10.3</v>
      </c>
      <c r="L225">
        <v>2.5850249999999999</v>
      </c>
      <c r="M225">
        <v>1.1778592908790715</v>
      </c>
      <c r="N225">
        <v>0</v>
      </c>
    </row>
    <row r="226" spans="1:14" x14ac:dyDescent="0.2">
      <c r="A226" s="1">
        <v>37622</v>
      </c>
      <c r="B226" s="2">
        <v>47027</v>
      </c>
      <c r="C226">
        <f t="shared" si="17"/>
        <v>7.3688494741126322E-3</v>
      </c>
      <c r="D226">
        <v>5.7166799999999997E-2</v>
      </c>
      <c r="E226">
        <v>5.0979900000000002</v>
      </c>
      <c r="F226">
        <f t="shared" si="14"/>
        <v>0.60799999999999998</v>
      </c>
      <c r="G226">
        <f t="shared" si="15"/>
        <v>0.54899999999999993</v>
      </c>
      <c r="H226">
        <f t="shared" si="16"/>
        <v>0.10199999999999999</v>
      </c>
      <c r="I226">
        <v>60.8</v>
      </c>
      <c r="J226">
        <v>54.9</v>
      </c>
      <c r="K226">
        <v>10.199999999999999</v>
      </c>
      <c r="L226">
        <v>2.5024160000000002</v>
      </c>
      <c r="M226">
        <v>1.1239331418446561</v>
      </c>
      <c r="N226">
        <v>0</v>
      </c>
    </row>
    <row r="227" spans="1:14" x14ac:dyDescent="0.2">
      <c r="A227" s="1">
        <v>37712</v>
      </c>
      <c r="B227" s="2">
        <v>47342</v>
      </c>
      <c r="C227">
        <f t="shared" si="17"/>
        <v>1.0156616737080185E-2</v>
      </c>
      <c r="D227">
        <v>5.6718600000000001E-2</v>
      </c>
      <c r="E227">
        <v>5.0875250000000003</v>
      </c>
      <c r="F227">
        <f t="shared" si="14"/>
        <v>0.61</v>
      </c>
      <c r="G227">
        <f t="shared" si="15"/>
        <v>0.55100000000000005</v>
      </c>
      <c r="H227">
        <f t="shared" si="16"/>
        <v>0.10099999999999999</v>
      </c>
      <c r="I227">
        <v>61</v>
      </c>
      <c r="J227">
        <v>55.1</v>
      </c>
      <c r="K227">
        <v>10.1</v>
      </c>
      <c r="L227">
        <v>2.7554419999999999</v>
      </c>
      <c r="M227">
        <v>1.203897677069973</v>
      </c>
      <c r="N227">
        <v>0</v>
      </c>
    </row>
    <row r="228" spans="1:14" x14ac:dyDescent="0.2">
      <c r="A228" s="1">
        <v>37803</v>
      </c>
      <c r="B228" s="2">
        <v>48012</v>
      </c>
      <c r="C228">
        <f t="shared" si="17"/>
        <v>2.292483381626044E-2</v>
      </c>
      <c r="D228">
        <v>5.6572900000000002E-2</v>
      </c>
      <c r="E228">
        <v>5.0772019999999998</v>
      </c>
      <c r="F228">
        <f t="shared" si="14"/>
        <v>0.60299999999999998</v>
      </c>
      <c r="G228">
        <f t="shared" si="15"/>
        <v>0.54400000000000004</v>
      </c>
      <c r="H228">
        <f t="shared" si="16"/>
        <v>0.1</v>
      </c>
      <c r="I228">
        <v>60.3</v>
      </c>
      <c r="J228">
        <v>54.4</v>
      </c>
      <c r="K228">
        <v>10</v>
      </c>
      <c r="L228">
        <v>2.7724440000000001</v>
      </c>
      <c r="M228">
        <v>1.1703926235406166</v>
      </c>
      <c r="N228">
        <v>0</v>
      </c>
    </row>
    <row r="229" spans="1:14" x14ac:dyDescent="0.2">
      <c r="A229" s="1">
        <v>37895</v>
      </c>
      <c r="B229" s="2">
        <v>48450</v>
      </c>
      <c r="C229">
        <f t="shared" si="17"/>
        <v>3.3423629033978199E-2</v>
      </c>
      <c r="D229">
        <v>5.62946E-2</v>
      </c>
      <c r="E229">
        <v>5.0670585632324219</v>
      </c>
      <c r="F229">
        <f t="shared" si="14"/>
        <v>0.60499999999999998</v>
      </c>
      <c r="G229">
        <f t="shared" si="15"/>
        <v>0.54500000000000004</v>
      </c>
      <c r="H229">
        <f t="shared" si="16"/>
        <v>9.9000000000000005E-2</v>
      </c>
      <c r="I229">
        <v>60.5</v>
      </c>
      <c r="J229">
        <v>54.5</v>
      </c>
      <c r="K229">
        <v>9.9</v>
      </c>
      <c r="L229">
        <v>2.9991810000000001</v>
      </c>
      <c r="M229">
        <v>1.132593430125185</v>
      </c>
      <c r="N229">
        <v>0</v>
      </c>
    </row>
    <row r="230" spans="1:14" x14ac:dyDescent="0.2">
      <c r="A230" s="1">
        <v>37987</v>
      </c>
      <c r="B230" s="2">
        <v>48633</v>
      </c>
      <c r="C230">
        <f t="shared" si="17"/>
        <v>3.4150594339422032E-2</v>
      </c>
      <c r="D230">
        <v>5.1388700000000002E-2</v>
      </c>
      <c r="E230">
        <v>5.0571260000000002</v>
      </c>
      <c r="F230">
        <f t="shared" si="14"/>
        <v>0.6</v>
      </c>
      <c r="G230">
        <f t="shared" si="15"/>
        <v>0.54100000000000004</v>
      </c>
      <c r="H230">
        <f t="shared" si="16"/>
        <v>0.1</v>
      </c>
      <c r="I230">
        <v>60</v>
      </c>
      <c r="J230">
        <v>54.1</v>
      </c>
      <c r="K230">
        <v>10</v>
      </c>
      <c r="L230">
        <v>2.9691779999999999</v>
      </c>
      <c r="M230">
        <v>1.0985908542772462</v>
      </c>
      <c r="N230">
        <v>0</v>
      </c>
    </row>
    <row r="231" spans="1:14" x14ac:dyDescent="0.2">
      <c r="A231" s="1">
        <v>38078</v>
      </c>
      <c r="B231" s="2">
        <v>48905</v>
      </c>
      <c r="C231">
        <f t="shared" si="17"/>
        <v>3.3015081745595878E-2</v>
      </c>
      <c r="D231">
        <v>4.6309999999999997E-2</v>
      </c>
      <c r="E231">
        <v>5.0474324226379395</v>
      </c>
      <c r="F231">
        <f t="shared" si="14"/>
        <v>0.60199999999999998</v>
      </c>
      <c r="G231">
        <f t="shared" si="15"/>
        <v>0.54299999999999993</v>
      </c>
      <c r="H231">
        <f t="shared" si="16"/>
        <v>0.1</v>
      </c>
      <c r="I231">
        <v>60.2</v>
      </c>
      <c r="J231">
        <v>54.3</v>
      </c>
      <c r="K231">
        <v>10</v>
      </c>
      <c r="L231">
        <v>2.9540359999999999</v>
      </c>
      <c r="M231">
        <v>1.0519095609742573</v>
      </c>
      <c r="N231">
        <v>0</v>
      </c>
    </row>
    <row r="232" spans="1:14" x14ac:dyDescent="0.2">
      <c r="A232" s="1">
        <v>38169</v>
      </c>
      <c r="B232" s="2">
        <v>49243</v>
      </c>
      <c r="C232">
        <f t="shared" si="17"/>
        <v>2.5639423477463966E-2</v>
      </c>
      <c r="D232">
        <v>4.5133899999999998E-2</v>
      </c>
      <c r="E232">
        <v>5.0380079999999996</v>
      </c>
      <c r="F232">
        <f t="shared" si="14"/>
        <v>0.60599999999999998</v>
      </c>
      <c r="G232">
        <f t="shared" si="15"/>
        <v>0.54600000000000004</v>
      </c>
      <c r="H232">
        <f t="shared" si="16"/>
        <v>9.9000000000000005E-2</v>
      </c>
      <c r="I232">
        <v>60.6</v>
      </c>
      <c r="J232">
        <v>54.6</v>
      </c>
      <c r="K232">
        <v>9.9</v>
      </c>
      <c r="L232">
        <v>2.8009949999999999</v>
      </c>
      <c r="M232">
        <v>1.0487816755153236</v>
      </c>
      <c r="N232">
        <v>0</v>
      </c>
    </row>
    <row r="233" spans="1:14" x14ac:dyDescent="0.2">
      <c r="A233" s="1">
        <v>38261</v>
      </c>
      <c r="B233" s="2">
        <v>49623</v>
      </c>
      <c r="C233">
        <f t="shared" si="17"/>
        <v>2.4210526315789474E-2</v>
      </c>
      <c r="D233">
        <v>4.4600599999999997E-2</v>
      </c>
      <c r="E233">
        <v>5.0288786888122559</v>
      </c>
      <c r="F233">
        <f t="shared" si="14"/>
        <v>0.60099999999999998</v>
      </c>
      <c r="G233">
        <f t="shared" si="15"/>
        <v>0.54200000000000004</v>
      </c>
      <c r="H233">
        <f t="shared" si="16"/>
        <v>9.9000000000000005E-2</v>
      </c>
      <c r="I233">
        <v>60.1</v>
      </c>
      <c r="J233">
        <v>54.2</v>
      </c>
      <c r="K233">
        <v>9.9</v>
      </c>
      <c r="L233">
        <v>2.9215680000000002</v>
      </c>
      <c r="M233">
        <v>1.0209099106696855</v>
      </c>
      <c r="N233">
        <v>0</v>
      </c>
    </row>
    <row r="234" spans="1:14" x14ac:dyDescent="0.2">
      <c r="A234" s="1">
        <v>38353</v>
      </c>
      <c r="B234" s="2">
        <v>50068</v>
      </c>
      <c r="C234">
        <f t="shared" si="17"/>
        <v>2.9506713548413627E-2</v>
      </c>
      <c r="D234">
        <v>4.5421000000000003E-2</v>
      </c>
      <c r="E234">
        <v>5.0200760000000004</v>
      </c>
      <c r="F234">
        <f t="shared" si="14"/>
        <v>0.59399999999999997</v>
      </c>
      <c r="G234">
        <f t="shared" si="15"/>
        <v>0.53500000000000003</v>
      </c>
      <c r="H234">
        <f t="shared" si="16"/>
        <v>9.5000000000000001E-2</v>
      </c>
      <c r="I234">
        <v>59.4</v>
      </c>
      <c r="J234">
        <v>53.5</v>
      </c>
      <c r="K234">
        <v>9.5</v>
      </c>
      <c r="L234">
        <v>2.8201900000000002</v>
      </c>
      <c r="M234">
        <v>0.86783815393888075</v>
      </c>
      <c r="N234">
        <v>0</v>
      </c>
    </row>
    <row r="235" spans="1:14" x14ac:dyDescent="0.2">
      <c r="A235" s="1">
        <v>38443</v>
      </c>
      <c r="B235" s="2">
        <v>50204</v>
      </c>
      <c r="C235">
        <f t="shared" si="17"/>
        <v>2.6561701257540128E-2</v>
      </c>
      <c r="D235">
        <v>4.5037899999999999E-2</v>
      </c>
      <c r="E235">
        <v>5.0116370000000003</v>
      </c>
      <c r="F235">
        <f t="shared" si="14"/>
        <v>0.59299999999999997</v>
      </c>
      <c r="G235">
        <f t="shared" si="15"/>
        <v>0.53500000000000003</v>
      </c>
      <c r="H235">
        <f t="shared" si="16"/>
        <v>9.4E-2</v>
      </c>
      <c r="I235">
        <v>59.3</v>
      </c>
      <c r="J235">
        <v>53.5</v>
      </c>
      <c r="K235">
        <v>9.4</v>
      </c>
      <c r="L235">
        <v>2.7833000000000001</v>
      </c>
      <c r="M235">
        <v>0.87926433227412926</v>
      </c>
      <c r="N235">
        <v>0</v>
      </c>
    </row>
    <row r="236" spans="1:14" x14ac:dyDescent="0.2">
      <c r="A236" s="1">
        <v>38534</v>
      </c>
      <c r="B236" s="2">
        <v>50470</v>
      </c>
      <c r="C236">
        <f t="shared" si="17"/>
        <v>2.4917247121418271E-2</v>
      </c>
      <c r="D236">
        <v>4.4542400000000003E-2</v>
      </c>
      <c r="E236">
        <v>5.0036544800004377</v>
      </c>
      <c r="F236">
        <f t="shared" si="14"/>
        <v>0.59</v>
      </c>
      <c r="G236">
        <f t="shared" si="15"/>
        <v>0.53400000000000003</v>
      </c>
      <c r="H236">
        <f t="shared" si="16"/>
        <v>9.5000000000000001E-2</v>
      </c>
      <c r="I236">
        <v>59</v>
      </c>
      <c r="J236">
        <v>53.4</v>
      </c>
      <c r="K236">
        <v>9.5</v>
      </c>
      <c r="L236">
        <v>2.7895639999999999</v>
      </c>
      <c r="M236">
        <v>0.85423505201806016</v>
      </c>
      <c r="N236">
        <v>0</v>
      </c>
    </row>
    <row r="237" spans="1:14" x14ac:dyDescent="0.2">
      <c r="A237" s="1">
        <v>38626</v>
      </c>
      <c r="B237" s="2">
        <v>50629</v>
      </c>
      <c r="C237">
        <f t="shared" si="17"/>
        <v>2.0272857344376598E-2</v>
      </c>
      <c r="D237">
        <v>4.5666499999999999E-2</v>
      </c>
      <c r="E237">
        <v>4.9967167758934004</v>
      </c>
      <c r="F237">
        <f t="shared" si="14"/>
        <v>0.58899999999999997</v>
      </c>
      <c r="G237">
        <f t="shared" si="15"/>
        <v>0.53299999999999992</v>
      </c>
      <c r="H237">
        <f t="shared" si="16"/>
        <v>9.6000000000000002E-2</v>
      </c>
      <c r="I237">
        <v>58.9</v>
      </c>
      <c r="J237">
        <v>53.3</v>
      </c>
      <c r="K237">
        <v>9.6</v>
      </c>
      <c r="L237">
        <v>2.6837149999999999</v>
      </c>
      <c r="M237">
        <v>0.8587281727683187</v>
      </c>
      <c r="N237">
        <v>0</v>
      </c>
    </row>
    <row r="238" spans="1:14" x14ac:dyDescent="0.2">
      <c r="A238" s="1">
        <v>38718</v>
      </c>
      <c r="B238" s="2">
        <v>51200</v>
      </c>
      <c r="C238">
        <f t="shared" si="17"/>
        <v>2.2609251418071422E-2</v>
      </c>
      <c r="D238">
        <v>4.4769900000000001E-2</v>
      </c>
      <c r="E238">
        <v>4.9870167367941027</v>
      </c>
      <c r="F238">
        <f t="shared" si="14"/>
        <v>0.59399999999999997</v>
      </c>
      <c r="G238">
        <f t="shared" si="15"/>
        <v>0.53600000000000003</v>
      </c>
      <c r="H238">
        <f t="shared" si="16"/>
        <v>9.9000000000000005E-2</v>
      </c>
      <c r="I238">
        <v>59.4</v>
      </c>
      <c r="J238">
        <v>53.6</v>
      </c>
      <c r="K238">
        <v>9.9</v>
      </c>
      <c r="L238">
        <v>2.6983380000000001</v>
      </c>
      <c r="M238">
        <v>0.87477586835795118</v>
      </c>
      <c r="N238">
        <v>0</v>
      </c>
    </row>
    <row r="239" spans="1:14" x14ac:dyDescent="0.2">
      <c r="A239" s="1">
        <v>38808</v>
      </c>
      <c r="B239" s="2">
        <v>51210</v>
      </c>
      <c r="C239">
        <f t="shared" si="17"/>
        <v>2.0038243964624333E-2</v>
      </c>
      <c r="D239">
        <v>4.4833100000000001E-2</v>
      </c>
      <c r="E239">
        <v>4.976734475862477</v>
      </c>
      <c r="F239">
        <f t="shared" si="14"/>
        <v>0.59</v>
      </c>
      <c r="G239">
        <f t="shared" si="15"/>
        <v>0.53400000000000003</v>
      </c>
      <c r="H239">
        <f t="shared" si="16"/>
        <v>9.9000000000000005E-2</v>
      </c>
      <c r="I239">
        <v>59</v>
      </c>
      <c r="J239">
        <v>53.4</v>
      </c>
      <c r="K239">
        <v>9.9</v>
      </c>
      <c r="L239">
        <v>2.5680399999999999</v>
      </c>
      <c r="M239">
        <v>0.84828909407337494</v>
      </c>
      <c r="N239">
        <v>0</v>
      </c>
    </row>
    <row r="240" spans="1:14" x14ac:dyDescent="0.2">
      <c r="A240" s="1">
        <v>38899</v>
      </c>
      <c r="B240" s="2">
        <v>51155</v>
      </c>
      <c r="C240">
        <f t="shared" si="17"/>
        <v>1.3572419258965723E-2</v>
      </c>
      <c r="D240">
        <v>4.6054600000000001E-2</v>
      </c>
      <c r="E240">
        <v>4.9660111577869737</v>
      </c>
      <c r="F240">
        <f t="shared" si="14"/>
        <v>0.59</v>
      </c>
      <c r="G240">
        <f t="shared" si="15"/>
        <v>0.53299999999999992</v>
      </c>
      <c r="H240">
        <f t="shared" si="16"/>
        <v>9.6999999999999989E-2</v>
      </c>
      <c r="I240">
        <v>59</v>
      </c>
      <c r="J240">
        <v>53.3</v>
      </c>
      <c r="K240">
        <v>9.6999999999999993</v>
      </c>
      <c r="L240">
        <v>2.5921460000000001</v>
      </c>
      <c r="M240">
        <v>0.86400766308071786</v>
      </c>
      <c r="N240">
        <v>0</v>
      </c>
    </row>
    <row r="241" spans="1:14" x14ac:dyDescent="0.2">
      <c r="A241" s="1">
        <v>38991</v>
      </c>
      <c r="B241" s="2">
        <v>51455</v>
      </c>
      <c r="C241">
        <f t="shared" si="17"/>
        <v>1.6314760315234354E-2</v>
      </c>
      <c r="D241">
        <v>4.7258099999999997E-2</v>
      </c>
      <c r="E241">
        <v>4.9550400804934212</v>
      </c>
      <c r="F241">
        <f t="shared" si="14"/>
        <v>0.59599999999999997</v>
      </c>
      <c r="G241">
        <f t="shared" si="15"/>
        <v>0.53799999999999992</v>
      </c>
      <c r="H241">
        <f t="shared" si="16"/>
        <v>9.5000000000000001E-2</v>
      </c>
      <c r="I241">
        <v>59.6</v>
      </c>
      <c r="J241">
        <v>53.8</v>
      </c>
      <c r="K241">
        <v>9.5</v>
      </c>
      <c r="L241">
        <v>2.912391</v>
      </c>
      <c r="M241">
        <v>0.87032406393142525</v>
      </c>
      <c r="N241">
        <v>0</v>
      </c>
    </row>
    <row r="242" spans="1:14" x14ac:dyDescent="0.2">
      <c r="A242" s="1">
        <v>39083</v>
      </c>
      <c r="B242" s="2">
        <v>51492</v>
      </c>
      <c r="C242">
        <f t="shared" si="17"/>
        <v>5.7031249999999999E-3</v>
      </c>
      <c r="D242">
        <v>4.8442199999999998E-2</v>
      </c>
      <c r="E242">
        <v>4.9440469801287321</v>
      </c>
      <c r="F242">
        <f t="shared" si="14"/>
        <v>0.60399999999999998</v>
      </c>
      <c r="G242">
        <f t="shared" si="15"/>
        <v>0.54700000000000004</v>
      </c>
      <c r="H242">
        <f t="shared" si="16"/>
        <v>8.900000000000001E-2</v>
      </c>
      <c r="I242">
        <v>60.4</v>
      </c>
      <c r="J242">
        <v>54.7</v>
      </c>
      <c r="K242">
        <v>8.9</v>
      </c>
      <c r="L242">
        <v>2.8626010000000002</v>
      </c>
      <c r="M242">
        <v>0.8468547371008881</v>
      </c>
      <c r="N242">
        <v>0</v>
      </c>
    </row>
    <row r="243" spans="1:14" x14ac:dyDescent="0.2">
      <c r="A243" s="1">
        <v>39173</v>
      </c>
      <c r="B243" s="2">
        <v>51705</v>
      </c>
      <c r="C243">
        <f t="shared" si="17"/>
        <v>9.6660808435852369E-3</v>
      </c>
      <c r="D243">
        <v>4.6696300000000003E-2</v>
      </c>
      <c r="E243">
        <v>4.9332685792170059</v>
      </c>
      <c r="F243">
        <f t="shared" si="14"/>
        <v>0.59699999999999998</v>
      </c>
      <c r="G243">
        <f t="shared" si="15"/>
        <v>0.54</v>
      </c>
      <c r="H243">
        <f t="shared" si="16"/>
        <v>8.6999999999999994E-2</v>
      </c>
      <c r="I243">
        <v>59.7</v>
      </c>
      <c r="J243">
        <v>54</v>
      </c>
      <c r="K243">
        <v>8.6999999999999993</v>
      </c>
      <c r="L243">
        <v>2.992022</v>
      </c>
      <c r="M243">
        <v>0.84696642615349726</v>
      </c>
      <c r="N243">
        <v>0</v>
      </c>
    </row>
    <row r="244" spans="1:14" x14ac:dyDescent="0.2">
      <c r="A244" s="1">
        <v>39264</v>
      </c>
      <c r="B244" s="2">
        <v>51882</v>
      </c>
      <c r="C244">
        <f t="shared" si="17"/>
        <v>1.4211709510311797E-2</v>
      </c>
      <c r="D244">
        <v>4.6587700000000003E-2</v>
      </c>
      <c r="E244">
        <v>4.9229251394417171</v>
      </c>
      <c r="F244">
        <f t="shared" si="14"/>
        <v>0.59099999999999997</v>
      </c>
      <c r="G244">
        <f t="shared" si="15"/>
        <v>0.53600000000000003</v>
      </c>
      <c r="H244">
        <f t="shared" si="16"/>
        <v>8.5000000000000006E-2</v>
      </c>
      <c r="I244">
        <v>59.1</v>
      </c>
      <c r="J244">
        <v>53.6</v>
      </c>
      <c r="K244">
        <v>8.5</v>
      </c>
      <c r="M244">
        <v>0.85176470588235298</v>
      </c>
      <c r="N244">
        <v>0</v>
      </c>
    </row>
    <row r="245" spans="1:14" x14ac:dyDescent="0.2">
      <c r="A245" s="1">
        <v>39356</v>
      </c>
      <c r="B245" s="2">
        <v>52066</v>
      </c>
      <c r="C245">
        <f t="shared" si="17"/>
        <v>1.187445340588864E-2</v>
      </c>
      <c r="D245">
        <v>4.6737599999999997E-2</v>
      </c>
      <c r="E245">
        <v>4.913194324705306</v>
      </c>
      <c r="F245">
        <f t="shared" si="14"/>
        <v>0.59299999999999997</v>
      </c>
      <c r="G245">
        <f t="shared" si="15"/>
        <v>0.53900000000000003</v>
      </c>
      <c r="H245">
        <f t="shared" si="16"/>
        <v>8.5999999999999993E-2</v>
      </c>
      <c r="I245">
        <v>59.3</v>
      </c>
      <c r="J245">
        <v>53.9</v>
      </c>
      <c r="K245">
        <v>8.6</v>
      </c>
      <c r="M245">
        <v>0.81787937676118316</v>
      </c>
      <c r="N245">
        <v>0</v>
      </c>
    </row>
    <row r="246" spans="1:14" x14ac:dyDescent="0.2">
      <c r="A246" s="1">
        <v>39448</v>
      </c>
      <c r="B246" s="2">
        <v>51740</v>
      </c>
      <c r="C246">
        <f t="shared" si="17"/>
        <v>4.8162821409150937E-3</v>
      </c>
      <c r="D246">
        <v>4.6304900000000003E-2</v>
      </c>
      <c r="E246">
        <v>4.9041917188586774</v>
      </c>
      <c r="F246">
        <f t="shared" si="14"/>
        <v>0.60199999999999998</v>
      </c>
      <c r="G246">
        <f t="shared" si="15"/>
        <v>0.54799999999999993</v>
      </c>
      <c r="H246">
        <f t="shared" si="16"/>
        <v>8.8000000000000009E-2</v>
      </c>
      <c r="I246">
        <v>60.2</v>
      </c>
      <c r="J246">
        <v>54.8</v>
      </c>
      <c r="K246">
        <v>8.8000000000000007</v>
      </c>
      <c r="M246">
        <v>0.85296060257909623</v>
      </c>
      <c r="N246">
        <v>1</v>
      </c>
    </row>
    <row r="247" spans="1:14" x14ac:dyDescent="0.2">
      <c r="A247" s="1">
        <v>39539</v>
      </c>
      <c r="B247" s="2">
        <v>51923</v>
      </c>
      <c r="C247">
        <f t="shared" si="17"/>
        <v>4.2162266705347649E-3</v>
      </c>
      <c r="D247">
        <v>4.3947800000000002E-2</v>
      </c>
      <c r="E247">
        <v>4.8959605696027726</v>
      </c>
      <c r="F247">
        <f t="shared" si="14"/>
        <v>0.59399999999999997</v>
      </c>
      <c r="G247">
        <f t="shared" si="15"/>
        <v>0.54100000000000004</v>
      </c>
      <c r="H247">
        <f t="shared" si="16"/>
        <v>0.09</v>
      </c>
      <c r="I247">
        <v>59.4</v>
      </c>
      <c r="J247">
        <v>54.1</v>
      </c>
      <c r="K247">
        <v>9</v>
      </c>
      <c r="M247">
        <v>0.8217963736120707</v>
      </c>
      <c r="N247">
        <v>1</v>
      </c>
    </row>
    <row r="248" spans="1:14" x14ac:dyDescent="0.2">
      <c r="A248" s="1">
        <v>39630</v>
      </c>
      <c r="B248" s="2">
        <v>51523</v>
      </c>
      <c r="C248">
        <f t="shared" si="17"/>
        <v>-6.9195482055433482E-3</v>
      </c>
      <c r="D248">
        <v>5.0442099999999997E-2</v>
      </c>
      <c r="E248">
        <v>4.8884707596178236</v>
      </c>
      <c r="F248">
        <f t="shared" si="14"/>
        <v>0.59399999999999997</v>
      </c>
      <c r="G248">
        <f t="shared" si="15"/>
        <v>0.54</v>
      </c>
      <c r="H248">
        <f t="shared" si="16"/>
        <v>9.0999999999999998E-2</v>
      </c>
      <c r="I248">
        <v>59.4</v>
      </c>
      <c r="J248">
        <v>54</v>
      </c>
      <c r="K248">
        <v>9.1</v>
      </c>
      <c r="M248">
        <v>0.90793636983222403</v>
      </c>
      <c r="N248">
        <v>1</v>
      </c>
    </row>
    <row r="249" spans="1:14" x14ac:dyDescent="0.2">
      <c r="A249" s="1">
        <v>39722</v>
      </c>
      <c r="B249" s="2">
        <v>50281</v>
      </c>
      <c r="C249">
        <f t="shared" si="17"/>
        <v>-3.4283409518687823E-2</v>
      </c>
      <c r="D249">
        <v>5.3494600000000003E-2</v>
      </c>
      <c r="E249">
        <v>4.88162329538316</v>
      </c>
      <c r="F249">
        <f t="shared" si="14"/>
        <v>0.60399999999999998</v>
      </c>
      <c r="G249">
        <f t="shared" si="15"/>
        <v>0.55200000000000005</v>
      </c>
      <c r="H249">
        <f t="shared" si="16"/>
        <v>0.09</v>
      </c>
      <c r="I249">
        <v>60.4</v>
      </c>
      <c r="J249">
        <v>55.2</v>
      </c>
      <c r="K249">
        <v>9</v>
      </c>
      <c r="M249">
        <v>1.244886078332915</v>
      </c>
      <c r="N249">
        <v>1</v>
      </c>
    </row>
    <row r="250" spans="1:14" x14ac:dyDescent="0.2">
      <c r="A250" s="1">
        <v>39814</v>
      </c>
      <c r="B250" s="2">
        <v>49594</v>
      </c>
      <c r="C250">
        <f t="shared" si="17"/>
        <v>-4.1476613838422882E-2</v>
      </c>
      <c r="D250">
        <v>6.3662300000000005E-2</v>
      </c>
      <c r="E250">
        <v>4.8752619012894067</v>
      </c>
      <c r="F250">
        <f t="shared" si="14"/>
        <v>0.58200000000000007</v>
      </c>
      <c r="G250">
        <f t="shared" si="15"/>
        <v>0.53100000000000003</v>
      </c>
      <c r="H250">
        <f t="shared" si="16"/>
        <v>8.6999999999999994E-2</v>
      </c>
      <c r="I250" s="3">
        <v>58.2</v>
      </c>
      <c r="J250" s="3">
        <v>53.1</v>
      </c>
      <c r="K250" s="3">
        <v>8.6999999999999993</v>
      </c>
      <c r="M250">
        <v>1.0530581521029063</v>
      </c>
      <c r="N250">
        <v>1</v>
      </c>
    </row>
    <row r="251" spans="1:14" x14ac:dyDescent="0.2">
      <c r="A251" s="1">
        <v>39904</v>
      </c>
      <c r="B251" s="2">
        <v>49408</v>
      </c>
      <c r="C251">
        <f t="shared" si="17"/>
        <v>-4.8437108795716735E-2</v>
      </c>
      <c r="D251">
        <v>7.0144799999999993E-2</v>
      </c>
      <c r="F251">
        <f t="shared" si="14"/>
        <v>0.58799999999999997</v>
      </c>
      <c r="G251">
        <f t="shared" si="15"/>
        <v>0.53500000000000003</v>
      </c>
      <c r="H251">
        <f t="shared" si="16"/>
        <v>8.8000000000000009E-2</v>
      </c>
      <c r="I251" s="3">
        <v>58.8</v>
      </c>
      <c r="J251" s="3">
        <v>53.5</v>
      </c>
      <c r="K251" s="3">
        <v>8.8000000000000007</v>
      </c>
      <c r="M251">
        <v>0.9479569961051818</v>
      </c>
      <c r="N251">
        <v>1</v>
      </c>
    </row>
    <row r="252" spans="1:14" x14ac:dyDescent="0.2">
      <c r="A252" s="1">
        <v>39995</v>
      </c>
      <c r="B252" s="2">
        <v>49473</v>
      </c>
      <c r="C252">
        <f t="shared" si="17"/>
        <v>-3.9788055819730994E-2</v>
      </c>
      <c r="D252">
        <v>7.5286800000000001E-2</v>
      </c>
      <c r="F252">
        <f t="shared" si="14"/>
        <v>0.58299999999999996</v>
      </c>
      <c r="G252">
        <f t="shared" si="15"/>
        <v>0.53100000000000003</v>
      </c>
      <c r="H252">
        <f t="shared" si="16"/>
        <v>0.09</v>
      </c>
      <c r="I252" s="3">
        <v>58.3</v>
      </c>
      <c r="J252" s="3">
        <v>53.1</v>
      </c>
      <c r="K252" s="3">
        <v>9</v>
      </c>
      <c r="M252">
        <v>0.92216401965578843</v>
      </c>
      <c r="N252">
        <v>0</v>
      </c>
    </row>
    <row r="253" spans="1:14" x14ac:dyDescent="0.2">
      <c r="A253" s="1">
        <v>40087</v>
      </c>
      <c r="B253" s="2">
        <v>49886</v>
      </c>
      <c r="C253">
        <f t="shared" si="17"/>
        <v>-7.8558501223126038E-3</v>
      </c>
      <c r="D253">
        <v>7.3815699999999998E-2</v>
      </c>
      <c r="F253">
        <f t="shared" si="14"/>
        <v>0.57899999999999996</v>
      </c>
      <c r="G253">
        <f t="shared" si="15"/>
        <v>0.52600000000000002</v>
      </c>
      <c r="H253">
        <f t="shared" si="16"/>
        <v>9.3000000000000013E-2</v>
      </c>
      <c r="I253" s="3">
        <v>57.9</v>
      </c>
      <c r="J253" s="3">
        <v>52.6</v>
      </c>
      <c r="K253" s="3">
        <v>9.3000000000000007</v>
      </c>
      <c r="M253">
        <v>0.87901514741021469</v>
      </c>
      <c r="N253">
        <v>0</v>
      </c>
    </row>
    <row r="254" spans="1:14" x14ac:dyDescent="0.2">
      <c r="A254" s="1">
        <v>40179</v>
      </c>
      <c r="B254" s="2">
        <v>50036</v>
      </c>
      <c r="C254">
        <f t="shared" si="17"/>
        <v>8.9123684316651207E-3</v>
      </c>
      <c r="D254">
        <v>7.2782399999999997E-2</v>
      </c>
      <c r="F254">
        <f t="shared" si="14"/>
        <v>0</v>
      </c>
      <c r="G254">
        <f t="shared" si="15"/>
        <v>0</v>
      </c>
      <c r="H254">
        <f t="shared" si="16"/>
        <v>0</v>
      </c>
      <c r="M254">
        <v>0.89588353580509528</v>
      </c>
      <c r="N254">
        <v>0</v>
      </c>
    </row>
    <row r="255" spans="1:14" x14ac:dyDescent="0.2">
      <c r="A255" s="1">
        <v>40269</v>
      </c>
      <c r="B255" s="2">
        <v>50424</v>
      </c>
      <c r="C255">
        <f t="shared" si="17"/>
        <v>2.0563471502590674E-2</v>
      </c>
      <c r="D255">
        <v>6.6281699999999999E-2</v>
      </c>
      <c r="F255">
        <f t="shared" si="14"/>
        <v>0</v>
      </c>
      <c r="G255">
        <f t="shared" si="15"/>
        <v>0</v>
      </c>
      <c r="H255">
        <f t="shared" si="16"/>
        <v>0</v>
      </c>
      <c r="M255">
        <v>0.90215159617255669</v>
      </c>
      <c r="N255">
        <v>0</v>
      </c>
    </row>
    <row r="256" spans="1:14" x14ac:dyDescent="0.2">
      <c r="A256" s="1">
        <v>40360</v>
      </c>
      <c r="B256" s="2">
        <v>50706</v>
      </c>
      <c r="C256">
        <f t="shared" si="17"/>
        <v>2.4922685100964161E-2</v>
      </c>
      <c r="D256">
        <v>6.4103300000000002E-2</v>
      </c>
      <c r="F256">
        <f t="shared" si="14"/>
        <v>0</v>
      </c>
      <c r="G256">
        <f t="shared" si="15"/>
        <v>0</v>
      </c>
      <c r="H256">
        <f t="shared" si="16"/>
        <v>0</v>
      </c>
      <c r="M256">
        <v>0.96027272166123845</v>
      </c>
    </row>
    <row r="257" spans="1:13" x14ac:dyDescent="0.2">
      <c r="A257" s="1">
        <v>40452</v>
      </c>
      <c r="B257" s="2">
        <v>50859</v>
      </c>
      <c r="C257">
        <f t="shared" si="17"/>
        <v>1.9504470192037847E-2</v>
      </c>
      <c r="D257">
        <v>6.1277600000000002E-2</v>
      </c>
      <c r="F257">
        <f t="shared" si="14"/>
        <v>0</v>
      </c>
      <c r="G257">
        <f t="shared" si="15"/>
        <v>0</v>
      </c>
      <c r="H257">
        <f t="shared" si="16"/>
        <v>0</v>
      </c>
      <c r="M257">
        <v>0.96504887382659588</v>
      </c>
    </row>
    <row r="258" spans="1:13" x14ac:dyDescent="0.2">
      <c r="A258" s="1">
        <v>40544</v>
      </c>
      <c r="B258" s="2">
        <v>50646</v>
      </c>
      <c r="C258">
        <f t="shared" si="17"/>
        <v>1.219122231992965E-2</v>
      </c>
      <c r="D258">
        <v>6.1497000000000003E-2</v>
      </c>
      <c r="F258">
        <f t="shared" si="14"/>
        <v>0</v>
      </c>
      <c r="G258">
        <f t="shared" si="15"/>
        <v>0</v>
      </c>
      <c r="H258">
        <f t="shared" si="16"/>
        <v>0</v>
      </c>
      <c r="M258">
        <v>0.94482773913472939</v>
      </c>
    </row>
    <row r="259" spans="1:13" x14ac:dyDescent="0.2">
      <c r="A259" s="1">
        <v>40634</v>
      </c>
      <c r="B259" s="2">
        <v>50897</v>
      </c>
      <c r="C259">
        <f t="shared" si="17"/>
        <v>9.3804537521815015E-3</v>
      </c>
      <c r="D259">
        <v>5.69017E-2</v>
      </c>
      <c r="F259">
        <f t="shared" ref="F259:F290" si="18">I259/100</f>
        <v>0</v>
      </c>
      <c r="G259">
        <f t="shared" ref="G259:G290" si="19">J259/100</f>
        <v>0</v>
      </c>
      <c r="H259">
        <f t="shared" ref="H259:H290" si="20">K259/100</f>
        <v>0</v>
      </c>
      <c r="M259">
        <v>1.0031635576101967</v>
      </c>
    </row>
    <row r="260" spans="1:13" x14ac:dyDescent="0.2">
      <c r="A260" s="1">
        <v>40725</v>
      </c>
      <c r="B260" s="2">
        <v>50769</v>
      </c>
      <c r="C260">
        <f t="shared" si="17"/>
        <v>1.2424565140220093E-3</v>
      </c>
      <c r="D260">
        <v>5.4215899999999997E-2</v>
      </c>
      <c r="F260">
        <f t="shared" si="18"/>
        <v>0</v>
      </c>
      <c r="G260">
        <f t="shared" si="19"/>
        <v>0</v>
      </c>
      <c r="H260">
        <f t="shared" si="20"/>
        <v>0</v>
      </c>
      <c r="M260">
        <v>1.0489255066259153</v>
      </c>
    </row>
    <row r="261" spans="1:13" x14ac:dyDescent="0.2">
      <c r="A261" s="1">
        <v>40817</v>
      </c>
      <c r="B261" s="2">
        <v>51232</v>
      </c>
      <c r="C261">
        <f t="shared" si="17"/>
        <v>7.3340018482471146E-3</v>
      </c>
      <c r="D261">
        <v>5.4527699999999998E-2</v>
      </c>
      <c r="F261">
        <f t="shared" si="18"/>
        <v>0</v>
      </c>
      <c r="G261">
        <f t="shared" si="19"/>
        <v>0</v>
      </c>
      <c r="H261">
        <f t="shared" si="20"/>
        <v>0</v>
      </c>
      <c r="M261">
        <v>1.0713733275625223</v>
      </c>
    </row>
    <row r="262" spans="1:13" x14ac:dyDescent="0.2">
      <c r="A262" s="1">
        <v>40909</v>
      </c>
      <c r="B262" s="2">
        <v>51559</v>
      </c>
      <c r="C262">
        <f t="shared" si="17"/>
        <v>1.8027089997235714E-2</v>
      </c>
      <c r="D262">
        <v>5.5265300000000003E-2</v>
      </c>
      <c r="F262">
        <f t="shared" si="18"/>
        <v>0</v>
      </c>
      <c r="G262">
        <f t="shared" si="19"/>
        <v>0</v>
      </c>
      <c r="H262">
        <f t="shared" si="20"/>
        <v>0</v>
      </c>
      <c r="M262">
        <v>0.90056659140823503</v>
      </c>
    </row>
    <row r="263" spans="1:13" x14ac:dyDescent="0.2">
      <c r="A263" s="1">
        <v>41000</v>
      </c>
      <c r="B263" s="2">
        <v>51702</v>
      </c>
      <c r="C263">
        <f t="shared" ref="C263:C290" si="21">(B263-B259)/B259</f>
        <v>1.5816256360885711E-2</v>
      </c>
      <c r="D263">
        <v>5.1939199999999998E-2</v>
      </c>
      <c r="F263">
        <f t="shared" si="18"/>
        <v>0</v>
      </c>
      <c r="G263">
        <f t="shared" si="19"/>
        <v>0</v>
      </c>
      <c r="H263">
        <f t="shared" si="20"/>
        <v>0</v>
      </c>
      <c r="M263">
        <v>0.93669243711598105</v>
      </c>
    </row>
    <row r="264" spans="1:13" x14ac:dyDescent="0.2">
      <c r="A264" s="1">
        <v>41091</v>
      </c>
      <c r="B264" s="2">
        <v>51684</v>
      </c>
      <c r="C264">
        <f t="shared" si="21"/>
        <v>1.802280919458725E-2</v>
      </c>
      <c r="D264">
        <v>4.94712E-2</v>
      </c>
      <c r="F264">
        <f t="shared" si="18"/>
        <v>0</v>
      </c>
      <c r="G264">
        <f t="shared" si="19"/>
        <v>0</v>
      </c>
      <c r="H264">
        <f t="shared" si="20"/>
        <v>0</v>
      </c>
      <c r="M264">
        <v>0.90358667072380994</v>
      </c>
    </row>
    <row r="265" spans="1:13" x14ac:dyDescent="0.2">
      <c r="A265" s="1">
        <v>41183</v>
      </c>
      <c r="B265" s="2">
        <v>51634</v>
      </c>
      <c r="C265">
        <f t="shared" si="21"/>
        <v>7.8466583385384137E-3</v>
      </c>
      <c r="D265">
        <v>4.9076000000000002E-2</v>
      </c>
      <c r="F265">
        <f t="shared" si="18"/>
        <v>0</v>
      </c>
      <c r="G265">
        <f t="shared" si="19"/>
        <v>0</v>
      </c>
      <c r="H265">
        <f t="shared" si="20"/>
        <v>0</v>
      </c>
      <c r="M265">
        <v>0.92280118207266926</v>
      </c>
    </row>
    <row r="266" spans="1:13" x14ac:dyDescent="0.2">
      <c r="A266" s="1">
        <v>41275</v>
      </c>
      <c r="B266" s="2">
        <v>51998</v>
      </c>
      <c r="C266">
        <f t="shared" si="21"/>
        <v>8.5145173490564201E-3</v>
      </c>
      <c r="F266">
        <f t="shared" si="18"/>
        <v>0</v>
      </c>
      <c r="G266">
        <f t="shared" si="19"/>
        <v>0</v>
      </c>
      <c r="H266">
        <f t="shared" si="20"/>
        <v>0</v>
      </c>
      <c r="M266">
        <v>0.93862654936988399</v>
      </c>
    </row>
    <row r="267" spans="1:13" x14ac:dyDescent="0.2">
      <c r="A267" s="1">
        <v>41365</v>
      </c>
      <c r="B267" s="2">
        <v>51982</v>
      </c>
      <c r="C267">
        <f t="shared" si="21"/>
        <v>5.415651232060655E-3</v>
      </c>
      <c r="F267">
        <f t="shared" si="18"/>
        <v>0</v>
      </c>
      <c r="G267">
        <f t="shared" si="19"/>
        <v>0</v>
      </c>
      <c r="H267">
        <f t="shared" si="20"/>
        <v>0</v>
      </c>
      <c r="M267">
        <v>0.94510074926532295</v>
      </c>
    </row>
    <row r="268" spans="1:13" x14ac:dyDescent="0.2">
      <c r="A268" s="1">
        <v>41456</v>
      </c>
      <c r="B268" s="2">
        <v>52284</v>
      </c>
      <c r="C268">
        <f t="shared" si="21"/>
        <v>1.1609008590666357E-2</v>
      </c>
      <c r="F268">
        <f t="shared" si="18"/>
        <v>0</v>
      </c>
      <c r="G268">
        <f t="shared" si="19"/>
        <v>0</v>
      </c>
      <c r="H268">
        <f t="shared" si="20"/>
        <v>0</v>
      </c>
      <c r="M268">
        <v>0.9283888657581929</v>
      </c>
    </row>
    <row r="269" spans="1:13" x14ac:dyDescent="0.2">
      <c r="A269" s="1">
        <v>41548</v>
      </c>
      <c r="B269" s="2">
        <v>52544</v>
      </c>
      <c r="C269">
        <f t="shared" si="21"/>
        <v>1.762404617112755E-2</v>
      </c>
      <c r="F269">
        <f t="shared" si="18"/>
        <v>0</v>
      </c>
      <c r="G269">
        <f t="shared" si="19"/>
        <v>0</v>
      </c>
      <c r="H269">
        <f t="shared" si="20"/>
        <v>0</v>
      </c>
      <c r="M269">
        <v>0.91461468004126201</v>
      </c>
    </row>
    <row r="270" spans="1:13" x14ac:dyDescent="0.2">
      <c r="A270" s="1">
        <v>41640</v>
      </c>
      <c r="B270" s="2">
        <v>52266</v>
      </c>
      <c r="C270">
        <f t="shared" si="21"/>
        <v>5.1540443863225512E-3</v>
      </c>
      <c r="F270">
        <f t="shared" si="18"/>
        <v>0</v>
      </c>
      <c r="G270">
        <f t="shared" si="19"/>
        <v>0</v>
      </c>
      <c r="H270">
        <f t="shared" si="20"/>
        <v>0</v>
      </c>
      <c r="M270">
        <v>0.88599429087700954</v>
      </c>
    </row>
    <row r="271" spans="1:13" x14ac:dyDescent="0.2">
      <c r="A271" s="1">
        <v>41730</v>
      </c>
      <c r="B271" s="2">
        <v>52840</v>
      </c>
      <c r="C271">
        <f t="shared" si="21"/>
        <v>1.6505713516217151E-2</v>
      </c>
      <c r="F271">
        <f t="shared" si="18"/>
        <v>0</v>
      </c>
      <c r="G271">
        <f t="shared" si="19"/>
        <v>0</v>
      </c>
      <c r="H271">
        <f t="shared" si="20"/>
        <v>0</v>
      </c>
      <c r="M271">
        <v>0.92506304388082905</v>
      </c>
    </row>
    <row r="272" spans="1:13" x14ac:dyDescent="0.2">
      <c r="A272" s="1">
        <v>41821</v>
      </c>
      <c r="B272" s="2">
        <v>53340</v>
      </c>
      <c r="C272">
        <f t="shared" si="21"/>
        <v>2.0197383520771172E-2</v>
      </c>
      <c r="F272">
        <f t="shared" si="18"/>
        <v>0</v>
      </c>
      <c r="G272">
        <f t="shared" si="19"/>
        <v>0</v>
      </c>
      <c r="H272">
        <f t="shared" si="20"/>
        <v>0</v>
      </c>
      <c r="M272">
        <v>0.94939206044339053</v>
      </c>
    </row>
    <row r="273" spans="1:13" x14ac:dyDescent="0.2">
      <c r="A273" s="1">
        <v>41913</v>
      </c>
      <c r="B273" s="2">
        <v>53464</v>
      </c>
      <c r="C273">
        <f t="shared" si="21"/>
        <v>1.750913520097442E-2</v>
      </c>
      <c r="F273">
        <f t="shared" si="18"/>
        <v>0</v>
      </c>
      <c r="G273">
        <f t="shared" si="19"/>
        <v>0</v>
      </c>
      <c r="H273">
        <f t="shared" si="20"/>
        <v>0</v>
      </c>
      <c r="M273">
        <v>0.96642930015961559</v>
      </c>
    </row>
    <row r="274" spans="1:13" x14ac:dyDescent="0.2">
      <c r="A274" s="1">
        <v>42005</v>
      </c>
      <c r="B274" s="2">
        <v>53806</v>
      </c>
      <c r="C274">
        <f t="shared" si="21"/>
        <v>2.9464661539050242E-2</v>
      </c>
      <c r="F274">
        <f t="shared" si="18"/>
        <v>0</v>
      </c>
      <c r="G274">
        <f t="shared" si="19"/>
        <v>0</v>
      </c>
      <c r="H274">
        <f t="shared" si="20"/>
        <v>0</v>
      </c>
      <c r="M274">
        <v>0.99900896820767049</v>
      </c>
    </row>
    <row r="275" spans="1:13" x14ac:dyDescent="0.2">
      <c r="A275" s="1">
        <v>42095</v>
      </c>
      <c r="B275" s="2">
        <v>54021</v>
      </c>
      <c r="C275">
        <f t="shared" si="21"/>
        <v>2.2350492051476153E-2</v>
      </c>
      <c r="F275">
        <f t="shared" si="18"/>
        <v>0</v>
      </c>
      <c r="G275">
        <f t="shared" si="19"/>
        <v>0</v>
      </c>
      <c r="H275">
        <f t="shared" si="20"/>
        <v>0</v>
      </c>
      <c r="M275">
        <v>0.9635490431322058</v>
      </c>
    </row>
    <row r="276" spans="1:13" x14ac:dyDescent="0.2">
      <c r="A276" s="1">
        <v>42186</v>
      </c>
      <c r="B276" s="2">
        <v>54081</v>
      </c>
      <c r="C276">
        <f t="shared" si="21"/>
        <v>1.389201349831271E-2</v>
      </c>
      <c r="F276">
        <f t="shared" si="18"/>
        <v>0</v>
      </c>
      <c r="G276">
        <f t="shared" si="19"/>
        <v>0</v>
      </c>
      <c r="H276">
        <f t="shared" si="20"/>
        <v>0</v>
      </c>
      <c r="M276">
        <v>0.99050372555672206</v>
      </c>
    </row>
    <row r="277" spans="1:13" x14ac:dyDescent="0.2">
      <c r="A277" s="1">
        <v>42278</v>
      </c>
      <c r="B277" s="2">
        <v>54045</v>
      </c>
      <c r="C277">
        <f t="shared" si="21"/>
        <v>1.0867125542421068E-2</v>
      </c>
      <c r="F277">
        <f t="shared" si="18"/>
        <v>0</v>
      </c>
      <c r="G277">
        <f t="shared" si="19"/>
        <v>0</v>
      </c>
      <c r="H277">
        <f t="shared" si="20"/>
        <v>0</v>
      </c>
      <c r="M277">
        <v>1.0026182010901992</v>
      </c>
    </row>
    <row r="278" spans="1:13" x14ac:dyDescent="0.2">
      <c r="A278" s="1">
        <v>42370</v>
      </c>
      <c r="B278" s="2">
        <v>54267</v>
      </c>
      <c r="C278">
        <f t="shared" si="21"/>
        <v>8.5678177154964123E-3</v>
      </c>
      <c r="F278">
        <f t="shared" si="18"/>
        <v>0</v>
      </c>
      <c r="G278">
        <f t="shared" si="19"/>
        <v>0</v>
      </c>
      <c r="H278">
        <f t="shared" si="20"/>
        <v>0</v>
      </c>
      <c r="M278">
        <v>1.0121613673189815</v>
      </c>
    </row>
    <row r="279" spans="1:13" x14ac:dyDescent="0.2">
      <c r="A279" s="1">
        <v>42461</v>
      </c>
      <c r="B279" s="2">
        <v>54334</v>
      </c>
      <c r="C279">
        <f t="shared" si="21"/>
        <v>5.7940430573295574E-3</v>
      </c>
      <c r="F279">
        <f t="shared" si="18"/>
        <v>0</v>
      </c>
      <c r="G279">
        <f t="shared" si="19"/>
        <v>0</v>
      </c>
      <c r="H279">
        <f t="shared" si="20"/>
        <v>0</v>
      </c>
      <c r="M279">
        <v>0.93234361809606792</v>
      </c>
    </row>
    <row r="280" spans="1:13" x14ac:dyDescent="0.2">
      <c r="A280" s="1">
        <v>42552</v>
      </c>
      <c r="B280" s="2">
        <v>54549</v>
      </c>
      <c r="C280">
        <f t="shared" si="21"/>
        <v>8.653686137460476E-3</v>
      </c>
      <c r="F280">
        <f t="shared" si="18"/>
        <v>0</v>
      </c>
      <c r="G280">
        <f t="shared" si="19"/>
        <v>0</v>
      </c>
      <c r="H280">
        <f t="shared" si="20"/>
        <v>0</v>
      </c>
      <c r="M280">
        <v>0.95258687460027025</v>
      </c>
    </row>
    <row r="281" spans="1:13" x14ac:dyDescent="0.2">
      <c r="A281" s="1">
        <v>42644</v>
      </c>
      <c r="B281" s="2">
        <v>54714</v>
      </c>
      <c r="C281">
        <f t="shared" si="21"/>
        <v>1.237857341104635E-2</v>
      </c>
      <c r="F281">
        <f t="shared" si="18"/>
        <v>0</v>
      </c>
      <c r="G281">
        <f t="shared" si="19"/>
        <v>0</v>
      </c>
      <c r="H281">
        <f t="shared" si="20"/>
        <v>0</v>
      </c>
      <c r="M281">
        <v>0.9383445151916584</v>
      </c>
    </row>
    <row r="282" spans="1:13" x14ac:dyDescent="0.2">
      <c r="A282" s="1">
        <v>42736</v>
      </c>
      <c r="B282" s="2">
        <v>54866</v>
      </c>
      <c r="C282">
        <f t="shared" si="21"/>
        <v>1.1038015737004072E-2</v>
      </c>
      <c r="F282">
        <f t="shared" si="18"/>
        <v>0</v>
      </c>
      <c r="G282">
        <f t="shared" si="19"/>
        <v>0</v>
      </c>
      <c r="H282">
        <f t="shared" si="20"/>
        <v>0</v>
      </c>
      <c r="M282">
        <v>0.9283626578105254</v>
      </c>
    </row>
    <row r="283" spans="1:13" x14ac:dyDescent="0.2">
      <c r="A283" s="1">
        <v>42826</v>
      </c>
      <c r="B283" s="2">
        <v>55057</v>
      </c>
      <c r="C283">
        <f t="shared" si="21"/>
        <v>1.3306585195273678E-2</v>
      </c>
      <c r="F283">
        <f t="shared" si="18"/>
        <v>0</v>
      </c>
      <c r="G283">
        <f t="shared" si="19"/>
        <v>0</v>
      </c>
      <c r="H283">
        <f t="shared" si="20"/>
        <v>0</v>
      </c>
      <c r="M283">
        <v>0.93564379530477926</v>
      </c>
    </row>
    <row r="284" spans="1:13" x14ac:dyDescent="0.2">
      <c r="A284" s="1">
        <v>42917</v>
      </c>
      <c r="B284" s="2">
        <v>55413</v>
      </c>
      <c r="C284">
        <f t="shared" si="21"/>
        <v>1.583897046691965E-2</v>
      </c>
      <c r="F284">
        <f t="shared" si="18"/>
        <v>0</v>
      </c>
      <c r="G284">
        <f t="shared" si="19"/>
        <v>0</v>
      </c>
      <c r="H284">
        <f t="shared" si="20"/>
        <v>0</v>
      </c>
      <c r="M284">
        <v>0.92554041856336444</v>
      </c>
    </row>
    <row r="285" spans="1:13" x14ac:dyDescent="0.2">
      <c r="A285" s="1">
        <v>43009</v>
      </c>
      <c r="B285" s="2">
        <v>55877</v>
      </c>
      <c r="C285">
        <f t="shared" si="21"/>
        <v>2.1255985670943452E-2</v>
      </c>
      <c r="F285">
        <f t="shared" si="18"/>
        <v>0</v>
      </c>
      <c r="G285">
        <f t="shared" si="19"/>
        <v>0</v>
      </c>
      <c r="H285">
        <f t="shared" si="20"/>
        <v>0</v>
      </c>
      <c r="M285">
        <v>1.1030391989044845</v>
      </c>
    </row>
    <row r="286" spans="1:13" x14ac:dyDescent="0.2">
      <c r="A286" s="1">
        <v>43101</v>
      </c>
      <c r="B286" s="2">
        <v>56195</v>
      </c>
      <c r="C286">
        <f t="shared" si="21"/>
        <v>2.4222651551051654E-2</v>
      </c>
      <c r="F286">
        <f t="shared" si="18"/>
        <v>0</v>
      </c>
      <c r="G286">
        <f t="shared" si="19"/>
        <v>0</v>
      </c>
      <c r="H286">
        <f t="shared" si="20"/>
        <v>0</v>
      </c>
      <c r="M286">
        <v>1.0419966847641779</v>
      </c>
    </row>
    <row r="287" spans="1:13" x14ac:dyDescent="0.2">
      <c r="A287" s="1">
        <v>43191</v>
      </c>
      <c r="B287" s="2">
        <v>56512</v>
      </c>
      <c r="C287">
        <f t="shared" si="21"/>
        <v>2.6427157309697222E-2</v>
      </c>
      <c r="F287">
        <f t="shared" si="18"/>
        <v>0</v>
      </c>
      <c r="G287">
        <f t="shared" si="19"/>
        <v>0</v>
      </c>
      <c r="H287">
        <f t="shared" si="20"/>
        <v>0</v>
      </c>
      <c r="M287">
        <v>1.014141748353155</v>
      </c>
    </row>
    <row r="288" spans="1:13" x14ac:dyDescent="0.2">
      <c r="A288" s="1">
        <v>43282</v>
      </c>
      <c r="B288" s="2">
        <v>56831</v>
      </c>
      <c r="C288">
        <f t="shared" si="21"/>
        <v>2.5589663075451609E-2</v>
      </c>
      <c r="F288">
        <f t="shared" si="18"/>
        <v>0</v>
      </c>
      <c r="G288">
        <f t="shared" si="19"/>
        <v>0</v>
      </c>
      <c r="H288">
        <f t="shared" si="20"/>
        <v>0</v>
      </c>
      <c r="M288">
        <v>1.053168259953968</v>
      </c>
    </row>
    <row r="289" spans="1:13" x14ac:dyDescent="0.2">
      <c r="A289" s="1">
        <v>43374</v>
      </c>
      <c r="B289" s="2">
        <v>56851</v>
      </c>
      <c r="C289">
        <f t="shared" si="21"/>
        <v>1.7431143404262935E-2</v>
      </c>
      <c r="F289">
        <f t="shared" si="18"/>
        <v>0</v>
      </c>
      <c r="G289">
        <f t="shared" si="19"/>
        <v>0</v>
      </c>
      <c r="H289">
        <f t="shared" si="20"/>
        <v>0</v>
      </c>
      <c r="M289">
        <v>1.0769338584341641</v>
      </c>
    </row>
    <row r="290" spans="1:13" x14ac:dyDescent="0.2">
      <c r="A290" s="1">
        <v>43466</v>
      </c>
      <c r="B290" s="2">
        <v>57100</v>
      </c>
      <c r="C290">
        <f t="shared" si="21"/>
        <v>1.6104635643740546E-2</v>
      </c>
      <c r="F290">
        <f t="shared" si="18"/>
        <v>0</v>
      </c>
      <c r="G290">
        <f t="shared" si="19"/>
        <v>0</v>
      </c>
      <c r="H290">
        <f t="shared" si="20"/>
        <v>0</v>
      </c>
      <c r="M290">
        <v>1.09281684118267</v>
      </c>
    </row>
    <row r="291" spans="1:13" x14ac:dyDescent="0.2">
      <c r="M291">
        <v>1.1055855108981598</v>
      </c>
    </row>
    <row r="292" spans="1:13" x14ac:dyDescent="0.2">
      <c r="M292">
        <v>1.1259622804871163</v>
      </c>
    </row>
    <row r="293" spans="1:13" x14ac:dyDescent="0.2">
      <c r="M293">
        <v>1.0918050356124824</v>
      </c>
    </row>
    <row r="294" spans="1:13" x14ac:dyDescent="0.2">
      <c r="M294">
        <v>1.0389454835919334</v>
      </c>
    </row>
    <row r="295" spans="1:13" x14ac:dyDescent="0.2">
      <c r="M295">
        <v>1.0128750784415008</v>
      </c>
    </row>
    <row r="296" spans="1:13" x14ac:dyDescent="0.2">
      <c r="M296">
        <v>0.95769829855739719</v>
      </c>
    </row>
    <row r="297" spans="1:13" x14ac:dyDescent="0.2">
      <c r="M297">
        <v>0.90829314021676122</v>
      </c>
    </row>
    <row r="298" spans="1:13" x14ac:dyDescent="0.2">
      <c r="M298">
        <v>0.89527888717156112</v>
      </c>
    </row>
    <row r="299" spans="1:13" x14ac:dyDescent="0.2">
      <c r="M299">
        <v>0.87518236583274234</v>
      </c>
    </row>
    <row r="300" spans="1:13" x14ac:dyDescent="0.2">
      <c r="M300">
        <v>0.87292317786724027</v>
      </c>
    </row>
    <row r="301" spans="1:13" x14ac:dyDescent="0.2">
      <c r="M301">
        <v>0.88568851709963692</v>
      </c>
    </row>
    <row r="302" spans="1:13" x14ac:dyDescent="0.2">
      <c r="M302">
        <v>0.85917844057431259</v>
      </c>
    </row>
    <row r="303" spans="1:13" x14ac:dyDescent="0.2">
      <c r="M303">
        <v>0.86340027992137736</v>
      </c>
    </row>
    <row r="304" spans="1:13" x14ac:dyDescent="0.2">
      <c r="M304">
        <v>0.92876341132065643</v>
      </c>
    </row>
    <row r="305" spans="13:13" x14ac:dyDescent="0.2">
      <c r="M305">
        <v>0.97190369429546475</v>
      </c>
    </row>
    <row r="306" spans="13:13" x14ac:dyDescent="0.2">
      <c r="M306">
        <v>0.91638664400368164</v>
      </c>
    </row>
    <row r="307" spans="13:13" x14ac:dyDescent="0.2">
      <c r="M307">
        <v>0.91427658391193933</v>
      </c>
    </row>
    <row r="308" spans="13:13" x14ac:dyDescent="0.2">
      <c r="M308">
        <v>0.91060519278398155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71265-EB2B-1F41-BCB5-3A197056A0A4}">
  <dimension ref="A1:J962"/>
  <sheetViews>
    <sheetView workbookViewId="0">
      <pane ySplit="1" topLeftCell="A2" activePane="bottomLeft" state="frozen"/>
      <selection pane="bottomLeft" activeCell="I9" sqref="I9"/>
    </sheetView>
  </sheetViews>
  <sheetFormatPr baseColWidth="10" defaultRowHeight="16" x14ac:dyDescent="0.2"/>
  <cols>
    <col min="1" max="1" width="17.6640625" bestFit="1" customWidth="1"/>
    <col min="2" max="2" width="14.6640625" bestFit="1" customWidth="1"/>
    <col min="7" max="7" width="12" bestFit="1" customWidth="1"/>
  </cols>
  <sheetData>
    <row r="1" spans="1:10" ht="95" x14ac:dyDescent="0.2">
      <c r="A1" s="28" t="s">
        <v>1</v>
      </c>
      <c r="B1" s="29" t="s">
        <v>65</v>
      </c>
      <c r="C1" s="29" t="s">
        <v>2</v>
      </c>
      <c r="D1" s="29" t="s">
        <v>66</v>
      </c>
      <c r="E1" s="30" t="s">
        <v>7</v>
      </c>
      <c r="F1" s="30" t="s">
        <v>8</v>
      </c>
      <c r="G1" s="30" t="s">
        <v>9</v>
      </c>
      <c r="H1" s="31" t="s">
        <v>13</v>
      </c>
    </row>
    <row r="2" spans="1:10" x14ac:dyDescent="0.2">
      <c r="A2" s="32">
        <v>14246</v>
      </c>
      <c r="B2" s="33">
        <v>0.25</v>
      </c>
      <c r="C2">
        <v>14</v>
      </c>
      <c r="D2">
        <f>1000*B2/C2</f>
        <v>17.857142857142858</v>
      </c>
      <c r="E2" s="34">
        <v>11.93809961</v>
      </c>
      <c r="F2" s="34">
        <v>17.41384343</v>
      </c>
      <c r="G2" s="34">
        <v>0.87139476999999999</v>
      </c>
      <c r="H2" s="35">
        <f>SQRT(G2*E2)</f>
        <v>3.2253368140231555</v>
      </c>
    </row>
    <row r="3" spans="1:10" x14ac:dyDescent="0.2">
      <c r="A3" s="32">
        <v>14277</v>
      </c>
      <c r="B3" s="33">
        <v>0.25</v>
      </c>
      <c r="C3">
        <v>13.9</v>
      </c>
      <c r="D3">
        <f t="shared" ref="D3:D66" si="0">1000*B3/C3</f>
        <v>17.985611510791365</v>
      </c>
      <c r="E3" s="34">
        <v>11.914290619999999</v>
      </c>
      <c r="F3" s="34">
        <v>17.334260669999999</v>
      </c>
      <c r="G3" s="34">
        <v>0.84891596000000002</v>
      </c>
      <c r="H3" s="35">
        <f t="shared" ref="H3:H66" si="1">SQRT(G3*E3)</f>
        <v>3.1802879522766951</v>
      </c>
      <c r="J3" s="25"/>
    </row>
    <row r="4" spans="1:10" x14ac:dyDescent="0.2">
      <c r="A4" s="32">
        <v>14305</v>
      </c>
      <c r="B4" s="33">
        <v>0.25</v>
      </c>
      <c r="C4">
        <v>13.9</v>
      </c>
      <c r="D4">
        <f t="shared" si="0"/>
        <v>17.985611510791365</v>
      </c>
      <c r="E4" s="34">
        <v>11.828403720000001</v>
      </c>
      <c r="F4" s="34">
        <v>17.168739410000001</v>
      </c>
      <c r="G4" s="34">
        <v>0.89436428999999995</v>
      </c>
      <c r="H4" s="35">
        <f t="shared" si="1"/>
        <v>3.252522389603361</v>
      </c>
    </row>
    <row r="5" spans="1:10" x14ac:dyDescent="0.2">
      <c r="A5" s="32">
        <v>14336</v>
      </c>
      <c r="B5" s="33">
        <v>0.25</v>
      </c>
      <c r="C5">
        <v>13.8</v>
      </c>
      <c r="D5">
        <f t="shared" si="0"/>
        <v>18.115942028985508</v>
      </c>
      <c r="E5" s="34">
        <v>12.02644272</v>
      </c>
      <c r="F5" s="34">
        <v>17.418661870000001</v>
      </c>
      <c r="G5" s="34">
        <v>0.88353968000000005</v>
      </c>
      <c r="H5" s="35">
        <f t="shared" si="1"/>
        <v>3.2597299508344446</v>
      </c>
    </row>
    <row r="6" spans="1:10" x14ac:dyDescent="0.2">
      <c r="A6" s="32">
        <v>14366</v>
      </c>
      <c r="B6" s="33">
        <v>0.25</v>
      </c>
      <c r="C6">
        <v>13.8</v>
      </c>
      <c r="D6">
        <f t="shared" si="0"/>
        <v>18.115942028985508</v>
      </c>
      <c r="E6" s="34">
        <v>11.727948659999999</v>
      </c>
      <c r="F6" s="34">
        <v>16.95317081</v>
      </c>
      <c r="G6" s="34">
        <v>0.86384676999999999</v>
      </c>
      <c r="H6" s="35">
        <f t="shared" si="1"/>
        <v>3.1829468372353986</v>
      </c>
    </row>
    <row r="7" spans="1:10" x14ac:dyDescent="0.2">
      <c r="A7" s="32">
        <v>14397</v>
      </c>
      <c r="B7" s="33">
        <v>0.25</v>
      </c>
      <c r="C7">
        <v>13.8</v>
      </c>
      <c r="D7">
        <f t="shared" si="0"/>
        <v>18.115942028985508</v>
      </c>
      <c r="E7" s="34">
        <v>11.326370710000001</v>
      </c>
      <c r="F7" s="34">
        <v>16.343697410000001</v>
      </c>
      <c r="G7" s="34">
        <v>0.90521991999999996</v>
      </c>
      <c r="H7" s="35">
        <f t="shared" si="1"/>
        <v>3.2020081805011902</v>
      </c>
    </row>
    <row r="8" spans="1:10" x14ac:dyDescent="0.2">
      <c r="A8" s="32">
        <v>14427</v>
      </c>
      <c r="B8" s="33">
        <v>0.25</v>
      </c>
      <c r="C8">
        <v>13.8</v>
      </c>
      <c r="D8">
        <f t="shared" si="0"/>
        <v>18.115942028985508</v>
      </c>
      <c r="E8" s="34">
        <v>11.2550314</v>
      </c>
      <c r="F8" s="34">
        <v>16.214742560000001</v>
      </c>
      <c r="G8" s="34">
        <v>0.90217208000000004</v>
      </c>
      <c r="H8" s="35">
        <f t="shared" si="1"/>
        <v>3.1865302585419322</v>
      </c>
    </row>
    <row r="9" spans="1:10" x14ac:dyDescent="0.2">
      <c r="A9" s="32">
        <v>14458</v>
      </c>
      <c r="B9" s="33">
        <v>0.25</v>
      </c>
      <c r="C9">
        <v>13.8</v>
      </c>
      <c r="D9">
        <f t="shared" si="0"/>
        <v>18.115942028985508</v>
      </c>
      <c r="E9" s="34">
        <v>10.972817640000001</v>
      </c>
      <c r="F9" s="34">
        <v>15.785384730000001</v>
      </c>
      <c r="G9" s="34">
        <v>0.89435803999999997</v>
      </c>
      <c r="H9" s="35">
        <f t="shared" si="1"/>
        <v>3.1326710133347593</v>
      </c>
    </row>
    <row r="10" spans="1:10" x14ac:dyDescent="0.2">
      <c r="A10" s="32">
        <v>14489</v>
      </c>
      <c r="B10" s="33">
        <v>0.25</v>
      </c>
      <c r="C10">
        <v>14.1</v>
      </c>
      <c r="D10">
        <f t="shared" si="0"/>
        <v>17.730496453900709</v>
      </c>
      <c r="E10" s="34">
        <v>10.55118444</v>
      </c>
      <c r="F10" s="34">
        <v>15.15925416</v>
      </c>
      <c r="G10" s="34">
        <v>0.90531857000000004</v>
      </c>
      <c r="H10" s="35">
        <f t="shared" si="1"/>
        <v>3.0906606428119945</v>
      </c>
    </row>
    <row r="11" spans="1:10" x14ac:dyDescent="0.2">
      <c r="A11" s="32">
        <v>14519</v>
      </c>
      <c r="B11" s="33">
        <v>0.3</v>
      </c>
      <c r="C11">
        <v>14</v>
      </c>
      <c r="D11">
        <f t="shared" si="0"/>
        <v>21.428571428571427</v>
      </c>
      <c r="E11" s="34">
        <v>10.690761070000001</v>
      </c>
      <c r="F11" s="34">
        <v>15.34216655</v>
      </c>
      <c r="G11" s="34">
        <v>1.0186067700000001</v>
      </c>
      <c r="H11" s="35">
        <f t="shared" si="1"/>
        <v>3.2999517575798656</v>
      </c>
    </row>
    <row r="12" spans="1:10" x14ac:dyDescent="0.2">
      <c r="A12" s="32">
        <v>14550</v>
      </c>
      <c r="B12" s="33">
        <v>0.3</v>
      </c>
      <c r="C12">
        <v>14</v>
      </c>
      <c r="D12">
        <f t="shared" si="0"/>
        <v>21.428571428571427</v>
      </c>
      <c r="E12" s="34">
        <v>10.64200993</v>
      </c>
      <c r="F12" s="34">
        <v>15.25685412</v>
      </c>
      <c r="G12" s="34">
        <v>0.97901315</v>
      </c>
      <c r="H12" s="35">
        <f t="shared" si="1"/>
        <v>3.227796100112363</v>
      </c>
    </row>
    <row r="13" spans="1:10" x14ac:dyDescent="0.2">
      <c r="A13" s="32">
        <v>14580</v>
      </c>
      <c r="B13" s="33">
        <v>0.3</v>
      </c>
      <c r="C13">
        <v>14</v>
      </c>
      <c r="D13">
        <f t="shared" si="0"/>
        <v>21.428571428571427</v>
      </c>
      <c r="E13" s="34">
        <v>10.36663946</v>
      </c>
      <c r="F13" s="34">
        <v>14.84922428</v>
      </c>
      <c r="G13" s="34">
        <v>0.98970040999999997</v>
      </c>
      <c r="H13" s="35">
        <f t="shared" si="1"/>
        <v>3.2031027651145036</v>
      </c>
    </row>
    <row r="14" spans="1:10" x14ac:dyDescent="0.2">
      <c r="A14" s="32">
        <v>14611</v>
      </c>
      <c r="B14" s="33">
        <v>0.3</v>
      </c>
      <c r="C14">
        <v>13.9</v>
      </c>
      <c r="D14">
        <f t="shared" si="0"/>
        <v>21.582733812949641</v>
      </c>
      <c r="E14" s="34">
        <v>10.5131424</v>
      </c>
      <c r="F14" s="34">
        <v>15.04812669</v>
      </c>
      <c r="G14" s="34">
        <v>1.0078742700000001</v>
      </c>
      <c r="H14" s="35">
        <f t="shared" si="1"/>
        <v>3.2551383567839398</v>
      </c>
    </row>
    <row r="15" spans="1:10" x14ac:dyDescent="0.2">
      <c r="A15" s="32">
        <v>14642</v>
      </c>
      <c r="B15" s="33">
        <v>0.3</v>
      </c>
      <c r="C15">
        <v>14</v>
      </c>
      <c r="D15">
        <f t="shared" si="0"/>
        <v>21.428571428571427</v>
      </c>
      <c r="E15" s="34">
        <v>10.52298343</v>
      </c>
      <c r="F15" s="34">
        <v>15.050288159999999</v>
      </c>
      <c r="G15" s="34">
        <v>1.0347407900000001</v>
      </c>
      <c r="H15" s="35">
        <f t="shared" si="1"/>
        <v>3.299781839381978</v>
      </c>
    </row>
    <row r="16" spans="1:10" x14ac:dyDescent="0.2">
      <c r="A16" s="32">
        <v>14671</v>
      </c>
      <c r="B16" s="33">
        <v>0.3</v>
      </c>
      <c r="C16">
        <v>14</v>
      </c>
      <c r="D16">
        <f t="shared" si="0"/>
        <v>21.428571428571427</v>
      </c>
      <c r="E16" s="34">
        <v>10.01306473</v>
      </c>
      <c r="F16" s="34">
        <v>14.30869706</v>
      </c>
      <c r="G16" s="34">
        <v>0.95222594000000005</v>
      </c>
      <c r="H16" s="35">
        <f t="shared" si="1"/>
        <v>3.0878309498424774</v>
      </c>
    </row>
    <row r="17" spans="1:8" x14ac:dyDescent="0.2">
      <c r="A17" s="32">
        <v>14702</v>
      </c>
      <c r="B17" s="33">
        <v>0.3</v>
      </c>
      <c r="C17">
        <v>14</v>
      </c>
      <c r="D17">
        <f t="shared" si="0"/>
        <v>21.428571428571427</v>
      </c>
      <c r="E17" s="34">
        <v>10.45636148</v>
      </c>
      <c r="F17" s="34">
        <v>14.92836413</v>
      </c>
      <c r="G17" s="34">
        <v>0.93026726999999998</v>
      </c>
      <c r="H17" s="35">
        <f t="shared" si="1"/>
        <v>3.1188476795337023</v>
      </c>
    </row>
    <row r="18" spans="1:8" x14ac:dyDescent="0.2">
      <c r="A18" s="32">
        <v>14732</v>
      </c>
      <c r="B18" s="33">
        <v>0.3</v>
      </c>
      <c r="C18">
        <v>14</v>
      </c>
      <c r="D18">
        <f t="shared" si="0"/>
        <v>21.428571428571427</v>
      </c>
      <c r="E18" s="34">
        <v>10.1649121</v>
      </c>
      <c r="F18" s="34">
        <v>14.49784577</v>
      </c>
      <c r="G18" s="34">
        <v>0.94969733000000001</v>
      </c>
      <c r="H18" s="35">
        <f t="shared" si="1"/>
        <v>3.1070226714742031</v>
      </c>
    </row>
    <row r="19" spans="1:8" x14ac:dyDescent="0.2">
      <c r="A19" s="32">
        <v>14763</v>
      </c>
      <c r="B19" s="33">
        <v>0.3</v>
      </c>
      <c r="C19">
        <v>14.1</v>
      </c>
      <c r="D19">
        <f t="shared" si="0"/>
        <v>21.276595744680851</v>
      </c>
      <c r="E19" s="34">
        <v>8.7067761000000008</v>
      </c>
      <c r="F19" s="34">
        <v>12.40494794</v>
      </c>
      <c r="G19" s="34">
        <v>0.97376348999999995</v>
      </c>
      <c r="H19" s="35">
        <f t="shared" si="1"/>
        <v>2.9117590356663423</v>
      </c>
    </row>
    <row r="20" spans="1:8" x14ac:dyDescent="0.2">
      <c r="A20" s="32">
        <v>14793</v>
      </c>
      <c r="B20" s="33">
        <v>0.3</v>
      </c>
      <c r="C20">
        <v>14</v>
      </c>
      <c r="D20">
        <f t="shared" si="0"/>
        <v>21.428571428571427</v>
      </c>
      <c r="E20" s="34">
        <v>9.1113352600000006</v>
      </c>
      <c r="F20" s="34">
        <v>12.966698060000001</v>
      </c>
      <c r="G20" s="34">
        <v>0.93901568000000002</v>
      </c>
      <c r="H20" s="35">
        <f t="shared" si="1"/>
        <v>2.9250105426949964</v>
      </c>
    </row>
    <row r="21" spans="1:8" x14ac:dyDescent="0.2">
      <c r="A21" s="32">
        <v>14824</v>
      </c>
      <c r="B21" s="33">
        <v>0.3</v>
      </c>
      <c r="C21">
        <v>14</v>
      </c>
      <c r="D21">
        <f t="shared" si="0"/>
        <v>21.428571428571427</v>
      </c>
      <c r="E21" s="34">
        <v>9.5738659399999992</v>
      </c>
      <c r="F21" s="34">
        <v>13.60864626</v>
      </c>
      <c r="G21" s="34">
        <v>0.94710501999999996</v>
      </c>
      <c r="H21" s="35">
        <f t="shared" si="1"/>
        <v>3.0112217607776777</v>
      </c>
    </row>
    <row r="22" spans="1:8" x14ac:dyDescent="0.2">
      <c r="A22" s="32">
        <v>14855</v>
      </c>
      <c r="B22" s="33">
        <v>0.3</v>
      </c>
      <c r="C22">
        <v>14</v>
      </c>
      <c r="D22">
        <f t="shared" si="0"/>
        <v>21.428571428571427</v>
      </c>
      <c r="E22" s="34">
        <v>8.4713909100000002</v>
      </c>
      <c r="F22" s="34">
        <v>12.02627365</v>
      </c>
      <c r="G22" s="34">
        <v>1.11334931</v>
      </c>
      <c r="H22" s="35">
        <f t="shared" si="1"/>
        <v>3.0710938156280365</v>
      </c>
    </row>
    <row r="23" spans="1:8" x14ac:dyDescent="0.2">
      <c r="A23" s="32">
        <v>14885</v>
      </c>
      <c r="B23" s="33">
        <v>0.3</v>
      </c>
      <c r="C23">
        <v>14</v>
      </c>
      <c r="D23">
        <f t="shared" si="0"/>
        <v>21.428571428571427</v>
      </c>
      <c r="E23" s="34">
        <v>9.31702516</v>
      </c>
      <c r="F23" s="34">
        <v>13.20908822</v>
      </c>
      <c r="G23" s="34">
        <v>1.0818329499999999</v>
      </c>
      <c r="H23" s="35">
        <f t="shared" si="1"/>
        <v>3.174817288296607</v>
      </c>
    </row>
    <row r="24" spans="1:8" x14ac:dyDescent="0.2">
      <c r="A24" s="32">
        <v>14916</v>
      </c>
      <c r="B24" s="33">
        <v>0.3</v>
      </c>
      <c r="C24">
        <v>14</v>
      </c>
      <c r="D24">
        <f t="shared" si="0"/>
        <v>21.428571428571427</v>
      </c>
      <c r="E24" s="34">
        <v>8.9285158100000004</v>
      </c>
      <c r="F24" s="34">
        <v>12.64042605</v>
      </c>
      <c r="G24" s="34">
        <v>1.1157213699999999</v>
      </c>
      <c r="H24" s="35">
        <f t="shared" si="1"/>
        <v>3.1562217747807044</v>
      </c>
    </row>
    <row r="25" spans="1:8" x14ac:dyDescent="0.2">
      <c r="A25" s="32">
        <v>14946</v>
      </c>
      <c r="B25" s="33">
        <v>0.3</v>
      </c>
      <c r="C25">
        <v>14.1</v>
      </c>
      <c r="D25">
        <f t="shared" si="0"/>
        <v>21.276595744680851</v>
      </c>
      <c r="E25" s="34">
        <v>8.3406266799999997</v>
      </c>
      <c r="F25" s="34">
        <v>11.79059801</v>
      </c>
      <c r="G25" s="34">
        <v>1.2082993900000001</v>
      </c>
      <c r="H25" s="35">
        <f t="shared" si="1"/>
        <v>3.1745825126560701</v>
      </c>
    </row>
    <row r="26" spans="1:8" x14ac:dyDescent="0.2">
      <c r="A26" s="32">
        <v>14977</v>
      </c>
      <c r="B26" s="33">
        <v>0.3</v>
      </c>
      <c r="C26">
        <v>14.1</v>
      </c>
      <c r="D26">
        <f t="shared" si="0"/>
        <v>21.276595744680851</v>
      </c>
      <c r="E26" s="34">
        <v>7.4897230500000003</v>
      </c>
      <c r="F26" s="34">
        <v>10.57124595</v>
      </c>
      <c r="G26" s="34">
        <v>1.2916779899999999</v>
      </c>
      <c r="H26" s="35">
        <f t="shared" si="1"/>
        <v>3.1103553518658713</v>
      </c>
    </row>
    <row r="27" spans="1:8" x14ac:dyDescent="0.2">
      <c r="A27" s="32">
        <v>15008</v>
      </c>
      <c r="B27" s="33">
        <v>0.3</v>
      </c>
      <c r="C27">
        <v>14.1</v>
      </c>
      <c r="D27">
        <f t="shared" si="0"/>
        <v>21.276595744680851</v>
      </c>
      <c r="E27" s="34">
        <v>7.1905615899999997</v>
      </c>
      <c r="F27" s="34">
        <v>10.133052259999999</v>
      </c>
      <c r="G27" s="34">
        <v>1.3704648100000001</v>
      </c>
      <c r="H27" s="35">
        <f t="shared" si="1"/>
        <v>3.1391737166382891</v>
      </c>
    </row>
    <row r="28" spans="1:8" x14ac:dyDescent="0.2">
      <c r="A28" s="32">
        <v>15036</v>
      </c>
      <c r="B28" s="33">
        <v>0.3</v>
      </c>
      <c r="C28">
        <v>14.2</v>
      </c>
      <c r="D28">
        <f t="shared" si="0"/>
        <v>21.126760563380284</v>
      </c>
      <c r="E28" s="34">
        <v>7.2366713000000003</v>
      </c>
      <c r="F28" s="34">
        <v>10.181900110000001</v>
      </c>
      <c r="G28" s="34">
        <v>1.4196997200000001</v>
      </c>
      <c r="H28" s="35">
        <f t="shared" si="1"/>
        <v>3.2052925324129213</v>
      </c>
    </row>
    <row r="29" spans="1:8" x14ac:dyDescent="0.2">
      <c r="A29" s="32">
        <v>15067</v>
      </c>
      <c r="B29" s="33">
        <v>0.3</v>
      </c>
      <c r="C29">
        <v>14.3</v>
      </c>
      <c r="D29">
        <f t="shared" si="0"/>
        <v>20.979020979020977</v>
      </c>
      <c r="E29" s="34">
        <v>7.4345492699999998</v>
      </c>
      <c r="F29" s="34">
        <v>10.443703640000001</v>
      </c>
      <c r="G29" s="34">
        <v>1.5409116</v>
      </c>
      <c r="H29" s="35">
        <f t="shared" si="1"/>
        <v>3.3846688480432663</v>
      </c>
    </row>
    <row r="30" spans="1:8" x14ac:dyDescent="0.2">
      <c r="A30" s="32">
        <v>15097</v>
      </c>
      <c r="B30" s="33">
        <v>0.3</v>
      </c>
      <c r="C30">
        <v>14.4</v>
      </c>
      <c r="D30">
        <f t="shared" si="0"/>
        <v>20.833333333333332</v>
      </c>
      <c r="E30" s="34">
        <v>6.6029192700000001</v>
      </c>
      <c r="F30" s="34">
        <v>9.2607328800000008</v>
      </c>
      <c r="G30" s="34">
        <v>1.61711461</v>
      </c>
      <c r="H30" s="35">
        <f t="shared" si="1"/>
        <v>3.2676715288057236</v>
      </c>
    </row>
    <row r="31" spans="1:8" x14ac:dyDescent="0.2">
      <c r="A31" s="32">
        <v>15128</v>
      </c>
      <c r="B31" s="33">
        <v>0.3</v>
      </c>
      <c r="C31">
        <v>14.7</v>
      </c>
      <c r="D31">
        <f t="shared" si="0"/>
        <v>20.408163265306122</v>
      </c>
      <c r="E31" s="34">
        <v>5.9391082700000002</v>
      </c>
      <c r="F31" s="34">
        <v>8.3165052999999993</v>
      </c>
      <c r="G31" s="34">
        <v>1.71511787</v>
      </c>
      <c r="H31" s="35">
        <f t="shared" si="1"/>
        <v>3.1915937595097823</v>
      </c>
    </row>
    <row r="32" spans="1:8" x14ac:dyDescent="0.2">
      <c r="A32" s="32">
        <v>15158</v>
      </c>
      <c r="B32" s="33">
        <v>0.3</v>
      </c>
      <c r="C32">
        <v>14.7</v>
      </c>
      <c r="D32">
        <f t="shared" si="0"/>
        <v>20.408163265306122</v>
      </c>
      <c r="E32" s="34">
        <v>5.5420610699999999</v>
      </c>
      <c r="F32" s="34">
        <v>7.7482404000000002</v>
      </c>
      <c r="G32" s="34">
        <v>1.7741308200000001</v>
      </c>
      <c r="H32" s="35">
        <f t="shared" si="1"/>
        <v>3.1356564465210757</v>
      </c>
    </row>
    <row r="33" spans="1:8" x14ac:dyDescent="0.2">
      <c r="A33" s="32">
        <v>15189</v>
      </c>
      <c r="B33" s="33">
        <v>0.3</v>
      </c>
      <c r="C33">
        <v>14.9</v>
      </c>
      <c r="D33">
        <f t="shared" si="0"/>
        <v>20.134228187919462</v>
      </c>
      <c r="E33" s="34">
        <v>5.7339730400000004</v>
      </c>
      <c r="F33" s="34">
        <v>8.0039187999999992</v>
      </c>
      <c r="G33" s="34">
        <v>1.7547077499999999</v>
      </c>
      <c r="H33" s="35">
        <f t="shared" si="1"/>
        <v>3.1719783939332027</v>
      </c>
    </row>
    <row r="34" spans="1:8" x14ac:dyDescent="0.2">
      <c r="A34" s="32">
        <v>15220</v>
      </c>
      <c r="B34" s="33">
        <v>0.3</v>
      </c>
      <c r="C34">
        <v>15.1</v>
      </c>
      <c r="D34">
        <f t="shared" si="0"/>
        <v>19.867549668874172</v>
      </c>
      <c r="E34" s="34">
        <v>5.4127656000000002</v>
      </c>
      <c r="F34" s="34">
        <v>7.5437349400000002</v>
      </c>
      <c r="G34" s="34">
        <v>1.7467999999999999</v>
      </c>
      <c r="H34" s="35">
        <f t="shared" si="1"/>
        <v>3.0749014537184762</v>
      </c>
    </row>
    <row r="35" spans="1:8" x14ac:dyDescent="0.2">
      <c r="A35" s="32">
        <v>15250</v>
      </c>
      <c r="B35" s="33">
        <v>0.3</v>
      </c>
      <c r="C35">
        <v>15.3</v>
      </c>
      <c r="D35">
        <f t="shared" si="0"/>
        <v>19.6078431372549</v>
      </c>
      <c r="E35" s="34">
        <v>4.6924728699999996</v>
      </c>
      <c r="F35" s="34">
        <v>6.5297299999999998</v>
      </c>
      <c r="G35" s="34">
        <v>1.67103797</v>
      </c>
      <c r="H35" s="35">
        <f t="shared" si="1"/>
        <v>2.8002321937590948</v>
      </c>
    </row>
    <row r="36" spans="1:8" x14ac:dyDescent="0.2">
      <c r="A36" s="32">
        <v>15281</v>
      </c>
      <c r="B36" s="33">
        <v>0.3</v>
      </c>
      <c r="C36">
        <v>15.4</v>
      </c>
      <c r="D36">
        <f t="shared" si="0"/>
        <v>19.480519480519479</v>
      </c>
      <c r="E36" s="34">
        <v>4.4379169200000002</v>
      </c>
      <c r="F36" s="34">
        <v>6.1660260899999999</v>
      </c>
      <c r="G36" s="34">
        <v>1.7066403999999999</v>
      </c>
      <c r="H36" s="35">
        <f t="shared" si="1"/>
        <v>2.7520770896752818</v>
      </c>
    </row>
    <row r="37" spans="1:8" x14ac:dyDescent="0.2">
      <c r="A37" s="32">
        <v>15311</v>
      </c>
      <c r="B37" s="33">
        <v>0.3</v>
      </c>
      <c r="C37">
        <v>15.5</v>
      </c>
      <c r="D37">
        <f t="shared" si="0"/>
        <v>19.35483870967742</v>
      </c>
      <c r="E37" s="34">
        <v>4.1672777600000002</v>
      </c>
      <c r="F37" s="34">
        <v>5.7812096100000003</v>
      </c>
      <c r="G37" s="34">
        <v>1.77202642</v>
      </c>
      <c r="H37" s="35">
        <f t="shared" si="1"/>
        <v>2.7174484889687274</v>
      </c>
    </row>
    <row r="38" spans="1:8" x14ac:dyDescent="0.2">
      <c r="A38" s="32">
        <v>15342</v>
      </c>
      <c r="B38" s="33">
        <v>0.3</v>
      </c>
      <c r="C38">
        <v>15.7</v>
      </c>
      <c r="D38">
        <f t="shared" si="0"/>
        <v>19.108280254777071</v>
      </c>
      <c r="E38" s="34">
        <v>4.2303479199999998</v>
      </c>
      <c r="F38" s="34">
        <v>5.85990375</v>
      </c>
      <c r="G38" s="34">
        <v>1.8180353499999999</v>
      </c>
      <c r="H38" s="35">
        <f t="shared" si="1"/>
        <v>2.7732511717042456</v>
      </c>
    </row>
    <row r="39" spans="1:8" x14ac:dyDescent="0.2">
      <c r="A39" s="32">
        <v>15373</v>
      </c>
      <c r="B39" s="33">
        <v>0.3</v>
      </c>
      <c r="C39">
        <v>15.8</v>
      </c>
      <c r="D39">
        <f t="shared" si="0"/>
        <v>18.987341772151897</v>
      </c>
      <c r="E39" s="34">
        <v>4.0880444499999999</v>
      </c>
      <c r="F39" s="34">
        <v>5.6554899299999999</v>
      </c>
      <c r="G39" s="34">
        <v>1.8919797300000001</v>
      </c>
      <c r="H39" s="35">
        <f t="shared" si="1"/>
        <v>2.7810964087458383</v>
      </c>
    </row>
    <row r="40" spans="1:8" x14ac:dyDescent="0.2">
      <c r="A40" s="32">
        <v>15401</v>
      </c>
      <c r="B40" s="33">
        <v>0.3</v>
      </c>
      <c r="C40">
        <v>16</v>
      </c>
      <c r="D40">
        <f t="shared" si="0"/>
        <v>18.75</v>
      </c>
      <c r="E40" s="34">
        <v>3.91597258</v>
      </c>
      <c r="F40" s="34">
        <v>5.4116649099999998</v>
      </c>
      <c r="G40" s="34">
        <v>2.0769844499999999</v>
      </c>
      <c r="H40" s="35">
        <f t="shared" si="1"/>
        <v>2.8519141213028103</v>
      </c>
    </row>
    <row r="41" spans="1:8" x14ac:dyDescent="0.2">
      <c r="A41" s="32">
        <v>15432</v>
      </c>
      <c r="B41" s="33">
        <v>0.3</v>
      </c>
      <c r="C41">
        <v>16.100000000000001</v>
      </c>
      <c r="D41">
        <f t="shared" si="0"/>
        <v>18.633540372670804</v>
      </c>
      <c r="E41" s="34">
        <v>3.6189718100000001</v>
      </c>
      <c r="F41" s="34">
        <v>4.9969935300000001</v>
      </c>
      <c r="G41" s="34">
        <v>2.2915261999999998</v>
      </c>
      <c r="H41" s="35">
        <f t="shared" si="1"/>
        <v>2.8797515031121037</v>
      </c>
    </row>
    <row r="42" spans="1:8" x14ac:dyDescent="0.2">
      <c r="A42" s="32">
        <v>15462</v>
      </c>
      <c r="B42" s="33">
        <v>0.3</v>
      </c>
      <c r="C42">
        <v>16.3</v>
      </c>
      <c r="D42">
        <f t="shared" si="0"/>
        <v>18.404907975460123</v>
      </c>
      <c r="E42" s="34">
        <v>3.1819223499999998</v>
      </c>
      <c r="F42" s="34">
        <v>4.3907039299999999</v>
      </c>
      <c r="G42" s="34">
        <v>2.3709689699999998</v>
      </c>
      <c r="H42" s="35">
        <f t="shared" si="1"/>
        <v>2.7466778400095411</v>
      </c>
    </row>
    <row r="43" spans="1:8" x14ac:dyDescent="0.2">
      <c r="A43" s="32">
        <v>15493</v>
      </c>
      <c r="B43" s="33">
        <v>0.3</v>
      </c>
      <c r="C43">
        <v>16.3</v>
      </c>
      <c r="D43">
        <f t="shared" si="0"/>
        <v>18.404907975460123</v>
      </c>
      <c r="E43" s="34">
        <v>3.02269239</v>
      </c>
      <c r="F43" s="34">
        <v>4.1690371900000001</v>
      </c>
      <c r="G43" s="34">
        <v>2.3688723</v>
      </c>
      <c r="H43" s="35">
        <f t="shared" si="1"/>
        <v>2.6758871938278332</v>
      </c>
    </row>
    <row r="44" spans="1:8" x14ac:dyDescent="0.2">
      <c r="A44" s="32">
        <v>15523</v>
      </c>
      <c r="B44" s="33">
        <v>0.3</v>
      </c>
      <c r="C44">
        <v>16.399999999999999</v>
      </c>
      <c r="D44">
        <f t="shared" si="0"/>
        <v>18.292682926829269</v>
      </c>
      <c r="E44" s="34">
        <v>2.94922218</v>
      </c>
      <c r="F44" s="34">
        <v>4.06644322</v>
      </c>
      <c r="G44" s="34">
        <v>2.5174470499999999</v>
      </c>
      <c r="H44" s="35">
        <f t="shared" si="1"/>
        <v>2.7247955293628121</v>
      </c>
    </row>
    <row r="45" spans="1:8" x14ac:dyDescent="0.2">
      <c r="A45" s="32">
        <v>15554</v>
      </c>
      <c r="B45" s="33">
        <v>0.3</v>
      </c>
      <c r="C45">
        <v>16.5</v>
      </c>
      <c r="D45">
        <f t="shared" si="0"/>
        <v>18.181818181818183</v>
      </c>
      <c r="E45" s="34">
        <v>2.6294726700000002</v>
      </c>
      <c r="F45" s="34">
        <v>3.6249515200000002</v>
      </c>
      <c r="G45" s="34">
        <v>2.9538140799999999</v>
      </c>
      <c r="H45" s="35">
        <f t="shared" si="1"/>
        <v>2.7869290259389805</v>
      </c>
    </row>
    <row r="46" spans="1:8" x14ac:dyDescent="0.2">
      <c r="A46" s="32">
        <v>15585</v>
      </c>
      <c r="B46" s="33">
        <v>0.3</v>
      </c>
      <c r="C46">
        <v>16.5</v>
      </c>
      <c r="D46">
        <f t="shared" si="0"/>
        <v>18.181818181818183</v>
      </c>
      <c r="E46" s="34">
        <v>2.3699360999999999</v>
      </c>
      <c r="F46" s="34">
        <v>3.2669733500000002</v>
      </c>
      <c r="G46" s="34">
        <v>3.4198844099999999</v>
      </c>
      <c r="H46" s="35">
        <f t="shared" si="1"/>
        <v>2.8469119271741095</v>
      </c>
    </row>
    <row r="47" spans="1:8" x14ac:dyDescent="0.2">
      <c r="A47" s="32">
        <v>15615</v>
      </c>
      <c r="B47" s="33">
        <v>0.3</v>
      </c>
      <c r="C47">
        <v>16.7</v>
      </c>
      <c r="D47">
        <f t="shared" si="0"/>
        <v>17.964071856287426</v>
      </c>
      <c r="E47" s="34">
        <v>2.4308435899999998</v>
      </c>
      <c r="F47" s="34">
        <v>3.35104676</v>
      </c>
      <c r="G47" s="34">
        <v>3.6132978900000001</v>
      </c>
      <c r="H47" s="35">
        <f t="shared" si="1"/>
        <v>2.963673736204278</v>
      </c>
    </row>
    <row r="48" spans="1:8" x14ac:dyDescent="0.2">
      <c r="A48" s="32">
        <v>15646</v>
      </c>
      <c r="B48" s="33">
        <v>0.3</v>
      </c>
      <c r="C48">
        <v>16.8</v>
      </c>
      <c r="D48">
        <f t="shared" si="0"/>
        <v>17.857142857142858</v>
      </c>
      <c r="E48" s="34">
        <v>2.4332211300000002</v>
      </c>
      <c r="F48" s="34">
        <v>3.3547053999999998</v>
      </c>
      <c r="G48" s="34">
        <v>3.9549671100000001</v>
      </c>
      <c r="H48" s="35">
        <f t="shared" si="1"/>
        <v>3.1021459573184229</v>
      </c>
    </row>
    <row r="49" spans="1:8" x14ac:dyDescent="0.2">
      <c r="A49" s="32">
        <v>15676</v>
      </c>
      <c r="B49" s="33">
        <v>0.3</v>
      </c>
      <c r="C49">
        <v>16.899999999999999</v>
      </c>
      <c r="D49">
        <f t="shared" si="0"/>
        <v>17.751479289940828</v>
      </c>
      <c r="E49" s="34">
        <v>2.3293528299999999</v>
      </c>
      <c r="F49" s="34">
        <v>3.2120864999999998</v>
      </c>
      <c r="G49" s="34">
        <v>3.84791427</v>
      </c>
      <c r="H49" s="35">
        <f t="shared" si="1"/>
        <v>2.9938520328202398</v>
      </c>
    </row>
    <row r="50" spans="1:8" x14ac:dyDescent="0.2">
      <c r="A50" s="32">
        <v>15707</v>
      </c>
      <c r="B50" s="33">
        <v>0.3</v>
      </c>
      <c r="C50">
        <v>16.899999999999999</v>
      </c>
      <c r="D50">
        <f t="shared" si="0"/>
        <v>17.751479289940828</v>
      </c>
      <c r="E50" s="34">
        <v>2.0141551999999998</v>
      </c>
      <c r="F50" s="34">
        <v>2.7780998399999999</v>
      </c>
      <c r="G50" s="34">
        <v>4.0565327599999996</v>
      </c>
      <c r="H50" s="35">
        <f t="shared" si="1"/>
        <v>2.8584062959146221</v>
      </c>
    </row>
    <row r="51" spans="1:8" x14ac:dyDescent="0.2">
      <c r="A51" s="32">
        <v>15738</v>
      </c>
      <c r="B51" s="33">
        <v>0.3</v>
      </c>
      <c r="C51">
        <v>16.899999999999999</v>
      </c>
      <c r="D51">
        <f t="shared" si="0"/>
        <v>17.751479289940828</v>
      </c>
      <c r="E51" s="34">
        <v>2.0541926799999999</v>
      </c>
      <c r="F51" s="34">
        <v>2.8336887499999999</v>
      </c>
      <c r="G51" s="34">
        <v>4.47506336</v>
      </c>
      <c r="H51" s="35">
        <f t="shared" si="1"/>
        <v>3.0319370700343047</v>
      </c>
    </row>
    <row r="52" spans="1:8" x14ac:dyDescent="0.2">
      <c r="A52" s="32">
        <v>15766</v>
      </c>
      <c r="B52" s="33">
        <v>0.3</v>
      </c>
      <c r="C52">
        <v>17.2</v>
      </c>
      <c r="D52">
        <f t="shared" si="0"/>
        <v>17.441860465116278</v>
      </c>
      <c r="E52" s="34">
        <v>1.8006065099999999</v>
      </c>
      <c r="F52" s="34">
        <v>2.4839583900000002</v>
      </c>
      <c r="G52" s="34">
        <v>4.6496290499999997</v>
      </c>
      <c r="H52" s="35">
        <f t="shared" si="1"/>
        <v>2.8934671825536773</v>
      </c>
    </row>
    <row r="53" spans="1:8" x14ac:dyDescent="0.2">
      <c r="A53" s="32">
        <v>15797</v>
      </c>
      <c r="B53" s="33">
        <v>0.3</v>
      </c>
      <c r="C53">
        <v>17.399999999999999</v>
      </c>
      <c r="D53">
        <f t="shared" si="0"/>
        <v>17.241379310344829</v>
      </c>
      <c r="E53" s="34">
        <v>1.7632096399999999</v>
      </c>
      <c r="F53" s="34">
        <v>2.4322683299999999</v>
      </c>
      <c r="G53" s="34">
        <v>4.7001256199999997</v>
      </c>
      <c r="H53" s="35">
        <f t="shared" si="1"/>
        <v>2.8787682786905542</v>
      </c>
    </row>
    <row r="54" spans="1:8" x14ac:dyDescent="0.2">
      <c r="A54" s="32">
        <v>15827</v>
      </c>
      <c r="B54" s="33">
        <v>0.3</v>
      </c>
      <c r="C54">
        <v>17.5</v>
      </c>
      <c r="D54">
        <f t="shared" si="0"/>
        <v>17.142857142857142</v>
      </c>
      <c r="E54" s="34">
        <v>1.6988416</v>
      </c>
      <c r="F54" s="34">
        <v>2.34322242</v>
      </c>
      <c r="G54" s="34">
        <v>4.7751828700000001</v>
      </c>
      <c r="H54" s="35">
        <f t="shared" si="1"/>
        <v>2.8482063315643749</v>
      </c>
    </row>
    <row r="55" spans="1:8" x14ac:dyDescent="0.2">
      <c r="A55" s="32">
        <v>15858</v>
      </c>
      <c r="B55" s="33">
        <v>0.3</v>
      </c>
      <c r="C55">
        <v>17.5</v>
      </c>
      <c r="D55">
        <f t="shared" si="0"/>
        <v>17.142857142857142</v>
      </c>
      <c r="E55" s="34">
        <v>1.9782272400000001</v>
      </c>
      <c r="F55" s="34">
        <v>2.72812396</v>
      </c>
      <c r="G55" s="34">
        <v>4.8368056900000003</v>
      </c>
      <c r="H55" s="35">
        <f t="shared" si="1"/>
        <v>3.0932670060221112</v>
      </c>
    </row>
    <row r="56" spans="1:8" x14ac:dyDescent="0.2">
      <c r="A56" s="32">
        <v>15888</v>
      </c>
      <c r="B56" s="33">
        <v>0.3</v>
      </c>
      <c r="C56">
        <v>17.399999999999999</v>
      </c>
      <c r="D56">
        <f t="shared" si="0"/>
        <v>17.241379310344829</v>
      </c>
      <c r="E56" s="34">
        <v>2.0869675999999999</v>
      </c>
      <c r="F56" s="34">
        <v>2.87741223</v>
      </c>
      <c r="G56" s="34">
        <v>4.9651680899999997</v>
      </c>
      <c r="H56" s="35">
        <f t="shared" si="1"/>
        <v>3.2190285696750012</v>
      </c>
    </row>
    <row r="57" spans="1:8" x14ac:dyDescent="0.2">
      <c r="A57" s="32">
        <v>15919</v>
      </c>
      <c r="B57" s="33">
        <v>0.3</v>
      </c>
      <c r="C57">
        <v>17.3</v>
      </c>
      <c r="D57">
        <f t="shared" si="0"/>
        <v>17.341040462427745</v>
      </c>
      <c r="E57" s="34">
        <v>1.7714219200000001</v>
      </c>
      <c r="F57" s="34">
        <v>2.4416158000000001</v>
      </c>
      <c r="G57" s="34">
        <v>5.1290799099999997</v>
      </c>
      <c r="H57" s="35">
        <f t="shared" si="1"/>
        <v>3.014260204760967</v>
      </c>
    </row>
    <row r="58" spans="1:8" x14ac:dyDescent="0.2">
      <c r="A58" s="32">
        <v>15950</v>
      </c>
      <c r="B58" s="33">
        <v>0.3</v>
      </c>
      <c r="C58">
        <v>17.399999999999999</v>
      </c>
      <c r="D58">
        <f t="shared" si="0"/>
        <v>17.241379310344829</v>
      </c>
      <c r="E58" s="34">
        <v>1.69116902</v>
      </c>
      <c r="F58" s="34">
        <v>2.3301672999999998</v>
      </c>
      <c r="G58" s="34">
        <v>4.95584297</v>
      </c>
      <c r="H58" s="35">
        <f t="shared" si="1"/>
        <v>2.895024714721584</v>
      </c>
    </row>
    <row r="59" spans="1:8" x14ac:dyDescent="0.2">
      <c r="A59" s="32">
        <v>15980</v>
      </c>
      <c r="B59" s="33">
        <v>0.3</v>
      </c>
      <c r="C59">
        <v>17.399999999999999</v>
      </c>
      <c r="D59">
        <f t="shared" si="0"/>
        <v>17.241379310344829</v>
      </c>
      <c r="E59" s="34">
        <v>1.61548793</v>
      </c>
      <c r="F59" s="34">
        <v>2.22497766</v>
      </c>
      <c r="G59" s="34">
        <v>4.9858823000000001</v>
      </c>
      <c r="H59" s="35">
        <f t="shared" si="1"/>
        <v>2.8380684762793584</v>
      </c>
    </row>
    <row r="60" spans="1:8" x14ac:dyDescent="0.2">
      <c r="A60" s="32">
        <v>16011</v>
      </c>
      <c r="B60" s="33">
        <v>0.3</v>
      </c>
      <c r="C60">
        <v>17.399999999999999</v>
      </c>
      <c r="D60">
        <f t="shared" si="0"/>
        <v>17.241379310344829</v>
      </c>
      <c r="E60" s="34">
        <v>1.40486705</v>
      </c>
      <c r="F60" s="34">
        <v>1.93400189</v>
      </c>
      <c r="G60" s="34">
        <v>5.0204437300000002</v>
      </c>
      <c r="H60" s="35">
        <f t="shared" si="1"/>
        <v>2.6557590200649037</v>
      </c>
    </row>
    <row r="61" spans="1:8" x14ac:dyDescent="0.2">
      <c r="A61" s="32">
        <v>16041</v>
      </c>
      <c r="B61" s="33">
        <v>0.3</v>
      </c>
      <c r="C61">
        <v>17.399999999999999</v>
      </c>
      <c r="D61">
        <f t="shared" si="0"/>
        <v>17.241379310344829</v>
      </c>
      <c r="E61" s="34">
        <v>1.3608535900000001</v>
      </c>
      <c r="F61" s="34">
        <v>1.8724634200000001</v>
      </c>
      <c r="G61" s="34">
        <v>5.4628447700000002</v>
      </c>
      <c r="H61" s="35">
        <f t="shared" si="1"/>
        <v>2.726560455384627</v>
      </c>
    </row>
    <row r="62" spans="1:8" x14ac:dyDescent="0.2">
      <c r="A62" s="32">
        <v>16072</v>
      </c>
      <c r="B62" s="33">
        <v>0.3</v>
      </c>
      <c r="C62">
        <v>17.399999999999999</v>
      </c>
      <c r="D62">
        <f t="shared" si="0"/>
        <v>17.241379310344829</v>
      </c>
      <c r="E62" s="34">
        <v>1.3648029399999999</v>
      </c>
      <c r="F62" s="34">
        <v>1.8768631600000001</v>
      </c>
      <c r="G62" s="34">
        <v>5.4823688300000004</v>
      </c>
      <c r="H62" s="35">
        <f t="shared" si="1"/>
        <v>2.7353890212085665</v>
      </c>
    </row>
    <row r="63" spans="1:8" x14ac:dyDescent="0.2">
      <c r="A63" s="32">
        <v>16103</v>
      </c>
      <c r="B63" s="33">
        <v>0.3</v>
      </c>
      <c r="C63">
        <v>17.399999999999999</v>
      </c>
      <c r="D63">
        <f t="shared" si="0"/>
        <v>17.241379310344829</v>
      </c>
      <c r="E63" s="34">
        <v>1.1956026900000001</v>
      </c>
      <c r="F63" s="34">
        <v>1.64343595</v>
      </c>
      <c r="G63" s="34">
        <v>5.8194746500000001</v>
      </c>
      <c r="H63" s="35">
        <f t="shared" si="1"/>
        <v>2.6377603276125767</v>
      </c>
    </row>
    <row r="64" spans="1:8" x14ac:dyDescent="0.2">
      <c r="A64" s="32">
        <v>16132</v>
      </c>
      <c r="B64" s="33">
        <v>0.3</v>
      </c>
      <c r="C64">
        <v>17.399999999999999</v>
      </c>
      <c r="D64">
        <f t="shared" si="0"/>
        <v>17.241379310344829</v>
      </c>
      <c r="E64" s="34">
        <v>1.2889182299999999</v>
      </c>
      <c r="F64" s="34">
        <v>1.77105164</v>
      </c>
      <c r="G64" s="34">
        <v>5.8041173400000003</v>
      </c>
      <c r="H64" s="35">
        <f t="shared" si="1"/>
        <v>2.7351476465787194</v>
      </c>
    </row>
    <row r="65" spans="1:8" x14ac:dyDescent="0.2">
      <c r="A65" s="32">
        <v>16163</v>
      </c>
      <c r="B65" s="33">
        <v>0.3</v>
      </c>
      <c r="C65">
        <v>17.5</v>
      </c>
      <c r="D65">
        <f t="shared" si="0"/>
        <v>17.142857142857142</v>
      </c>
      <c r="E65" s="34">
        <v>1.2394486199999999</v>
      </c>
      <c r="F65" s="34">
        <v>1.7026029499999999</v>
      </c>
      <c r="G65" s="34">
        <v>5.7662871200000003</v>
      </c>
      <c r="H65" s="35">
        <f t="shared" si="1"/>
        <v>2.6733904715562549</v>
      </c>
    </row>
    <row r="66" spans="1:8" x14ac:dyDescent="0.2">
      <c r="A66" s="32">
        <v>16193</v>
      </c>
      <c r="B66" s="33">
        <v>0.3</v>
      </c>
      <c r="C66">
        <v>17.5</v>
      </c>
      <c r="D66">
        <f t="shared" si="0"/>
        <v>17.142857142857142</v>
      </c>
      <c r="E66" s="34">
        <v>1.4432639899999999</v>
      </c>
      <c r="F66" s="34">
        <v>1.9821970900000001</v>
      </c>
      <c r="G66" s="34">
        <v>6.3318630699999998</v>
      </c>
      <c r="H66" s="35">
        <f t="shared" si="1"/>
        <v>3.0230034665117156</v>
      </c>
    </row>
    <row r="67" spans="1:8" x14ac:dyDescent="0.2">
      <c r="A67" s="32">
        <v>16224</v>
      </c>
      <c r="B67" s="33">
        <v>0.3</v>
      </c>
      <c r="C67">
        <v>17.600000000000001</v>
      </c>
      <c r="D67">
        <f t="shared" ref="D67:D130" si="2">1000*B67/C67</f>
        <v>17.045454545454543</v>
      </c>
      <c r="E67" s="34">
        <v>1.4632158200000001</v>
      </c>
      <c r="F67" s="34">
        <v>2.0094108500000001</v>
      </c>
      <c r="G67" s="34">
        <v>6.3799171399999999</v>
      </c>
      <c r="H67" s="35">
        <f t="shared" ref="H67:H130" si="3">SQRT(G67*E67)</f>
        <v>3.0553552476818724</v>
      </c>
    </row>
    <row r="68" spans="1:8" x14ac:dyDescent="0.2">
      <c r="A68" s="32">
        <v>16254</v>
      </c>
      <c r="B68" s="33">
        <v>0.3</v>
      </c>
      <c r="C68">
        <v>17.7</v>
      </c>
      <c r="D68">
        <f t="shared" si="2"/>
        <v>16.949152542372882</v>
      </c>
      <c r="E68" s="34">
        <v>1.4313595400000001</v>
      </c>
      <c r="F68" s="34">
        <v>1.96567654</v>
      </c>
      <c r="G68" s="34">
        <v>5.0947339500000002</v>
      </c>
      <c r="H68" s="35">
        <f t="shared" si="3"/>
        <v>2.7004436752308654</v>
      </c>
    </row>
    <row r="69" spans="1:8" x14ac:dyDescent="0.2">
      <c r="A69" s="32">
        <v>16285</v>
      </c>
      <c r="B69" s="33">
        <v>0.3</v>
      </c>
      <c r="C69">
        <v>17.7</v>
      </c>
      <c r="D69">
        <f t="shared" si="2"/>
        <v>16.949152542372882</v>
      </c>
      <c r="E69" s="34">
        <v>1.2161729699999999</v>
      </c>
      <c r="F69" s="34">
        <v>1.6703385500000001</v>
      </c>
      <c r="G69" s="34">
        <v>5.2969578100000003</v>
      </c>
      <c r="H69" s="35">
        <f t="shared" si="3"/>
        <v>2.538112864265968</v>
      </c>
    </row>
    <row r="70" spans="1:8" x14ac:dyDescent="0.2">
      <c r="A70" s="32">
        <v>16316</v>
      </c>
      <c r="B70" s="33">
        <v>0.3</v>
      </c>
      <c r="C70">
        <v>17.7</v>
      </c>
      <c r="D70">
        <f t="shared" si="2"/>
        <v>16.949152542372882</v>
      </c>
      <c r="E70" s="34">
        <v>1.20334298</v>
      </c>
      <c r="F70" s="34">
        <v>1.65303175</v>
      </c>
      <c r="G70" s="34">
        <v>5.4988852399999999</v>
      </c>
      <c r="H70" s="35">
        <f t="shared" si="3"/>
        <v>2.5723617458241783</v>
      </c>
    </row>
    <row r="71" spans="1:8" x14ac:dyDescent="0.2">
      <c r="A71" s="32">
        <v>16346</v>
      </c>
      <c r="B71" s="33">
        <v>0.3</v>
      </c>
      <c r="C71">
        <v>17.7</v>
      </c>
      <c r="D71">
        <f t="shared" si="2"/>
        <v>16.949152542372882</v>
      </c>
      <c r="E71" s="34">
        <v>0.91760660999999999</v>
      </c>
      <c r="F71" s="34">
        <v>1.2608625200000001</v>
      </c>
      <c r="G71" s="34">
        <v>6.2543707399999997</v>
      </c>
      <c r="H71" s="35">
        <f t="shared" si="3"/>
        <v>2.395631844089277</v>
      </c>
    </row>
    <row r="72" spans="1:8" x14ac:dyDescent="0.2">
      <c r="A72" s="32">
        <v>16377</v>
      </c>
      <c r="B72" s="33">
        <v>0.3</v>
      </c>
      <c r="C72">
        <v>17.7</v>
      </c>
      <c r="D72">
        <f t="shared" si="2"/>
        <v>16.949152542372882</v>
      </c>
      <c r="E72" s="34">
        <v>0.99500442</v>
      </c>
      <c r="F72" s="34">
        <v>1.3676795100000001</v>
      </c>
      <c r="G72" s="34">
        <v>6.5970818900000001</v>
      </c>
      <c r="H72" s="35">
        <f t="shared" si="3"/>
        <v>2.5620549642136785</v>
      </c>
    </row>
    <row r="73" spans="1:8" x14ac:dyDescent="0.2">
      <c r="A73" s="32">
        <v>16407</v>
      </c>
      <c r="B73" s="33">
        <v>0.3</v>
      </c>
      <c r="C73">
        <v>17.8</v>
      </c>
      <c r="D73">
        <f t="shared" si="2"/>
        <v>16.853932584269661</v>
      </c>
      <c r="E73" s="34">
        <v>1.0012611899999999</v>
      </c>
      <c r="F73" s="34">
        <v>1.37684948</v>
      </c>
      <c r="G73" s="34">
        <v>6.9032421499999996</v>
      </c>
      <c r="H73" s="35">
        <f t="shared" si="3"/>
        <v>2.6290584721468555</v>
      </c>
    </row>
    <row r="74" spans="1:8" x14ac:dyDescent="0.2">
      <c r="A74" s="32">
        <v>16438</v>
      </c>
      <c r="B74" s="33">
        <v>0.3</v>
      </c>
      <c r="C74">
        <v>17.8</v>
      </c>
      <c r="D74">
        <f t="shared" si="2"/>
        <v>16.853932584269661</v>
      </c>
      <c r="E74" s="34">
        <v>1.04682126</v>
      </c>
      <c r="F74" s="34">
        <v>1.4402036</v>
      </c>
      <c r="G74" s="34">
        <v>6.8526770499999996</v>
      </c>
      <c r="H74" s="35">
        <f t="shared" si="3"/>
        <v>2.6783442691062107</v>
      </c>
    </row>
    <row r="75" spans="1:8" x14ac:dyDescent="0.2">
      <c r="A75" s="32">
        <v>16469</v>
      </c>
      <c r="B75" s="33">
        <v>0.3</v>
      </c>
      <c r="C75">
        <v>17.8</v>
      </c>
      <c r="D75">
        <f t="shared" si="2"/>
        <v>16.853932584269661</v>
      </c>
      <c r="E75" s="34">
        <v>1.09193666</v>
      </c>
      <c r="F75" s="34">
        <v>1.5026836400000001</v>
      </c>
      <c r="G75" s="34">
        <v>6.6852382400000003</v>
      </c>
      <c r="H75" s="35">
        <f t="shared" si="3"/>
        <v>2.7018247010288952</v>
      </c>
    </row>
    <row r="76" spans="1:8" x14ac:dyDescent="0.2">
      <c r="A76" s="32">
        <v>16497</v>
      </c>
      <c r="B76" s="33">
        <v>0.3</v>
      </c>
      <c r="C76">
        <v>17.8</v>
      </c>
      <c r="D76">
        <f t="shared" si="2"/>
        <v>16.853932584269661</v>
      </c>
      <c r="E76" s="34">
        <v>1.0575363200000001</v>
      </c>
      <c r="F76" s="34">
        <v>1.4554085999999999</v>
      </c>
      <c r="G76" s="34">
        <v>6.5704349500000001</v>
      </c>
      <c r="H76" s="35">
        <f t="shared" si="3"/>
        <v>2.6359957507216101</v>
      </c>
    </row>
    <row r="77" spans="1:8" x14ac:dyDescent="0.2">
      <c r="A77" s="32">
        <v>16528</v>
      </c>
      <c r="B77" s="33">
        <v>0.3</v>
      </c>
      <c r="C77">
        <v>17.8</v>
      </c>
      <c r="D77">
        <f t="shared" si="2"/>
        <v>16.853932584269661</v>
      </c>
      <c r="E77" s="34">
        <v>1.00369945</v>
      </c>
      <c r="F77" s="34">
        <v>1.38106811</v>
      </c>
      <c r="G77" s="34">
        <v>6.6518265599999999</v>
      </c>
      <c r="H77" s="35">
        <f t="shared" si="3"/>
        <v>2.5838797688296937</v>
      </c>
    </row>
    <row r="78" spans="1:8" x14ac:dyDescent="0.2">
      <c r="A78" s="32">
        <v>16558</v>
      </c>
      <c r="B78" s="33">
        <v>0.3</v>
      </c>
      <c r="C78">
        <v>17.899999999999999</v>
      </c>
      <c r="D78">
        <f t="shared" si="2"/>
        <v>16.759776536312849</v>
      </c>
      <c r="E78" s="34">
        <v>1.0286561000000001</v>
      </c>
      <c r="F78" s="34">
        <v>1.4148450100000001</v>
      </c>
      <c r="G78" s="34">
        <v>6.4860590299999998</v>
      </c>
      <c r="H78" s="35">
        <f t="shared" si="3"/>
        <v>2.5830068110962432</v>
      </c>
    </row>
    <row r="79" spans="1:8" x14ac:dyDescent="0.2">
      <c r="A79" s="32">
        <v>16589</v>
      </c>
      <c r="B79" s="33">
        <v>0.3</v>
      </c>
      <c r="C79">
        <v>18.100000000000001</v>
      </c>
      <c r="D79">
        <f t="shared" si="2"/>
        <v>16.574585635359114</v>
      </c>
      <c r="E79" s="34">
        <v>1.43370793</v>
      </c>
      <c r="F79" s="34">
        <v>1.9707336</v>
      </c>
      <c r="G79" s="34">
        <v>6.5659291700000004</v>
      </c>
      <c r="H79" s="35">
        <f t="shared" si="3"/>
        <v>3.0681630854384712</v>
      </c>
    </row>
    <row r="80" spans="1:8" x14ac:dyDescent="0.2">
      <c r="A80" s="32">
        <v>16619</v>
      </c>
      <c r="B80" s="33">
        <v>0.3</v>
      </c>
      <c r="C80">
        <v>18.100000000000001</v>
      </c>
      <c r="D80">
        <f t="shared" si="2"/>
        <v>16.574585635359114</v>
      </c>
      <c r="E80" s="34">
        <v>1.4952328699999999</v>
      </c>
      <c r="F80" s="34">
        <v>2.0533613900000001</v>
      </c>
      <c r="G80" s="34">
        <v>7.1476195699999998</v>
      </c>
      <c r="H80" s="35">
        <f t="shared" si="3"/>
        <v>3.269152141353973</v>
      </c>
    </row>
    <row r="81" spans="1:8" x14ac:dyDescent="0.2">
      <c r="A81" s="32">
        <v>16650</v>
      </c>
      <c r="B81" s="33">
        <v>0.3</v>
      </c>
      <c r="C81">
        <v>18.100000000000001</v>
      </c>
      <c r="D81">
        <f t="shared" si="2"/>
        <v>16.574585635359114</v>
      </c>
      <c r="E81" s="34">
        <v>1.4594577</v>
      </c>
      <c r="F81" s="34">
        <v>2.0016552500000002</v>
      </c>
      <c r="G81" s="34">
        <v>6.2262288999999997</v>
      </c>
      <c r="H81" s="35">
        <f t="shared" si="3"/>
        <v>3.0144514774777069</v>
      </c>
    </row>
    <row r="82" spans="1:8" x14ac:dyDescent="0.2">
      <c r="A82" s="32">
        <v>16681</v>
      </c>
      <c r="B82" s="33">
        <v>0.3</v>
      </c>
      <c r="C82">
        <v>18.100000000000001</v>
      </c>
      <c r="D82">
        <f t="shared" si="2"/>
        <v>16.574585635359114</v>
      </c>
      <c r="E82" s="34">
        <v>3.2711585599999999</v>
      </c>
      <c r="F82" s="34">
        <v>4.4791194699999997</v>
      </c>
      <c r="G82" s="34">
        <v>5.4597220599999998</v>
      </c>
      <c r="H82" s="35">
        <f t="shared" si="3"/>
        <v>4.2260639550046841</v>
      </c>
    </row>
    <row r="83" spans="1:8" x14ac:dyDescent="0.2">
      <c r="A83" s="32">
        <v>16711</v>
      </c>
      <c r="B83" s="33">
        <v>0.4</v>
      </c>
      <c r="C83">
        <v>18.100000000000001</v>
      </c>
      <c r="D83">
        <f t="shared" si="2"/>
        <v>22.099447513812152</v>
      </c>
      <c r="E83" s="34">
        <v>3.1889282300000001</v>
      </c>
      <c r="F83" s="34">
        <v>4.3561138599999998</v>
      </c>
      <c r="G83" s="34">
        <v>5.1914929900000004</v>
      </c>
      <c r="H83" s="35">
        <f t="shared" si="3"/>
        <v>4.0688202899191932</v>
      </c>
    </row>
    <row r="84" spans="1:8" x14ac:dyDescent="0.2">
      <c r="A84" s="32">
        <v>16742</v>
      </c>
      <c r="B84" s="33">
        <v>0.4</v>
      </c>
      <c r="C84">
        <v>18.100000000000001</v>
      </c>
      <c r="D84">
        <f t="shared" si="2"/>
        <v>22.099447513812152</v>
      </c>
      <c r="E84" s="34">
        <v>3.36451777</v>
      </c>
      <c r="F84" s="34">
        <v>4.5815286300000002</v>
      </c>
      <c r="G84" s="34">
        <v>5.1394941899999997</v>
      </c>
      <c r="H84" s="35">
        <f t="shared" si="3"/>
        <v>4.1583553877785331</v>
      </c>
    </row>
    <row r="85" spans="1:8" x14ac:dyDescent="0.2">
      <c r="A85" s="32">
        <v>16772</v>
      </c>
      <c r="B85" s="33">
        <v>0.4</v>
      </c>
      <c r="C85">
        <v>18.2</v>
      </c>
      <c r="D85">
        <f t="shared" si="2"/>
        <v>21.978021978021978</v>
      </c>
      <c r="E85" s="34">
        <v>3.71834715</v>
      </c>
      <c r="F85" s="34">
        <v>5.0432788400000002</v>
      </c>
      <c r="G85" s="34">
        <v>4.9428070499999999</v>
      </c>
      <c r="H85" s="35">
        <f t="shared" si="3"/>
        <v>4.2870820504589604</v>
      </c>
    </row>
    <row r="86" spans="1:8" x14ac:dyDescent="0.2">
      <c r="A86" s="32">
        <v>16803</v>
      </c>
      <c r="B86" s="33">
        <v>0.4</v>
      </c>
      <c r="C86">
        <v>18.2</v>
      </c>
      <c r="D86">
        <f t="shared" si="2"/>
        <v>21.978021978021978</v>
      </c>
      <c r="E86" s="34">
        <v>3.7380066200000002</v>
      </c>
      <c r="F86" s="34">
        <v>5.04514072</v>
      </c>
      <c r="G86" s="34">
        <v>4.8752234000000003</v>
      </c>
      <c r="H86" s="35">
        <f t="shared" si="3"/>
        <v>4.2689128994603429</v>
      </c>
    </row>
    <row r="87" spans="1:8" x14ac:dyDescent="0.2">
      <c r="A87" s="32">
        <v>16834</v>
      </c>
      <c r="B87" s="33">
        <v>0.4</v>
      </c>
      <c r="C87">
        <v>18.100000000000001</v>
      </c>
      <c r="D87">
        <f t="shared" si="2"/>
        <v>22.099447513812152</v>
      </c>
      <c r="E87" s="34">
        <v>3.73218732</v>
      </c>
      <c r="F87" s="34">
        <v>5.01302483</v>
      </c>
      <c r="G87" s="34">
        <v>4.4729631599999999</v>
      </c>
      <c r="H87" s="35">
        <f t="shared" si="3"/>
        <v>4.0858213848110312</v>
      </c>
    </row>
    <row r="88" spans="1:8" x14ac:dyDescent="0.2">
      <c r="A88" s="32">
        <v>16862</v>
      </c>
      <c r="B88" s="33">
        <v>0.4</v>
      </c>
      <c r="C88">
        <v>18.3</v>
      </c>
      <c r="D88">
        <f t="shared" si="2"/>
        <v>21.857923497267759</v>
      </c>
      <c r="E88" s="34">
        <v>3.97486892</v>
      </c>
      <c r="F88" s="34">
        <v>5.3139483299999997</v>
      </c>
      <c r="G88" s="34">
        <v>4.6677980899999998</v>
      </c>
      <c r="H88" s="35">
        <f t="shared" si="3"/>
        <v>4.3074221470360161</v>
      </c>
    </row>
    <row r="89" spans="1:8" x14ac:dyDescent="0.2">
      <c r="A89" s="32">
        <v>16893</v>
      </c>
      <c r="B89" s="33">
        <v>0.4</v>
      </c>
      <c r="C89">
        <v>18.399999999999999</v>
      </c>
      <c r="D89">
        <f t="shared" si="2"/>
        <v>21.739130434782609</v>
      </c>
      <c r="E89" s="34">
        <v>3.7017758299999999</v>
      </c>
      <c r="F89" s="34">
        <v>4.9265564499999996</v>
      </c>
      <c r="G89" s="34">
        <v>4.70628432</v>
      </c>
      <c r="H89" s="35">
        <f t="shared" si="3"/>
        <v>4.1739201651306157</v>
      </c>
    </row>
    <row r="90" spans="1:8" x14ac:dyDescent="0.2">
      <c r="A90" s="32">
        <v>16923</v>
      </c>
      <c r="B90" s="33">
        <v>0.4</v>
      </c>
      <c r="C90">
        <v>18.5</v>
      </c>
      <c r="D90">
        <f t="shared" si="2"/>
        <v>21.621621621621621</v>
      </c>
      <c r="E90" s="34">
        <v>4.0780846400000001</v>
      </c>
      <c r="F90" s="34">
        <v>5.4040955000000004</v>
      </c>
      <c r="G90" s="34">
        <v>4.1818906599999996</v>
      </c>
      <c r="H90" s="35">
        <f t="shared" si="3"/>
        <v>4.1296614954140569</v>
      </c>
    </row>
    <row r="91" spans="1:8" x14ac:dyDescent="0.2">
      <c r="A91" s="32">
        <v>16954</v>
      </c>
      <c r="B91" s="33">
        <v>0.4</v>
      </c>
      <c r="C91">
        <v>18.7</v>
      </c>
      <c r="D91">
        <f t="shared" si="2"/>
        <v>21.390374331550802</v>
      </c>
      <c r="E91" s="34">
        <v>3.8946010700000002</v>
      </c>
      <c r="F91" s="34">
        <v>5.14022983</v>
      </c>
      <c r="G91" s="34">
        <v>4.6626076999999997</v>
      </c>
      <c r="H91" s="35">
        <f t="shared" si="3"/>
        <v>4.2613374587575485</v>
      </c>
    </row>
    <row r="92" spans="1:8" x14ac:dyDescent="0.2">
      <c r="A92" s="32">
        <v>16984</v>
      </c>
      <c r="B92" s="33">
        <v>0.4</v>
      </c>
      <c r="C92">
        <v>19.8</v>
      </c>
      <c r="D92">
        <f t="shared" si="2"/>
        <v>20.202020202020201</v>
      </c>
      <c r="E92" s="34">
        <v>3.48162774</v>
      </c>
      <c r="F92" s="34">
        <v>4.5780815300000004</v>
      </c>
      <c r="G92" s="34">
        <v>4.8994828000000004</v>
      </c>
      <c r="H92" s="35">
        <f t="shared" si="3"/>
        <v>4.1301543830870138</v>
      </c>
    </row>
    <row r="93" spans="1:8" x14ac:dyDescent="0.2">
      <c r="A93" s="32">
        <v>17015</v>
      </c>
      <c r="B93" s="33">
        <v>0.4</v>
      </c>
      <c r="C93">
        <v>20.2</v>
      </c>
      <c r="D93">
        <f t="shared" si="2"/>
        <v>19.801980198019802</v>
      </c>
      <c r="E93" s="34">
        <v>3.7338368000000002</v>
      </c>
      <c r="F93" s="34">
        <v>4.8929003800000004</v>
      </c>
      <c r="G93" s="34">
        <v>4.5777344099999997</v>
      </c>
      <c r="H93" s="35">
        <f t="shared" si="3"/>
        <v>4.1343092773381489</v>
      </c>
    </row>
    <row r="94" spans="1:8" x14ac:dyDescent="0.2">
      <c r="A94" s="32">
        <v>17046</v>
      </c>
      <c r="B94" s="33">
        <v>0.4</v>
      </c>
      <c r="C94">
        <v>20.399999999999999</v>
      </c>
      <c r="D94">
        <f t="shared" si="2"/>
        <v>19.607843137254903</v>
      </c>
      <c r="E94" s="34">
        <v>4.0553993300000002</v>
      </c>
      <c r="F94" s="34">
        <v>5.2977843</v>
      </c>
      <c r="G94" s="34">
        <v>4.5047444499999996</v>
      </c>
      <c r="H94" s="35">
        <f t="shared" si="3"/>
        <v>4.2741709867939557</v>
      </c>
    </row>
    <row r="95" spans="1:8" x14ac:dyDescent="0.2">
      <c r="A95" s="32">
        <v>17076</v>
      </c>
      <c r="B95" s="33">
        <v>0.4</v>
      </c>
      <c r="C95">
        <v>20.8</v>
      </c>
      <c r="D95">
        <f t="shared" si="2"/>
        <v>19.23076923076923</v>
      </c>
      <c r="E95" s="34">
        <v>4.1805960400000002</v>
      </c>
      <c r="F95" s="34">
        <v>5.4462631699999999</v>
      </c>
      <c r="G95" s="34">
        <v>4.3331877199999997</v>
      </c>
      <c r="H95" s="35">
        <f t="shared" si="3"/>
        <v>4.2562081037948118</v>
      </c>
    </row>
    <row r="96" spans="1:8" x14ac:dyDescent="0.2">
      <c r="A96" s="32">
        <v>17107</v>
      </c>
      <c r="B96" s="33">
        <v>0.4</v>
      </c>
      <c r="C96">
        <v>21.3</v>
      </c>
      <c r="D96">
        <f t="shared" si="2"/>
        <v>18.779342723004696</v>
      </c>
      <c r="E96" s="34">
        <v>4.2449853800000001</v>
      </c>
      <c r="F96" s="34">
        <v>5.5168222</v>
      </c>
      <c r="G96" s="34">
        <v>4.2219404300000001</v>
      </c>
      <c r="H96" s="35">
        <f t="shared" si="3"/>
        <v>4.2334472242583718</v>
      </c>
    </row>
    <row r="97" spans="1:8" x14ac:dyDescent="0.2">
      <c r="A97" s="32">
        <v>17137</v>
      </c>
      <c r="B97" s="33">
        <v>0.4</v>
      </c>
      <c r="C97">
        <v>21.5</v>
      </c>
      <c r="D97">
        <f t="shared" si="2"/>
        <v>18.604651162790699</v>
      </c>
      <c r="E97" s="34">
        <v>4.5840303100000002</v>
      </c>
      <c r="F97" s="34">
        <v>5.94515276</v>
      </c>
      <c r="G97" s="34">
        <v>4.1014102799999996</v>
      </c>
      <c r="H97" s="35">
        <f t="shared" si="3"/>
        <v>4.3360107284536999</v>
      </c>
    </row>
    <row r="98" spans="1:8" x14ac:dyDescent="0.2">
      <c r="A98" s="32">
        <v>17168</v>
      </c>
      <c r="B98" s="33">
        <v>0.4</v>
      </c>
      <c r="C98">
        <v>21.5</v>
      </c>
      <c r="D98">
        <f t="shared" si="2"/>
        <v>18.604651162790699</v>
      </c>
      <c r="E98" s="34">
        <v>4.2081167700000002</v>
      </c>
      <c r="F98" s="34">
        <v>5.4482599799999996</v>
      </c>
      <c r="G98" s="34">
        <v>4.0493923000000001</v>
      </c>
      <c r="H98" s="35">
        <f t="shared" si="3"/>
        <v>4.127991720672278</v>
      </c>
    </row>
    <row r="99" spans="1:8" x14ac:dyDescent="0.2">
      <c r="A99" s="32">
        <v>17199</v>
      </c>
      <c r="B99" s="33">
        <v>0.4</v>
      </c>
      <c r="C99">
        <v>21.5</v>
      </c>
      <c r="D99">
        <f t="shared" si="2"/>
        <v>18.604651162790699</v>
      </c>
      <c r="E99" s="34">
        <v>4.0351958999999997</v>
      </c>
      <c r="F99" s="34">
        <v>5.2166356699999996</v>
      </c>
      <c r="G99" s="34">
        <v>4.0873800899999999</v>
      </c>
      <c r="H99" s="35">
        <f t="shared" si="3"/>
        <v>4.0612041786777517</v>
      </c>
    </row>
    <row r="100" spans="1:8" x14ac:dyDescent="0.2">
      <c r="A100" s="32">
        <v>17227</v>
      </c>
      <c r="B100" s="33">
        <v>0.4</v>
      </c>
      <c r="C100">
        <v>21.9</v>
      </c>
      <c r="D100">
        <f t="shared" si="2"/>
        <v>18.264840182648403</v>
      </c>
      <c r="E100" s="34">
        <v>4.1451861900000004</v>
      </c>
      <c r="F100" s="34">
        <v>5.3519394299999998</v>
      </c>
      <c r="G100" s="34">
        <v>3.95688715</v>
      </c>
      <c r="H100" s="35">
        <f t="shared" si="3"/>
        <v>4.0499424649701457</v>
      </c>
    </row>
    <row r="101" spans="1:8" x14ac:dyDescent="0.2">
      <c r="A101" s="32">
        <v>17258</v>
      </c>
      <c r="B101" s="33">
        <v>0.4</v>
      </c>
      <c r="C101">
        <v>21.9</v>
      </c>
      <c r="D101">
        <f t="shared" si="2"/>
        <v>18.264840182648403</v>
      </c>
      <c r="E101" s="34">
        <v>4.7863029600000004</v>
      </c>
      <c r="F101" s="34">
        <v>6.17283822</v>
      </c>
      <c r="G101" s="34">
        <v>3.81119662</v>
      </c>
      <c r="H101" s="35">
        <f t="shared" si="3"/>
        <v>4.2710117845128917</v>
      </c>
    </row>
    <row r="102" spans="1:8" x14ac:dyDescent="0.2">
      <c r="A102" s="32">
        <v>17288</v>
      </c>
      <c r="B102" s="33">
        <v>0.4</v>
      </c>
      <c r="C102">
        <v>21.9</v>
      </c>
      <c r="D102">
        <f t="shared" si="2"/>
        <v>18.264840182648403</v>
      </c>
      <c r="E102" s="34">
        <v>4.32296134</v>
      </c>
      <c r="F102" s="34">
        <v>5.5700475100000002</v>
      </c>
      <c r="G102" s="34">
        <v>3.76894331</v>
      </c>
      <c r="H102" s="35">
        <f t="shared" si="3"/>
        <v>4.0364583760744557</v>
      </c>
    </row>
    <row r="103" spans="1:8" x14ac:dyDescent="0.2">
      <c r="A103" s="32">
        <v>17319</v>
      </c>
      <c r="B103" s="33">
        <v>0.4</v>
      </c>
      <c r="C103">
        <v>22</v>
      </c>
      <c r="D103">
        <f t="shared" si="2"/>
        <v>18.181818181818183</v>
      </c>
      <c r="E103" s="34">
        <v>4.5831849099999999</v>
      </c>
      <c r="F103" s="34">
        <v>5.9006535199999997</v>
      </c>
      <c r="G103" s="34">
        <v>3.6403350799999998</v>
      </c>
      <c r="H103" s="35">
        <f t="shared" si="3"/>
        <v>4.0846454933077903</v>
      </c>
    </row>
    <row r="104" spans="1:8" x14ac:dyDescent="0.2">
      <c r="A104" s="32">
        <v>17349</v>
      </c>
      <c r="B104" s="33">
        <v>0.4</v>
      </c>
      <c r="C104">
        <v>22.2</v>
      </c>
      <c r="D104">
        <f t="shared" si="2"/>
        <v>18.018018018018019</v>
      </c>
      <c r="E104" s="34">
        <v>4.6831779899999999</v>
      </c>
      <c r="F104" s="34">
        <v>6.02543132</v>
      </c>
      <c r="G104" s="34">
        <v>3.5529003800000001</v>
      </c>
      <c r="H104" s="35">
        <f t="shared" si="3"/>
        <v>4.079076471491879</v>
      </c>
    </row>
    <row r="105" spans="1:8" x14ac:dyDescent="0.2">
      <c r="A105" s="32">
        <v>17380</v>
      </c>
      <c r="B105" s="33">
        <v>0.4</v>
      </c>
      <c r="C105">
        <v>22.5</v>
      </c>
      <c r="D105">
        <f t="shared" si="2"/>
        <v>17.777777777777779</v>
      </c>
      <c r="E105" s="34">
        <v>4.6305963300000004</v>
      </c>
      <c r="F105" s="34">
        <v>5.9546341199999997</v>
      </c>
      <c r="G105" s="34">
        <v>3.69689852</v>
      </c>
      <c r="H105" s="35">
        <f t="shared" si="3"/>
        <v>4.1374925642343374</v>
      </c>
    </row>
    <row r="106" spans="1:8" x14ac:dyDescent="0.2">
      <c r="A106" s="32">
        <v>17411</v>
      </c>
      <c r="B106" s="33">
        <v>0.4</v>
      </c>
      <c r="C106">
        <v>23</v>
      </c>
      <c r="D106">
        <f t="shared" si="2"/>
        <v>17.391304347826086</v>
      </c>
      <c r="E106" s="34">
        <v>4.5453843100000002</v>
      </c>
      <c r="F106" s="34">
        <v>5.8426676100000003</v>
      </c>
      <c r="G106" s="34">
        <v>4.2524387199999998</v>
      </c>
      <c r="H106" s="35">
        <f t="shared" si="3"/>
        <v>4.3964722491020547</v>
      </c>
    </row>
    <row r="107" spans="1:8" x14ac:dyDescent="0.2">
      <c r="A107" s="32">
        <v>17441</v>
      </c>
      <c r="B107" s="33">
        <v>0.4</v>
      </c>
      <c r="C107">
        <v>23</v>
      </c>
      <c r="D107">
        <f t="shared" si="2"/>
        <v>17.391304347826086</v>
      </c>
      <c r="E107" s="34">
        <v>4.5508603299999999</v>
      </c>
      <c r="F107" s="34">
        <v>5.8479634799999998</v>
      </c>
      <c r="G107" s="34">
        <v>3.9595240399999998</v>
      </c>
      <c r="H107" s="35">
        <f t="shared" si="3"/>
        <v>4.2449076408465398</v>
      </c>
    </row>
    <row r="108" spans="1:8" x14ac:dyDescent="0.2">
      <c r="A108" s="32">
        <v>17472</v>
      </c>
      <c r="B108" s="33">
        <v>0.4</v>
      </c>
      <c r="C108">
        <v>23.1</v>
      </c>
      <c r="D108">
        <f t="shared" si="2"/>
        <v>17.316017316017316</v>
      </c>
      <c r="E108" s="34">
        <v>4.2515559999999999</v>
      </c>
      <c r="F108" s="34">
        <v>5.46230495</v>
      </c>
      <c r="G108" s="34">
        <v>3.8466065600000001</v>
      </c>
      <c r="H108" s="35">
        <f t="shared" si="3"/>
        <v>4.0440157269485688</v>
      </c>
    </row>
    <row r="109" spans="1:8" x14ac:dyDescent="0.2">
      <c r="A109" s="32">
        <v>17502</v>
      </c>
      <c r="B109" s="33">
        <v>0.4</v>
      </c>
      <c r="C109">
        <v>23.4</v>
      </c>
      <c r="D109">
        <f t="shared" si="2"/>
        <v>17.094017094017094</v>
      </c>
      <c r="E109" s="34">
        <v>4.1774769799999998</v>
      </c>
      <c r="F109" s="34">
        <v>5.3666242000000004</v>
      </c>
      <c r="G109" s="34">
        <v>3.7884358699999998</v>
      </c>
      <c r="H109" s="35">
        <f t="shared" si="3"/>
        <v>3.9782035690913644</v>
      </c>
    </row>
    <row r="110" spans="1:8" x14ac:dyDescent="0.2">
      <c r="A110" s="32">
        <v>17533</v>
      </c>
      <c r="B110" s="33">
        <v>0.4</v>
      </c>
      <c r="C110">
        <v>23.7</v>
      </c>
      <c r="D110">
        <f t="shared" si="2"/>
        <v>16.877637130801688</v>
      </c>
      <c r="E110" s="34">
        <v>3.4</v>
      </c>
      <c r="F110" s="34">
        <v>4.9498685900000003</v>
      </c>
      <c r="G110" s="34">
        <v>3.5610224599999998</v>
      </c>
      <c r="H110" s="35">
        <f t="shared" si="3"/>
        <v>3.4795799120008724</v>
      </c>
    </row>
    <row r="111" spans="1:8" x14ac:dyDescent="0.2">
      <c r="A111" s="32">
        <v>17564</v>
      </c>
      <c r="B111" s="33">
        <v>0.4</v>
      </c>
      <c r="C111">
        <v>23.5</v>
      </c>
      <c r="D111">
        <f t="shared" si="2"/>
        <v>17.021276595744681</v>
      </c>
      <c r="E111" s="34">
        <v>3.8</v>
      </c>
      <c r="F111" s="34">
        <v>5.6436363600000004</v>
      </c>
      <c r="G111" s="34">
        <v>3.5039815299999999</v>
      </c>
      <c r="H111" s="35">
        <f t="shared" si="3"/>
        <v>3.6489902458077355</v>
      </c>
    </row>
    <row r="112" spans="1:8" x14ac:dyDescent="0.2">
      <c r="A112" s="32">
        <v>17593</v>
      </c>
      <c r="B112" s="33">
        <v>0.4</v>
      </c>
      <c r="C112">
        <v>23.4</v>
      </c>
      <c r="D112">
        <f t="shared" si="2"/>
        <v>17.094017094017094</v>
      </c>
      <c r="E112" s="34">
        <v>4</v>
      </c>
      <c r="F112" s="34">
        <v>5.7867187700000002</v>
      </c>
      <c r="G112" s="34">
        <v>3.32727569</v>
      </c>
      <c r="H112" s="35">
        <f t="shared" si="3"/>
        <v>3.6481643000281663</v>
      </c>
    </row>
    <row r="113" spans="1:8" x14ac:dyDescent="0.2">
      <c r="A113" s="32">
        <v>17624</v>
      </c>
      <c r="B113" s="33">
        <v>0.4</v>
      </c>
      <c r="C113">
        <v>23.8</v>
      </c>
      <c r="D113">
        <f t="shared" si="2"/>
        <v>16.806722689075631</v>
      </c>
      <c r="E113" s="34">
        <v>3.9</v>
      </c>
      <c r="F113" s="34">
        <v>5.8035171400000003</v>
      </c>
      <c r="G113" s="34">
        <v>3.3164484399999998</v>
      </c>
      <c r="H113" s="35">
        <f t="shared" si="3"/>
        <v>3.596407779437699</v>
      </c>
    </row>
    <row r="114" spans="1:8" x14ac:dyDescent="0.2">
      <c r="A114" s="32">
        <v>17654</v>
      </c>
      <c r="B114" s="33">
        <v>0.4</v>
      </c>
      <c r="C114">
        <v>23.9</v>
      </c>
      <c r="D114">
        <f t="shared" si="2"/>
        <v>16.736401673640167</v>
      </c>
      <c r="E114" s="34">
        <v>3.5</v>
      </c>
      <c r="F114" s="34">
        <v>5.1367869600000002</v>
      </c>
      <c r="G114" s="34">
        <v>3.39944084</v>
      </c>
      <c r="H114" s="35">
        <f t="shared" si="3"/>
        <v>3.4493539887926841</v>
      </c>
    </row>
    <row r="115" spans="1:8" x14ac:dyDescent="0.2">
      <c r="A115" s="32">
        <v>17685</v>
      </c>
      <c r="B115" s="33">
        <v>0.4</v>
      </c>
      <c r="C115">
        <v>24.1</v>
      </c>
      <c r="D115">
        <f t="shared" si="2"/>
        <v>16.597510373443981</v>
      </c>
      <c r="E115" s="34">
        <v>3.6</v>
      </c>
      <c r="F115" s="34">
        <v>5.3335260499999997</v>
      </c>
      <c r="G115" s="34">
        <v>3.3182029100000001</v>
      </c>
      <c r="H115" s="35">
        <f t="shared" si="3"/>
        <v>3.4562306745933498</v>
      </c>
    </row>
    <row r="116" spans="1:8" x14ac:dyDescent="0.2">
      <c r="A116" s="32">
        <v>17715</v>
      </c>
      <c r="B116" s="33">
        <v>0.4</v>
      </c>
      <c r="C116">
        <v>24.4</v>
      </c>
      <c r="D116">
        <f t="shared" si="2"/>
        <v>16.393442622950822</v>
      </c>
      <c r="E116" s="34">
        <v>3.6</v>
      </c>
      <c r="F116" s="34">
        <v>5.3198394200000001</v>
      </c>
      <c r="G116" s="34">
        <v>3.27927955</v>
      </c>
      <c r="H116" s="35">
        <f t="shared" si="3"/>
        <v>3.4358996463808427</v>
      </c>
    </row>
    <row r="117" spans="1:8" x14ac:dyDescent="0.2">
      <c r="A117" s="32">
        <v>17746</v>
      </c>
      <c r="B117" s="33">
        <v>0.4</v>
      </c>
      <c r="C117">
        <v>24.5</v>
      </c>
      <c r="D117">
        <f t="shared" si="2"/>
        <v>16.326530612244898</v>
      </c>
      <c r="E117" s="34">
        <v>3.9</v>
      </c>
      <c r="F117" s="34">
        <v>5.6307655399999996</v>
      </c>
      <c r="G117" s="34">
        <v>3.2154618500000001</v>
      </c>
      <c r="H117" s="35">
        <f t="shared" si="3"/>
        <v>3.5412287719095472</v>
      </c>
    </row>
    <row r="118" spans="1:8" x14ac:dyDescent="0.2">
      <c r="A118" s="32">
        <v>17777</v>
      </c>
      <c r="B118" s="33">
        <v>0.4</v>
      </c>
      <c r="C118">
        <v>24.5</v>
      </c>
      <c r="D118">
        <f t="shared" si="2"/>
        <v>16.326530612244898</v>
      </c>
      <c r="E118" s="34">
        <v>3.8</v>
      </c>
      <c r="F118" s="34">
        <v>5.5082312399999998</v>
      </c>
      <c r="G118" s="34">
        <v>3.4052569799999999</v>
      </c>
      <c r="H118" s="35">
        <f t="shared" si="3"/>
        <v>3.5972178866451778</v>
      </c>
    </row>
    <row r="119" spans="1:8" x14ac:dyDescent="0.2">
      <c r="A119" s="32">
        <v>17807</v>
      </c>
      <c r="B119" s="33">
        <v>0.4</v>
      </c>
      <c r="C119">
        <v>24.4</v>
      </c>
      <c r="D119">
        <f t="shared" si="2"/>
        <v>16.393442622950822</v>
      </c>
      <c r="E119" s="34">
        <v>3.7</v>
      </c>
      <c r="F119" s="34">
        <v>5.41973561</v>
      </c>
      <c r="G119" s="34">
        <v>3.0722501100000001</v>
      </c>
      <c r="H119" s="35">
        <f t="shared" si="3"/>
        <v>3.3715464414716285</v>
      </c>
    </row>
    <row r="120" spans="1:8" x14ac:dyDescent="0.2">
      <c r="A120" s="32">
        <v>17838</v>
      </c>
      <c r="B120" s="33">
        <v>0.4</v>
      </c>
      <c r="C120">
        <v>24.2</v>
      </c>
      <c r="D120">
        <f t="shared" si="2"/>
        <v>16.528925619834713</v>
      </c>
      <c r="E120" s="34">
        <v>3.8</v>
      </c>
      <c r="F120" s="34">
        <v>5.4914683999999996</v>
      </c>
      <c r="G120" s="34">
        <v>2.9244648299999998</v>
      </c>
      <c r="H120" s="35">
        <f t="shared" si="3"/>
        <v>3.3336116081511356</v>
      </c>
    </row>
    <row r="121" spans="1:8" x14ac:dyDescent="0.2">
      <c r="A121" s="32">
        <v>17868</v>
      </c>
      <c r="B121" s="33">
        <v>0.4</v>
      </c>
      <c r="C121">
        <v>24.1</v>
      </c>
      <c r="D121">
        <f t="shared" si="2"/>
        <v>16.597510373443981</v>
      </c>
      <c r="E121" s="34">
        <v>4</v>
      </c>
      <c r="F121" s="34">
        <v>5.8431561199999997</v>
      </c>
      <c r="G121" s="34">
        <v>2.67498608</v>
      </c>
      <c r="H121" s="35">
        <f t="shared" si="3"/>
        <v>3.2710769358118132</v>
      </c>
    </row>
    <row r="122" spans="1:8" x14ac:dyDescent="0.2">
      <c r="A122" s="32">
        <v>17899</v>
      </c>
      <c r="B122" s="33">
        <v>0.4</v>
      </c>
      <c r="C122">
        <v>24</v>
      </c>
      <c r="D122">
        <f t="shared" si="2"/>
        <v>16.666666666666668</v>
      </c>
      <c r="E122" s="34">
        <v>4.3</v>
      </c>
      <c r="F122" s="34">
        <v>6.2746235500000003</v>
      </c>
      <c r="G122" s="34">
        <v>2.5337710599999999</v>
      </c>
      <c r="H122" s="35">
        <f t="shared" si="3"/>
        <v>3.3007901414661305</v>
      </c>
    </row>
    <row r="123" spans="1:8" x14ac:dyDescent="0.2">
      <c r="A123" s="32">
        <v>17930</v>
      </c>
      <c r="B123" s="33">
        <v>0.4</v>
      </c>
      <c r="C123">
        <v>23.8</v>
      </c>
      <c r="D123">
        <f t="shared" si="2"/>
        <v>16.806722689075631</v>
      </c>
      <c r="E123" s="34">
        <v>4.7</v>
      </c>
      <c r="F123" s="34">
        <v>6.8723465800000003</v>
      </c>
      <c r="G123" s="34">
        <v>2.2207729399999998</v>
      </c>
      <c r="H123" s="35">
        <f t="shared" si="3"/>
        <v>3.2307325512954486</v>
      </c>
    </row>
    <row r="124" spans="1:8" x14ac:dyDescent="0.2">
      <c r="A124" s="32">
        <v>17958</v>
      </c>
      <c r="B124" s="33">
        <v>0.4</v>
      </c>
      <c r="C124">
        <v>23.8</v>
      </c>
      <c r="D124">
        <f t="shared" si="2"/>
        <v>16.806722689075631</v>
      </c>
      <c r="E124" s="34">
        <v>5</v>
      </c>
      <c r="F124" s="34">
        <v>7.32715885</v>
      </c>
      <c r="G124" s="34">
        <v>2.2319217099999999</v>
      </c>
      <c r="H124" s="35">
        <f t="shared" si="3"/>
        <v>3.3406000284380051</v>
      </c>
    </row>
    <row r="125" spans="1:8" x14ac:dyDescent="0.2">
      <c r="A125" s="32">
        <v>17989</v>
      </c>
      <c r="B125" s="33">
        <v>0.4</v>
      </c>
      <c r="C125">
        <v>23.9</v>
      </c>
      <c r="D125">
        <f t="shared" si="2"/>
        <v>16.736401673640167</v>
      </c>
      <c r="E125" s="34">
        <v>5.3</v>
      </c>
      <c r="F125" s="34">
        <v>7.8474796600000003</v>
      </c>
      <c r="G125" s="34">
        <v>2.1398948500000001</v>
      </c>
      <c r="H125" s="35">
        <f t="shared" si="3"/>
        <v>3.3677058519116541</v>
      </c>
    </row>
    <row r="126" spans="1:8" x14ac:dyDescent="0.2">
      <c r="A126" s="32">
        <v>18019</v>
      </c>
      <c r="B126" s="33">
        <v>0.4</v>
      </c>
      <c r="C126">
        <v>23.8</v>
      </c>
      <c r="D126">
        <f t="shared" si="2"/>
        <v>16.806722689075631</v>
      </c>
      <c r="E126" s="34">
        <v>6.1</v>
      </c>
      <c r="F126" s="34">
        <v>8.8839360599999999</v>
      </c>
      <c r="G126" s="34">
        <v>2.1045843899999999</v>
      </c>
      <c r="H126" s="35">
        <f t="shared" si="3"/>
        <v>3.5830105747820502</v>
      </c>
    </row>
    <row r="127" spans="1:8" x14ac:dyDescent="0.2">
      <c r="A127" s="32">
        <v>18050</v>
      </c>
      <c r="B127" s="33">
        <v>0.4</v>
      </c>
      <c r="C127">
        <v>23.9</v>
      </c>
      <c r="D127">
        <f t="shared" si="2"/>
        <v>16.736401673640167</v>
      </c>
      <c r="E127" s="34">
        <v>6.2</v>
      </c>
      <c r="F127" s="34">
        <v>9.0858779100000007</v>
      </c>
      <c r="G127" s="34">
        <v>2.0426355300000001</v>
      </c>
      <c r="H127" s="35">
        <f t="shared" si="3"/>
        <v>3.5586992407338953</v>
      </c>
    </row>
    <row r="128" spans="1:8" x14ac:dyDescent="0.2">
      <c r="A128" s="32">
        <v>18080</v>
      </c>
      <c r="B128" s="33">
        <v>0.4</v>
      </c>
      <c r="C128">
        <v>23.7</v>
      </c>
      <c r="D128">
        <f t="shared" si="2"/>
        <v>16.877637130801688</v>
      </c>
      <c r="E128" s="34">
        <v>6.7</v>
      </c>
      <c r="F128" s="34">
        <v>9.8637170699999999</v>
      </c>
      <c r="G128" s="34">
        <v>1.9123676199999999</v>
      </c>
      <c r="H128" s="35">
        <f t="shared" si="3"/>
        <v>3.5795059790423593</v>
      </c>
    </row>
    <row r="129" spans="1:8" x14ac:dyDescent="0.2">
      <c r="A129" s="32">
        <v>18111</v>
      </c>
      <c r="B129" s="33">
        <v>0.4</v>
      </c>
      <c r="C129">
        <v>23.8</v>
      </c>
      <c r="D129">
        <f t="shared" si="2"/>
        <v>16.806722689075631</v>
      </c>
      <c r="E129" s="34">
        <v>6.8</v>
      </c>
      <c r="F129" s="34">
        <v>10.023906289999999</v>
      </c>
      <c r="G129" s="34">
        <v>1.8321571000000001</v>
      </c>
      <c r="H129" s="35">
        <f t="shared" si="3"/>
        <v>3.5296838781964595</v>
      </c>
    </row>
    <row r="130" spans="1:8" x14ac:dyDescent="0.2">
      <c r="A130" s="32">
        <v>18142</v>
      </c>
      <c r="B130" s="33">
        <v>0.4</v>
      </c>
      <c r="C130">
        <v>23.9</v>
      </c>
      <c r="D130">
        <f t="shared" si="2"/>
        <v>16.736401673640167</v>
      </c>
      <c r="E130" s="34">
        <v>6.6</v>
      </c>
      <c r="F130" s="34">
        <v>9.6766484199999994</v>
      </c>
      <c r="G130" s="34">
        <v>1.7522846299999999</v>
      </c>
      <c r="H130" s="35">
        <f t="shared" si="3"/>
        <v>3.4007467647562346</v>
      </c>
    </row>
    <row r="131" spans="1:8" x14ac:dyDescent="0.2">
      <c r="A131" s="32">
        <v>18172</v>
      </c>
      <c r="B131" s="33">
        <v>0.4</v>
      </c>
      <c r="C131">
        <v>23.7</v>
      </c>
      <c r="D131">
        <f t="shared" ref="D131:D194" si="4">1000*B131/C131</f>
        <v>16.877637130801688</v>
      </c>
      <c r="E131" s="34">
        <v>7.9</v>
      </c>
      <c r="F131" s="34">
        <v>11.733817070000001</v>
      </c>
      <c r="G131" s="34">
        <v>1.6525987499999999</v>
      </c>
      <c r="H131" s="35">
        <f t="shared" ref="H131:H194" si="5">SQRT(G131*E131)</f>
        <v>3.613243712372582</v>
      </c>
    </row>
    <row r="132" spans="1:8" x14ac:dyDescent="0.2">
      <c r="A132" s="32">
        <v>18203</v>
      </c>
      <c r="B132" s="33">
        <v>0.4</v>
      </c>
      <c r="C132">
        <v>23.8</v>
      </c>
      <c r="D132">
        <f t="shared" si="4"/>
        <v>16.806722689075631</v>
      </c>
      <c r="E132" s="34">
        <v>6.4</v>
      </c>
      <c r="F132" s="34">
        <v>9.6776537299999994</v>
      </c>
      <c r="G132" s="34">
        <v>1.6274403500000001</v>
      </c>
      <c r="H132" s="35">
        <f t="shared" si="5"/>
        <v>3.2273236961916294</v>
      </c>
    </row>
    <row r="133" spans="1:8" x14ac:dyDescent="0.2">
      <c r="A133" s="32">
        <v>18233</v>
      </c>
      <c r="B133" s="33">
        <v>0.4</v>
      </c>
      <c r="C133">
        <v>23.6</v>
      </c>
      <c r="D133">
        <f t="shared" si="4"/>
        <v>16.949152542372879</v>
      </c>
      <c r="E133" s="34">
        <v>6.6</v>
      </c>
      <c r="F133" s="34">
        <v>9.7602575199999997</v>
      </c>
      <c r="G133" s="34">
        <v>1.6328152899999999</v>
      </c>
      <c r="H133" s="35">
        <f t="shared" si="5"/>
        <v>3.2827703108807351</v>
      </c>
    </row>
    <row r="134" spans="1:8" x14ac:dyDescent="0.2">
      <c r="A134" s="32">
        <v>18264</v>
      </c>
      <c r="B134" s="33">
        <v>0.75</v>
      </c>
      <c r="C134">
        <v>23.5</v>
      </c>
      <c r="D134">
        <f t="shared" si="4"/>
        <v>31.914893617021278</v>
      </c>
      <c r="E134" s="34">
        <v>6.5</v>
      </c>
      <c r="F134" s="34">
        <v>9.6732340200000007</v>
      </c>
      <c r="G134" s="34">
        <v>1.85080336</v>
      </c>
      <c r="H134" s="35">
        <f t="shared" si="5"/>
        <v>3.4684610189535068</v>
      </c>
    </row>
    <row r="135" spans="1:8" x14ac:dyDescent="0.2">
      <c r="A135" s="32">
        <v>18295</v>
      </c>
      <c r="B135" s="33">
        <v>0.75</v>
      </c>
      <c r="C135">
        <v>23.5</v>
      </c>
      <c r="D135">
        <f t="shared" si="4"/>
        <v>31.914893617021278</v>
      </c>
      <c r="E135" s="34">
        <v>6.4</v>
      </c>
      <c r="F135" s="34">
        <v>9.5284206400000002</v>
      </c>
      <c r="G135" s="34">
        <v>1.9001815799999999</v>
      </c>
      <c r="H135" s="35">
        <f t="shared" si="5"/>
        <v>3.4872857800874306</v>
      </c>
    </row>
    <row r="136" spans="1:8" x14ac:dyDescent="0.2">
      <c r="A136" s="32">
        <v>18323</v>
      </c>
      <c r="B136" s="33">
        <v>0.75</v>
      </c>
      <c r="C136">
        <v>23.6</v>
      </c>
      <c r="D136">
        <f t="shared" si="4"/>
        <v>31.779661016949152</v>
      </c>
      <c r="E136" s="34">
        <v>6.3</v>
      </c>
      <c r="F136" s="34">
        <v>9.28383234</v>
      </c>
      <c r="G136" s="34">
        <v>1.9277441799999999</v>
      </c>
      <c r="H136" s="35">
        <f t="shared" si="5"/>
        <v>3.4849373500824945</v>
      </c>
    </row>
    <row r="137" spans="1:8" x14ac:dyDescent="0.2">
      <c r="A137" s="32">
        <v>18354</v>
      </c>
      <c r="B137" s="33">
        <v>0.75</v>
      </c>
      <c r="C137">
        <v>23.6</v>
      </c>
      <c r="D137">
        <f t="shared" si="4"/>
        <v>31.779661016949152</v>
      </c>
      <c r="E137" s="34">
        <v>5.8</v>
      </c>
      <c r="F137" s="34">
        <v>8.5409847800000005</v>
      </c>
      <c r="G137" s="34">
        <v>2.0075803900000002</v>
      </c>
      <c r="H137" s="35">
        <f t="shared" si="5"/>
        <v>3.4123256383293787</v>
      </c>
    </row>
    <row r="138" spans="1:8" x14ac:dyDescent="0.2">
      <c r="A138" s="32">
        <v>18384</v>
      </c>
      <c r="B138" s="33">
        <v>0.75</v>
      </c>
      <c r="C138">
        <v>23.7</v>
      </c>
      <c r="D138">
        <f t="shared" si="4"/>
        <v>31.645569620253166</v>
      </c>
      <c r="E138" s="34">
        <v>5.5</v>
      </c>
      <c r="F138" s="34">
        <v>8.1550262399999998</v>
      </c>
      <c r="G138" s="34">
        <v>2.0560779</v>
      </c>
      <c r="H138" s="35">
        <f t="shared" si="5"/>
        <v>3.3628006854406345</v>
      </c>
    </row>
    <row r="139" spans="1:8" x14ac:dyDescent="0.2">
      <c r="A139" s="32">
        <v>18415</v>
      </c>
      <c r="B139" s="33">
        <v>0.75</v>
      </c>
      <c r="C139">
        <v>23.8</v>
      </c>
      <c r="D139">
        <f t="shared" si="4"/>
        <v>31.512605042016805</v>
      </c>
      <c r="E139" s="34">
        <v>5.4</v>
      </c>
      <c r="F139" s="34">
        <v>7.93561008</v>
      </c>
      <c r="G139" s="34">
        <v>2.2055436500000001</v>
      </c>
      <c r="H139" s="35">
        <f t="shared" si="5"/>
        <v>3.4510774708777547</v>
      </c>
    </row>
    <row r="140" spans="1:8" x14ac:dyDescent="0.2">
      <c r="A140" s="32">
        <v>18445</v>
      </c>
      <c r="B140" s="33">
        <v>0.75</v>
      </c>
      <c r="C140">
        <v>24.1</v>
      </c>
      <c r="D140">
        <f t="shared" si="4"/>
        <v>31.120331950207468</v>
      </c>
      <c r="E140" s="34">
        <v>5</v>
      </c>
      <c r="F140" s="34">
        <v>7.3439412500000003</v>
      </c>
      <c r="G140" s="34">
        <v>2.3744233000000001</v>
      </c>
      <c r="H140" s="35">
        <f t="shared" si="5"/>
        <v>3.4455937804680343</v>
      </c>
    </row>
    <row r="141" spans="1:8" x14ac:dyDescent="0.2">
      <c r="A141" s="32">
        <v>18476</v>
      </c>
      <c r="B141" s="33">
        <v>0.75</v>
      </c>
      <c r="C141">
        <v>24.3</v>
      </c>
      <c r="D141">
        <f t="shared" si="4"/>
        <v>30.864197530864196</v>
      </c>
      <c r="E141" s="34">
        <v>4.5</v>
      </c>
      <c r="F141" s="34">
        <v>6.5397196299999996</v>
      </c>
      <c r="G141" s="34">
        <v>2.66938707</v>
      </c>
      <c r="H141" s="35">
        <f t="shared" si="5"/>
        <v>3.4658681185238422</v>
      </c>
    </row>
    <row r="142" spans="1:8" x14ac:dyDescent="0.2">
      <c r="A142" s="32">
        <v>18507</v>
      </c>
      <c r="B142" s="33">
        <v>0.75</v>
      </c>
      <c r="C142">
        <v>24.4</v>
      </c>
      <c r="D142">
        <f t="shared" si="4"/>
        <v>30.73770491803279</v>
      </c>
      <c r="E142" s="34">
        <v>4.4000000000000004</v>
      </c>
      <c r="F142" s="34">
        <v>6.4529636200000002</v>
      </c>
      <c r="G142" s="34">
        <v>2.6351652099999998</v>
      </c>
      <c r="H142" s="35">
        <f t="shared" si="5"/>
        <v>3.4051030709803776</v>
      </c>
    </row>
    <row r="143" spans="1:8" x14ac:dyDescent="0.2">
      <c r="A143" s="32">
        <v>18537</v>
      </c>
      <c r="B143" s="33">
        <v>0.75</v>
      </c>
      <c r="C143">
        <v>24.6</v>
      </c>
      <c r="D143">
        <f t="shared" si="4"/>
        <v>30.487804878048777</v>
      </c>
      <c r="E143" s="34">
        <v>4.2</v>
      </c>
      <c r="F143" s="34">
        <v>6.0921834400000003</v>
      </c>
      <c r="G143" s="34">
        <v>2.8096637200000001</v>
      </c>
      <c r="H143" s="35">
        <f t="shared" si="5"/>
        <v>3.4351983383787319</v>
      </c>
    </row>
    <row r="144" spans="1:8" x14ac:dyDescent="0.2">
      <c r="A144" s="32">
        <v>18568</v>
      </c>
      <c r="B144" s="33">
        <v>0.75</v>
      </c>
      <c r="C144">
        <v>24.7</v>
      </c>
      <c r="D144">
        <f t="shared" si="4"/>
        <v>30.364372469635629</v>
      </c>
      <c r="E144" s="34">
        <v>4.2</v>
      </c>
      <c r="F144" s="34">
        <v>6.0062637700000003</v>
      </c>
      <c r="G144" s="34">
        <v>2.8609929799999998</v>
      </c>
      <c r="H144" s="35">
        <f t="shared" si="5"/>
        <v>3.466434842312776</v>
      </c>
    </row>
    <row r="145" spans="1:8" x14ac:dyDescent="0.2">
      <c r="A145" s="32">
        <v>18598</v>
      </c>
      <c r="B145" s="33">
        <v>0.75</v>
      </c>
      <c r="C145">
        <v>25</v>
      </c>
      <c r="D145">
        <f t="shared" si="4"/>
        <v>30</v>
      </c>
      <c r="E145" s="34">
        <v>4.3</v>
      </c>
      <c r="F145" s="34">
        <v>6.11162575</v>
      </c>
      <c r="G145" s="34">
        <v>2.9392582599999999</v>
      </c>
      <c r="H145" s="35">
        <f t="shared" si="5"/>
        <v>3.5551104790146817</v>
      </c>
    </row>
    <row r="146" spans="1:8" x14ac:dyDescent="0.2">
      <c r="A146" s="32">
        <v>18629</v>
      </c>
      <c r="B146" s="33">
        <v>0.75</v>
      </c>
      <c r="C146">
        <v>25.4</v>
      </c>
      <c r="D146">
        <f t="shared" si="4"/>
        <v>29.527559055118111</v>
      </c>
      <c r="E146" s="34">
        <v>3.7</v>
      </c>
      <c r="F146" s="34">
        <v>5.3305890199999997</v>
      </c>
      <c r="G146" s="34">
        <v>3.22820887</v>
      </c>
      <c r="H146" s="35">
        <f t="shared" si="5"/>
        <v>3.4560631966154785</v>
      </c>
    </row>
    <row r="147" spans="1:8" x14ac:dyDescent="0.2">
      <c r="A147" s="32">
        <v>18660</v>
      </c>
      <c r="B147" s="33">
        <v>0.75</v>
      </c>
      <c r="C147">
        <v>25.7</v>
      </c>
      <c r="D147">
        <f t="shared" si="4"/>
        <v>29.182879377431906</v>
      </c>
      <c r="E147" s="34">
        <v>3.4</v>
      </c>
      <c r="F147" s="34">
        <v>4.8877909099999997</v>
      </c>
      <c r="G147" s="34">
        <v>3.3176445999999999</v>
      </c>
      <c r="H147" s="35">
        <f t="shared" si="5"/>
        <v>3.3585698801722139</v>
      </c>
    </row>
    <row r="148" spans="1:8" x14ac:dyDescent="0.2">
      <c r="A148" s="32">
        <v>18688</v>
      </c>
      <c r="B148" s="33">
        <v>0.75</v>
      </c>
      <c r="C148">
        <v>25.8</v>
      </c>
      <c r="D148">
        <f t="shared" si="4"/>
        <v>29.069767441860463</v>
      </c>
      <c r="E148" s="34">
        <v>3.4</v>
      </c>
      <c r="F148" s="34">
        <v>4.8754187099999999</v>
      </c>
      <c r="G148" s="34">
        <v>3.4378558099999998</v>
      </c>
      <c r="H148" s="35">
        <f t="shared" si="5"/>
        <v>3.4188755101641242</v>
      </c>
    </row>
    <row r="149" spans="1:8" x14ac:dyDescent="0.2">
      <c r="A149" s="32">
        <v>18719</v>
      </c>
      <c r="B149" s="33">
        <v>0.75</v>
      </c>
      <c r="C149">
        <v>25.8</v>
      </c>
      <c r="D149">
        <f t="shared" si="4"/>
        <v>29.069767441860463</v>
      </c>
      <c r="E149" s="34">
        <v>3.1</v>
      </c>
      <c r="F149" s="34">
        <v>4.4294155699999997</v>
      </c>
      <c r="G149" s="34">
        <v>3.3969131899999998</v>
      </c>
      <c r="H149" s="35">
        <f t="shared" si="5"/>
        <v>3.2450625400753066</v>
      </c>
    </row>
    <row r="150" spans="1:8" x14ac:dyDescent="0.2">
      <c r="A150" s="32">
        <v>18749</v>
      </c>
      <c r="B150" s="33">
        <v>0.75</v>
      </c>
      <c r="C150">
        <v>25.9</v>
      </c>
      <c r="D150">
        <f t="shared" si="4"/>
        <v>28.957528957528957</v>
      </c>
      <c r="E150" s="34">
        <v>3</v>
      </c>
      <c r="F150" s="34">
        <v>4.2772861400000002</v>
      </c>
      <c r="G150" s="34">
        <v>3.4645634099999998</v>
      </c>
      <c r="H150" s="35">
        <f t="shared" si="5"/>
        <v>3.2239246625813078</v>
      </c>
    </row>
    <row r="151" spans="1:8" x14ac:dyDescent="0.2">
      <c r="A151" s="32">
        <v>18780</v>
      </c>
      <c r="B151" s="33">
        <v>0.75</v>
      </c>
      <c r="C151">
        <v>25.9</v>
      </c>
      <c r="D151">
        <f t="shared" si="4"/>
        <v>28.957528957528957</v>
      </c>
      <c r="E151" s="34">
        <v>3.2</v>
      </c>
      <c r="F151" s="34">
        <v>4.5794692899999996</v>
      </c>
      <c r="G151" s="34">
        <v>3.3264212899999999</v>
      </c>
      <c r="H151" s="35">
        <f t="shared" si="5"/>
        <v>3.2625983706242483</v>
      </c>
    </row>
    <row r="152" spans="1:8" x14ac:dyDescent="0.2">
      <c r="A152" s="32">
        <v>18810</v>
      </c>
      <c r="B152" s="33">
        <v>0.75</v>
      </c>
      <c r="C152">
        <v>25.9</v>
      </c>
      <c r="D152">
        <f t="shared" si="4"/>
        <v>28.957528957528957</v>
      </c>
      <c r="E152" s="34">
        <v>3.1</v>
      </c>
      <c r="F152" s="34">
        <v>4.4854395699999996</v>
      </c>
      <c r="G152" s="34">
        <v>3.3806139499999999</v>
      </c>
      <c r="H152" s="35">
        <f t="shared" si="5"/>
        <v>3.2372678673535806</v>
      </c>
    </row>
    <row r="153" spans="1:8" x14ac:dyDescent="0.2">
      <c r="A153" s="32">
        <v>18841</v>
      </c>
      <c r="B153" s="33">
        <v>0.75</v>
      </c>
      <c r="C153">
        <v>25.9</v>
      </c>
      <c r="D153">
        <f t="shared" si="4"/>
        <v>28.957528957528957</v>
      </c>
      <c r="E153" s="34">
        <v>3.1</v>
      </c>
      <c r="F153" s="34">
        <v>4.4515579299999999</v>
      </c>
      <c r="G153" s="34">
        <v>3.39038562</v>
      </c>
      <c r="H153" s="35">
        <f t="shared" si="5"/>
        <v>3.2419431552696913</v>
      </c>
    </row>
    <row r="154" spans="1:8" x14ac:dyDescent="0.2">
      <c r="A154" s="32">
        <v>18872</v>
      </c>
      <c r="B154" s="33">
        <v>0.75</v>
      </c>
      <c r="C154">
        <v>26.1</v>
      </c>
      <c r="D154">
        <f t="shared" si="4"/>
        <v>28.735632183908045</v>
      </c>
      <c r="E154" s="34">
        <v>3.3</v>
      </c>
      <c r="F154" s="34">
        <v>4.7550034500000002</v>
      </c>
      <c r="G154" s="34">
        <v>3.3175371999999999</v>
      </c>
      <c r="H154" s="35">
        <f t="shared" si="5"/>
        <v>3.3087569811033264</v>
      </c>
    </row>
    <row r="155" spans="1:8" x14ac:dyDescent="0.2">
      <c r="A155" s="32">
        <v>18902</v>
      </c>
      <c r="B155" s="33">
        <v>0.75</v>
      </c>
      <c r="C155">
        <v>26.2</v>
      </c>
      <c r="D155">
        <f t="shared" si="4"/>
        <v>28.625954198473284</v>
      </c>
      <c r="E155" s="34">
        <v>3.5</v>
      </c>
      <c r="F155" s="34">
        <v>5.0291110799999998</v>
      </c>
      <c r="G155" s="34">
        <v>3.3752879299999998</v>
      </c>
      <c r="H155" s="35">
        <f t="shared" si="5"/>
        <v>3.4370783748701452</v>
      </c>
    </row>
    <row r="156" spans="1:8" x14ac:dyDescent="0.2">
      <c r="A156" s="32">
        <v>18933</v>
      </c>
      <c r="B156" s="33">
        <v>0.75</v>
      </c>
      <c r="C156">
        <v>26.4</v>
      </c>
      <c r="D156">
        <f t="shared" si="4"/>
        <v>28.40909090909091</v>
      </c>
      <c r="E156" s="34">
        <v>3.5</v>
      </c>
      <c r="F156" s="34">
        <v>4.9839816900000002</v>
      </c>
      <c r="G156" s="34">
        <v>3.3856292200000002</v>
      </c>
      <c r="H156" s="35">
        <f t="shared" si="5"/>
        <v>3.442339650586502</v>
      </c>
    </row>
    <row r="157" spans="1:8" x14ac:dyDescent="0.2">
      <c r="A157" s="32">
        <v>18963</v>
      </c>
      <c r="B157" s="33">
        <v>0.75</v>
      </c>
      <c r="C157">
        <v>26.5</v>
      </c>
      <c r="D157">
        <f t="shared" si="4"/>
        <v>28.30188679245283</v>
      </c>
      <c r="E157" s="34">
        <v>3.1</v>
      </c>
      <c r="F157" s="34">
        <v>4.4973727099999996</v>
      </c>
      <c r="G157" s="34">
        <v>3.3616153500000001</v>
      </c>
      <c r="H157" s="35">
        <f t="shared" si="5"/>
        <v>3.2281585439689917</v>
      </c>
    </row>
    <row r="158" spans="1:8" x14ac:dyDescent="0.2">
      <c r="A158" s="32">
        <v>18994</v>
      </c>
      <c r="B158" s="33">
        <v>0.75</v>
      </c>
      <c r="C158">
        <v>26.5</v>
      </c>
      <c r="D158">
        <f t="shared" si="4"/>
        <v>28.30188679245283</v>
      </c>
      <c r="E158" s="34">
        <v>3.2</v>
      </c>
      <c r="F158" s="34">
        <v>4.51454866</v>
      </c>
      <c r="G158" s="34">
        <v>3.5231024899999999</v>
      </c>
      <c r="H158" s="35">
        <f t="shared" si="5"/>
        <v>3.3576670424567117</v>
      </c>
    </row>
    <row r="159" spans="1:8" x14ac:dyDescent="0.2">
      <c r="A159" s="32">
        <v>19025</v>
      </c>
      <c r="B159" s="33">
        <v>0.75</v>
      </c>
      <c r="C159">
        <v>26.3</v>
      </c>
      <c r="D159">
        <f t="shared" si="4"/>
        <v>28.517110266159694</v>
      </c>
      <c r="E159" s="34">
        <v>3.1</v>
      </c>
      <c r="F159" s="34">
        <v>4.4650802000000001</v>
      </c>
      <c r="G159" s="34">
        <v>3.44374906</v>
      </c>
      <c r="H159" s="35">
        <f t="shared" si="5"/>
        <v>3.2673570490535622</v>
      </c>
    </row>
    <row r="160" spans="1:8" x14ac:dyDescent="0.2">
      <c r="A160" s="32">
        <v>19054</v>
      </c>
      <c r="B160" s="33">
        <v>0.75</v>
      </c>
      <c r="C160">
        <v>26.3</v>
      </c>
      <c r="D160">
        <f t="shared" si="4"/>
        <v>28.517110266159694</v>
      </c>
      <c r="E160" s="34">
        <v>2.9</v>
      </c>
      <c r="F160" s="34">
        <v>4.1530179800000004</v>
      </c>
      <c r="G160" s="34">
        <v>3.4017013700000001</v>
      </c>
      <c r="H160" s="35">
        <f t="shared" si="5"/>
        <v>3.1408492439147726</v>
      </c>
    </row>
    <row r="161" spans="1:8" x14ac:dyDescent="0.2">
      <c r="A161" s="32">
        <v>19085</v>
      </c>
      <c r="B161" s="33">
        <v>0.75</v>
      </c>
      <c r="C161">
        <v>26.4</v>
      </c>
      <c r="D161">
        <f t="shared" si="4"/>
        <v>28.40909090909091</v>
      </c>
      <c r="E161" s="34">
        <v>2.9</v>
      </c>
      <c r="F161" s="34">
        <v>4.1380098299999997</v>
      </c>
      <c r="G161" s="34">
        <v>3.48275069</v>
      </c>
      <c r="H161" s="35">
        <f t="shared" si="5"/>
        <v>3.1780460979979503</v>
      </c>
    </row>
    <row r="162" spans="1:8" x14ac:dyDescent="0.2">
      <c r="A162" s="32">
        <v>19115</v>
      </c>
      <c r="B162" s="33">
        <v>0.75</v>
      </c>
      <c r="C162">
        <v>26.4</v>
      </c>
      <c r="D162">
        <f t="shared" si="4"/>
        <v>28.40909090909091</v>
      </c>
      <c r="E162" s="34">
        <v>3</v>
      </c>
      <c r="F162" s="34">
        <v>4.2520655500000002</v>
      </c>
      <c r="G162" s="34">
        <v>3.3832287600000002</v>
      </c>
      <c r="H162" s="35">
        <f t="shared" si="5"/>
        <v>3.1858572284394668</v>
      </c>
    </row>
    <row r="163" spans="1:8" x14ac:dyDescent="0.2">
      <c r="A163" s="32">
        <v>19146</v>
      </c>
      <c r="B163" s="33">
        <v>0.75</v>
      </c>
      <c r="C163">
        <v>26.5</v>
      </c>
      <c r="D163">
        <f t="shared" si="4"/>
        <v>28.30188679245283</v>
      </c>
      <c r="E163" s="34">
        <v>3</v>
      </c>
      <c r="F163" s="34">
        <v>4.3352202100000001</v>
      </c>
      <c r="G163" s="34">
        <v>3.3807772599999999</v>
      </c>
      <c r="H163" s="35">
        <f t="shared" si="5"/>
        <v>3.1847027773404535</v>
      </c>
    </row>
    <row r="164" spans="1:8" x14ac:dyDescent="0.2">
      <c r="A164" s="32">
        <v>19176</v>
      </c>
      <c r="B164" s="33">
        <v>0.75</v>
      </c>
      <c r="C164">
        <v>26.7</v>
      </c>
      <c r="D164">
        <f t="shared" si="4"/>
        <v>28.08988764044944</v>
      </c>
      <c r="E164" s="34">
        <v>3.2</v>
      </c>
      <c r="F164" s="34">
        <v>4.5877690199999996</v>
      </c>
      <c r="G164" s="34">
        <v>3.46914839</v>
      </c>
      <c r="H164" s="35">
        <f t="shared" si="5"/>
        <v>3.3318575671838078</v>
      </c>
    </row>
    <row r="165" spans="1:8" x14ac:dyDescent="0.2">
      <c r="A165" s="32">
        <v>19207</v>
      </c>
      <c r="B165" s="33">
        <v>0.75</v>
      </c>
      <c r="C165">
        <v>26.7</v>
      </c>
      <c r="D165">
        <f t="shared" si="4"/>
        <v>28.08988764044944</v>
      </c>
      <c r="E165" s="34">
        <v>3.4</v>
      </c>
      <c r="F165" s="34">
        <v>4.7119118599999998</v>
      </c>
      <c r="G165" s="34">
        <v>3.4739139300000001</v>
      </c>
      <c r="H165" s="35">
        <f t="shared" si="5"/>
        <v>3.4367582635384761</v>
      </c>
    </row>
    <row r="166" spans="1:8" x14ac:dyDescent="0.2">
      <c r="A166" s="32">
        <v>19238</v>
      </c>
      <c r="B166" s="33">
        <v>0.75</v>
      </c>
      <c r="C166">
        <v>26.7</v>
      </c>
      <c r="D166">
        <f t="shared" si="4"/>
        <v>28.08988764044944</v>
      </c>
      <c r="E166" s="34">
        <v>3.1</v>
      </c>
      <c r="F166" s="34">
        <v>4.3485096900000002</v>
      </c>
      <c r="G166" s="34">
        <v>3.6817692000000002</v>
      </c>
      <c r="H166" s="35">
        <f t="shared" si="5"/>
        <v>3.3783848981428983</v>
      </c>
    </row>
    <row r="167" spans="1:8" x14ac:dyDescent="0.2">
      <c r="A167" s="32">
        <v>19268</v>
      </c>
      <c r="B167" s="33">
        <v>0.75</v>
      </c>
      <c r="C167">
        <v>26.7</v>
      </c>
      <c r="D167">
        <f t="shared" si="4"/>
        <v>28.08988764044944</v>
      </c>
      <c r="E167" s="34">
        <v>3</v>
      </c>
      <c r="F167" s="34">
        <v>4.1213778300000001</v>
      </c>
      <c r="G167" s="34">
        <v>3.8719753300000002</v>
      </c>
      <c r="H167" s="35">
        <f t="shared" si="5"/>
        <v>3.4082144870885109</v>
      </c>
    </row>
    <row r="168" spans="1:8" x14ac:dyDescent="0.2">
      <c r="A168" s="32">
        <v>19299</v>
      </c>
      <c r="B168" s="33">
        <v>0.75</v>
      </c>
      <c r="C168">
        <v>26.7</v>
      </c>
      <c r="D168">
        <f t="shared" si="4"/>
        <v>28.08988764044944</v>
      </c>
      <c r="E168" s="34">
        <v>2.8</v>
      </c>
      <c r="F168" s="34">
        <v>3.8942758799999999</v>
      </c>
      <c r="G168" s="34">
        <v>3.83975585</v>
      </c>
      <c r="H168" s="35">
        <f t="shared" si="5"/>
        <v>3.2789200020738534</v>
      </c>
    </row>
    <row r="169" spans="1:8" x14ac:dyDescent="0.2">
      <c r="A169" s="32">
        <v>19329</v>
      </c>
      <c r="B169" s="33">
        <v>0.75</v>
      </c>
      <c r="C169">
        <v>26.7</v>
      </c>
      <c r="D169">
        <f t="shared" si="4"/>
        <v>28.08988764044944</v>
      </c>
      <c r="E169" s="34">
        <v>2.7</v>
      </c>
      <c r="F169" s="34">
        <v>3.71302566</v>
      </c>
      <c r="G169" s="34">
        <v>3.8317845899999998</v>
      </c>
      <c r="H169" s="35">
        <f t="shared" si="5"/>
        <v>3.2164916280009188</v>
      </c>
    </row>
    <row r="170" spans="1:8" x14ac:dyDescent="0.2">
      <c r="A170" s="32">
        <v>19360</v>
      </c>
      <c r="B170" s="33">
        <v>0.75</v>
      </c>
      <c r="C170">
        <v>26.6</v>
      </c>
      <c r="D170">
        <f t="shared" si="4"/>
        <v>28.195488721804509</v>
      </c>
      <c r="E170" s="34">
        <v>2.9</v>
      </c>
      <c r="F170" s="34">
        <v>4.0694844000000003</v>
      </c>
      <c r="G170" s="34">
        <v>3.7035769900000002</v>
      </c>
      <c r="H170" s="35">
        <f t="shared" si="5"/>
        <v>3.2772508709282544</v>
      </c>
    </row>
    <row r="171" spans="1:8" x14ac:dyDescent="0.2">
      <c r="A171" s="32">
        <v>19391</v>
      </c>
      <c r="B171" s="33">
        <v>0.75</v>
      </c>
      <c r="C171">
        <v>26.5</v>
      </c>
      <c r="D171">
        <f t="shared" si="4"/>
        <v>28.30188679245283</v>
      </c>
      <c r="E171" s="34">
        <v>2.6</v>
      </c>
      <c r="F171" s="34">
        <v>3.62123157</v>
      </c>
      <c r="G171" s="34">
        <v>3.6988542299999998</v>
      </c>
      <c r="H171" s="35">
        <f t="shared" si="5"/>
        <v>3.1011322122734462</v>
      </c>
    </row>
    <row r="172" spans="1:8" x14ac:dyDescent="0.2">
      <c r="A172" s="32">
        <v>19419</v>
      </c>
      <c r="B172" s="33">
        <v>0.75</v>
      </c>
      <c r="C172">
        <v>26.6</v>
      </c>
      <c r="D172">
        <f t="shared" si="4"/>
        <v>28.195488721804509</v>
      </c>
      <c r="E172" s="34">
        <v>2.6</v>
      </c>
      <c r="F172" s="34">
        <v>3.6327142800000001</v>
      </c>
      <c r="G172" s="34">
        <v>3.92648267</v>
      </c>
      <c r="H172" s="35">
        <f t="shared" si="5"/>
        <v>3.1951298787373261</v>
      </c>
    </row>
    <row r="173" spans="1:8" x14ac:dyDescent="0.2">
      <c r="A173" s="32">
        <v>19450</v>
      </c>
      <c r="B173" s="33">
        <v>0.75</v>
      </c>
      <c r="C173">
        <v>26.6</v>
      </c>
      <c r="D173">
        <f t="shared" si="4"/>
        <v>28.195488721804509</v>
      </c>
      <c r="E173" s="34">
        <v>2.7</v>
      </c>
      <c r="F173" s="34">
        <v>3.79640851</v>
      </c>
      <c r="G173" s="34">
        <v>3.8778024200000001</v>
      </c>
      <c r="H173" s="35">
        <f t="shared" si="5"/>
        <v>3.235748218573256</v>
      </c>
    </row>
    <row r="174" spans="1:8" x14ac:dyDescent="0.2">
      <c r="A174" s="32">
        <v>19480</v>
      </c>
      <c r="B174" s="33">
        <v>0.75</v>
      </c>
      <c r="C174">
        <v>26.7</v>
      </c>
      <c r="D174">
        <f t="shared" si="4"/>
        <v>28.08988764044944</v>
      </c>
      <c r="E174" s="34">
        <v>2.5</v>
      </c>
      <c r="F174" s="34">
        <v>3.5177429999999998</v>
      </c>
      <c r="G174" s="34">
        <v>3.75231527</v>
      </c>
      <c r="H174" s="35">
        <f t="shared" si="5"/>
        <v>3.0628072376498001</v>
      </c>
    </row>
    <row r="175" spans="1:8" x14ac:dyDescent="0.2">
      <c r="A175" s="32">
        <v>19511</v>
      </c>
      <c r="B175" s="33">
        <v>0.75</v>
      </c>
      <c r="C175">
        <v>26.8</v>
      </c>
      <c r="D175">
        <f t="shared" si="4"/>
        <v>27.985074626865671</v>
      </c>
      <c r="E175" s="34">
        <v>2.5</v>
      </c>
      <c r="F175" s="34">
        <v>3.5400374499999998</v>
      </c>
      <c r="G175" s="34">
        <v>3.5671201300000002</v>
      </c>
      <c r="H175" s="35">
        <f t="shared" si="5"/>
        <v>2.9862686290754219</v>
      </c>
    </row>
    <row r="176" spans="1:8" x14ac:dyDescent="0.2">
      <c r="A176" s="32">
        <v>19541</v>
      </c>
      <c r="B176" s="33">
        <v>0.75</v>
      </c>
      <c r="C176">
        <v>26.8</v>
      </c>
      <c r="D176">
        <f t="shared" si="4"/>
        <v>27.985074626865671</v>
      </c>
      <c r="E176" s="34">
        <v>2.6</v>
      </c>
      <c r="F176" s="34">
        <v>3.6505178900000002</v>
      </c>
      <c r="G176" s="34">
        <v>3.4089057899999999</v>
      </c>
      <c r="H176" s="35">
        <f t="shared" si="5"/>
        <v>2.9771051466147447</v>
      </c>
    </row>
    <row r="177" spans="1:8" x14ac:dyDescent="0.2">
      <c r="A177" s="32">
        <v>19572</v>
      </c>
      <c r="B177" s="33">
        <v>0.75</v>
      </c>
      <c r="C177">
        <v>26.9</v>
      </c>
      <c r="D177">
        <f t="shared" si="4"/>
        <v>27.881040892193312</v>
      </c>
      <c r="E177" s="34">
        <v>2.7</v>
      </c>
      <c r="F177" s="34">
        <v>3.6675624500000001</v>
      </c>
      <c r="G177" s="34">
        <v>3.26282234</v>
      </c>
      <c r="H177" s="35">
        <f t="shared" si="5"/>
        <v>2.968100456184056</v>
      </c>
    </row>
    <row r="178" spans="1:8" x14ac:dyDescent="0.2">
      <c r="A178" s="32">
        <v>19603</v>
      </c>
      <c r="B178" s="33">
        <v>0.75</v>
      </c>
      <c r="C178">
        <v>26.9</v>
      </c>
      <c r="D178">
        <f t="shared" si="4"/>
        <v>27.881040892193312</v>
      </c>
      <c r="E178" s="34">
        <v>2.9</v>
      </c>
      <c r="F178" s="34">
        <v>4.0077469900000002</v>
      </c>
      <c r="G178" s="34">
        <v>3.1877578400000002</v>
      </c>
      <c r="H178" s="35">
        <f t="shared" si="5"/>
        <v>3.0404765639616431</v>
      </c>
    </row>
    <row r="179" spans="1:8" x14ac:dyDescent="0.2">
      <c r="A179" s="32">
        <v>19633</v>
      </c>
      <c r="B179" s="33">
        <v>0.75</v>
      </c>
      <c r="C179">
        <v>27</v>
      </c>
      <c r="D179">
        <f t="shared" si="4"/>
        <v>27.777777777777779</v>
      </c>
      <c r="E179" s="34">
        <v>3.1</v>
      </c>
      <c r="F179" s="34">
        <v>4.3430432100000003</v>
      </c>
      <c r="G179" s="34">
        <v>2.8625930500000001</v>
      </c>
      <c r="H179" s="35">
        <f t="shared" si="5"/>
        <v>2.9789324354540168</v>
      </c>
    </row>
    <row r="180" spans="1:8" x14ac:dyDescent="0.2">
      <c r="A180" s="32">
        <v>19664</v>
      </c>
      <c r="B180" s="33">
        <v>0.75</v>
      </c>
      <c r="C180">
        <v>26.9</v>
      </c>
      <c r="D180">
        <f t="shared" si="4"/>
        <v>27.881040892193312</v>
      </c>
      <c r="E180" s="34">
        <v>3.5</v>
      </c>
      <c r="F180" s="34">
        <v>4.8733716899999999</v>
      </c>
      <c r="G180" s="34">
        <v>2.62062544</v>
      </c>
      <c r="H180" s="35">
        <f t="shared" si="5"/>
        <v>3.0285622067245042</v>
      </c>
    </row>
    <row r="181" spans="1:8" x14ac:dyDescent="0.2">
      <c r="A181" s="32">
        <v>19694</v>
      </c>
      <c r="B181" s="33">
        <v>0.75</v>
      </c>
      <c r="C181">
        <v>26.9</v>
      </c>
      <c r="D181">
        <f t="shared" si="4"/>
        <v>27.881040892193312</v>
      </c>
      <c r="E181" s="34">
        <v>4.5</v>
      </c>
      <c r="F181" s="34">
        <v>6.1559298299999998</v>
      </c>
      <c r="G181" s="34">
        <v>2.3882293899999998</v>
      </c>
      <c r="H181" s="35">
        <f t="shared" si="5"/>
        <v>3.2782666540414307</v>
      </c>
    </row>
    <row r="182" spans="1:8" x14ac:dyDescent="0.2">
      <c r="A182" s="32">
        <v>19725</v>
      </c>
      <c r="B182" s="33">
        <v>0.75</v>
      </c>
      <c r="C182">
        <v>26.9</v>
      </c>
      <c r="D182">
        <f t="shared" si="4"/>
        <v>27.881040892193312</v>
      </c>
      <c r="E182" s="34">
        <v>4.9000000000000004</v>
      </c>
      <c r="F182" s="34">
        <v>6.7205416600000003</v>
      </c>
      <c r="G182" s="34">
        <v>2.2974263800000001</v>
      </c>
      <c r="H182" s="35">
        <f t="shared" si="5"/>
        <v>3.3552033115744271</v>
      </c>
    </row>
    <row r="183" spans="1:8" x14ac:dyDescent="0.2">
      <c r="A183" s="32">
        <v>19756</v>
      </c>
      <c r="B183" s="33">
        <v>0.75</v>
      </c>
      <c r="C183">
        <v>26.9</v>
      </c>
      <c r="D183">
        <f t="shared" si="4"/>
        <v>27.881040892193312</v>
      </c>
      <c r="E183" s="34">
        <v>5.2</v>
      </c>
      <c r="F183" s="34">
        <v>7.2523405199999997</v>
      </c>
      <c r="G183" s="34">
        <v>2.1872509899999999</v>
      </c>
      <c r="H183" s="35">
        <f t="shared" si="5"/>
        <v>3.3724924237127647</v>
      </c>
    </row>
    <row r="184" spans="1:8" x14ac:dyDescent="0.2">
      <c r="A184" s="32">
        <v>19784</v>
      </c>
      <c r="B184" s="33">
        <v>0.75</v>
      </c>
      <c r="C184">
        <v>26.9</v>
      </c>
      <c r="D184">
        <f t="shared" si="4"/>
        <v>27.881040892193312</v>
      </c>
      <c r="E184" s="34">
        <v>5.7</v>
      </c>
      <c r="F184" s="34">
        <v>7.8465922700000004</v>
      </c>
      <c r="G184" s="34">
        <v>2.1157803799999999</v>
      </c>
      <c r="H184" s="35">
        <f t="shared" si="5"/>
        <v>3.4727436078697203</v>
      </c>
    </row>
    <row r="185" spans="1:8" x14ac:dyDescent="0.2">
      <c r="A185" s="32">
        <v>19815</v>
      </c>
      <c r="B185" s="33">
        <v>0.75</v>
      </c>
      <c r="C185">
        <v>26.8</v>
      </c>
      <c r="D185">
        <f t="shared" si="4"/>
        <v>27.985074626865671</v>
      </c>
      <c r="E185" s="34">
        <v>5.9</v>
      </c>
      <c r="F185" s="34">
        <v>8.1286182</v>
      </c>
      <c r="G185" s="34">
        <v>2.11111424</v>
      </c>
      <c r="H185" s="35">
        <f t="shared" si="5"/>
        <v>3.5292455307048276</v>
      </c>
    </row>
    <row r="186" spans="1:8" x14ac:dyDescent="0.2">
      <c r="A186" s="32">
        <v>19845</v>
      </c>
      <c r="B186" s="33">
        <v>0.75</v>
      </c>
      <c r="C186">
        <v>26.9</v>
      </c>
      <c r="D186">
        <f t="shared" si="4"/>
        <v>27.881040892193312</v>
      </c>
      <c r="E186" s="34">
        <v>5.9</v>
      </c>
      <c r="F186" s="34">
        <v>8.2064353099999998</v>
      </c>
      <c r="G186" s="34">
        <v>2.0411938100000002</v>
      </c>
      <c r="H186" s="35">
        <f t="shared" si="5"/>
        <v>3.4703088449012722</v>
      </c>
    </row>
    <row r="187" spans="1:8" x14ac:dyDescent="0.2">
      <c r="A187" s="32">
        <v>19876</v>
      </c>
      <c r="B187" s="33">
        <v>0.75</v>
      </c>
      <c r="C187">
        <v>26.9</v>
      </c>
      <c r="D187">
        <f t="shared" si="4"/>
        <v>27.881040892193312</v>
      </c>
      <c r="E187" s="34">
        <v>5.6</v>
      </c>
      <c r="F187" s="34">
        <v>7.7871099299999997</v>
      </c>
      <c r="G187" s="34">
        <v>2.1308112600000002</v>
      </c>
      <c r="H187" s="35">
        <f t="shared" si="5"/>
        <v>3.4543513220284936</v>
      </c>
    </row>
    <row r="188" spans="1:8" x14ac:dyDescent="0.2">
      <c r="A188" s="32">
        <v>19906</v>
      </c>
      <c r="B188" s="33">
        <v>0.75</v>
      </c>
      <c r="C188">
        <v>26.9</v>
      </c>
      <c r="D188">
        <f t="shared" si="4"/>
        <v>27.881040892193312</v>
      </c>
      <c r="E188" s="34">
        <v>5.8</v>
      </c>
      <c r="F188" s="34">
        <v>8.0195502600000008</v>
      </c>
      <c r="G188" s="34">
        <v>2.05322132</v>
      </c>
      <c r="H188" s="35">
        <f t="shared" si="5"/>
        <v>3.4508960656617869</v>
      </c>
    </row>
    <row r="189" spans="1:8" x14ac:dyDescent="0.2">
      <c r="A189" s="32">
        <v>19937</v>
      </c>
      <c r="B189" s="33">
        <v>0.75</v>
      </c>
      <c r="C189">
        <v>26.9</v>
      </c>
      <c r="D189">
        <f t="shared" si="4"/>
        <v>27.881040892193312</v>
      </c>
      <c r="E189" s="34">
        <v>6</v>
      </c>
      <c r="F189" s="34">
        <v>8.4172363299999997</v>
      </c>
      <c r="G189" s="34">
        <v>2.0401685199999999</v>
      </c>
      <c r="H189" s="35">
        <f t="shared" si="5"/>
        <v>3.4987156386308391</v>
      </c>
    </row>
    <row r="190" spans="1:8" x14ac:dyDescent="0.2">
      <c r="A190" s="32">
        <v>19968</v>
      </c>
      <c r="B190" s="33">
        <v>0.75</v>
      </c>
      <c r="C190">
        <v>26.8</v>
      </c>
      <c r="D190">
        <f t="shared" si="4"/>
        <v>27.985074626865671</v>
      </c>
      <c r="E190" s="34">
        <v>6.1</v>
      </c>
      <c r="F190" s="34">
        <v>8.5527605399999995</v>
      </c>
      <c r="G190" s="34">
        <v>2.0242180300000001</v>
      </c>
      <c r="H190" s="35">
        <f t="shared" si="5"/>
        <v>3.5139336907517196</v>
      </c>
    </row>
    <row r="191" spans="1:8" x14ac:dyDescent="0.2">
      <c r="A191" s="32">
        <v>19998</v>
      </c>
      <c r="B191" s="33">
        <v>0.75</v>
      </c>
      <c r="C191">
        <v>26.8</v>
      </c>
      <c r="D191">
        <f t="shared" si="4"/>
        <v>27.985074626865671</v>
      </c>
      <c r="E191" s="34">
        <v>5.7</v>
      </c>
      <c r="F191" s="34">
        <v>8.0201268900000002</v>
      </c>
      <c r="G191" s="34">
        <v>2.03286123</v>
      </c>
      <c r="H191" s="35">
        <f t="shared" si="5"/>
        <v>3.40401366198786</v>
      </c>
    </row>
    <row r="192" spans="1:8" x14ac:dyDescent="0.2">
      <c r="A192" s="32">
        <v>20029</v>
      </c>
      <c r="B192" s="33">
        <v>0.75</v>
      </c>
      <c r="C192">
        <v>26.8</v>
      </c>
      <c r="D192">
        <f t="shared" si="4"/>
        <v>27.985074626865671</v>
      </c>
      <c r="E192" s="34">
        <v>5.3</v>
      </c>
      <c r="F192" s="34">
        <v>7.4579095100000004</v>
      </c>
      <c r="G192" s="34">
        <v>2.1953126599999999</v>
      </c>
      <c r="H192" s="35">
        <f t="shared" si="5"/>
        <v>3.4110346081504361</v>
      </c>
    </row>
    <row r="193" spans="1:8" x14ac:dyDescent="0.2">
      <c r="A193" s="32">
        <v>20059</v>
      </c>
      <c r="B193" s="33">
        <v>0.75</v>
      </c>
      <c r="C193">
        <v>26.7</v>
      </c>
      <c r="D193">
        <f t="shared" si="4"/>
        <v>28.08988764044944</v>
      </c>
      <c r="E193" s="34">
        <v>5</v>
      </c>
      <c r="F193" s="34">
        <v>7.0133859999999997</v>
      </c>
      <c r="G193" s="34">
        <v>2.28976975</v>
      </c>
      <c r="H193" s="35">
        <f t="shared" si="5"/>
        <v>3.3836147460962516</v>
      </c>
    </row>
    <row r="194" spans="1:8" x14ac:dyDescent="0.2">
      <c r="A194" s="32">
        <v>20090</v>
      </c>
      <c r="B194" s="33">
        <v>0.75</v>
      </c>
      <c r="C194">
        <v>26.7</v>
      </c>
      <c r="D194">
        <f t="shared" si="4"/>
        <v>28.08988764044944</v>
      </c>
      <c r="E194" s="34">
        <v>4.9000000000000004</v>
      </c>
      <c r="F194" s="34">
        <v>6.9079451199999999</v>
      </c>
      <c r="G194" s="34">
        <v>2.3465633600000002</v>
      </c>
      <c r="H194" s="35">
        <f t="shared" si="5"/>
        <v>3.3908937559292536</v>
      </c>
    </row>
    <row r="195" spans="1:8" x14ac:dyDescent="0.2">
      <c r="A195" s="32">
        <v>20121</v>
      </c>
      <c r="B195" s="33">
        <v>0.75</v>
      </c>
      <c r="C195">
        <v>26.7</v>
      </c>
      <c r="D195">
        <f t="shared" ref="D195:D258" si="6">1000*B195/C195</f>
        <v>28.08988764044944</v>
      </c>
      <c r="E195" s="34">
        <v>4.7</v>
      </c>
      <c r="F195" s="34">
        <v>6.4981396399999998</v>
      </c>
      <c r="G195" s="34">
        <v>2.5114102699999998</v>
      </c>
      <c r="H195" s="35">
        <f t="shared" ref="H195:H258" si="7">SQRT(G195*E195)</f>
        <v>3.4356408818443174</v>
      </c>
    </row>
    <row r="196" spans="1:8" x14ac:dyDescent="0.2">
      <c r="A196" s="32">
        <v>20149</v>
      </c>
      <c r="B196" s="33">
        <v>0.75</v>
      </c>
      <c r="C196">
        <v>26.7</v>
      </c>
      <c r="D196">
        <f t="shared" si="6"/>
        <v>28.08988764044944</v>
      </c>
      <c r="E196" s="34">
        <v>4.5999999999999996</v>
      </c>
      <c r="F196" s="34">
        <v>6.3513484099999999</v>
      </c>
      <c r="G196" s="34">
        <v>2.6606041299999998</v>
      </c>
      <c r="H196" s="35">
        <f t="shared" si="7"/>
        <v>3.4983966324589324</v>
      </c>
    </row>
    <row r="197" spans="1:8" x14ac:dyDescent="0.2">
      <c r="A197" s="32">
        <v>20180</v>
      </c>
      <c r="B197" s="33">
        <v>0.75</v>
      </c>
      <c r="C197">
        <v>26.7</v>
      </c>
      <c r="D197">
        <f t="shared" si="6"/>
        <v>28.08988764044944</v>
      </c>
      <c r="E197" s="34">
        <v>4.7</v>
      </c>
      <c r="F197" s="34">
        <v>6.58005482</v>
      </c>
      <c r="G197" s="34">
        <v>2.6324997400000001</v>
      </c>
      <c r="H197" s="35">
        <f t="shared" si="7"/>
        <v>3.5174918305519913</v>
      </c>
    </row>
    <row r="198" spans="1:8" x14ac:dyDescent="0.2">
      <c r="A198" s="32">
        <v>20210</v>
      </c>
      <c r="B198" s="33">
        <v>0.75</v>
      </c>
      <c r="C198">
        <v>26.7</v>
      </c>
      <c r="D198">
        <f t="shared" si="6"/>
        <v>28.08988764044944</v>
      </c>
      <c r="E198" s="34">
        <v>4.3</v>
      </c>
      <c r="F198" s="34">
        <v>5.9371487900000002</v>
      </c>
      <c r="G198" s="34">
        <v>2.7952755800000002</v>
      </c>
      <c r="H198" s="35">
        <f t="shared" si="7"/>
        <v>3.4669417350166127</v>
      </c>
    </row>
    <row r="199" spans="1:8" x14ac:dyDescent="0.2">
      <c r="A199" s="32">
        <v>20241</v>
      </c>
      <c r="B199" s="33">
        <v>0.75</v>
      </c>
      <c r="C199">
        <v>26.7</v>
      </c>
      <c r="D199">
        <f t="shared" si="6"/>
        <v>28.08988764044944</v>
      </c>
      <c r="E199" s="34">
        <v>4.2</v>
      </c>
      <c r="F199" s="34">
        <v>5.8122269800000002</v>
      </c>
      <c r="G199" s="34">
        <v>2.9459471100000001</v>
      </c>
      <c r="H199" s="35">
        <f t="shared" si="7"/>
        <v>3.5175243939452647</v>
      </c>
    </row>
    <row r="200" spans="1:8" x14ac:dyDescent="0.2">
      <c r="A200" s="32">
        <v>20271</v>
      </c>
      <c r="B200" s="33">
        <v>0.75</v>
      </c>
      <c r="C200">
        <v>26.8</v>
      </c>
      <c r="D200">
        <f t="shared" si="6"/>
        <v>27.985074626865671</v>
      </c>
      <c r="E200" s="34">
        <v>4</v>
      </c>
      <c r="F200" s="34">
        <v>5.6519498400000003</v>
      </c>
      <c r="G200" s="34">
        <v>2.99270126</v>
      </c>
      <c r="H200" s="35">
        <f t="shared" si="7"/>
        <v>3.4598851194801252</v>
      </c>
    </row>
    <row r="201" spans="1:8" x14ac:dyDescent="0.2">
      <c r="A201" s="32">
        <v>20302</v>
      </c>
      <c r="B201" s="33">
        <v>0.75</v>
      </c>
      <c r="C201">
        <v>26.8</v>
      </c>
      <c r="D201">
        <f t="shared" si="6"/>
        <v>27.985074626865671</v>
      </c>
      <c r="E201" s="34">
        <v>4.2</v>
      </c>
      <c r="F201" s="34">
        <v>5.9395801300000004</v>
      </c>
      <c r="G201" s="34">
        <v>3.1252565200000002</v>
      </c>
      <c r="H201" s="35">
        <f t="shared" si="7"/>
        <v>3.6229928766145818</v>
      </c>
    </row>
    <row r="202" spans="1:8" x14ac:dyDescent="0.2">
      <c r="A202" s="32">
        <v>20333</v>
      </c>
      <c r="B202" s="33">
        <v>0.75</v>
      </c>
      <c r="C202">
        <v>26.9</v>
      </c>
      <c r="D202">
        <f t="shared" si="6"/>
        <v>27.881040892193312</v>
      </c>
      <c r="E202" s="34">
        <v>4.0999999999999996</v>
      </c>
      <c r="F202" s="34">
        <v>5.7133104299999999</v>
      </c>
      <c r="G202" s="34">
        <v>3.2753606999999998</v>
      </c>
      <c r="H202" s="35">
        <f t="shared" si="7"/>
        <v>3.6645571178520329</v>
      </c>
    </row>
    <row r="203" spans="1:8" x14ac:dyDescent="0.2">
      <c r="A203" s="32">
        <v>20363</v>
      </c>
      <c r="B203" s="33">
        <v>0.75</v>
      </c>
      <c r="C203">
        <v>26.9</v>
      </c>
      <c r="D203">
        <f t="shared" si="6"/>
        <v>27.881040892193312</v>
      </c>
      <c r="E203" s="34">
        <v>4.3</v>
      </c>
      <c r="F203" s="34">
        <v>6.0030121100000002</v>
      </c>
      <c r="G203" s="34">
        <v>3.1898088800000002</v>
      </c>
      <c r="H203" s="35">
        <f t="shared" si="7"/>
        <v>3.7035359028906418</v>
      </c>
    </row>
    <row r="204" spans="1:8" x14ac:dyDescent="0.2">
      <c r="A204" s="32">
        <v>20394</v>
      </c>
      <c r="B204" s="33">
        <v>0.75</v>
      </c>
      <c r="C204">
        <v>26.9</v>
      </c>
      <c r="D204">
        <f t="shared" si="6"/>
        <v>27.881040892193312</v>
      </c>
      <c r="E204" s="34">
        <v>4.2</v>
      </c>
      <c r="F204" s="34">
        <v>5.8787455900000003</v>
      </c>
      <c r="G204" s="34">
        <v>3.3307741800000001</v>
      </c>
      <c r="H204" s="35">
        <f t="shared" si="7"/>
        <v>3.7402207897395576</v>
      </c>
    </row>
    <row r="205" spans="1:8" x14ac:dyDescent="0.2">
      <c r="A205" s="32">
        <v>20424</v>
      </c>
      <c r="B205" s="33">
        <v>0.75</v>
      </c>
      <c r="C205">
        <v>26.8</v>
      </c>
      <c r="D205">
        <f t="shared" si="6"/>
        <v>27.985074626865671</v>
      </c>
      <c r="E205" s="34">
        <v>4.2</v>
      </c>
      <c r="F205" s="34">
        <v>5.8207193200000003</v>
      </c>
      <c r="G205" s="34">
        <v>3.4607910099999999</v>
      </c>
      <c r="H205" s="35">
        <f t="shared" si="7"/>
        <v>3.8125217693804712</v>
      </c>
    </row>
    <row r="206" spans="1:8" x14ac:dyDescent="0.2">
      <c r="A206" s="32">
        <v>20455</v>
      </c>
      <c r="B206" s="33">
        <v>0.75</v>
      </c>
      <c r="C206">
        <v>26.8</v>
      </c>
      <c r="D206">
        <f t="shared" si="6"/>
        <v>27.985074626865671</v>
      </c>
      <c r="E206" s="34">
        <v>4</v>
      </c>
      <c r="F206" s="34">
        <v>5.6157054400000002</v>
      </c>
      <c r="G206" s="34">
        <v>3.3116176799999999</v>
      </c>
      <c r="H206" s="35">
        <f t="shared" si="7"/>
        <v>3.6395701284629753</v>
      </c>
    </row>
    <row r="207" spans="1:8" x14ac:dyDescent="0.2">
      <c r="A207" s="32">
        <v>20486</v>
      </c>
      <c r="B207" s="33">
        <v>0.75</v>
      </c>
      <c r="C207">
        <v>26.8</v>
      </c>
      <c r="D207">
        <f t="shared" si="6"/>
        <v>27.985074626865671</v>
      </c>
      <c r="E207" s="34">
        <v>3.9</v>
      </c>
      <c r="F207" s="34">
        <v>5.4792792400000003</v>
      </c>
      <c r="G207" s="34">
        <v>3.4019916600000002</v>
      </c>
      <c r="H207" s="35">
        <f t="shared" si="7"/>
        <v>3.6424946772781976</v>
      </c>
    </row>
    <row r="208" spans="1:8" x14ac:dyDescent="0.2">
      <c r="A208" s="32">
        <v>20515</v>
      </c>
      <c r="B208" s="33">
        <v>1</v>
      </c>
      <c r="C208">
        <v>26.8</v>
      </c>
      <c r="D208">
        <f t="shared" si="6"/>
        <v>37.313432835820898</v>
      </c>
      <c r="E208" s="34">
        <v>4.2</v>
      </c>
      <c r="F208" s="34">
        <v>5.7815801000000002</v>
      </c>
      <c r="G208" s="34">
        <v>3.3993698000000001</v>
      </c>
      <c r="H208" s="35">
        <f t="shared" si="7"/>
        <v>3.7785384952386023</v>
      </c>
    </row>
    <row r="209" spans="1:8" x14ac:dyDescent="0.2">
      <c r="A209" s="32">
        <v>20546</v>
      </c>
      <c r="B209" s="33">
        <v>1</v>
      </c>
      <c r="C209">
        <v>26.9</v>
      </c>
      <c r="D209">
        <f t="shared" si="6"/>
        <v>37.174721189591082</v>
      </c>
      <c r="E209" s="34">
        <v>4</v>
      </c>
      <c r="F209" s="34">
        <v>5.5498544499999998</v>
      </c>
      <c r="G209" s="34">
        <v>3.3948040700000002</v>
      </c>
      <c r="H209" s="35">
        <f t="shared" si="7"/>
        <v>3.684998816824776</v>
      </c>
    </row>
    <row r="210" spans="1:8" x14ac:dyDescent="0.2">
      <c r="A210" s="32">
        <v>20576</v>
      </c>
      <c r="B210" s="33">
        <v>1</v>
      </c>
      <c r="C210">
        <v>27</v>
      </c>
      <c r="D210">
        <f t="shared" si="6"/>
        <v>37.037037037037038</v>
      </c>
      <c r="E210" s="34">
        <v>4.3</v>
      </c>
      <c r="F210" s="34">
        <v>5.9604166699999999</v>
      </c>
      <c r="G210" s="34">
        <v>3.3715011000000001</v>
      </c>
      <c r="H210" s="35">
        <f t="shared" si="7"/>
        <v>3.8075523279398276</v>
      </c>
    </row>
    <row r="211" spans="1:8" x14ac:dyDescent="0.2">
      <c r="A211" s="32">
        <v>20607</v>
      </c>
      <c r="B211" s="33">
        <v>1</v>
      </c>
      <c r="C211">
        <v>27.2</v>
      </c>
      <c r="D211">
        <f t="shared" si="6"/>
        <v>36.764705882352942</v>
      </c>
      <c r="E211" s="34">
        <v>4.3</v>
      </c>
      <c r="F211" s="34">
        <v>5.99180856</v>
      </c>
      <c r="G211" s="34">
        <v>3.2975673099999998</v>
      </c>
      <c r="H211" s="35">
        <f t="shared" si="7"/>
        <v>3.7655729222788925</v>
      </c>
    </row>
    <row r="212" spans="1:8" x14ac:dyDescent="0.2">
      <c r="A212" s="32">
        <v>20637</v>
      </c>
      <c r="B212" s="33">
        <v>1</v>
      </c>
      <c r="C212">
        <v>27.4</v>
      </c>
      <c r="D212">
        <f t="shared" si="6"/>
        <v>36.496350364963504</v>
      </c>
      <c r="E212" s="34">
        <v>4.4000000000000004</v>
      </c>
      <c r="F212" s="34">
        <v>6.2146060099999998</v>
      </c>
      <c r="G212" s="34">
        <v>3.1453201399999999</v>
      </c>
      <c r="H212" s="35">
        <f t="shared" si="7"/>
        <v>3.7201355641965521</v>
      </c>
    </row>
    <row r="213" spans="1:8" x14ac:dyDescent="0.2">
      <c r="A213" s="32">
        <v>20668</v>
      </c>
      <c r="B213" s="33">
        <v>1</v>
      </c>
      <c r="C213">
        <v>27.3</v>
      </c>
      <c r="D213">
        <f t="shared" si="6"/>
        <v>36.630036630036628</v>
      </c>
      <c r="E213" s="34">
        <v>4.0999999999999996</v>
      </c>
      <c r="F213" s="34">
        <v>5.6411863000000002</v>
      </c>
      <c r="G213" s="34">
        <v>3.2240243</v>
      </c>
      <c r="H213" s="35">
        <f t="shared" si="7"/>
        <v>3.6357254613075503</v>
      </c>
    </row>
    <row r="214" spans="1:8" x14ac:dyDescent="0.2">
      <c r="A214" s="32">
        <v>20699</v>
      </c>
      <c r="B214" s="33">
        <v>1</v>
      </c>
      <c r="C214">
        <v>27.4</v>
      </c>
      <c r="D214">
        <f t="shared" si="6"/>
        <v>36.496350364963504</v>
      </c>
      <c r="E214" s="34">
        <v>3.9</v>
      </c>
      <c r="F214" s="34">
        <v>5.5177468300000001</v>
      </c>
      <c r="G214" s="34">
        <v>3.2220429300000002</v>
      </c>
      <c r="H214" s="35">
        <f t="shared" si="7"/>
        <v>3.5448508328278074</v>
      </c>
    </row>
    <row r="215" spans="1:8" x14ac:dyDescent="0.2">
      <c r="A215" s="32">
        <v>20729</v>
      </c>
      <c r="B215" s="33">
        <v>1</v>
      </c>
      <c r="C215">
        <v>27.5</v>
      </c>
      <c r="D215">
        <f t="shared" si="6"/>
        <v>36.363636363636367</v>
      </c>
      <c r="E215" s="34">
        <v>3.9</v>
      </c>
      <c r="F215" s="34">
        <v>5.3749503499999998</v>
      </c>
      <c r="G215" s="34">
        <v>3.3804180100000001</v>
      </c>
      <c r="H215" s="35">
        <f t="shared" si="7"/>
        <v>3.6309269118229301</v>
      </c>
    </row>
    <row r="216" spans="1:8" x14ac:dyDescent="0.2">
      <c r="A216" s="32">
        <v>20760</v>
      </c>
      <c r="B216" s="33">
        <v>1</v>
      </c>
      <c r="C216">
        <v>27.5</v>
      </c>
      <c r="D216">
        <f t="shared" si="6"/>
        <v>36.363636363636367</v>
      </c>
      <c r="E216" s="34">
        <v>4.3</v>
      </c>
      <c r="F216" s="34">
        <v>5.9443174699999997</v>
      </c>
      <c r="G216" s="34">
        <v>3.3747887900000002</v>
      </c>
      <c r="H216" s="35">
        <f t="shared" si="7"/>
        <v>3.8094083263677576</v>
      </c>
    </row>
    <row r="217" spans="1:8" x14ac:dyDescent="0.2">
      <c r="A217" s="32">
        <v>20790</v>
      </c>
      <c r="B217" s="33">
        <v>1</v>
      </c>
      <c r="C217">
        <v>27.6</v>
      </c>
      <c r="D217">
        <f t="shared" si="6"/>
        <v>36.231884057971016</v>
      </c>
      <c r="E217" s="34">
        <v>4.2</v>
      </c>
      <c r="F217" s="34">
        <v>5.7960777800000001</v>
      </c>
      <c r="G217" s="34">
        <v>3.2227192200000001</v>
      </c>
      <c r="H217" s="35">
        <f t="shared" si="7"/>
        <v>3.6790516065964609</v>
      </c>
    </row>
    <row r="218" spans="1:8" x14ac:dyDescent="0.2">
      <c r="A218" s="32">
        <v>20821</v>
      </c>
      <c r="B218" s="33">
        <v>1</v>
      </c>
      <c r="C218">
        <v>27.6</v>
      </c>
      <c r="D218">
        <f t="shared" si="6"/>
        <v>36.231884057971016</v>
      </c>
      <c r="E218" s="34">
        <v>4.2</v>
      </c>
      <c r="F218" s="34">
        <v>5.8172436799999998</v>
      </c>
      <c r="G218" s="34">
        <v>3.3864228399999998</v>
      </c>
      <c r="H218" s="35">
        <f t="shared" si="7"/>
        <v>3.7713360932168323</v>
      </c>
    </row>
    <row r="219" spans="1:8" x14ac:dyDescent="0.2">
      <c r="A219" s="32">
        <v>20852</v>
      </c>
      <c r="B219" s="33">
        <v>1</v>
      </c>
      <c r="C219">
        <v>27.7</v>
      </c>
      <c r="D219">
        <f t="shared" si="6"/>
        <v>36.101083032490976</v>
      </c>
      <c r="E219" s="34">
        <v>3.9</v>
      </c>
      <c r="F219" s="34">
        <v>5.4542050599999996</v>
      </c>
      <c r="G219" s="34">
        <v>3.2140936999999998</v>
      </c>
      <c r="H219" s="35">
        <f t="shared" si="7"/>
        <v>3.5404753113106153</v>
      </c>
    </row>
    <row r="220" spans="1:8" x14ac:dyDescent="0.2">
      <c r="A220" s="32">
        <v>20880</v>
      </c>
      <c r="B220" s="33">
        <v>1</v>
      </c>
      <c r="C220">
        <v>27.8</v>
      </c>
      <c r="D220">
        <f t="shared" si="6"/>
        <v>35.97122302158273</v>
      </c>
      <c r="E220" s="34">
        <v>3.7</v>
      </c>
      <c r="F220" s="34">
        <v>5.2277367999999997</v>
      </c>
      <c r="G220" s="34">
        <v>3.1377521599999998</v>
      </c>
      <c r="H220" s="35">
        <f t="shared" si="7"/>
        <v>3.4072984888324651</v>
      </c>
    </row>
    <row r="221" spans="1:8" x14ac:dyDescent="0.2">
      <c r="A221" s="32">
        <v>20911</v>
      </c>
      <c r="B221" s="33">
        <v>1</v>
      </c>
      <c r="C221">
        <v>27.9</v>
      </c>
      <c r="D221">
        <f t="shared" si="6"/>
        <v>35.842293906810035</v>
      </c>
      <c r="E221" s="34">
        <v>3.9</v>
      </c>
      <c r="F221" s="34">
        <v>5.4012506</v>
      </c>
      <c r="G221" s="34">
        <v>3.0002623700000002</v>
      </c>
      <c r="H221" s="35">
        <f t="shared" si="7"/>
        <v>3.4206758459403894</v>
      </c>
    </row>
    <row r="222" spans="1:8" x14ac:dyDescent="0.2">
      <c r="A222" s="32">
        <v>20941</v>
      </c>
      <c r="B222" s="33">
        <v>1</v>
      </c>
      <c r="C222">
        <v>28</v>
      </c>
      <c r="D222">
        <f t="shared" si="6"/>
        <v>35.714285714285715</v>
      </c>
      <c r="E222" s="34">
        <v>4.0999999999999996</v>
      </c>
      <c r="F222" s="34">
        <v>5.6287126699999996</v>
      </c>
      <c r="G222" s="34">
        <v>2.9981030899999999</v>
      </c>
      <c r="H222" s="35">
        <f t="shared" si="7"/>
        <v>3.5060266212623086</v>
      </c>
    </row>
    <row r="223" spans="1:8" x14ac:dyDescent="0.2">
      <c r="A223" s="32">
        <v>20972</v>
      </c>
      <c r="B223" s="33">
        <v>1</v>
      </c>
      <c r="C223">
        <v>28.1</v>
      </c>
      <c r="D223">
        <f t="shared" si="6"/>
        <v>35.587188612099645</v>
      </c>
      <c r="E223" s="34">
        <v>4.3</v>
      </c>
      <c r="F223" s="34">
        <v>5.9228535899999999</v>
      </c>
      <c r="G223" s="34">
        <v>2.83303349</v>
      </c>
      <c r="H223" s="35">
        <f t="shared" si="7"/>
        <v>3.4902784999194547</v>
      </c>
    </row>
    <row r="224" spans="1:8" x14ac:dyDescent="0.2">
      <c r="A224" s="32">
        <v>21002</v>
      </c>
      <c r="B224" s="33">
        <v>1</v>
      </c>
      <c r="C224">
        <v>28.3</v>
      </c>
      <c r="D224">
        <f t="shared" si="6"/>
        <v>35.335689045936398</v>
      </c>
      <c r="E224" s="34">
        <v>4.2</v>
      </c>
      <c r="F224" s="34">
        <v>5.8050451599999997</v>
      </c>
      <c r="G224" s="34">
        <v>2.8953237999999999</v>
      </c>
      <c r="H224" s="35">
        <f t="shared" si="7"/>
        <v>3.4871707672553116</v>
      </c>
    </row>
    <row r="225" spans="1:8" x14ac:dyDescent="0.2">
      <c r="A225" s="32">
        <v>21033</v>
      </c>
      <c r="B225" s="33">
        <v>1</v>
      </c>
      <c r="C225">
        <v>28.3</v>
      </c>
      <c r="D225">
        <f t="shared" si="6"/>
        <v>35.335689045936398</v>
      </c>
      <c r="E225" s="34">
        <v>4.0999999999999996</v>
      </c>
      <c r="F225" s="34">
        <v>5.70911963</v>
      </c>
      <c r="G225" s="34">
        <v>2.7727880499999999</v>
      </c>
      <c r="H225" s="35">
        <f t="shared" si="7"/>
        <v>3.3717103975578921</v>
      </c>
    </row>
    <row r="226" spans="1:8" x14ac:dyDescent="0.2">
      <c r="A226" s="32">
        <v>21064</v>
      </c>
      <c r="B226" s="33">
        <v>1</v>
      </c>
      <c r="C226">
        <v>28.3</v>
      </c>
      <c r="D226">
        <f t="shared" si="6"/>
        <v>35.335689045936398</v>
      </c>
      <c r="E226" s="34">
        <v>4.4000000000000004</v>
      </c>
      <c r="F226" s="34">
        <v>6.1151976100000001</v>
      </c>
      <c r="G226" s="34">
        <v>2.68344622</v>
      </c>
      <c r="H226" s="35">
        <f t="shared" si="7"/>
        <v>3.4361553177934203</v>
      </c>
    </row>
    <row r="227" spans="1:8" x14ac:dyDescent="0.2">
      <c r="A227" s="32">
        <v>21094</v>
      </c>
      <c r="B227" s="33">
        <v>1</v>
      </c>
      <c r="C227">
        <v>28.3</v>
      </c>
      <c r="D227">
        <f t="shared" si="6"/>
        <v>35.335689045936398</v>
      </c>
      <c r="E227" s="34">
        <v>4.5</v>
      </c>
      <c r="F227" s="34">
        <v>6.2894391599999997</v>
      </c>
      <c r="G227" s="34">
        <v>2.5342902999999999</v>
      </c>
      <c r="H227" s="35">
        <f t="shared" si="7"/>
        <v>3.377026258411385</v>
      </c>
    </row>
    <row r="228" spans="1:8" x14ac:dyDescent="0.2">
      <c r="A228" s="32">
        <v>21125</v>
      </c>
      <c r="B228" s="33">
        <v>1</v>
      </c>
      <c r="C228">
        <v>28.4</v>
      </c>
      <c r="D228">
        <f t="shared" si="6"/>
        <v>35.211267605633807</v>
      </c>
      <c r="E228" s="34">
        <v>5.0999999999999996</v>
      </c>
      <c r="F228" s="34">
        <v>7.1594395200000003</v>
      </c>
      <c r="G228" s="34">
        <v>2.2342396</v>
      </c>
      <c r="H228" s="35">
        <f t="shared" si="7"/>
        <v>3.3755920902857914</v>
      </c>
    </row>
    <row r="229" spans="1:8" x14ac:dyDescent="0.2">
      <c r="A229" s="32">
        <v>21155</v>
      </c>
      <c r="B229" s="33">
        <v>1</v>
      </c>
      <c r="C229">
        <v>28.4</v>
      </c>
      <c r="D229">
        <f t="shared" si="6"/>
        <v>35.211267605633807</v>
      </c>
      <c r="E229" s="34">
        <v>5.2</v>
      </c>
      <c r="F229" s="34">
        <v>7.23940435</v>
      </c>
      <c r="G229" s="34">
        <v>2.1509525799999998</v>
      </c>
      <c r="H229" s="35">
        <f t="shared" si="7"/>
        <v>3.344391337149407</v>
      </c>
    </row>
    <row r="230" spans="1:8" x14ac:dyDescent="0.2">
      <c r="A230" s="32">
        <v>21186</v>
      </c>
      <c r="B230" s="33">
        <v>1</v>
      </c>
      <c r="C230">
        <v>28.6</v>
      </c>
      <c r="D230">
        <f t="shared" si="6"/>
        <v>34.965034965034967</v>
      </c>
      <c r="E230" s="34">
        <v>5.8</v>
      </c>
      <c r="F230" s="34">
        <v>8.0509442999999994</v>
      </c>
      <c r="G230" s="34">
        <v>2.08616052</v>
      </c>
      <c r="H230" s="35">
        <f t="shared" si="7"/>
        <v>3.4784667622387886</v>
      </c>
    </row>
    <row r="231" spans="1:8" x14ac:dyDescent="0.2">
      <c r="A231" s="32">
        <v>21217</v>
      </c>
      <c r="B231" s="33">
        <v>1</v>
      </c>
      <c r="C231">
        <v>28.6</v>
      </c>
      <c r="D231">
        <f t="shared" si="6"/>
        <v>34.965034965034967</v>
      </c>
      <c r="E231" s="34">
        <v>6.4</v>
      </c>
      <c r="F231" s="34">
        <v>8.9558140999999996</v>
      </c>
      <c r="G231" s="34">
        <v>1.93409348</v>
      </c>
      <c r="H231" s="35">
        <f t="shared" si="7"/>
        <v>3.5182663730877457</v>
      </c>
    </row>
    <row r="232" spans="1:8" x14ac:dyDescent="0.2">
      <c r="A232" s="32">
        <v>21245</v>
      </c>
      <c r="B232" s="33">
        <v>1</v>
      </c>
      <c r="C232">
        <v>28.8</v>
      </c>
      <c r="D232">
        <f t="shared" si="6"/>
        <v>34.722222222222221</v>
      </c>
      <c r="E232" s="34">
        <v>6.7</v>
      </c>
      <c r="F232" s="34">
        <v>9.3692641400000003</v>
      </c>
      <c r="G232" s="34">
        <v>1.85909664</v>
      </c>
      <c r="H232" s="35">
        <f t="shared" si="7"/>
        <v>3.5292984413336312</v>
      </c>
    </row>
    <row r="233" spans="1:8" x14ac:dyDescent="0.2">
      <c r="A233" s="32">
        <v>21276</v>
      </c>
      <c r="B233" s="33">
        <v>1</v>
      </c>
      <c r="C233">
        <v>28.9</v>
      </c>
      <c r="D233">
        <f t="shared" si="6"/>
        <v>34.602076124567475</v>
      </c>
      <c r="E233" s="34">
        <v>7.4</v>
      </c>
      <c r="F233" s="34">
        <v>10.412039439999999</v>
      </c>
      <c r="G233" s="34">
        <v>1.77354637</v>
      </c>
      <c r="H233" s="35">
        <f t="shared" si="7"/>
        <v>3.6227397281615472</v>
      </c>
    </row>
    <row r="234" spans="1:8" x14ac:dyDescent="0.2">
      <c r="A234" s="32">
        <v>21306</v>
      </c>
      <c r="B234" s="33">
        <v>1</v>
      </c>
      <c r="C234">
        <v>28.9</v>
      </c>
      <c r="D234">
        <f t="shared" si="6"/>
        <v>34.602076124567475</v>
      </c>
      <c r="E234" s="34">
        <v>7.4</v>
      </c>
      <c r="F234" s="34">
        <v>10.45170691</v>
      </c>
      <c r="G234" s="34">
        <v>1.7670681399999999</v>
      </c>
      <c r="H234" s="35">
        <f t="shared" si="7"/>
        <v>3.6161172873677647</v>
      </c>
    </row>
    <row r="235" spans="1:8" x14ac:dyDescent="0.2">
      <c r="A235" s="32">
        <v>21337</v>
      </c>
      <c r="B235" s="33">
        <v>1</v>
      </c>
      <c r="C235">
        <v>28.9</v>
      </c>
      <c r="D235">
        <f t="shared" si="6"/>
        <v>34.602076124567475</v>
      </c>
      <c r="E235" s="34">
        <v>7.3</v>
      </c>
      <c r="F235" s="34">
        <v>10.31504277</v>
      </c>
      <c r="G235" s="34">
        <v>1.84670706</v>
      </c>
      <c r="H235" s="35">
        <f t="shared" si="7"/>
        <v>3.671642893583198</v>
      </c>
    </row>
    <row r="236" spans="1:8" x14ac:dyDescent="0.2">
      <c r="A236" s="32">
        <v>21367</v>
      </c>
      <c r="B236" s="33">
        <v>1</v>
      </c>
      <c r="C236">
        <v>29</v>
      </c>
      <c r="D236">
        <f t="shared" si="6"/>
        <v>34.482758620689658</v>
      </c>
      <c r="E236" s="34">
        <v>7.5</v>
      </c>
      <c r="F236" s="34">
        <v>10.5496012</v>
      </c>
      <c r="G236" s="34">
        <v>1.91632779</v>
      </c>
      <c r="H236" s="35">
        <f t="shared" si="7"/>
        <v>3.7911025342240481</v>
      </c>
    </row>
    <row r="237" spans="1:8" x14ac:dyDescent="0.2">
      <c r="A237" s="32">
        <v>21398</v>
      </c>
      <c r="B237" s="33">
        <v>1</v>
      </c>
      <c r="C237">
        <v>28.9</v>
      </c>
      <c r="D237">
        <f t="shared" si="6"/>
        <v>34.602076124567475</v>
      </c>
      <c r="E237" s="34">
        <v>7.4</v>
      </c>
      <c r="F237" s="34">
        <v>10.415803</v>
      </c>
      <c r="G237" s="34">
        <v>1.9838026099999999</v>
      </c>
      <c r="H237" s="35">
        <f t="shared" si="7"/>
        <v>3.8314669924194833</v>
      </c>
    </row>
    <row r="238" spans="1:8" x14ac:dyDescent="0.2">
      <c r="A238" s="32">
        <v>21429</v>
      </c>
      <c r="B238" s="33">
        <v>1</v>
      </c>
      <c r="C238">
        <v>28.9</v>
      </c>
      <c r="D238">
        <f t="shared" si="6"/>
        <v>34.602076124567475</v>
      </c>
      <c r="E238" s="34">
        <v>7.1</v>
      </c>
      <c r="F238" s="34">
        <v>9.9790937900000003</v>
      </c>
      <c r="G238" s="34">
        <v>2.1318476300000002</v>
      </c>
      <c r="H238" s="35">
        <f t="shared" si="7"/>
        <v>3.8905164403970844</v>
      </c>
    </row>
    <row r="239" spans="1:8" x14ac:dyDescent="0.2">
      <c r="A239" s="32">
        <v>21459</v>
      </c>
      <c r="B239" s="33">
        <v>1</v>
      </c>
      <c r="C239">
        <v>28.9</v>
      </c>
      <c r="D239">
        <f t="shared" si="6"/>
        <v>34.602076124567475</v>
      </c>
      <c r="E239" s="34">
        <v>6.7</v>
      </c>
      <c r="F239" s="34">
        <v>9.5158771499999997</v>
      </c>
      <c r="G239" s="34">
        <v>2.1305004400000001</v>
      </c>
      <c r="H239" s="35">
        <f t="shared" si="7"/>
        <v>3.7781414674413663</v>
      </c>
    </row>
    <row r="240" spans="1:8" x14ac:dyDescent="0.2">
      <c r="A240" s="32">
        <v>21490</v>
      </c>
      <c r="B240" s="33">
        <v>1</v>
      </c>
      <c r="C240">
        <v>29</v>
      </c>
      <c r="D240">
        <f t="shared" si="6"/>
        <v>34.482758620689658</v>
      </c>
      <c r="E240" s="34">
        <v>6.2</v>
      </c>
      <c r="F240" s="34">
        <v>8.7061367000000001</v>
      </c>
      <c r="G240" s="34">
        <v>2.2165725300000001</v>
      </c>
      <c r="H240" s="35">
        <f t="shared" si="7"/>
        <v>3.707121482498247</v>
      </c>
    </row>
    <row r="241" spans="1:8" x14ac:dyDescent="0.2">
      <c r="A241" s="32">
        <v>21520</v>
      </c>
      <c r="B241" s="33">
        <v>1</v>
      </c>
      <c r="C241">
        <v>28.9</v>
      </c>
      <c r="D241">
        <f t="shared" si="6"/>
        <v>34.602076124567475</v>
      </c>
      <c r="E241" s="34">
        <v>6.2</v>
      </c>
      <c r="F241" s="34">
        <v>8.6988106900000002</v>
      </c>
      <c r="G241" s="34">
        <v>2.3614819699999998</v>
      </c>
      <c r="H241" s="35">
        <f t="shared" si="7"/>
        <v>3.8263805631431906</v>
      </c>
    </row>
    <row r="242" spans="1:8" x14ac:dyDescent="0.2">
      <c r="A242" s="32">
        <v>21551</v>
      </c>
      <c r="B242" s="33">
        <v>1</v>
      </c>
      <c r="C242">
        <v>29</v>
      </c>
      <c r="D242">
        <f t="shared" si="6"/>
        <v>34.482758620689658</v>
      </c>
      <c r="E242" s="34">
        <v>6</v>
      </c>
      <c r="F242" s="34">
        <v>8.3974980899999991</v>
      </c>
      <c r="G242" s="34">
        <v>2.3546689299999999</v>
      </c>
      <c r="H242" s="35">
        <f t="shared" si="7"/>
        <v>3.7587249939307874</v>
      </c>
    </row>
    <row r="243" spans="1:8" x14ac:dyDescent="0.2">
      <c r="A243" s="32">
        <v>21582</v>
      </c>
      <c r="B243" s="33">
        <v>1</v>
      </c>
      <c r="C243">
        <v>28.9</v>
      </c>
      <c r="D243">
        <f t="shared" si="6"/>
        <v>34.602076124567475</v>
      </c>
      <c r="E243" s="34">
        <v>5.9</v>
      </c>
      <c r="F243" s="34">
        <v>8.1691939999999992</v>
      </c>
      <c r="G243" s="34">
        <v>2.51244975</v>
      </c>
      <c r="H243" s="35">
        <f t="shared" si="7"/>
        <v>3.8501238324240949</v>
      </c>
    </row>
    <row r="244" spans="1:8" x14ac:dyDescent="0.2">
      <c r="A244" s="32">
        <v>21610</v>
      </c>
      <c r="B244" s="33">
        <v>1</v>
      </c>
      <c r="C244">
        <v>28.9</v>
      </c>
      <c r="D244">
        <f t="shared" si="6"/>
        <v>34.602076124567475</v>
      </c>
      <c r="E244" s="34">
        <v>5.6</v>
      </c>
      <c r="F244" s="34">
        <v>7.8073328499999999</v>
      </c>
      <c r="G244" s="34">
        <v>2.6438655099999999</v>
      </c>
      <c r="H244" s="35">
        <f t="shared" si="7"/>
        <v>3.8478106575038225</v>
      </c>
    </row>
    <row r="245" spans="1:8" x14ac:dyDescent="0.2">
      <c r="A245" s="32">
        <v>21641</v>
      </c>
      <c r="B245" s="33">
        <v>1</v>
      </c>
      <c r="C245">
        <v>29</v>
      </c>
      <c r="D245">
        <f t="shared" si="6"/>
        <v>34.482758620689658</v>
      </c>
      <c r="E245" s="34">
        <v>5.2</v>
      </c>
      <c r="F245" s="34">
        <v>7.3252784699999998</v>
      </c>
      <c r="G245" s="34">
        <v>2.7796801499999999</v>
      </c>
      <c r="H245" s="35">
        <f t="shared" si="7"/>
        <v>3.8018859504198703</v>
      </c>
    </row>
    <row r="246" spans="1:8" x14ac:dyDescent="0.2">
      <c r="A246" s="32">
        <v>21671</v>
      </c>
      <c r="B246" s="33">
        <v>1</v>
      </c>
      <c r="C246">
        <v>29</v>
      </c>
      <c r="D246">
        <f t="shared" si="6"/>
        <v>34.482758620689658</v>
      </c>
      <c r="E246" s="34">
        <v>5.0999999999999996</v>
      </c>
      <c r="F246" s="34">
        <v>7.1181585700000003</v>
      </c>
      <c r="G246" s="34">
        <v>2.7862442700000001</v>
      </c>
      <c r="H246" s="35">
        <f t="shared" si="7"/>
        <v>3.7695949088728353</v>
      </c>
    </row>
    <row r="247" spans="1:8" x14ac:dyDescent="0.2">
      <c r="A247" s="32">
        <v>21702</v>
      </c>
      <c r="B247" s="33">
        <v>1</v>
      </c>
      <c r="C247">
        <v>29.1</v>
      </c>
      <c r="D247">
        <f t="shared" si="6"/>
        <v>34.364261168384878</v>
      </c>
      <c r="E247" s="34">
        <v>5</v>
      </c>
      <c r="F247" s="34">
        <v>7.0029612999999999</v>
      </c>
      <c r="G247" s="34">
        <v>2.92859319</v>
      </c>
      <c r="H247" s="35">
        <f t="shared" si="7"/>
        <v>3.8266128560386141</v>
      </c>
    </row>
    <row r="248" spans="1:8" x14ac:dyDescent="0.2">
      <c r="A248" s="32">
        <v>21732</v>
      </c>
      <c r="B248" s="33">
        <v>1</v>
      </c>
      <c r="C248">
        <v>29.2</v>
      </c>
      <c r="D248">
        <f t="shared" si="6"/>
        <v>34.246575342465754</v>
      </c>
      <c r="E248" s="34">
        <v>5.0999999999999996</v>
      </c>
      <c r="F248" s="34">
        <v>7.1768582900000002</v>
      </c>
      <c r="G248" s="34">
        <v>3.0633130099999999</v>
      </c>
      <c r="H248" s="35">
        <f t="shared" si="7"/>
        <v>3.9525809733641131</v>
      </c>
    </row>
    <row r="249" spans="1:8" x14ac:dyDescent="0.2">
      <c r="A249" s="32">
        <v>21763</v>
      </c>
      <c r="B249" s="33">
        <v>1</v>
      </c>
      <c r="C249">
        <v>29.2</v>
      </c>
      <c r="D249">
        <f t="shared" si="6"/>
        <v>34.246575342465754</v>
      </c>
      <c r="E249" s="34">
        <v>5.2</v>
      </c>
      <c r="F249" s="34">
        <v>7.3613590200000001</v>
      </c>
      <c r="G249" s="34">
        <v>2.92200266</v>
      </c>
      <c r="H249" s="35">
        <f t="shared" si="7"/>
        <v>3.8980012611593651</v>
      </c>
    </row>
    <row r="250" spans="1:8" x14ac:dyDescent="0.2">
      <c r="A250" s="32">
        <v>21794</v>
      </c>
      <c r="B250" s="33">
        <v>1</v>
      </c>
      <c r="C250">
        <v>29.3</v>
      </c>
      <c r="D250">
        <f t="shared" si="6"/>
        <v>34.129692832764505</v>
      </c>
      <c r="E250" s="34">
        <v>5.5</v>
      </c>
      <c r="F250" s="34">
        <v>7.7095884799999999</v>
      </c>
      <c r="G250" s="34">
        <v>2.9901152199999999</v>
      </c>
      <c r="H250" s="35">
        <f t="shared" si="7"/>
        <v>4.055321653087459</v>
      </c>
    </row>
    <row r="251" spans="1:8" x14ac:dyDescent="0.2">
      <c r="A251" s="32">
        <v>21824</v>
      </c>
      <c r="B251" s="33">
        <v>1</v>
      </c>
      <c r="C251">
        <v>29.4</v>
      </c>
      <c r="D251">
        <f t="shared" si="6"/>
        <v>34.013605442176875</v>
      </c>
      <c r="E251" s="34">
        <v>5.7</v>
      </c>
      <c r="F251" s="34">
        <v>7.9789404900000003</v>
      </c>
      <c r="G251" s="34">
        <v>2.9054864899999999</v>
      </c>
      <c r="H251" s="35">
        <f t="shared" si="7"/>
        <v>4.0695543973511397</v>
      </c>
    </row>
    <row r="252" spans="1:8" x14ac:dyDescent="0.2">
      <c r="A252" s="32">
        <v>21855</v>
      </c>
      <c r="B252" s="33">
        <v>1</v>
      </c>
      <c r="C252">
        <v>29.4</v>
      </c>
      <c r="D252">
        <f t="shared" si="6"/>
        <v>34.013605442176875</v>
      </c>
      <c r="E252" s="34">
        <v>5.8</v>
      </c>
      <c r="F252" s="34">
        <v>8.1107914300000008</v>
      </c>
      <c r="G252" s="34">
        <v>2.9176963800000002</v>
      </c>
      <c r="H252" s="35">
        <f t="shared" si="7"/>
        <v>4.1137135296469056</v>
      </c>
    </row>
    <row r="253" spans="1:8" x14ac:dyDescent="0.2">
      <c r="A253" s="32">
        <v>21885</v>
      </c>
      <c r="B253" s="33">
        <v>1</v>
      </c>
      <c r="C253">
        <v>29.4</v>
      </c>
      <c r="D253">
        <f t="shared" si="6"/>
        <v>34.013605442176875</v>
      </c>
      <c r="E253" s="34">
        <v>5.3</v>
      </c>
      <c r="F253" s="34">
        <v>7.3857662800000004</v>
      </c>
      <c r="G253" s="34">
        <v>2.8982010900000001</v>
      </c>
      <c r="H253" s="35">
        <f t="shared" si="7"/>
        <v>3.9192430107101037</v>
      </c>
    </row>
    <row r="254" spans="1:8" x14ac:dyDescent="0.2">
      <c r="A254" s="32">
        <v>21916</v>
      </c>
      <c r="B254" s="33">
        <v>1</v>
      </c>
      <c r="C254">
        <v>29.3</v>
      </c>
      <c r="D254">
        <f t="shared" si="6"/>
        <v>34.129692832764505</v>
      </c>
      <c r="E254" s="34">
        <v>5.2</v>
      </c>
      <c r="F254" s="34">
        <v>7.2909523600000004</v>
      </c>
      <c r="G254" s="34">
        <v>2.9720345699999999</v>
      </c>
      <c r="H254" s="35">
        <f t="shared" si="7"/>
        <v>3.9312313292402421</v>
      </c>
    </row>
    <row r="255" spans="1:8" x14ac:dyDescent="0.2">
      <c r="A255" s="32">
        <v>21947</v>
      </c>
      <c r="B255" s="33">
        <v>1</v>
      </c>
      <c r="C255">
        <v>29.4</v>
      </c>
      <c r="D255">
        <f t="shared" si="6"/>
        <v>34.013605442176875</v>
      </c>
      <c r="E255" s="34">
        <v>4.8</v>
      </c>
      <c r="F255" s="34">
        <v>6.7230794100000004</v>
      </c>
      <c r="G255" s="34">
        <v>2.9725949300000001</v>
      </c>
      <c r="H255" s="35">
        <f t="shared" si="7"/>
        <v>3.7773609390684388</v>
      </c>
    </row>
    <row r="256" spans="1:8" x14ac:dyDescent="0.2">
      <c r="A256" s="32">
        <v>21976</v>
      </c>
      <c r="B256" s="33">
        <v>1</v>
      </c>
      <c r="C256">
        <v>29.4</v>
      </c>
      <c r="D256">
        <f t="shared" si="6"/>
        <v>34.013605442176875</v>
      </c>
      <c r="E256" s="34">
        <v>5.4</v>
      </c>
      <c r="F256" s="34">
        <v>7.5031716299999998</v>
      </c>
      <c r="G256" s="34">
        <v>2.8503271099999998</v>
      </c>
      <c r="H256" s="35">
        <f t="shared" si="7"/>
        <v>3.9232341752691746</v>
      </c>
    </row>
    <row r="257" spans="1:8" x14ac:dyDescent="0.2">
      <c r="A257" s="32">
        <v>22007</v>
      </c>
      <c r="B257" s="33">
        <v>1</v>
      </c>
      <c r="C257">
        <v>29.5</v>
      </c>
      <c r="D257">
        <f t="shared" si="6"/>
        <v>33.898305084745765</v>
      </c>
      <c r="E257" s="34">
        <v>5.2</v>
      </c>
      <c r="F257" s="34">
        <v>7.2547997899999999</v>
      </c>
      <c r="G257" s="34">
        <v>2.7301421600000002</v>
      </c>
      <c r="H257" s="35">
        <f t="shared" si="7"/>
        <v>3.7678560524521107</v>
      </c>
    </row>
    <row r="258" spans="1:8" x14ac:dyDescent="0.2">
      <c r="A258" s="32">
        <v>22037</v>
      </c>
      <c r="B258" s="33">
        <v>1</v>
      </c>
      <c r="C258">
        <v>29.5</v>
      </c>
      <c r="D258">
        <f t="shared" si="6"/>
        <v>33.898305084745765</v>
      </c>
      <c r="E258" s="34">
        <v>5.0999999999999996</v>
      </c>
      <c r="F258" s="34">
        <v>7.1941140900000002</v>
      </c>
      <c r="G258" s="34">
        <v>2.7282992199999998</v>
      </c>
      <c r="H258" s="35">
        <f t="shared" si="7"/>
        <v>3.7301911508661321</v>
      </c>
    </row>
    <row r="259" spans="1:8" x14ac:dyDescent="0.2">
      <c r="A259" s="32">
        <v>22068</v>
      </c>
      <c r="B259" s="33">
        <v>1</v>
      </c>
      <c r="C259">
        <v>29.6</v>
      </c>
      <c r="D259">
        <f t="shared" ref="D259:D322" si="8">1000*B259/C259</f>
        <v>33.783783783783782</v>
      </c>
      <c r="E259" s="34">
        <v>5.4</v>
      </c>
      <c r="F259" s="34">
        <v>7.5803627100000002</v>
      </c>
      <c r="G259" s="34">
        <v>2.6448022299999998</v>
      </c>
      <c r="H259" s="35">
        <f t="shared" ref="H259:H322" si="9">SQRT(G259*E259)</f>
        <v>3.7791443531572062</v>
      </c>
    </row>
    <row r="260" spans="1:8" x14ac:dyDescent="0.2">
      <c r="A260" s="32">
        <v>22098</v>
      </c>
      <c r="B260" s="33">
        <v>1</v>
      </c>
      <c r="C260">
        <v>29.6</v>
      </c>
      <c r="D260">
        <f t="shared" si="8"/>
        <v>33.783783783783782</v>
      </c>
      <c r="E260" s="34">
        <v>5.5</v>
      </c>
      <c r="F260" s="34">
        <v>7.7186204700000003</v>
      </c>
      <c r="G260" s="34">
        <v>2.5802944600000002</v>
      </c>
      <c r="H260" s="35">
        <f t="shared" si="9"/>
        <v>3.7671765992583888</v>
      </c>
    </row>
    <row r="261" spans="1:8" x14ac:dyDescent="0.2">
      <c r="A261" s="32">
        <v>22129</v>
      </c>
      <c r="B261" s="33">
        <v>1</v>
      </c>
      <c r="C261">
        <v>29.6</v>
      </c>
      <c r="D261">
        <f t="shared" si="8"/>
        <v>33.783783783783782</v>
      </c>
      <c r="E261" s="34">
        <v>5.6</v>
      </c>
      <c r="F261" s="34">
        <v>7.9324555200000004</v>
      </c>
      <c r="G261" s="34">
        <v>2.5051713900000001</v>
      </c>
      <c r="H261" s="35">
        <f t="shared" si="9"/>
        <v>3.7455253014764165</v>
      </c>
    </row>
    <row r="262" spans="1:8" x14ac:dyDescent="0.2">
      <c r="A262" s="32">
        <v>22160</v>
      </c>
      <c r="B262" s="33">
        <v>1</v>
      </c>
      <c r="C262">
        <v>29.6</v>
      </c>
      <c r="D262">
        <f t="shared" si="8"/>
        <v>33.783783783783782</v>
      </c>
      <c r="E262" s="34">
        <v>5.5</v>
      </c>
      <c r="F262" s="34">
        <v>7.8278044299999996</v>
      </c>
      <c r="G262" s="34">
        <v>2.4228409100000001</v>
      </c>
      <c r="H262" s="35">
        <f t="shared" si="9"/>
        <v>3.6504280577762387</v>
      </c>
    </row>
    <row r="263" spans="1:8" x14ac:dyDescent="0.2">
      <c r="A263" s="32">
        <v>22190</v>
      </c>
      <c r="B263" s="33">
        <v>1</v>
      </c>
      <c r="C263">
        <v>29.8</v>
      </c>
      <c r="D263">
        <f t="shared" si="8"/>
        <v>33.557046979865774</v>
      </c>
      <c r="E263" s="34">
        <v>6.1</v>
      </c>
      <c r="F263" s="34">
        <v>8.5220667799999994</v>
      </c>
      <c r="G263" s="34">
        <v>2.2890330900000002</v>
      </c>
      <c r="H263" s="35">
        <f t="shared" si="9"/>
        <v>3.7367234108239802</v>
      </c>
    </row>
    <row r="264" spans="1:8" x14ac:dyDescent="0.2">
      <c r="A264" s="32">
        <v>22221</v>
      </c>
      <c r="B264" s="33">
        <v>1</v>
      </c>
      <c r="C264">
        <v>29.8</v>
      </c>
      <c r="D264">
        <f t="shared" si="8"/>
        <v>33.557046979865774</v>
      </c>
      <c r="E264" s="34">
        <v>6.1</v>
      </c>
      <c r="F264" s="34">
        <v>8.6989713900000005</v>
      </c>
      <c r="G264" s="34">
        <v>2.2709974399999999</v>
      </c>
      <c r="H264" s="35">
        <f t="shared" si="9"/>
        <v>3.7219731842129113</v>
      </c>
    </row>
    <row r="265" spans="1:8" x14ac:dyDescent="0.2">
      <c r="A265" s="32">
        <v>22251</v>
      </c>
      <c r="B265" s="33">
        <v>1</v>
      </c>
      <c r="C265">
        <v>29.8</v>
      </c>
      <c r="D265">
        <f t="shared" si="8"/>
        <v>33.557046979865774</v>
      </c>
      <c r="E265" s="34">
        <v>6.6</v>
      </c>
      <c r="F265" s="34">
        <v>9.2777911700000004</v>
      </c>
      <c r="G265" s="34">
        <v>2.1303908599999999</v>
      </c>
      <c r="H265" s="35">
        <f t="shared" si="9"/>
        <v>3.7497439480583203</v>
      </c>
    </row>
    <row r="266" spans="1:8" x14ac:dyDescent="0.2">
      <c r="A266" s="32">
        <v>22282</v>
      </c>
      <c r="B266" s="33">
        <v>1</v>
      </c>
      <c r="C266">
        <v>29.8</v>
      </c>
      <c r="D266">
        <f t="shared" si="8"/>
        <v>33.557046979865774</v>
      </c>
      <c r="E266" s="34">
        <v>6.6</v>
      </c>
      <c r="F266" s="34">
        <v>9.3814018899999994</v>
      </c>
      <c r="G266" s="34">
        <v>2.1288183200000002</v>
      </c>
      <c r="H266" s="35">
        <f t="shared" si="9"/>
        <v>3.7483597628829601</v>
      </c>
    </row>
    <row r="267" spans="1:8" x14ac:dyDescent="0.2">
      <c r="A267" s="32">
        <v>22313</v>
      </c>
      <c r="B267" s="33">
        <v>1</v>
      </c>
      <c r="C267">
        <v>29.8</v>
      </c>
      <c r="D267">
        <f t="shared" si="8"/>
        <v>33.557046979865774</v>
      </c>
      <c r="E267" s="34">
        <v>6.9</v>
      </c>
      <c r="F267" s="34">
        <v>9.7026164099999992</v>
      </c>
      <c r="G267" s="34">
        <v>2.1296345400000001</v>
      </c>
      <c r="H267" s="35">
        <f t="shared" si="9"/>
        <v>3.8333377526641192</v>
      </c>
    </row>
    <row r="268" spans="1:8" x14ac:dyDescent="0.2">
      <c r="A268" s="32">
        <v>22341</v>
      </c>
      <c r="B268" s="33">
        <v>1</v>
      </c>
      <c r="C268">
        <v>29.8</v>
      </c>
      <c r="D268">
        <f t="shared" si="8"/>
        <v>33.557046979865774</v>
      </c>
      <c r="E268" s="34">
        <v>6.9</v>
      </c>
      <c r="F268" s="34">
        <v>9.7246713699999994</v>
      </c>
      <c r="G268" s="34">
        <v>2.12111034</v>
      </c>
      <c r="H268" s="35">
        <f t="shared" si="9"/>
        <v>3.8256582892359847</v>
      </c>
    </row>
    <row r="269" spans="1:8" x14ac:dyDescent="0.2">
      <c r="A269" s="32">
        <v>22372</v>
      </c>
      <c r="B269" s="33">
        <v>1</v>
      </c>
      <c r="C269">
        <v>29.8</v>
      </c>
      <c r="D269">
        <f t="shared" si="8"/>
        <v>33.557046979865774</v>
      </c>
      <c r="E269" s="34">
        <v>7</v>
      </c>
      <c r="F269" s="34">
        <v>9.8075766699999996</v>
      </c>
      <c r="G269" s="34">
        <v>2.1342716300000002</v>
      </c>
      <c r="H269" s="35">
        <f t="shared" si="9"/>
        <v>3.865216864549776</v>
      </c>
    </row>
    <row r="270" spans="1:8" x14ac:dyDescent="0.2">
      <c r="A270" s="32">
        <v>22402</v>
      </c>
      <c r="B270" s="33">
        <v>1</v>
      </c>
      <c r="C270">
        <v>29.8</v>
      </c>
      <c r="D270">
        <f t="shared" si="8"/>
        <v>33.557046979865774</v>
      </c>
      <c r="E270" s="34">
        <v>7.1</v>
      </c>
      <c r="F270" s="34">
        <v>9.9812465100000001</v>
      </c>
      <c r="G270" s="34">
        <v>2.2705783899999998</v>
      </c>
      <c r="H270" s="35">
        <f t="shared" si="9"/>
        <v>4.0151097829324662</v>
      </c>
    </row>
    <row r="271" spans="1:8" x14ac:dyDescent="0.2">
      <c r="A271" s="32">
        <v>22433</v>
      </c>
      <c r="B271" s="33">
        <v>1</v>
      </c>
      <c r="C271">
        <v>29.8</v>
      </c>
      <c r="D271">
        <f t="shared" si="8"/>
        <v>33.557046979865774</v>
      </c>
      <c r="E271" s="34">
        <v>6.9</v>
      </c>
      <c r="F271" s="34">
        <v>9.7361183100000002</v>
      </c>
      <c r="G271" s="34">
        <v>2.2569314700000001</v>
      </c>
      <c r="H271" s="35">
        <f t="shared" si="9"/>
        <v>3.9462421546326829</v>
      </c>
    </row>
    <row r="272" spans="1:8" x14ac:dyDescent="0.2">
      <c r="A272" s="32">
        <v>22463</v>
      </c>
      <c r="B272" s="33">
        <v>1</v>
      </c>
      <c r="C272">
        <v>30</v>
      </c>
      <c r="D272">
        <f t="shared" si="8"/>
        <v>33.333333333333336</v>
      </c>
      <c r="E272" s="34">
        <v>7</v>
      </c>
      <c r="F272" s="34">
        <v>9.7919605799999996</v>
      </c>
      <c r="G272" s="34">
        <v>2.33874548</v>
      </c>
      <c r="H272" s="35">
        <f t="shared" si="9"/>
        <v>4.0461362260803826</v>
      </c>
    </row>
    <row r="273" spans="1:8" x14ac:dyDescent="0.2">
      <c r="A273" s="32">
        <v>22494</v>
      </c>
      <c r="B273" s="33">
        <v>1</v>
      </c>
      <c r="C273">
        <v>29.9</v>
      </c>
      <c r="D273">
        <f t="shared" si="8"/>
        <v>33.444816053511708</v>
      </c>
      <c r="E273" s="34">
        <v>6.6</v>
      </c>
      <c r="F273" s="34">
        <v>9.3237215199999994</v>
      </c>
      <c r="G273" s="34">
        <v>2.4096848799999999</v>
      </c>
      <c r="H273" s="35">
        <f t="shared" si="9"/>
        <v>3.9879719417267721</v>
      </c>
    </row>
    <row r="274" spans="1:8" x14ac:dyDescent="0.2">
      <c r="A274" s="32">
        <v>22525</v>
      </c>
      <c r="B274" s="33">
        <v>1.1499999999999999</v>
      </c>
      <c r="C274">
        <v>30</v>
      </c>
      <c r="D274">
        <f t="shared" si="8"/>
        <v>38.333333333333336</v>
      </c>
      <c r="E274" s="34">
        <v>6.7</v>
      </c>
      <c r="F274" s="34">
        <v>9.3021405300000009</v>
      </c>
      <c r="G274" s="34">
        <v>2.4917566299999998</v>
      </c>
      <c r="H274" s="35">
        <f t="shared" si="9"/>
        <v>4.0859233253941509</v>
      </c>
    </row>
    <row r="275" spans="1:8" x14ac:dyDescent="0.2">
      <c r="A275" s="32">
        <v>22555</v>
      </c>
      <c r="B275" s="33">
        <v>1.1499999999999999</v>
      </c>
      <c r="C275">
        <v>30</v>
      </c>
      <c r="D275">
        <f t="shared" si="8"/>
        <v>38.333333333333336</v>
      </c>
      <c r="E275" s="34">
        <v>6.5</v>
      </c>
      <c r="F275" s="34">
        <v>9.0932590999999992</v>
      </c>
      <c r="G275" s="34">
        <v>2.6238665299999999</v>
      </c>
      <c r="H275" s="35">
        <f t="shared" si="9"/>
        <v>4.1297860047464923</v>
      </c>
    </row>
    <row r="276" spans="1:8" x14ac:dyDescent="0.2">
      <c r="A276" s="32">
        <v>22586</v>
      </c>
      <c r="B276" s="33">
        <v>1.1499999999999999</v>
      </c>
      <c r="C276">
        <v>30</v>
      </c>
      <c r="D276">
        <f t="shared" si="8"/>
        <v>38.333333333333336</v>
      </c>
      <c r="E276" s="34">
        <v>6.1</v>
      </c>
      <c r="F276" s="34">
        <v>8.5513479100000005</v>
      </c>
      <c r="G276" s="34">
        <v>2.6992236200000002</v>
      </c>
      <c r="H276" s="35">
        <f t="shared" si="9"/>
        <v>4.0577412537026065</v>
      </c>
    </row>
    <row r="277" spans="1:8" x14ac:dyDescent="0.2">
      <c r="A277" s="32">
        <v>22616</v>
      </c>
      <c r="B277" s="33">
        <v>1.1499999999999999</v>
      </c>
      <c r="C277">
        <v>30</v>
      </c>
      <c r="D277">
        <f t="shared" si="8"/>
        <v>38.333333333333336</v>
      </c>
      <c r="E277" s="34">
        <v>6</v>
      </c>
      <c r="F277" s="34">
        <v>8.3187285899999992</v>
      </c>
      <c r="G277" s="34">
        <v>2.7107404900000001</v>
      </c>
      <c r="H277" s="35">
        <f t="shared" si="9"/>
        <v>4.0329199025024041</v>
      </c>
    </row>
    <row r="278" spans="1:8" x14ac:dyDescent="0.2">
      <c r="A278" s="32">
        <v>22647</v>
      </c>
      <c r="B278" s="33">
        <v>1.1499999999999999</v>
      </c>
      <c r="C278">
        <v>30</v>
      </c>
      <c r="D278">
        <f t="shared" si="8"/>
        <v>38.333333333333336</v>
      </c>
      <c r="E278" s="34">
        <v>5.8</v>
      </c>
      <c r="F278" s="34">
        <v>8.1422956400000004</v>
      </c>
      <c r="G278" s="34">
        <v>2.8488578800000002</v>
      </c>
      <c r="H278" s="35">
        <f t="shared" si="9"/>
        <v>4.0648955342050304</v>
      </c>
    </row>
    <row r="279" spans="1:8" x14ac:dyDescent="0.2">
      <c r="A279" s="32">
        <v>22678</v>
      </c>
      <c r="B279" s="33">
        <v>1.1499999999999999</v>
      </c>
      <c r="C279">
        <v>30.1</v>
      </c>
      <c r="D279">
        <f t="shared" si="8"/>
        <v>38.205980066445179</v>
      </c>
      <c r="E279" s="34">
        <v>5.5</v>
      </c>
      <c r="F279" s="34">
        <v>7.71422878</v>
      </c>
      <c r="G279" s="34">
        <v>2.7689574299999999</v>
      </c>
      <c r="H279" s="35">
        <f t="shared" si="9"/>
        <v>3.9024692010315727</v>
      </c>
    </row>
    <row r="280" spans="1:8" x14ac:dyDescent="0.2">
      <c r="A280" s="32">
        <v>22706</v>
      </c>
      <c r="B280" s="33">
        <v>1.1499999999999999</v>
      </c>
      <c r="C280">
        <v>30.1</v>
      </c>
      <c r="D280">
        <f t="shared" si="8"/>
        <v>38.205980066445179</v>
      </c>
      <c r="E280" s="34">
        <v>5.6</v>
      </c>
      <c r="F280" s="34">
        <v>7.7958485800000004</v>
      </c>
      <c r="G280" s="34">
        <v>2.7687608099999999</v>
      </c>
      <c r="H280" s="35">
        <f t="shared" si="9"/>
        <v>3.9376465732719077</v>
      </c>
    </row>
    <row r="281" spans="1:8" x14ac:dyDescent="0.2">
      <c r="A281" s="32">
        <v>22737</v>
      </c>
      <c r="B281" s="33">
        <v>1.1499999999999999</v>
      </c>
      <c r="C281">
        <v>30.2</v>
      </c>
      <c r="D281">
        <f t="shared" si="8"/>
        <v>38.079470198675494</v>
      </c>
      <c r="E281" s="34">
        <v>5.6</v>
      </c>
      <c r="F281" s="34">
        <v>7.7215039699999997</v>
      </c>
      <c r="G281" s="34">
        <v>2.7741188399999999</v>
      </c>
      <c r="H281" s="35">
        <f t="shared" si="9"/>
        <v>3.94145474463427</v>
      </c>
    </row>
    <row r="282" spans="1:8" x14ac:dyDescent="0.2">
      <c r="A282" s="32">
        <v>22767</v>
      </c>
      <c r="B282" s="33">
        <v>1.1499999999999999</v>
      </c>
      <c r="C282">
        <v>30.2</v>
      </c>
      <c r="D282">
        <f t="shared" si="8"/>
        <v>38.079470198675494</v>
      </c>
      <c r="E282" s="34">
        <v>5.5</v>
      </c>
      <c r="F282" s="34">
        <v>7.6446608100000004</v>
      </c>
      <c r="G282" s="34">
        <v>2.8342402799999999</v>
      </c>
      <c r="H282" s="35">
        <f t="shared" si="9"/>
        <v>3.9482048503085552</v>
      </c>
    </row>
    <row r="283" spans="1:8" x14ac:dyDescent="0.2">
      <c r="A283" s="32">
        <v>22798</v>
      </c>
      <c r="B283" s="33">
        <v>1.1499999999999999</v>
      </c>
      <c r="C283">
        <v>30.2</v>
      </c>
      <c r="D283">
        <f t="shared" si="8"/>
        <v>38.079470198675494</v>
      </c>
      <c r="E283" s="34">
        <v>5.5</v>
      </c>
      <c r="F283" s="34">
        <v>7.6136903800000004</v>
      </c>
      <c r="G283" s="34">
        <v>2.7648342700000001</v>
      </c>
      <c r="H283" s="35">
        <f t="shared" si="9"/>
        <v>3.899562601754202</v>
      </c>
    </row>
    <row r="284" spans="1:8" x14ac:dyDescent="0.2">
      <c r="A284" s="32">
        <v>22828</v>
      </c>
      <c r="B284" s="33">
        <v>1.1499999999999999</v>
      </c>
      <c r="C284">
        <v>30.3</v>
      </c>
      <c r="D284">
        <f t="shared" si="8"/>
        <v>37.953795379537951</v>
      </c>
      <c r="E284" s="34">
        <v>5.4</v>
      </c>
      <c r="F284" s="34">
        <v>7.5565404899999997</v>
      </c>
      <c r="G284" s="34">
        <v>2.7731718000000001</v>
      </c>
      <c r="H284" s="35">
        <f t="shared" si="9"/>
        <v>3.8697710164814665</v>
      </c>
    </row>
    <row r="285" spans="1:8" x14ac:dyDescent="0.2">
      <c r="A285" s="32">
        <v>22859</v>
      </c>
      <c r="B285" s="33">
        <v>1.1499999999999999</v>
      </c>
      <c r="C285">
        <v>30.3</v>
      </c>
      <c r="D285">
        <f t="shared" si="8"/>
        <v>37.953795379537951</v>
      </c>
      <c r="E285" s="34">
        <v>5.7</v>
      </c>
      <c r="F285" s="34">
        <v>7.9014727899999997</v>
      </c>
      <c r="G285" s="34">
        <v>2.67621704</v>
      </c>
      <c r="H285" s="35">
        <f t="shared" si="9"/>
        <v>3.9056929126596733</v>
      </c>
    </row>
    <row r="286" spans="1:8" x14ac:dyDescent="0.2">
      <c r="A286" s="32">
        <v>22890</v>
      </c>
      <c r="B286" s="33">
        <v>1.1499999999999999</v>
      </c>
      <c r="C286">
        <v>30.4</v>
      </c>
      <c r="D286">
        <f t="shared" si="8"/>
        <v>37.828947368421055</v>
      </c>
      <c r="E286" s="34">
        <v>5.6</v>
      </c>
      <c r="F286" s="34">
        <v>7.78973038</v>
      </c>
      <c r="G286" s="34">
        <v>2.66974775</v>
      </c>
      <c r="H286" s="35">
        <f t="shared" si="9"/>
        <v>3.8665989448092488</v>
      </c>
    </row>
    <row r="287" spans="1:8" x14ac:dyDescent="0.2">
      <c r="A287" s="32">
        <v>22920</v>
      </c>
      <c r="B287" s="33">
        <v>1.1499999999999999</v>
      </c>
      <c r="C287">
        <v>30.4</v>
      </c>
      <c r="D287">
        <f t="shared" si="8"/>
        <v>37.828947368421055</v>
      </c>
      <c r="E287" s="34">
        <v>5.4</v>
      </c>
      <c r="F287" s="34">
        <v>7.4965503599999996</v>
      </c>
      <c r="G287" s="34">
        <v>2.6081419000000001</v>
      </c>
      <c r="H287" s="35">
        <f t="shared" si="9"/>
        <v>3.752861076565452</v>
      </c>
    </row>
    <row r="288" spans="1:8" x14ac:dyDescent="0.2">
      <c r="A288" s="32">
        <v>22951</v>
      </c>
      <c r="B288" s="33">
        <v>1.1499999999999999</v>
      </c>
      <c r="C288">
        <v>30.4</v>
      </c>
      <c r="D288">
        <f t="shared" si="8"/>
        <v>37.828947368421055</v>
      </c>
      <c r="E288" s="34">
        <v>5.7</v>
      </c>
      <c r="F288" s="34">
        <v>7.9002650399999998</v>
      </c>
      <c r="G288" s="34">
        <v>2.60983476</v>
      </c>
      <c r="H288" s="35">
        <f t="shared" si="9"/>
        <v>3.8569493297164277</v>
      </c>
    </row>
    <row r="289" spans="1:8" x14ac:dyDescent="0.2">
      <c r="A289" s="32">
        <v>22981</v>
      </c>
      <c r="B289" s="33">
        <v>1.1499999999999999</v>
      </c>
      <c r="C289">
        <v>30.4</v>
      </c>
      <c r="D289">
        <f t="shared" si="8"/>
        <v>37.828947368421055</v>
      </c>
      <c r="E289" s="34">
        <v>5.5</v>
      </c>
      <c r="F289" s="34">
        <v>7.6895825499999999</v>
      </c>
      <c r="G289" s="34">
        <v>2.6104609399999998</v>
      </c>
      <c r="H289" s="35">
        <f t="shared" si="9"/>
        <v>3.7891338284626475</v>
      </c>
    </row>
    <row r="290" spans="1:8" x14ac:dyDescent="0.2">
      <c r="A290" s="32">
        <v>23012</v>
      </c>
      <c r="B290" s="33">
        <v>1.1499999999999999</v>
      </c>
      <c r="C290">
        <v>30.4</v>
      </c>
      <c r="D290">
        <f t="shared" si="8"/>
        <v>37.828947368421055</v>
      </c>
      <c r="E290" s="34">
        <v>5.7</v>
      </c>
      <c r="F290" s="34">
        <v>7.9904287500000004</v>
      </c>
      <c r="G290" s="34">
        <v>2.6700104200000001</v>
      </c>
      <c r="H290" s="35">
        <f t="shared" si="9"/>
        <v>3.9011612878731379</v>
      </c>
    </row>
    <row r="291" spans="1:8" x14ac:dyDescent="0.2">
      <c r="A291" s="32">
        <v>23043</v>
      </c>
      <c r="B291" s="33">
        <v>1.1499999999999999</v>
      </c>
      <c r="C291">
        <v>30.4</v>
      </c>
      <c r="D291">
        <f t="shared" si="8"/>
        <v>37.828947368421055</v>
      </c>
      <c r="E291" s="34">
        <v>5.9</v>
      </c>
      <c r="F291" s="34">
        <v>8.2713663999999998</v>
      </c>
      <c r="G291" s="34">
        <v>2.6656641900000002</v>
      </c>
      <c r="H291" s="35">
        <f t="shared" si="9"/>
        <v>3.9657809723937105</v>
      </c>
    </row>
    <row r="292" spans="1:8" x14ac:dyDescent="0.2">
      <c r="A292" s="32">
        <v>23071</v>
      </c>
      <c r="B292" s="33">
        <v>1.1499999999999999</v>
      </c>
      <c r="C292">
        <v>30.5</v>
      </c>
      <c r="D292">
        <f t="shared" si="8"/>
        <v>37.704918032786885</v>
      </c>
      <c r="E292" s="34">
        <v>5.7</v>
      </c>
      <c r="F292" s="34">
        <v>7.9610549600000002</v>
      </c>
      <c r="G292" s="34">
        <v>2.6596553200000002</v>
      </c>
      <c r="H292" s="35">
        <f t="shared" si="9"/>
        <v>3.8935890029637181</v>
      </c>
    </row>
    <row r="293" spans="1:8" x14ac:dyDescent="0.2">
      <c r="A293" s="32">
        <v>23102</v>
      </c>
      <c r="B293" s="33">
        <v>1.1499999999999999</v>
      </c>
      <c r="C293">
        <v>30.5</v>
      </c>
      <c r="D293">
        <f t="shared" si="8"/>
        <v>37.704918032786885</v>
      </c>
      <c r="E293" s="34">
        <v>5.7</v>
      </c>
      <c r="F293" s="34">
        <v>7.8935586200000003</v>
      </c>
      <c r="G293" s="34">
        <v>2.6494910699999998</v>
      </c>
      <c r="H293" s="35">
        <f t="shared" si="9"/>
        <v>3.8861419298579407</v>
      </c>
    </row>
    <row r="294" spans="1:8" x14ac:dyDescent="0.2">
      <c r="A294" s="32">
        <v>23132</v>
      </c>
      <c r="B294" s="33">
        <v>1.1499999999999999</v>
      </c>
      <c r="C294">
        <v>30.5</v>
      </c>
      <c r="D294">
        <f t="shared" si="8"/>
        <v>37.704918032786885</v>
      </c>
      <c r="E294" s="34">
        <v>5.9</v>
      </c>
      <c r="F294" s="34">
        <v>8.1812008899999995</v>
      </c>
      <c r="G294" s="34">
        <v>2.5749192500000002</v>
      </c>
      <c r="H294" s="35">
        <f t="shared" si="9"/>
        <v>3.8976946487635487</v>
      </c>
    </row>
    <row r="295" spans="1:8" x14ac:dyDescent="0.2">
      <c r="A295" s="32">
        <v>23163</v>
      </c>
      <c r="B295" s="33">
        <v>1.1499999999999999</v>
      </c>
      <c r="C295">
        <v>30.6</v>
      </c>
      <c r="D295">
        <f t="shared" si="8"/>
        <v>37.58169934640523</v>
      </c>
      <c r="E295" s="34">
        <v>5.6</v>
      </c>
      <c r="F295" s="34">
        <v>7.7474529099999998</v>
      </c>
      <c r="G295" s="34">
        <v>2.58232485</v>
      </c>
      <c r="H295" s="35">
        <f t="shared" si="9"/>
        <v>3.8027646732344613</v>
      </c>
    </row>
    <row r="296" spans="1:8" x14ac:dyDescent="0.2">
      <c r="A296" s="32">
        <v>23193</v>
      </c>
      <c r="B296" s="33">
        <v>1.1499999999999999</v>
      </c>
      <c r="C296">
        <v>30.7</v>
      </c>
      <c r="D296">
        <f t="shared" si="8"/>
        <v>37.45928338762215</v>
      </c>
      <c r="E296" s="34">
        <v>5.6</v>
      </c>
      <c r="F296" s="34">
        <v>7.8643396599999997</v>
      </c>
      <c r="G296" s="34">
        <v>2.6399544399999999</v>
      </c>
      <c r="H296" s="35">
        <f t="shared" si="9"/>
        <v>3.8449635712188481</v>
      </c>
    </row>
    <row r="297" spans="1:8" x14ac:dyDescent="0.2">
      <c r="A297" s="32">
        <v>23224</v>
      </c>
      <c r="B297" s="33">
        <v>1.1499999999999999</v>
      </c>
      <c r="C297">
        <v>30.7</v>
      </c>
      <c r="D297">
        <f t="shared" si="8"/>
        <v>37.45928338762215</v>
      </c>
      <c r="E297" s="34">
        <v>5.4</v>
      </c>
      <c r="F297" s="34">
        <v>7.5418125199999997</v>
      </c>
      <c r="G297" s="34">
        <v>2.6462062500000001</v>
      </c>
      <c r="H297" s="35">
        <f t="shared" si="9"/>
        <v>3.7801473185578365</v>
      </c>
    </row>
    <row r="298" spans="1:8" x14ac:dyDescent="0.2">
      <c r="A298" s="32">
        <v>23255</v>
      </c>
      <c r="B298" s="33">
        <v>1.25</v>
      </c>
      <c r="C298">
        <v>30.7</v>
      </c>
      <c r="D298">
        <f t="shared" si="8"/>
        <v>40.716612377850161</v>
      </c>
      <c r="E298" s="34">
        <v>5.5</v>
      </c>
      <c r="F298" s="34">
        <v>7.6660789999999999</v>
      </c>
      <c r="G298" s="34">
        <v>2.6335495400000002</v>
      </c>
      <c r="H298" s="35">
        <f t="shared" si="9"/>
        <v>3.8058537110614226</v>
      </c>
    </row>
    <row r="299" spans="1:8" x14ac:dyDescent="0.2">
      <c r="A299" s="32">
        <v>23285</v>
      </c>
      <c r="B299" s="33">
        <v>1.25</v>
      </c>
      <c r="C299">
        <v>30.8</v>
      </c>
      <c r="D299">
        <f t="shared" si="8"/>
        <v>40.584415584415581</v>
      </c>
      <c r="E299" s="34">
        <v>5.5</v>
      </c>
      <c r="F299" s="34">
        <v>7.6981000899999996</v>
      </c>
      <c r="G299" s="34">
        <v>2.6972444200000001</v>
      </c>
      <c r="H299" s="35">
        <f t="shared" si="9"/>
        <v>3.8516028235008863</v>
      </c>
    </row>
    <row r="300" spans="1:8" x14ac:dyDescent="0.2">
      <c r="A300" s="32">
        <v>23316</v>
      </c>
      <c r="B300" s="33">
        <v>1.25</v>
      </c>
      <c r="C300">
        <v>30.8</v>
      </c>
      <c r="D300">
        <f t="shared" si="8"/>
        <v>40.584415584415581</v>
      </c>
      <c r="E300" s="34">
        <v>5.7</v>
      </c>
      <c r="F300" s="34">
        <v>7.9946843300000001</v>
      </c>
      <c r="G300" s="34">
        <v>2.6231125099999999</v>
      </c>
      <c r="H300" s="35">
        <f t="shared" si="9"/>
        <v>3.8667481566556674</v>
      </c>
    </row>
    <row r="301" spans="1:8" x14ac:dyDescent="0.2">
      <c r="A301" s="32">
        <v>23346</v>
      </c>
      <c r="B301" s="33">
        <v>1.25</v>
      </c>
      <c r="C301">
        <v>30.9</v>
      </c>
      <c r="D301">
        <f t="shared" si="8"/>
        <v>40.453074433656958</v>
      </c>
      <c r="E301" s="34">
        <v>5.5</v>
      </c>
      <c r="F301" s="34">
        <v>7.6681199099999997</v>
      </c>
      <c r="G301" s="34">
        <v>2.7699685000000001</v>
      </c>
      <c r="H301" s="35">
        <f t="shared" si="9"/>
        <v>3.9031816188847785</v>
      </c>
    </row>
    <row r="302" spans="1:8" x14ac:dyDescent="0.2">
      <c r="A302" s="32">
        <v>23377</v>
      </c>
      <c r="B302" s="33">
        <v>1.25</v>
      </c>
      <c r="C302">
        <v>30.9</v>
      </c>
      <c r="D302">
        <f t="shared" si="8"/>
        <v>40.453074433656958</v>
      </c>
      <c r="E302" s="34">
        <v>5.6</v>
      </c>
      <c r="F302" s="34">
        <v>7.7549370599999996</v>
      </c>
      <c r="G302" s="34">
        <v>2.7635370400000001</v>
      </c>
      <c r="H302" s="35">
        <f t="shared" si="9"/>
        <v>3.9339302769622138</v>
      </c>
    </row>
    <row r="303" spans="1:8" x14ac:dyDescent="0.2">
      <c r="A303" s="32">
        <v>23408</v>
      </c>
      <c r="B303" s="33">
        <v>1.25</v>
      </c>
      <c r="C303">
        <v>30.9</v>
      </c>
      <c r="D303">
        <f t="shared" si="8"/>
        <v>40.453074433656958</v>
      </c>
      <c r="E303" s="34">
        <v>5.4</v>
      </c>
      <c r="F303" s="34">
        <v>7.5467352500000002</v>
      </c>
      <c r="G303" s="34">
        <v>2.7511039199999998</v>
      </c>
      <c r="H303" s="35">
        <f t="shared" si="9"/>
        <v>3.8543431564924262</v>
      </c>
    </row>
    <row r="304" spans="1:8" x14ac:dyDescent="0.2">
      <c r="A304" s="32">
        <v>23437</v>
      </c>
      <c r="B304" s="33">
        <v>1.25</v>
      </c>
      <c r="C304">
        <v>30.9</v>
      </c>
      <c r="D304">
        <f t="shared" si="8"/>
        <v>40.453074433656958</v>
      </c>
      <c r="E304" s="34">
        <v>5.4</v>
      </c>
      <c r="F304" s="34">
        <v>7.5616899899999996</v>
      </c>
      <c r="G304" s="34">
        <v>2.7499688600000001</v>
      </c>
      <c r="H304" s="35">
        <f t="shared" si="9"/>
        <v>3.8535479553263641</v>
      </c>
    </row>
    <row r="305" spans="1:8" x14ac:dyDescent="0.2">
      <c r="A305" s="32">
        <v>23468</v>
      </c>
      <c r="B305" s="33">
        <v>1.25</v>
      </c>
      <c r="C305">
        <v>30.9</v>
      </c>
      <c r="D305">
        <f t="shared" si="8"/>
        <v>40.453074433656958</v>
      </c>
      <c r="E305" s="34">
        <v>5.3</v>
      </c>
      <c r="F305" s="34">
        <v>7.5063223199999998</v>
      </c>
      <c r="G305" s="34">
        <v>2.8653602899999999</v>
      </c>
      <c r="H305" s="35">
        <f t="shared" si="9"/>
        <v>3.89697440805043</v>
      </c>
    </row>
    <row r="306" spans="1:8" x14ac:dyDescent="0.2">
      <c r="A306" s="32">
        <v>23498</v>
      </c>
      <c r="B306" s="33">
        <v>1.25</v>
      </c>
      <c r="C306">
        <v>30.9</v>
      </c>
      <c r="D306">
        <f t="shared" si="8"/>
        <v>40.453074433656958</v>
      </c>
      <c r="E306" s="34">
        <v>5.0999999999999996</v>
      </c>
      <c r="F306" s="34">
        <v>7.2130770599999998</v>
      </c>
      <c r="G306" s="34">
        <v>2.8606364200000001</v>
      </c>
      <c r="H306" s="35">
        <f t="shared" si="9"/>
        <v>3.8195871166920647</v>
      </c>
    </row>
    <row r="307" spans="1:8" x14ac:dyDescent="0.2">
      <c r="A307" s="32">
        <v>23529</v>
      </c>
      <c r="B307" s="33">
        <v>1.25</v>
      </c>
      <c r="C307">
        <v>31</v>
      </c>
      <c r="D307">
        <f t="shared" si="8"/>
        <v>40.322580645161288</v>
      </c>
      <c r="E307" s="34">
        <v>5.2</v>
      </c>
      <c r="F307" s="34">
        <v>7.2833517900000002</v>
      </c>
      <c r="G307" s="34">
        <v>2.9433039299999999</v>
      </c>
      <c r="H307" s="35">
        <f t="shared" si="9"/>
        <v>3.912183589250382</v>
      </c>
    </row>
    <row r="308" spans="1:8" x14ac:dyDescent="0.2">
      <c r="A308" s="32">
        <v>23559</v>
      </c>
      <c r="B308" s="33">
        <v>1.25</v>
      </c>
      <c r="C308">
        <v>31.1</v>
      </c>
      <c r="D308">
        <f t="shared" si="8"/>
        <v>40.192926045016073</v>
      </c>
      <c r="E308" s="34">
        <v>4.9000000000000004</v>
      </c>
      <c r="F308" s="34">
        <v>6.8928626</v>
      </c>
      <c r="G308" s="34">
        <v>3.08125655</v>
      </c>
      <c r="H308" s="35">
        <f t="shared" si="9"/>
        <v>3.8856347094136372</v>
      </c>
    </row>
    <row r="309" spans="1:8" x14ac:dyDescent="0.2">
      <c r="A309" s="32">
        <v>23590</v>
      </c>
      <c r="B309" s="33">
        <v>1.25</v>
      </c>
      <c r="C309">
        <v>31</v>
      </c>
      <c r="D309">
        <f t="shared" si="8"/>
        <v>40.322580645161288</v>
      </c>
      <c r="E309" s="34">
        <v>5</v>
      </c>
      <c r="F309" s="34">
        <v>6.9563396900000001</v>
      </c>
      <c r="G309" s="34">
        <v>3.0082104900000002</v>
      </c>
      <c r="H309" s="35">
        <f t="shared" si="9"/>
        <v>3.8782795734706905</v>
      </c>
    </row>
    <row r="310" spans="1:8" x14ac:dyDescent="0.2">
      <c r="A310" s="32">
        <v>23621</v>
      </c>
      <c r="B310" s="33">
        <v>1.25</v>
      </c>
      <c r="C310">
        <v>31.1</v>
      </c>
      <c r="D310">
        <f t="shared" si="8"/>
        <v>40.192926045016073</v>
      </c>
      <c r="E310" s="34">
        <v>5.0999999999999996</v>
      </c>
      <c r="F310" s="34">
        <v>7.02644381</v>
      </c>
      <c r="G310" s="34">
        <v>3.0693586700000002</v>
      </c>
      <c r="H310" s="35">
        <f t="shared" si="9"/>
        <v>3.956479396761722</v>
      </c>
    </row>
    <row r="311" spans="1:8" x14ac:dyDescent="0.2">
      <c r="A311" s="32">
        <v>23651</v>
      </c>
      <c r="B311" s="33">
        <v>1.25</v>
      </c>
      <c r="C311">
        <v>31.1</v>
      </c>
      <c r="D311">
        <f t="shared" si="8"/>
        <v>40.192926045016073</v>
      </c>
      <c r="E311" s="34">
        <v>5.0999999999999996</v>
      </c>
      <c r="F311" s="34">
        <v>7.0735643100000001</v>
      </c>
      <c r="G311" s="34">
        <v>3.0686050200000001</v>
      </c>
      <c r="H311" s="35">
        <f t="shared" si="9"/>
        <v>3.9559936301768737</v>
      </c>
    </row>
    <row r="312" spans="1:8" x14ac:dyDescent="0.2">
      <c r="A312" s="32">
        <v>23682</v>
      </c>
      <c r="B312" s="33">
        <v>1.25</v>
      </c>
      <c r="C312">
        <v>31.2</v>
      </c>
      <c r="D312">
        <f t="shared" si="8"/>
        <v>40.064102564102562</v>
      </c>
      <c r="E312" s="34">
        <v>4.8</v>
      </c>
      <c r="F312" s="34">
        <v>6.7140615300000004</v>
      </c>
      <c r="G312" s="34">
        <v>3.20594958</v>
      </c>
      <c r="H312" s="35">
        <f t="shared" si="9"/>
        <v>3.9228252553484966</v>
      </c>
    </row>
    <row r="313" spans="1:8" x14ac:dyDescent="0.2">
      <c r="A313" s="32">
        <v>23712</v>
      </c>
      <c r="B313" s="33">
        <v>1.25</v>
      </c>
      <c r="C313">
        <v>31.2</v>
      </c>
      <c r="D313">
        <f t="shared" si="8"/>
        <v>40.064102564102562</v>
      </c>
      <c r="E313" s="34">
        <v>5</v>
      </c>
      <c r="F313" s="34">
        <v>6.8660084599999998</v>
      </c>
      <c r="G313" s="34">
        <v>3.19813817</v>
      </c>
      <c r="H313" s="35">
        <f t="shared" si="9"/>
        <v>3.9988361869423961</v>
      </c>
    </row>
    <row r="314" spans="1:8" x14ac:dyDescent="0.2">
      <c r="A314" s="32">
        <v>23743</v>
      </c>
      <c r="B314" s="33">
        <v>1.25</v>
      </c>
      <c r="C314">
        <v>31.2</v>
      </c>
      <c r="D314">
        <f t="shared" si="8"/>
        <v>40.064102564102562</v>
      </c>
      <c r="E314" s="34">
        <v>4.9000000000000004</v>
      </c>
      <c r="F314" s="34">
        <v>6.7120147299999999</v>
      </c>
      <c r="G314" s="34">
        <v>3.1936171600000001</v>
      </c>
      <c r="H314" s="35">
        <f t="shared" si="9"/>
        <v>3.955846822615861</v>
      </c>
    </row>
    <row r="315" spans="1:8" x14ac:dyDescent="0.2">
      <c r="A315" s="32">
        <v>23774</v>
      </c>
      <c r="B315" s="33">
        <v>1.25</v>
      </c>
      <c r="C315">
        <v>31.2</v>
      </c>
      <c r="D315">
        <f t="shared" si="8"/>
        <v>40.064102564102562</v>
      </c>
      <c r="E315" s="34">
        <v>5.0999999999999996</v>
      </c>
      <c r="F315" s="34">
        <v>6.9646724899999999</v>
      </c>
      <c r="G315" s="34">
        <v>3.3165325600000002</v>
      </c>
      <c r="H315" s="35">
        <f t="shared" si="9"/>
        <v>4.1127017951706639</v>
      </c>
    </row>
    <row r="316" spans="1:8" x14ac:dyDescent="0.2">
      <c r="A316" s="32">
        <v>23802</v>
      </c>
      <c r="B316" s="33">
        <v>1.25</v>
      </c>
      <c r="C316">
        <v>31.3</v>
      </c>
      <c r="D316">
        <f t="shared" si="8"/>
        <v>39.936102236421725</v>
      </c>
      <c r="E316" s="34">
        <v>4.7</v>
      </c>
      <c r="F316" s="34">
        <v>6.5603797899999998</v>
      </c>
      <c r="G316" s="34">
        <v>3.3800065899999998</v>
      </c>
      <c r="H316" s="35">
        <f t="shared" si="9"/>
        <v>3.9857284118464471</v>
      </c>
    </row>
    <row r="317" spans="1:8" x14ac:dyDescent="0.2">
      <c r="A317" s="32">
        <v>23833</v>
      </c>
      <c r="B317" s="33">
        <v>1.25</v>
      </c>
      <c r="C317">
        <v>31.4</v>
      </c>
      <c r="D317">
        <f t="shared" si="8"/>
        <v>39.808917197452232</v>
      </c>
      <c r="E317" s="34">
        <v>4.8</v>
      </c>
      <c r="F317" s="34">
        <v>6.6817835399999996</v>
      </c>
      <c r="G317" s="34">
        <v>3.43464824</v>
      </c>
      <c r="H317" s="35">
        <f t="shared" si="9"/>
        <v>4.0603339212434237</v>
      </c>
    </row>
    <row r="318" spans="1:8" x14ac:dyDescent="0.2">
      <c r="A318" s="32">
        <v>23863</v>
      </c>
      <c r="B318" s="33">
        <v>1.25</v>
      </c>
      <c r="C318">
        <v>31.4</v>
      </c>
      <c r="D318">
        <f t="shared" si="8"/>
        <v>39.808917197452232</v>
      </c>
      <c r="E318" s="34">
        <v>4.5999999999999996</v>
      </c>
      <c r="F318" s="34">
        <v>6.3756269699999999</v>
      </c>
      <c r="G318" s="34">
        <v>3.5579323999999999</v>
      </c>
      <c r="H318" s="35">
        <f t="shared" si="9"/>
        <v>4.0455517596491086</v>
      </c>
    </row>
    <row r="319" spans="1:8" x14ac:dyDescent="0.2">
      <c r="A319" s="32">
        <v>23894</v>
      </c>
      <c r="B319" s="33">
        <v>1.25</v>
      </c>
      <c r="C319">
        <v>31.6</v>
      </c>
      <c r="D319">
        <f t="shared" si="8"/>
        <v>39.556962025316452</v>
      </c>
      <c r="E319" s="34">
        <v>4.5999999999999996</v>
      </c>
      <c r="F319" s="34">
        <v>6.2781515900000002</v>
      </c>
      <c r="G319" s="34">
        <v>3.5605143500000001</v>
      </c>
      <c r="H319" s="35">
        <f t="shared" si="9"/>
        <v>4.0470193982732523</v>
      </c>
    </row>
    <row r="320" spans="1:8" x14ac:dyDescent="0.2">
      <c r="A320" s="32">
        <v>23924</v>
      </c>
      <c r="B320" s="33">
        <v>1.25</v>
      </c>
      <c r="C320">
        <v>31.6</v>
      </c>
      <c r="D320">
        <f t="shared" si="8"/>
        <v>39.556962025316452</v>
      </c>
      <c r="E320" s="34">
        <v>4.4000000000000004</v>
      </c>
      <c r="F320" s="34">
        <v>6.1058394800000002</v>
      </c>
      <c r="G320" s="34">
        <v>3.5438931199999999</v>
      </c>
      <c r="H320" s="35">
        <f t="shared" si="9"/>
        <v>3.948813711483488</v>
      </c>
    </row>
    <row r="321" spans="1:8" x14ac:dyDescent="0.2">
      <c r="A321" s="32">
        <v>23955</v>
      </c>
      <c r="B321" s="33">
        <v>1.25</v>
      </c>
      <c r="C321">
        <v>31.6</v>
      </c>
      <c r="D321">
        <f t="shared" si="8"/>
        <v>39.556962025316452</v>
      </c>
      <c r="E321" s="34">
        <v>4.4000000000000004</v>
      </c>
      <c r="F321" s="34">
        <v>6.0024718200000002</v>
      </c>
      <c r="G321" s="34">
        <v>3.6847715999999999</v>
      </c>
      <c r="H321" s="35">
        <f t="shared" si="9"/>
        <v>4.026536357714904</v>
      </c>
    </row>
    <row r="322" spans="1:8" x14ac:dyDescent="0.2">
      <c r="A322" s="32">
        <v>23986</v>
      </c>
      <c r="B322" s="33">
        <v>1.25</v>
      </c>
      <c r="C322">
        <v>31.6</v>
      </c>
      <c r="D322">
        <f t="shared" si="8"/>
        <v>39.556962025316452</v>
      </c>
      <c r="E322" s="34">
        <v>4.3</v>
      </c>
      <c r="F322" s="34">
        <v>5.9152442599999997</v>
      </c>
      <c r="G322" s="34">
        <v>3.82460662</v>
      </c>
      <c r="H322" s="35">
        <f t="shared" si="9"/>
        <v>4.055343199533179</v>
      </c>
    </row>
    <row r="323" spans="1:8" x14ac:dyDescent="0.2">
      <c r="A323" s="32">
        <v>24016</v>
      </c>
      <c r="B323" s="33">
        <v>1.25</v>
      </c>
      <c r="C323">
        <v>31.7</v>
      </c>
      <c r="D323">
        <f t="shared" ref="D323:D386" si="10">1000*B323/C323</f>
        <v>39.43217665615142</v>
      </c>
      <c r="E323" s="34">
        <v>4.2</v>
      </c>
      <c r="F323" s="34">
        <v>5.7687719099999999</v>
      </c>
      <c r="G323" s="34">
        <v>3.9410295099999999</v>
      </c>
      <c r="H323" s="35">
        <f t="shared" ref="H323:H386" si="11">SQRT(G323*E323)</f>
        <v>4.0684547363833365</v>
      </c>
    </row>
    <row r="324" spans="1:8" x14ac:dyDescent="0.2">
      <c r="A324" s="32">
        <v>24047</v>
      </c>
      <c r="B324" s="33">
        <v>1.25</v>
      </c>
      <c r="C324">
        <v>31.7</v>
      </c>
      <c r="D324">
        <f t="shared" si="10"/>
        <v>39.43217665615142</v>
      </c>
      <c r="E324" s="34">
        <v>4.0999999999999996</v>
      </c>
      <c r="F324" s="34">
        <v>5.6247025700000002</v>
      </c>
      <c r="G324" s="34">
        <v>4.2105246899999997</v>
      </c>
      <c r="H324" s="35">
        <f t="shared" si="11"/>
        <v>4.1548948517381277</v>
      </c>
    </row>
    <row r="325" spans="1:8" x14ac:dyDescent="0.2">
      <c r="A325" s="32">
        <v>24077</v>
      </c>
      <c r="B325" s="33">
        <v>1.25</v>
      </c>
      <c r="C325">
        <v>31.8</v>
      </c>
      <c r="D325">
        <f t="shared" si="10"/>
        <v>39.308176100628927</v>
      </c>
      <c r="E325" s="34">
        <v>4</v>
      </c>
      <c r="F325" s="34">
        <v>5.52567772</v>
      </c>
      <c r="G325" s="34">
        <v>4.2604980100000001</v>
      </c>
      <c r="H325" s="35">
        <f t="shared" si="11"/>
        <v>4.1281947676920474</v>
      </c>
    </row>
    <row r="326" spans="1:8" x14ac:dyDescent="0.2">
      <c r="A326" s="32">
        <v>24108</v>
      </c>
      <c r="B326" s="33">
        <v>1.25</v>
      </c>
      <c r="C326">
        <v>31.8</v>
      </c>
      <c r="D326">
        <f t="shared" si="10"/>
        <v>39.308176100628927</v>
      </c>
      <c r="E326" s="34">
        <v>4</v>
      </c>
      <c r="F326" s="34">
        <v>5.43519782</v>
      </c>
      <c r="G326" s="34">
        <v>4.3217160000000003</v>
      </c>
      <c r="H326" s="35">
        <f t="shared" si="11"/>
        <v>4.1577474670787788</v>
      </c>
    </row>
    <row r="327" spans="1:8" x14ac:dyDescent="0.2">
      <c r="A327" s="32">
        <v>24139</v>
      </c>
      <c r="B327" s="33">
        <v>1.25</v>
      </c>
      <c r="C327">
        <v>32</v>
      </c>
      <c r="D327">
        <f t="shared" si="10"/>
        <v>39.0625</v>
      </c>
      <c r="E327" s="34">
        <v>3.8</v>
      </c>
      <c r="F327" s="34">
        <v>5.1268066499999998</v>
      </c>
      <c r="G327" s="34">
        <v>4.4017864500000004</v>
      </c>
      <c r="H327" s="35">
        <f t="shared" si="11"/>
        <v>4.089839668006559</v>
      </c>
    </row>
    <row r="328" spans="1:8" x14ac:dyDescent="0.2">
      <c r="A328" s="32">
        <v>24167</v>
      </c>
      <c r="B328" s="33">
        <v>1.25</v>
      </c>
      <c r="C328">
        <v>32.1</v>
      </c>
      <c r="D328">
        <f t="shared" si="10"/>
        <v>38.940809968847347</v>
      </c>
      <c r="E328" s="34">
        <v>3.8</v>
      </c>
      <c r="F328" s="34">
        <v>5.2124144699999997</v>
      </c>
      <c r="G328" s="34">
        <v>4.6610369699999996</v>
      </c>
      <c r="H328" s="35">
        <f t="shared" si="11"/>
        <v>4.208555629429175</v>
      </c>
    </row>
    <row r="329" spans="1:8" x14ac:dyDescent="0.2">
      <c r="A329" s="32">
        <v>24198</v>
      </c>
      <c r="B329" s="33">
        <v>1.25</v>
      </c>
      <c r="C329">
        <v>32.299999999999997</v>
      </c>
      <c r="D329">
        <f t="shared" si="10"/>
        <v>38.699690402476783</v>
      </c>
      <c r="E329" s="34">
        <v>3.8</v>
      </c>
      <c r="F329" s="34">
        <v>5.0950364800000001</v>
      </c>
      <c r="G329" s="34">
        <v>4.4457042099999997</v>
      </c>
      <c r="H329" s="35">
        <f t="shared" si="11"/>
        <v>4.110191722778878</v>
      </c>
    </row>
    <row r="330" spans="1:8" x14ac:dyDescent="0.2">
      <c r="A330" s="32">
        <v>24228</v>
      </c>
      <c r="B330" s="33">
        <v>1.25</v>
      </c>
      <c r="C330">
        <v>32.299999999999997</v>
      </c>
      <c r="D330">
        <f t="shared" si="10"/>
        <v>38.699690402476783</v>
      </c>
      <c r="E330" s="34">
        <v>3.9</v>
      </c>
      <c r="F330" s="34">
        <v>5.2829512899999997</v>
      </c>
      <c r="G330" s="34">
        <v>4.5055393300000004</v>
      </c>
      <c r="H330" s="35">
        <f t="shared" si="11"/>
        <v>4.1918496379283452</v>
      </c>
    </row>
    <row r="331" spans="1:8" x14ac:dyDescent="0.2">
      <c r="A331" s="32">
        <v>24259</v>
      </c>
      <c r="B331" s="33">
        <v>1.25</v>
      </c>
      <c r="C331">
        <v>32.4</v>
      </c>
      <c r="D331">
        <f t="shared" si="10"/>
        <v>38.580246913580247</v>
      </c>
      <c r="E331" s="34">
        <v>3.8</v>
      </c>
      <c r="F331" s="34">
        <v>5.1212553500000002</v>
      </c>
      <c r="G331" s="34">
        <v>4.5597100800000003</v>
      </c>
      <c r="H331" s="35">
        <f t="shared" si="11"/>
        <v>4.1625591051659558</v>
      </c>
    </row>
    <row r="332" spans="1:8" x14ac:dyDescent="0.2">
      <c r="A332" s="32">
        <v>24289</v>
      </c>
      <c r="B332" s="33">
        <v>1.25</v>
      </c>
      <c r="C332">
        <v>32.5</v>
      </c>
      <c r="D332">
        <f t="shared" si="10"/>
        <v>38.46153846153846</v>
      </c>
      <c r="E332" s="34">
        <v>3.8</v>
      </c>
      <c r="F332" s="34">
        <v>5.11716456</v>
      </c>
      <c r="G332" s="34">
        <v>4.5543518000000001</v>
      </c>
      <c r="H332" s="35">
        <f t="shared" si="11"/>
        <v>4.1601125994376646</v>
      </c>
    </row>
    <row r="333" spans="1:8" x14ac:dyDescent="0.2">
      <c r="A333" s="32">
        <v>24320</v>
      </c>
      <c r="B333" s="33">
        <v>1.25</v>
      </c>
      <c r="C333">
        <v>32.700000000000003</v>
      </c>
      <c r="D333">
        <f t="shared" si="10"/>
        <v>38.226299694189599</v>
      </c>
      <c r="E333" s="34">
        <v>3.8</v>
      </c>
      <c r="F333" s="34">
        <v>5.1417528099999998</v>
      </c>
      <c r="G333" s="34">
        <v>4.4700500500000002</v>
      </c>
      <c r="H333" s="35">
        <f t="shared" si="11"/>
        <v>4.1214305999252252</v>
      </c>
    </row>
    <row r="334" spans="1:8" x14ac:dyDescent="0.2">
      <c r="A334" s="32">
        <v>24351</v>
      </c>
      <c r="B334" s="33">
        <v>1.25</v>
      </c>
      <c r="C334">
        <v>32.700000000000003</v>
      </c>
      <c r="D334">
        <f t="shared" si="10"/>
        <v>38.226299694189599</v>
      </c>
      <c r="E334" s="34">
        <v>3.7</v>
      </c>
      <c r="F334" s="34">
        <v>4.9628407699999997</v>
      </c>
      <c r="G334" s="34">
        <v>4.4037349299999997</v>
      </c>
      <c r="H334" s="35">
        <f t="shared" si="11"/>
        <v>4.0365603229730134</v>
      </c>
    </row>
    <row r="335" spans="1:8" x14ac:dyDescent="0.2">
      <c r="A335" s="32">
        <v>24381</v>
      </c>
      <c r="B335" s="33">
        <v>1.25</v>
      </c>
      <c r="C335">
        <v>32.9</v>
      </c>
      <c r="D335">
        <f t="shared" si="10"/>
        <v>37.993920972644382</v>
      </c>
      <c r="E335" s="34">
        <v>3.7</v>
      </c>
      <c r="F335" s="34">
        <v>4.9500221099999999</v>
      </c>
      <c r="G335" s="34">
        <v>4.3954705900000004</v>
      </c>
      <c r="H335" s="35">
        <f t="shared" si="11"/>
        <v>4.0327709063372295</v>
      </c>
    </row>
    <row r="336" spans="1:8" x14ac:dyDescent="0.2">
      <c r="A336" s="32">
        <v>24412</v>
      </c>
      <c r="B336" s="33">
        <v>1.25</v>
      </c>
      <c r="C336">
        <v>32.9</v>
      </c>
      <c r="D336">
        <f t="shared" si="10"/>
        <v>37.993920972644382</v>
      </c>
      <c r="E336" s="34">
        <v>3.6</v>
      </c>
      <c r="F336" s="34">
        <v>4.8952037600000002</v>
      </c>
      <c r="G336" s="34">
        <v>4.3718896200000001</v>
      </c>
      <c r="H336" s="35">
        <f t="shared" si="11"/>
        <v>3.9672159800041138</v>
      </c>
    </row>
    <row r="337" spans="1:8" x14ac:dyDescent="0.2">
      <c r="A337" s="32">
        <v>24442</v>
      </c>
      <c r="B337" s="33">
        <v>1.25</v>
      </c>
      <c r="C337">
        <v>32.9</v>
      </c>
      <c r="D337">
        <f t="shared" si="10"/>
        <v>37.993920972644382</v>
      </c>
      <c r="E337" s="34">
        <v>3.8</v>
      </c>
      <c r="F337" s="34">
        <v>5.1217109900000004</v>
      </c>
      <c r="G337" s="34">
        <v>4.3048955700000002</v>
      </c>
      <c r="H337" s="35">
        <f t="shared" si="11"/>
        <v>4.04457700705525</v>
      </c>
    </row>
    <row r="338" spans="1:8" x14ac:dyDescent="0.2">
      <c r="A338" s="32">
        <v>24473</v>
      </c>
      <c r="B338" s="33">
        <v>1.25</v>
      </c>
      <c r="C338">
        <v>32.9</v>
      </c>
      <c r="D338">
        <f t="shared" si="10"/>
        <v>37.993920972644382</v>
      </c>
      <c r="E338" s="34">
        <v>3.9</v>
      </c>
      <c r="F338" s="34">
        <v>5.2015422400000002</v>
      </c>
      <c r="G338" s="34">
        <v>4.37023531</v>
      </c>
      <c r="H338" s="35">
        <f t="shared" si="11"/>
        <v>4.1284279948910338</v>
      </c>
    </row>
    <row r="339" spans="1:8" x14ac:dyDescent="0.2">
      <c r="A339" s="32">
        <v>24504</v>
      </c>
      <c r="B339" s="33">
        <v>1.4</v>
      </c>
      <c r="C339">
        <v>32.9</v>
      </c>
      <c r="D339">
        <f t="shared" si="10"/>
        <v>42.553191489361701</v>
      </c>
      <c r="E339" s="34">
        <v>3.8</v>
      </c>
      <c r="F339" s="34">
        <v>5.1149324399999996</v>
      </c>
      <c r="G339" s="34">
        <v>4.3116465000000002</v>
      </c>
      <c r="H339" s="35">
        <f t="shared" si="11"/>
        <v>4.0477471141364552</v>
      </c>
    </row>
    <row r="340" spans="1:8" x14ac:dyDescent="0.2">
      <c r="A340" s="32">
        <v>24532</v>
      </c>
      <c r="B340" s="33">
        <v>1.4</v>
      </c>
      <c r="C340">
        <v>33</v>
      </c>
      <c r="D340">
        <f t="shared" si="10"/>
        <v>42.424242424242422</v>
      </c>
      <c r="E340" s="34">
        <v>3.8</v>
      </c>
      <c r="F340" s="34">
        <v>5.0664655700000001</v>
      </c>
      <c r="G340" s="34">
        <v>4.1915624300000003</v>
      </c>
      <c r="H340" s="35">
        <f t="shared" si="11"/>
        <v>3.9909819886839881</v>
      </c>
    </row>
    <row r="341" spans="1:8" x14ac:dyDescent="0.2">
      <c r="A341" s="32">
        <v>24563</v>
      </c>
      <c r="B341" s="33">
        <v>1.4</v>
      </c>
      <c r="C341">
        <v>33.1</v>
      </c>
      <c r="D341">
        <f t="shared" si="10"/>
        <v>42.296072507552871</v>
      </c>
      <c r="E341" s="34">
        <v>3.8</v>
      </c>
      <c r="F341" s="34">
        <v>5.0854603300000001</v>
      </c>
      <c r="G341" s="34">
        <v>4.2321598900000001</v>
      </c>
      <c r="H341" s="35">
        <f t="shared" si="11"/>
        <v>4.0102627821627843</v>
      </c>
    </row>
    <row r="342" spans="1:8" x14ac:dyDescent="0.2">
      <c r="A342" s="32">
        <v>24593</v>
      </c>
      <c r="B342" s="33">
        <v>1.4</v>
      </c>
      <c r="C342">
        <v>33.200000000000003</v>
      </c>
      <c r="D342">
        <f t="shared" si="10"/>
        <v>42.168674698795179</v>
      </c>
      <c r="E342" s="34">
        <v>3.8</v>
      </c>
      <c r="F342" s="34">
        <v>5.1319339800000003</v>
      </c>
      <c r="G342" s="34">
        <v>4.1672668399999999</v>
      </c>
      <c r="H342" s="35">
        <f t="shared" si="11"/>
        <v>3.9793986972908355</v>
      </c>
    </row>
    <row r="343" spans="1:8" x14ac:dyDescent="0.2">
      <c r="A343" s="32">
        <v>24624</v>
      </c>
      <c r="B343" s="33">
        <v>1.4</v>
      </c>
      <c r="C343">
        <v>33.299999999999997</v>
      </c>
      <c r="D343">
        <f t="shared" si="10"/>
        <v>42.042042042042048</v>
      </c>
      <c r="E343" s="34">
        <v>3.9</v>
      </c>
      <c r="F343" s="34">
        <v>5.2300377600000001</v>
      </c>
      <c r="G343" s="34">
        <v>4.1404630200000003</v>
      </c>
      <c r="H343" s="35">
        <f t="shared" si="11"/>
        <v>4.0184332491656498</v>
      </c>
    </row>
    <row r="344" spans="1:8" x14ac:dyDescent="0.2">
      <c r="A344" s="32">
        <v>24654</v>
      </c>
      <c r="B344" s="33">
        <v>1.4</v>
      </c>
      <c r="C344">
        <v>33.4</v>
      </c>
      <c r="D344">
        <f t="shared" si="10"/>
        <v>41.91616766467066</v>
      </c>
      <c r="E344" s="34">
        <v>3.8</v>
      </c>
      <c r="F344" s="34">
        <v>5.1390367799999996</v>
      </c>
      <c r="G344" s="34">
        <v>4.0655609699999999</v>
      </c>
      <c r="H344" s="35">
        <f t="shared" si="11"/>
        <v>3.9305383455704894</v>
      </c>
    </row>
    <row r="345" spans="1:8" x14ac:dyDescent="0.2">
      <c r="A345" s="32">
        <v>24685</v>
      </c>
      <c r="B345" s="33">
        <v>1.4</v>
      </c>
      <c r="C345">
        <v>33.5</v>
      </c>
      <c r="D345">
        <f t="shared" si="10"/>
        <v>41.791044776119406</v>
      </c>
      <c r="E345" s="34">
        <v>3.8</v>
      </c>
      <c r="F345" s="34">
        <v>5.1220063700000003</v>
      </c>
      <c r="G345" s="34">
        <v>4.1812402100000003</v>
      </c>
      <c r="H345" s="35">
        <f t="shared" si="11"/>
        <v>3.9860648261161034</v>
      </c>
    </row>
    <row r="346" spans="1:8" x14ac:dyDescent="0.2">
      <c r="A346" s="32">
        <v>24716</v>
      </c>
      <c r="B346" s="33">
        <v>1.4</v>
      </c>
      <c r="C346">
        <v>33.6</v>
      </c>
      <c r="D346">
        <f t="shared" si="10"/>
        <v>41.666666666666664</v>
      </c>
      <c r="E346" s="34">
        <v>3.8</v>
      </c>
      <c r="F346" s="34">
        <v>5.1444372899999999</v>
      </c>
      <c r="G346" s="34">
        <v>4.1116225999999996</v>
      </c>
      <c r="H346" s="35">
        <f t="shared" si="11"/>
        <v>3.952741565040649</v>
      </c>
    </row>
    <row r="347" spans="1:8" x14ac:dyDescent="0.2">
      <c r="A347" s="32">
        <v>24746</v>
      </c>
      <c r="B347" s="33">
        <v>1.4</v>
      </c>
      <c r="C347">
        <v>33.700000000000003</v>
      </c>
      <c r="D347">
        <f t="shared" si="10"/>
        <v>41.543026706231451</v>
      </c>
      <c r="E347" s="34">
        <v>4</v>
      </c>
      <c r="F347" s="34">
        <v>5.4446869700000002</v>
      </c>
      <c r="G347" s="34">
        <v>4.2193966500000002</v>
      </c>
      <c r="H347" s="35">
        <f t="shared" si="11"/>
        <v>4.1082340001514037</v>
      </c>
    </row>
    <row r="348" spans="1:8" x14ac:dyDescent="0.2">
      <c r="A348" s="32">
        <v>24777</v>
      </c>
      <c r="B348" s="33">
        <v>1.4</v>
      </c>
      <c r="C348">
        <v>33.799999999999997</v>
      </c>
      <c r="D348">
        <f t="shared" si="10"/>
        <v>41.42011834319527</v>
      </c>
      <c r="E348" s="34">
        <v>3.9</v>
      </c>
      <c r="F348" s="34">
        <v>5.2794710199999999</v>
      </c>
      <c r="G348" s="34">
        <v>4.15562583</v>
      </c>
      <c r="H348" s="35">
        <f t="shared" si="11"/>
        <v>4.0257844871527837</v>
      </c>
    </row>
    <row r="349" spans="1:8" x14ac:dyDescent="0.2">
      <c r="A349" s="32">
        <v>24807</v>
      </c>
      <c r="B349" s="33">
        <v>1.4</v>
      </c>
      <c r="C349">
        <v>33.9</v>
      </c>
      <c r="D349">
        <f t="shared" si="10"/>
        <v>41.297935103244839</v>
      </c>
      <c r="E349" s="34">
        <v>3.8</v>
      </c>
      <c r="F349" s="34">
        <v>5.1870821400000002</v>
      </c>
      <c r="G349" s="34">
        <v>4.2034309900000002</v>
      </c>
      <c r="H349" s="35">
        <f t="shared" si="11"/>
        <v>3.9966282992042181</v>
      </c>
    </row>
    <row r="350" spans="1:8" x14ac:dyDescent="0.2">
      <c r="A350" s="32">
        <v>24838</v>
      </c>
      <c r="B350" s="33">
        <v>1.4</v>
      </c>
      <c r="C350">
        <v>34.1</v>
      </c>
      <c r="D350">
        <f t="shared" si="10"/>
        <v>41.055718475073313</v>
      </c>
      <c r="E350" s="34">
        <v>3.7</v>
      </c>
      <c r="F350" s="34">
        <v>4.9715835500000001</v>
      </c>
      <c r="G350" s="34">
        <v>4.31733821</v>
      </c>
      <c r="H350" s="35">
        <f t="shared" si="11"/>
        <v>3.9967676160867796</v>
      </c>
    </row>
    <row r="351" spans="1:8" x14ac:dyDescent="0.2">
      <c r="A351" s="32">
        <v>24869</v>
      </c>
      <c r="B351" s="33">
        <v>1.6</v>
      </c>
      <c r="C351">
        <v>34.200000000000003</v>
      </c>
      <c r="D351">
        <f t="shared" si="10"/>
        <v>46.783625730994146</v>
      </c>
      <c r="E351" s="34">
        <v>3.8</v>
      </c>
      <c r="F351" s="34">
        <v>5.13896262</v>
      </c>
      <c r="G351" s="34">
        <v>4.2174549600000004</v>
      </c>
      <c r="H351" s="35">
        <f t="shared" si="11"/>
        <v>4.0032897531904936</v>
      </c>
    </row>
    <row r="352" spans="1:8" x14ac:dyDescent="0.2">
      <c r="A352" s="32">
        <v>24898</v>
      </c>
      <c r="B352" s="33">
        <v>1.6</v>
      </c>
      <c r="C352">
        <v>34.299999999999997</v>
      </c>
      <c r="D352">
        <f t="shared" si="10"/>
        <v>46.647230320699713</v>
      </c>
      <c r="E352" s="34">
        <v>3.7</v>
      </c>
      <c r="F352" s="34">
        <v>4.9322818399999999</v>
      </c>
      <c r="G352" s="34">
        <v>4.2799333400000004</v>
      </c>
      <c r="H352" s="35">
        <f t="shared" si="11"/>
        <v>3.9794162081893369</v>
      </c>
    </row>
    <row r="353" spans="1:8" x14ac:dyDescent="0.2">
      <c r="A353" s="32">
        <v>24929</v>
      </c>
      <c r="B353" s="33">
        <v>1.6</v>
      </c>
      <c r="C353">
        <v>34.4</v>
      </c>
      <c r="D353">
        <f t="shared" si="10"/>
        <v>46.511627906976749</v>
      </c>
      <c r="E353" s="34">
        <v>3.5</v>
      </c>
      <c r="F353" s="34">
        <v>4.6398109099999996</v>
      </c>
      <c r="G353" s="34">
        <v>4.4069041499999999</v>
      </c>
      <c r="H353" s="35">
        <f t="shared" si="11"/>
        <v>3.9273610128176402</v>
      </c>
    </row>
    <row r="354" spans="1:8" x14ac:dyDescent="0.2">
      <c r="A354" s="32">
        <v>24959</v>
      </c>
      <c r="B354" s="33">
        <v>1.6</v>
      </c>
      <c r="C354">
        <v>34.5</v>
      </c>
      <c r="D354">
        <f t="shared" si="10"/>
        <v>46.376811594202898</v>
      </c>
      <c r="E354" s="34">
        <v>3.5</v>
      </c>
      <c r="F354" s="34">
        <v>4.6847216500000002</v>
      </c>
      <c r="G354" s="34">
        <v>4.3746545599999997</v>
      </c>
      <c r="H354" s="35">
        <f t="shared" si="11"/>
        <v>3.9129644721106271</v>
      </c>
    </row>
    <row r="355" spans="1:8" x14ac:dyDescent="0.2">
      <c r="A355" s="32">
        <v>24990</v>
      </c>
      <c r="B355" s="33">
        <v>1.6</v>
      </c>
      <c r="C355">
        <v>34.700000000000003</v>
      </c>
      <c r="D355">
        <f t="shared" si="10"/>
        <v>46.10951008645533</v>
      </c>
      <c r="E355" s="34">
        <v>3.7</v>
      </c>
      <c r="F355" s="34">
        <v>4.9919293199999997</v>
      </c>
      <c r="G355" s="34">
        <v>4.35956001</v>
      </c>
      <c r="H355" s="35">
        <f t="shared" si="11"/>
        <v>4.016263442181053</v>
      </c>
    </row>
    <row r="356" spans="1:8" x14ac:dyDescent="0.2">
      <c r="A356" s="32">
        <v>25020</v>
      </c>
      <c r="B356" s="33">
        <v>1.6</v>
      </c>
      <c r="C356">
        <v>34.9</v>
      </c>
      <c r="D356">
        <f t="shared" si="10"/>
        <v>45.845272206303726</v>
      </c>
      <c r="E356" s="34">
        <v>3.7</v>
      </c>
      <c r="F356" s="34">
        <v>4.8872690299999997</v>
      </c>
      <c r="G356" s="34">
        <v>4.4944448799999996</v>
      </c>
      <c r="H356" s="35">
        <f t="shared" si="11"/>
        <v>4.0779217814960598</v>
      </c>
    </row>
    <row r="357" spans="1:8" x14ac:dyDescent="0.2">
      <c r="A357" s="32">
        <v>25051</v>
      </c>
      <c r="B357" s="33">
        <v>1.6</v>
      </c>
      <c r="C357">
        <v>35</v>
      </c>
      <c r="D357">
        <f t="shared" si="10"/>
        <v>45.714285714285715</v>
      </c>
      <c r="E357" s="34">
        <v>3.5</v>
      </c>
      <c r="F357" s="34">
        <v>4.6872354100000004</v>
      </c>
      <c r="G357" s="34">
        <v>4.5669421100000003</v>
      </c>
      <c r="H357" s="35">
        <f t="shared" si="11"/>
        <v>3.9980366913023699</v>
      </c>
    </row>
    <row r="358" spans="1:8" x14ac:dyDescent="0.2">
      <c r="A358" s="32">
        <v>25082</v>
      </c>
      <c r="B358" s="33">
        <v>1.6</v>
      </c>
      <c r="C358">
        <v>35.1</v>
      </c>
      <c r="D358">
        <f t="shared" si="10"/>
        <v>45.584045584045583</v>
      </c>
      <c r="E358" s="34">
        <v>3.4</v>
      </c>
      <c r="F358" s="34">
        <v>4.5443778999999997</v>
      </c>
      <c r="G358" s="34">
        <v>4.6276121200000002</v>
      </c>
      <c r="H358" s="35">
        <f t="shared" si="11"/>
        <v>3.9665956698408271</v>
      </c>
    </row>
    <row r="359" spans="1:8" x14ac:dyDescent="0.2">
      <c r="A359" s="32">
        <v>25112</v>
      </c>
      <c r="B359" s="33">
        <v>1.6</v>
      </c>
      <c r="C359">
        <v>35.299999999999997</v>
      </c>
      <c r="D359">
        <f t="shared" si="10"/>
        <v>45.3257790368272</v>
      </c>
      <c r="E359" s="34">
        <v>3.4</v>
      </c>
      <c r="F359" s="34">
        <v>4.53395832</v>
      </c>
      <c r="G359" s="34">
        <v>4.8777778700000001</v>
      </c>
      <c r="H359" s="35">
        <f t="shared" si="11"/>
        <v>4.0724003680875978</v>
      </c>
    </row>
    <row r="360" spans="1:8" x14ac:dyDescent="0.2">
      <c r="A360" s="32">
        <v>25143</v>
      </c>
      <c r="B360" s="33">
        <v>1.6</v>
      </c>
      <c r="C360">
        <v>35.4</v>
      </c>
      <c r="D360">
        <f t="shared" si="10"/>
        <v>45.197740112994353</v>
      </c>
      <c r="E360" s="34">
        <v>3.4</v>
      </c>
      <c r="F360" s="34">
        <v>4.5559042200000004</v>
      </c>
      <c r="G360" s="34">
        <v>4.8595498700000004</v>
      </c>
      <c r="H360" s="35">
        <f t="shared" si="11"/>
        <v>4.0647840727399043</v>
      </c>
    </row>
    <row r="361" spans="1:8" x14ac:dyDescent="0.2">
      <c r="A361" s="32">
        <v>25173</v>
      </c>
      <c r="B361" s="33">
        <v>1.6</v>
      </c>
      <c r="C361">
        <v>35.5</v>
      </c>
      <c r="D361">
        <f t="shared" si="10"/>
        <v>45.070422535211264</v>
      </c>
      <c r="E361" s="34">
        <v>3.4</v>
      </c>
      <c r="F361" s="34">
        <v>4.4910179599999998</v>
      </c>
      <c r="G361" s="34">
        <v>4.78110722</v>
      </c>
      <c r="H361" s="35">
        <f t="shared" si="11"/>
        <v>4.0318438149313272</v>
      </c>
    </row>
    <row r="362" spans="1:8" x14ac:dyDescent="0.2">
      <c r="A362" s="32">
        <v>25204</v>
      </c>
      <c r="B362" s="33">
        <v>1.6</v>
      </c>
      <c r="C362">
        <v>35.6</v>
      </c>
      <c r="D362">
        <f t="shared" si="10"/>
        <v>44.943820224719097</v>
      </c>
      <c r="E362" s="34">
        <v>3.4</v>
      </c>
      <c r="F362" s="34">
        <v>4.5340050400000003</v>
      </c>
      <c r="G362" s="34">
        <v>4.9660853999999999</v>
      </c>
      <c r="H362" s="35">
        <f t="shared" si="11"/>
        <v>4.1090984850694445</v>
      </c>
    </row>
    <row r="363" spans="1:8" x14ac:dyDescent="0.2">
      <c r="A363" s="32">
        <v>25235</v>
      </c>
      <c r="B363" s="33">
        <v>1.6</v>
      </c>
      <c r="C363">
        <v>35.799999999999997</v>
      </c>
      <c r="D363">
        <f t="shared" si="10"/>
        <v>44.692737430167604</v>
      </c>
      <c r="E363" s="34">
        <v>3.4</v>
      </c>
      <c r="F363" s="34">
        <v>4.4741390799999996</v>
      </c>
      <c r="G363" s="34">
        <v>4.9353029900000003</v>
      </c>
      <c r="H363" s="35">
        <f t="shared" si="11"/>
        <v>4.0963435117187128</v>
      </c>
    </row>
    <row r="364" spans="1:8" x14ac:dyDescent="0.2">
      <c r="A364" s="32">
        <v>25263</v>
      </c>
      <c r="B364" s="33">
        <v>1.6</v>
      </c>
      <c r="C364">
        <v>36.1</v>
      </c>
      <c r="D364">
        <f t="shared" si="10"/>
        <v>44.321329639889193</v>
      </c>
      <c r="E364" s="34">
        <v>3.4</v>
      </c>
      <c r="F364" s="34">
        <v>4.4909584699999998</v>
      </c>
      <c r="G364" s="34">
        <v>4.9940305399999998</v>
      </c>
      <c r="H364" s="35">
        <f t="shared" si="11"/>
        <v>4.1206436191449507</v>
      </c>
    </row>
    <row r="365" spans="1:8" x14ac:dyDescent="0.2">
      <c r="A365" s="32">
        <v>25294</v>
      </c>
      <c r="B365" s="33">
        <v>1.6</v>
      </c>
      <c r="C365">
        <v>36.299999999999997</v>
      </c>
      <c r="D365">
        <f t="shared" si="10"/>
        <v>44.0771349862259</v>
      </c>
      <c r="E365" s="34">
        <v>3.4</v>
      </c>
      <c r="F365" s="34">
        <v>4.5522819200000004</v>
      </c>
      <c r="G365" s="34">
        <v>4.9814647499999998</v>
      </c>
      <c r="H365" s="35">
        <f t="shared" si="11"/>
        <v>4.1154562505267869</v>
      </c>
    </row>
    <row r="366" spans="1:8" x14ac:dyDescent="0.2">
      <c r="A366" s="32">
        <v>25324</v>
      </c>
      <c r="B366" s="33">
        <v>1.6</v>
      </c>
      <c r="C366">
        <v>36.4</v>
      </c>
      <c r="D366">
        <f t="shared" si="10"/>
        <v>43.956043956043956</v>
      </c>
      <c r="E366" s="34">
        <v>3.4</v>
      </c>
      <c r="F366" s="34">
        <v>4.4653290999999999</v>
      </c>
      <c r="G366" s="34">
        <v>4.9911634500000002</v>
      </c>
      <c r="H366" s="35">
        <f t="shared" si="11"/>
        <v>4.1194606115364181</v>
      </c>
    </row>
    <row r="367" spans="1:8" x14ac:dyDescent="0.2">
      <c r="A367" s="32">
        <v>25355</v>
      </c>
      <c r="B367" s="33">
        <v>1.6</v>
      </c>
      <c r="C367">
        <v>36.6</v>
      </c>
      <c r="D367">
        <f t="shared" si="10"/>
        <v>43.715846994535518</v>
      </c>
      <c r="E367" s="34">
        <v>3.5</v>
      </c>
      <c r="F367" s="34">
        <v>4.6093660500000002</v>
      </c>
      <c r="G367" s="34">
        <v>4.8319501300000001</v>
      </c>
      <c r="H367" s="35">
        <f t="shared" si="11"/>
        <v>4.1123989902488791</v>
      </c>
    </row>
    <row r="368" spans="1:8" x14ac:dyDescent="0.2">
      <c r="A368" s="32">
        <v>25385</v>
      </c>
      <c r="B368" s="33">
        <v>1.6</v>
      </c>
      <c r="C368">
        <v>36.799999999999997</v>
      </c>
      <c r="D368">
        <f t="shared" si="10"/>
        <v>43.478260869565219</v>
      </c>
      <c r="E368" s="34">
        <v>3.5</v>
      </c>
      <c r="F368" s="34">
        <v>4.6819138999999996</v>
      </c>
      <c r="G368" s="34">
        <v>4.7622710899999996</v>
      </c>
      <c r="H368" s="35">
        <f t="shared" si="11"/>
        <v>4.082639932078262</v>
      </c>
    </row>
    <row r="369" spans="1:8" x14ac:dyDescent="0.2">
      <c r="A369" s="32">
        <v>25416</v>
      </c>
      <c r="B369" s="33">
        <v>1.6</v>
      </c>
      <c r="C369">
        <v>37</v>
      </c>
      <c r="D369">
        <f t="shared" si="10"/>
        <v>43.243243243243242</v>
      </c>
      <c r="E369" s="34">
        <v>3.5</v>
      </c>
      <c r="F369" s="34">
        <v>4.6447332000000001</v>
      </c>
      <c r="G369" s="34">
        <v>4.6842542199999997</v>
      </c>
      <c r="H369" s="35">
        <f t="shared" si="11"/>
        <v>4.0490603564283898</v>
      </c>
    </row>
    <row r="370" spans="1:8" x14ac:dyDescent="0.2">
      <c r="A370" s="32">
        <v>25447</v>
      </c>
      <c r="B370" s="33">
        <v>1.6</v>
      </c>
      <c r="C370">
        <v>37.1</v>
      </c>
      <c r="D370">
        <f t="shared" si="10"/>
        <v>43.126684636118597</v>
      </c>
      <c r="E370" s="34">
        <v>3.7</v>
      </c>
      <c r="F370" s="34">
        <v>4.9368280899999997</v>
      </c>
      <c r="G370" s="34">
        <v>4.9196330599999998</v>
      </c>
      <c r="H370" s="35">
        <f t="shared" si="11"/>
        <v>4.2664554752159312</v>
      </c>
    </row>
    <row r="371" spans="1:8" x14ac:dyDescent="0.2">
      <c r="A371" s="32">
        <v>25477</v>
      </c>
      <c r="B371" s="33">
        <v>1.6</v>
      </c>
      <c r="C371">
        <v>37.299999999999997</v>
      </c>
      <c r="D371">
        <f t="shared" si="10"/>
        <v>42.89544235924933</v>
      </c>
      <c r="E371" s="34">
        <v>3.7</v>
      </c>
      <c r="F371" s="34">
        <v>4.9385315600000004</v>
      </c>
      <c r="G371" s="34">
        <v>4.8459765099999998</v>
      </c>
      <c r="H371" s="35">
        <f t="shared" si="11"/>
        <v>4.2343964253480095</v>
      </c>
    </row>
    <row r="372" spans="1:8" x14ac:dyDescent="0.2">
      <c r="A372" s="32">
        <v>25508</v>
      </c>
      <c r="B372" s="33">
        <v>1.6</v>
      </c>
      <c r="C372">
        <v>37.5</v>
      </c>
      <c r="D372">
        <f t="shared" si="10"/>
        <v>42.666666666666664</v>
      </c>
      <c r="E372" s="34">
        <v>3.5</v>
      </c>
      <c r="F372" s="34">
        <v>4.6442800200000001</v>
      </c>
      <c r="G372" s="34">
        <v>4.72892226</v>
      </c>
      <c r="H372" s="35">
        <f t="shared" si="11"/>
        <v>4.0683200353462858</v>
      </c>
    </row>
    <row r="373" spans="1:8" x14ac:dyDescent="0.2">
      <c r="A373" s="32">
        <v>25538</v>
      </c>
      <c r="B373" s="33">
        <v>1.6</v>
      </c>
      <c r="C373">
        <v>37.700000000000003</v>
      </c>
      <c r="D373">
        <f t="shared" si="10"/>
        <v>42.440318302387261</v>
      </c>
      <c r="E373" s="34">
        <v>3.5</v>
      </c>
      <c r="F373" s="34">
        <v>4.6782487399999999</v>
      </c>
      <c r="G373" s="34">
        <v>4.59328336</v>
      </c>
      <c r="H373" s="35">
        <f t="shared" si="11"/>
        <v>4.0095500695215165</v>
      </c>
    </row>
    <row r="374" spans="1:8" x14ac:dyDescent="0.2">
      <c r="A374" s="32">
        <v>25569</v>
      </c>
      <c r="B374" s="33">
        <v>1.6</v>
      </c>
      <c r="C374">
        <v>37.799999999999997</v>
      </c>
      <c r="D374">
        <f t="shared" si="10"/>
        <v>42.328042328042329</v>
      </c>
      <c r="E374" s="34">
        <v>3.9</v>
      </c>
      <c r="F374" s="34">
        <v>5.1728317300000004</v>
      </c>
      <c r="G374" s="34">
        <v>4.3293728099999997</v>
      </c>
      <c r="H374" s="35">
        <f t="shared" si="11"/>
        <v>4.1090818875997099</v>
      </c>
    </row>
    <row r="375" spans="1:8" x14ac:dyDescent="0.2">
      <c r="A375" s="32">
        <v>25600</v>
      </c>
      <c r="B375" s="33">
        <v>1.6</v>
      </c>
      <c r="C375">
        <v>38</v>
      </c>
      <c r="D375">
        <f t="shared" si="10"/>
        <v>42.10526315789474</v>
      </c>
      <c r="E375" s="34">
        <v>4.2</v>
      </c>
      <c r="F375" s="34">
        <v>5.5479683199999998</v>
      </c>
      <c r="G375" s="34">
        <v>4.32041378</v>
      </c>
      <c r="H375" s="35">
        <f t="shared" si="11"/>
        <v>4.2597814352381977</v>
      </c>
    </row>
    <row r="376" spans="1:8" x14ac:dyDescent="0.2">
      <c r="A376" s="32">
        <v>25628</v>
      </c>
      <c r="B376" s="33">
        <v>1.6</v>
      </c>
      <c r="C376">
        <v>38.200000000000003</v>
      </c>
      <c r="D376">
        <f t="shared" si="10"/>
        <v>41.8848167539267</v>
      </c>
      <c r="E376" s="34">
        <v>4.4000000000000004</v>
      </c>
      <c r="F376" s="34">
        <v>5.8174892800000002</v>
      </c>
      <c r="G376" s="34">
        <v>4.0598616200000004</v>
      </c>
      <c r="H376" s="35">
        <f t="shared" si="11"/>
        <v>4.2265105143605171</v>
      </c>
    </row>
    <row r="377" spans="1:8" x14ac:dyDescent="0.2">
      <c r="A377" s="32">
        <v>25659</v>
      </c>
      <c r="B377" s="33">
        <v>1.6</v>
      </c>
      <c r="C377">
        <v>38.5</v>
      </c>
      <c r="D377">
        <f t="shared" si="10"/>
        <v>41.558441558441558</v>
      </c>
      <c r="E377" s="34">
        <v>4.5999999999999996</v>
      </c>
      <c r="F377" s="34">
        <v>6.0810377999999998</v>
      </c>
      <c r="G377" s="34">
        <v>3.9277689200000001</v>
      </c>
      <c r="H377" s="35">
        <f t="shared" si="11"/>
        <v>4.2506160767587557</v>
      </c>
    </row>
    <row r="378" spans="1:8" x14ac:dyDescent="0.2">
      <c r="A378" s="32">
        <v>25689</v>
      </c>
      <c r="B378" s="33">
        <v>1.6</v>
      </c>
      <c r="C378">
        <v>38.6</v>
      </c>
      <c r="D378">
        <f t="shared" si="10"/>
        <v>41.450777202072537</v>
      </c>
      <c r="E378" s="34">
        <v>4.8</v>
      </c>
      <c r="F378" s="34">
        <v>6.2830666600000002</v>
      </c>
      <c r="G378" s="34">
        <v>3.6969641100000001</v>
      </c>
      <c r="H378" s="35">
        <f t="shared" si="11"/>
        <v>4.2125322227847706</v>
      </c>
    </row>
    <row r="379" spans="1:8" x14ac:dyDescent="0.2">
      <c r="A379" s="32">
        <v>25720</v>
      </c>
      <c r="B379" s="33">
        <v>1.6</v>
      </c>
      <c r="C379">
        <v>38.799999999999997</v>
      </c>
      <c r="D379">
        <f t="shared" si="10"/>
        <v>41.237113402061858</v>
      </c>
      <c r="E379" s="34">
        <v>4.9000000000000004</v>
      </c>
      <c r="F379" s="34">
        <v>6.5205900699999999</v>
      </c>
      <c r="G379" s="34">
        <v>3.6363140600000001</v>
      </c>
      <c r="H379" s="35">
        <f t="shared" si="11"/>
        <v>4.2211300494062014</v>
      </c>
    </row>
    <row r="380" spans="1:8" x14ac:dyDescent="0.2">
      <c r="A380" s="32">
        <v>25750</v>
      </c>
      <c r="B380" s="33">
        <v>1.6</v>
      </c>
      <c r="C380">
        <v>39</v>
      </c>
      <c r="D380">
        <f t="shared" si="10"/>
        <v>41.025641025641029</v>
      </c>
      <c r="E380" s="34">
        <v>5</v>
      </c>
      <c r="F380" s="34">
        <v>6.67668836</v>
      </c>
      <c r="G380" s="34">
        <v>3.4974222799999999</v>
      </c>
      <c r="H380" s="35">
        <f t="shared" si="11"/>
        <v>4.181759366582444</v>
      </c>
    </row>
    <row r="381" spans="1:8" x14ac:dyDescent="0.2">
      <c r="A381" s="32">
        <v>25781</v>
      </c>
      <c r="B381" s="33">
        <v>1.6</v>
      </c>
      <c r="C381">
        <v>39</v>
      </c>
      <c r="D381">
        <f t="shared" si="10"/>
        <v>41.025641025641029</v>
      </c>
      <c r="E381" s="34">
        <v>5.0999999999999996</v>
      </c>
      <c r="F381" s="34">
        <v>6.8119978200000002</v>
      </c>
      <c r="G381" s="34">
        <v>3.43799279</v>
      </c>
      <c r="H381" s="35">
        <f t="shared" si="11"/>
        <v>4.1873336658307991</v>
      </c>
    </row>
    <row r="382" spans="1:8" x14ac:dyDescent="0.2">
      <c r="A382" s="32">
        <v>25812</v>
      </c>
      <c r="B382" s="33">
        <v>1.6</v>
      </c>
      <c r="C382">
        <v>39.200000000000003</v>
      </c>
      <c r="D382">
        <f t="shared" si="10"/>
        <v>40.816326530612244</v>
      </c>
      <c r="E382" s="34">
        <v>5.4</v>
      </c>
      <c r="F382" s="34">
        <v>7.1110543699999997</v>
      </c>
      <c r="G382" s="34">
        <v>3.3746640299999999</v>
      </c>
      <c r="H382" s="35">
        <f t="shared" si="11"/>
        <v>4.2688623498538814</v>
      </c>
    </row>
    <row r="383" spans="1:8" x14ac:dyDescent="0.2">
      <c r="A383" s="32">
        <v>25842</v>
      </c>
      <c r="B383" s="33">
        <v>1.6</v>
      </c>
      <c r="C383">
        <v>39.4</v>
      </c>
      <c r="D383">
        <f t="shared" si="10"/>
        <v>40.609137055837564</v>
      </c>
      <c r="E383" s="34">
        <v>5.5</v>
      </c>
      <c r="F383" s="34">
        <v>7.3671710800000003</v>
      </c>
      <c r="G383" s="34">
        <v>3.18152882</v>
      </c>
      <c r="H383" s="35">
        <f t="shared" si="11"/>
        <v>4.183109908907487</v>
      </c>
    </row>
    <row r="384" spans="1:8" x14ac:dyDescent="0.2">
      <c r="A384" s="32">
        <v>25873</v>
      </c>
      <c r="B384" s="33">
        <v>1.6</v>
      </c>
      <c r="C384">
        <v>39.6</v>
      </c>
      <c r="D384">
        <f t="shared" si="10"/>
        <v>40.404040404040401</v>
      </c>
      <c r="E384" s="34">
        <v>5.9</v>
      </c>
      <c r="F384" s="34">
        <v>7.8396850000000002</v>
      </c>
      <c r="G384" s="34">
        <v>3.1711709899999998</v>
      </c>
      <c r="H384" s="35">
        <f t="shared" si="11"/>
        <v>4.3254952133830873</v>
      </c>
    </row>
    <row r="385" spans="1:8" x14ac:dyDescent="0.2">
      <c r="A385" s="32">
        <v>25903</v>
      </c>
      <c r="B385" s="33">
        <v>1.6</v>
      </c>
      <c r="C385">
        <v>39.799999999999997</v>
      </c>
      <c r="D385">
        <f t="shared" si="10"/>
        <v>40.201005025125632</v>
      </c>
      <c r="E385" s="34">
        <v>6.1</v>
      </c>
      <c r="F385" s="34">
        <v>8.0544580400000001</v>
      </c>
      <c r="G385" s="34">
        <v>3.16654707</v>
      </c>
      <c r="H385" s="35">
        <f t="shared" si="11"/>
        <v>4.3949900030603022</v>
      </c>
    </row>
    <row r="386" spans="1:8" x14ac:dyDescent="0.2">
      <c r="A386" s="32">
        <v>25934</v>
      </c>
      <c r="B386" s="33">
        <v>1.6</v>
      </c>
      <c r="C386">
        <v>39.799999999999997</v>
      </c>
      <c r="D386">
        <f t="shared" si="10"/>
        <v>40.201005025125632</v>
      </c>
      <c r="E386" s="34">
        <v>5.9</v>
      </c>
      <c r="F386" s="34">
        <v>7.9175532799999999</v>
      </c>
      <c r="G386" s="34">
        <v>3.0405136499999998</v>
      </c>
      <c r="H386" s="35">
        <f t="shared" si="11"/>
        <v>4.2354492719190961</v>
      </c>
    </row>
    <row r="387" spans="1:8" x14ac:dyDescent="0.2">
      <c r="A387" s="32">
        <v>25965</v>
      </c>
      <c r="B387" s="33">
        <v>1.6</v>
      </c>
      <c r="C387">
        <v>39.9</v>
      </c>
      <c r="D387">
        <f t="shared" ref="D387:D450" si="12">1000*B387/C387</f>
        <v>40.100250626566421</v>
      </c>
      <c r="E387" s="34">
        <v>5.9</v>
      </c>
      <c r="F387" s="34">
        <v>7.8033486099999996</v>
      </c>
      <c r="G387" s="34">
        <v>3.1092907099999998</v>
      </c>
      <c r="H387" s="35">
        <f t="shared" ref="H387:H450" si="13">SQRT(G387*E387)</f>
        <v>4.2830847749023135</v>
      </c>
    </row>
    <row r="388" spans="1:8" x14ac:dyDescent="0.2">
      <c r="A388" s="32">
        <v>25993</v>
      </c>
      <c r="B388" s="33">
        <v>1.6</v>
      </c>
      <c r="C388">
        <v>40</v>
      </c>
      <c r="D388">
        <f t="shared" si="12"/>
        <v>40</v>
      </c>
      <c r="E388" s="34">
        <v>6</v>
      </c>
      <c r="F388" s="34">
        <v>7.9236709100000002</v>
      </c>
      <c r="G388" s="34">
        <v>3.1103324200000002</v>
      </c>
      <c r="H388" s="35">
        <f t="shared" si="13"/>
        <v>4.3199530691895252</v>
      </c>
    </row>
    <row r="389" spans="1:8" x14ac:dyDescent="0.2">
      <c r="A389" s="32">
        <v>26024</v>
      </c>
      <c r="B389" s="33">
        <v>1.6</v>
      </c>
      <c r="C389">
        <v>40.1</v>
      </c>
      <c r="D389">
        <f t="shared" si="12"/>
        <v>39.900249376558605</v>
      </c>
      <c r="E389" s="34">
        <v>5.9</v>
      </c>
      <c r="F389" s="34">
        <v>7.8650616199999996</v>
      </c>
      <c r="G389" s="34">
        <v>3.0965862799999999</v>
      </c>
      <c r="H389" s="35">
        <f t="shared" si="13"/>
        <v>4.2743255669169615</v>
      </c>
    </row>
    <row r="390" spans="1:8" x14ac:dyDescent="0.2">
      <c r="A390" s="32">
        <v>26054</v>
      </c>
      <c r="B390" s="33">
        <v>1.6</v>
      </c>
      <c r="C390">
        <v>40.299999999999997</v>
      </c>
      <c r="D390">
        <f t="shared" si="12"/>
        <v>39.702233250620353</v>
      </c>
      <c r="E390" s="34">
        <v>5.9</v>
      </c>
      <c r="F390" s="34">
        <v>7.8959429800000001</v>
      </c>
      <c r="G390" s="34">
        <v>3.1490461000000001</v>
      </c>
      <c r="H390" s="35">
        <f t="shared" si="13"/>
        <v>4.3103795644931315</v>
      </c>
    </row>
    <row r="391" spans="1:8" x14ac:dyDescent="0.2">
      <c r="A391" s="32">
        <v>26085</v>
      </c>
      <c r="B391" s="33">
        <v>1.6</v>
      </c>
      <c r="C391">
        <v>40.6</v>
      </c>
      <c r="D391">
        <f t="shared" si="12"/>
        <v>39.408866995073893</v>
      </c>
      <c r="E391" s="34">
        <v>5.9</v>
      </c>
      <c r="F391" s="34">
        <v>7.8314396899999998</v>
      </c>
      <c r="G391" s="34">
        <v>3.2846261700000001</v>
      </c>
      <c r="H391" s="35">
        <f t="shared" si="13"/>
        <v>4.4021919997882879</v>
      </c>
    </row>
    <row r="392" spans="1:8" x14ac:dyDescent="0.2">
      <c r="A392" s="32">
        <v>26115</v>
      </c>
      <c r="B392" s="33">
        <v>1.6</v>
      </c>
      <c r="C392">
        <v>40.700000000000003</v>
      </c>
      <c r="D392">
        <f t="shared" si="12"/>
        <v>39.31203931203931</v>
      </c>
      <c r="E392" s="34">
        <v>6</v>
      </c>
      <c r="F392" s="34">
        <v>7.94928875</v>
      </c>
      <c r="G392" s="34">
        <v>3.2006634599999999</v>
      </c>
      <c r="H392" s="35">
        <f t="shared" si="13"/>
        <v>4.3822346765092348</v>
      </c>
    </row>
    <row r="393" spans="1:8" x14ac:dyDescent="0.2">
      <c r="A393" s="32">
        <v>26146</v>
      </c>
      <c r="B393" s="33">
        <v>1.6</v>
      </c>
      <c r="C393">
        <v>40.799999999999997</v>
      </c>
      <c r="D393">
        <f t="shared" si="12"/>
        <v>39.215686274509807</v>
      </c>
      <c r="E393" s="34">
        <v>6.1</v>
      </c>
      <c r="F393" s="34">
        <v>8.0897530799999995</v>
      </c>
      <c r="G393" s="34">
        <v>3.24711441</v>
      </c>
      <c r="H393" s="35">
        <f t="shared" si="13"/>
        <v>4.4505502919302007</v>
      </c>
    </row>
    <row r="394" spans="1:8" x14ac:dyDescent="0.2">
      <c r="A394" s="32">
        <v>26177</v>
      </c>
      <c r="B394" s="33">
        <v>1.6</v>
      </c>
      <c r="C394">
        <v>40.799999999999997</v>
      </c>
      <c r="D394">
        <f t="shared" si="12"/>
        <v>39.215686274509807</v>
      </c>
      <c r="E394" s="34">
        <v>6</v>
      </c>
      <c r="F394" s="34">
        <v>7.9287949600000003</v>
      </c>
      <c r="G394" s="34">
        <v>3.1858936600000001</v>
      </c>
      <c r="H394" s="35">
        <f t="shared" si="13"/>
        <v>4.3721118421193212</v>
      </c>
    </row>
    <row r="395" spans="1:8" x14ac:dyDescent="0.2">
      <c r="A395" s="32">
        <v>26207</v>
      </c>
      <c r="B395" s="33">
        <v>1.6</v>
      </c>
      <c r="C395">
        <v>40.9</v>
      </c>
      <c r="D395">
        <f t="shared" si="12"/>
        <v>39.119804400977998</v>
      </c>
      <c r="E395" s="34">
        <v>5.8</v>
      </c>
      <c r="F395" s="34">
        <v>7.8039098300000003</v>
      </c>
      <c r="G395" s="34">
        <v>3.2395008700000001</v>
      </c>
      <c r="H395" s="35">
        <f t="shared" si="13"/>
        <v>4.3346401287765515</v>
      </c>
    </row>
    <row r="396" spans="1:8" x14ac:dyDescent="0.2">
      <c r="A396" s="32">
        <v>26238</v>
      </c>
      <c r="B396" s="33">
        <v>1.6</v>
      </c>
      <c r="C396">
        <v>40.9</v>
      </c>
      <c r="D396">
        <f t="shared" si="12"/>
        <v>39.119804400977998</v>
      </c>
      <c r="E396" s="34">
        <v>6</v>
      </c>
      <c r="F396" s="34">
        <v>8.08186787</v>
      </c>
      <c r="G396" s="34">
        <v>3.2757831899999998</v>
      </c>
      <c r="H396" s="35">
        <f t="shared" si="13"/>
        <v>4.4333620583029303</v>
      </c>
    </row>
    <row r="397" spans="1:8" x14ac:dyDescent="0.2">
      <c r="A397" s="32">
        <v>26268</v>
      </c>
      <c r="B397" s="33">
        <v>1.6</v>
      </c>
      <c r="C397">
        <v>41.1</v>
      </c>
      <c r="D397">
        <f t="shared" si="12"/>
        <v>38.929440389294406</v>
      </c>
      <c r="E397" s="34">
        <v>6</v>
      </c>
      <c r="F397" s="34">
        <v>8.0440754200000004</v>
      </c>
      <c r="G397" s="34">
        <v>3.2693942200000001</v>
      </c>
      <c r="H397" s="35">
        <f t="shared" si="13"/>
        <v>4.4290366130796439</v>
      </c>
    </row>
    <row r="398" spans="1:8" x14ac:dyDescent="0.2">
      <c r="A398" s="32">
        <v>26299</v>
      </c>
      <c r="B398" s="33">
        <v>1.6</v>
      </c>
      <c r="C398">
        <v>41.1</v>
      </c>
      <c r="D398">
        <f t="shared" si="12"/>
        <v>38.929440389294406</v>
      </c>
      <c r="E398" s="34">
        <v>5.8</v>
      </c>
      <c r="F398" s="34">
        <v>7.8180005599999998</v>
      </c>
      <c r="G398" s="34">
        <v>3.4303980900000002</v>
      </c>
      <c r="H398" s="35">
        <f t="shared" si="13"/>
        <v>4.4605278748148187</v>
      </c>
    </row>
    <row r="399" spans="1:8" x14ac:dyDescent="0.2">
      <c r="A399" s="32">
        <v>26330</v>
      </c>
      <c r="B399" s="33">
        <v>1.6</v>
      </c>
      <c r="C399">
        <v>41.3</v>
      </c>
      <c r="D399">
        <f t="shared" si="12"/>
        <v>38.7409200968523</v>
      </c>
      <c r="E399" s="34">
        <v>5.7</v>
      </c>
      <c r="F399" s="34">
        <v>7.6662207100000002</v>
      </c>
      <c r="G399" s="34">
        <v>3.4861886700000002</v>
      </c>
      <c r="H399" s="35">
        <f t="shared" si="13"/>
        <v>4.4577208771972261</v>
      </c>
    </row>
    <row r="400" spans="1:8" x14ac:dyDescent="0.2">
      <c r="A400" s="32">
        <v>26359</v>
      </c>
      <c r="B400" s="33">
        <v>1.6</v>
      </c>
      <c r="C400">
        <v>41.4</v>
      </c>
      <c r="D400">
        <f t="shared" si="12"/>
        <v>38.647342995169083</v>
      </c>
      <c r="E400" s="34">
        <v>5.8</v>
      </c>
      <c r="F400" s="34">
        <v>7.79224797</v>
      </c>
      <c r="G400" s="34">
        <v>3.5784791</v>
      </c>
      <c r="H400" s="35">
        <f t="shared" si="13"/>
        <v>4.5557851990628349</v>
      </c>
    </row>
    <row r="401" spans="1:8" x14ac:dyDescent="0.2">
      <c r="A401" s="32">
        <v>26390</v>
      </c>
      <c r="B401" s="33">
        <v>1.6</v>
      </c>
      <c r="C401">
        <v>41.5</v>
      </c>
      <c r="D401">
        <f t="shared" si="12"/>
        <v>38.554216867469883</v>
      </c>
      <c r="E401" s="34">
        <v>5.7</v>
      </c>
      <c r="F401" s="34">
        <v>7.6570316800000002</v>
      </c>
      <c r="G401" s="34">
        <v>3.5783551500000002</v>
      </c>
      <c r="H401" s="35">
        <f t="shared" si="13"/>
        <v>4.5162622106117798</v>
      </c>
    </row>
    <row r="402" spans="1:8" x14ac:dyDescent="0.2">
      <c r="A402" s="32">
        <v>26420</v>
      </c>
      <c r="B402" s="33">
        <v>1.6</v>
      </c>
      <c r="C402">
        <v>41.6</v>
      </c>
      <c r="D402">
        <f t="shared" si="12"/>
        <v>38.46153846153846</v>
      </c>
      <c r="E402" s="34">
        <v>5.7</v>
      </c>
      <c r="F402" s="34">
        <v>7.5754544199999998</v>
      </c>
      <c r="G402" s="34">
        <v>3.68548857</v>
      </c>
      <c r="H402" s="35">
        <f t="shared" si="13"/>
        <v>4.5833704682253211</v>
      </c>
    </row>
    <row r="403" spans="1:8" x14ac:dyDescent="0.2">
      <c r="A403" s="32">
        <v>26451</v>
      </c>
      <c r="B403" s="33">
        <v>1.6</v>
      </c>
      <c r="C403">
        <v>41.7</v>
      </c>
      <c r="D403">
        <f t="shared" si="12"/>
        <v>38.369304556354912</v>
      </c>
      <c r="E403" s="34">
        <v>5.7</v>
      </c>
      <c r="F403" s="34">
        <v>7.54159135</v>
      </c>
      <c r="G403" s="34">
        <v>3.6771438399999998</v>
      </c>
      <c r="H403" s="35">
        <f t="shared" si="13"/>
        <v>4.5781786649277896</v>
      </c>
    </row>
    <row r="404" spans="1:8" x14ac:dyDescent="0.2">
      <c r="A404" s="32">
        <v>26481</v>
      </c>
      <c r="B404" s="33">
        <v>1.6</v>
      </c>
      <c r="C404">
        <v>41.9</v>
      </c>
      <c r="D404">
        <f t="shared" si="12"/>
        <v>38.186157517899765</v>
      </c>
      <c r="E404" s="34">
        <v>5.6</v>
      </c>
      <c r="F404" s="34">
        <v>7.5423325500000002</v>
      </c>
      <c r="G404" s="34">
        <v>3.7860929900000002</v>
      </c>
      <c r="H404" s="35">
        <f t="shared" si="13"/>
        <v>4.6045760656112522</v>
      </c>
    </row>
    <row r="405" spans="1:8" x14ac:dyDescent="0.2">
      <c r="A405" s="32">
        <v>26512</v>
      </c>
      <c r="B405" s="33">
        <v>1.6</v>
      </c>
      <c r="C405">
        <v>42</v>
      </c>
      <c r="D405">
        <f t="shared" si="12"/>
        <v>38.095238095238095</v>
      </c>
      <c r="E405" s="34">
        <v>5.6</v>
      </c>
      <c r="F405" s="34">
        <v>7.53505118</v>
      </c>
      <c r="G405" s="34">
        <v>3.8841530899999999</v>
      </c>
      <c r="H405" s="35">
        <f t="shared" si="13"/>
        <v>4.663824321734257</v>
      </c>
    </row>
    <row r="406" spans="1:8" x14ac:dyDescent="0.2">
      <c r="A406" s="32">
        <v>26543</v>
      </c>
      <c r="B406" s="33">
        <v>1.6</v>
      </c>
      <c r="C406">
        <v>42.1</v>
      </c>
      <c r="D406">
        <f t="shared" si="12"/>
        <v>38.004750593824227</v>
      </c>
      <c r="E406" s="34">
        <v>5.5</v>
      </c>
      <c r="F406" s="34">
        <v>7.3988739199999998</v>
      </c>
      <c r="G406" s="34">
        <v>3.9469103400000001</v>
      </c>
      <c r="H406" s="35">
        <f t="shared" si="13"/>
        <v>4.6591852152495505</v>
      </c>
    </row>
    <row r="407" spans="1:8" x14ac:dyDescent="0.2">
      <c r="A407" s="32">
        <v>26573</v>
      </c>
      <c r="B407" s="33">
        <v>1.6</v>
      </c>
      <c r="C407">
        <v>42.3</v>
      </c>
      <c r="D407">
        <f t="shared" si="12"/>
        <v>37.825059101654851</v>
      </c>
      <c r="E407" s="34">
        <v>5.6</v>
      </c>
      <c r="F407" s="34">
        <v>7.3928603900000001</v>
      </c>
      <c r="G407" s="34">
        <v>4.1138548500000001</v>
      </c>
      <c r="H407" s="35">
        <f t="shared" si="13"/>
        <v>4.7997486559193909</v>
      </c>
    </row>
    <row r="408" spans="1:8" x14ac:dyDescent="0.2">
      <c r="A408" s="32">
        <v>26604</v>
      </c>
      <c r="B408" s="33">
        <v>1.6</v>
      </c>
      <c r="C408">
        <v>42.4</v>
      </c>
      <c r="D408">
        <f t="shared" si="12"/>
        <v>37.735849056603776</v>
      </c>
      <c r="E408" s="34">
        <v>5.3</v>
      </c>
      <c r="F408" s="34">
        <v>6.98055395</v>
      </c>
      <c r="G408" s="34">
        <v>4.1661822600000002</v>
      </c>
      <c r="H408" s="35">
        <f t="shared" si="13"/>
        <v>4.6990175545532926</v>
      </c>
    </row>
    <row r="409" spans="1:8" x14ac:dyDescent="0.2">
      <c r="A409" s="32">
        <v>26634</v>
      </c>
      <c r="B409" s="33">
        <v>1.6</v>
      </c>
      <c r="C409">
        <v>42.5</v>
      </c>
      <c r="D409">
        <f t="shared" si="12"/>
        <v>37.647058823529413</v>
      </c>
      <c r="E409" s="34">
        <v>5.2</v>
      </c>
      <c r="F409" s="34">
        <v>6.8699057899999998</v>
      </c>
      <c r="G409" s="34">
        <v>4.5474565499999997</v>
      </c>
      <c r="H409" s="35">
        <f t="shared" si="13"/>
        <v>4.8627948815470301</v>
      </c>
    </row>
    <row r="410" spans="1:8" x14ac:dyDescent="0.2">
      <c r="A410" s="32">
        <v>26665</v>
      </c>
      <c r="B410" s="33">
        <v>1.6</v>
      </c>
      <c r="C410">
        <v>42.6</v>
      </c>
      <c r="D410">
        <f t="shared" si="12"/>
        <v>37.558685446009392</v>
      </c>
      <c r="E410" s="34">
        <v>4.9000000000000004</v>
      </c>
      <c r="F410" s="34">
        <v>6.5291214499999999</v>
      </c>
      <c r="G410" s="34">
        <v>4.6854377899999999</v>
      </c>
      <c r="H410" s="35">
        <f t="shared" si="13"/>
        <v>4.7915180445240946</v>
      </c>
    </row>
    <row r="411" spans="1:8" x14ac:dyDescent="0.2">
      <c r="A411" s="32">
        <v>26696</v>
      </c>
      <c r="B411" s="33">
        <v>1.6</v>
      </c>
      <c r="C411">
        <v>42.9</v>
      </c>
      <c r="D411">
        <f t="shared" si="12"/>
        <v>37.296037296037298</v>
      </c>
      <c r="E411" s="34">
        <v>5</v>
      </c>
      <c r="F411" s="34">
        <v>6.6688636600000004</v>
      </c>
      <c r="G411" s="34">
        <v>4.6389354899999997</v>
      </c>
      <c r="H411" s="35">
        <f t="shared" si="13"/>
        <v>4.8160852826751315</v>
      </c>
    </row>
    <row r="412" spans="1:8" x14ac:dyDescent="0.2">
      <c r="A412" s="32">
        <v>26724</v>
      </c>
      <c r="B412" s="33">
        <v>1.6</v>
      </c>
      <c r="C412">
        <v>43.3</v>
      </c>
      <c r="D412">
        <f t="shared" si="12"/>
        <v>36.951501154734416</v>
      </c>
      <c r="E412" s="34">
        <v>4.9000000000000004</v>
      </c>
      <c r="F412" s="34">
        <v>6.5646756499999999</v>
      </c>
      <c r="G412" s="34">
        <v>4.6137687200000004</v>
      </c>
      <c r="H412" s="35">
        <f t="shared" si="13"/>
        <v>4.754730983767641</v>
      </c>
    </row>
    <row r="413" spans="1:8" x14ac:dyDescent="0.2">
      <c r="A413" s="32">
        <v>26755</v>
      </c>
      <c r="B413" s="33">
        <v>1.6</v>
      </c>
      <c r="C413">
        <v>43.6</v>
      </c>
      <c r="D413">
        <f t="shared" si="12"/>
        <v>36.697247706422019</v>
      </c>
      <c r="E413" s="34">
        <v>5</v>
      </c>
      <c r="F413" s="34">
        <v>6.6416432099999998</v>
      </c>
      <c r="G413" s="34">
        <v>4.5486972699999999</v>
      </c>
      <c r="H413" s="35">
        <f t="shared" si="13"/>
        <v>4.7690131421500608</v>
      </c>
    </row>
    <row r="414" spans="1:8" x14ac:dyDescent="0.2">
      <c r="A414" s="32">
        <v>26785</v>
      </c>
      <c r="B414" s="33">
        <v>1.6</v>
      </c>
      <c r="C414">
        <v>43.9</v>
      </c>
      <c r="D414">
        <f t="shared" si="12"/>
        <v>36.446469248291571</v>
      </c>
      <c r="E414" s="34">
        <v>4.9000000000000004</v>
      </c>
      <c r="F414" s="34">
        <v>6.4459930300000003</v>
      </c>
      <c r="G414" s="34">
        <v>4.60697592</v>
      </c>
      <c r="H414" s="35">
        <f t="shared" si="13"/>
        <v>4.7512295259227377</v>
      </c>
    </row>
    <row r="415" spans="1:8" x14ac:dyDescent="0.2">
      <c r="A415" s="32">
        <v>26816</v>
      </c>
      <c r="B415" s="33">
        <v>1.6</v>
      </c>
      <c r="C415">
        <v>44.2</v>
      </c>
      <c r="D415">
        <f t="shared" si="12"/>
        <v>36.199095022624434</v>
      </c>
      <c r="E415" s="34">
        <v>4.9000000000000004</v>
      </c>
      <c r="F415" s="34">
        <v>6.4754073999999999</v>
      </c>
      <c r="G415" s="34">
        <v>4.5775996799999996</v>
      </c>
      <c r="H415" s="35">
        <f t="shared" si="13"/>
        <v>4.7360572665456653</v>
      </c>
    </row>
    <row r="416" spans="1:8" x14ac:dyDescent="0.2">
      <c r="A416" s="32">
        <v>26846</v>
      </c>
      <c r="B416" s="33">
        <v>1.6</v>
      </c>
      <c r="C416">
        <v>44.3</v>
      </c>
      <c r="D416">
        <f t="shared" si="12"/>
        <v>36.117381489841989</v>
      </c>
      <c r="E416" s="34">
        <v>4.8</v>
      </c>
      <c r="F416" s="34">
        <v>6.3918872799999997</v>
      </c>
      <c r="G416" s="34">
        <v>4.6863178000000003</v>
      </c>
      <c r="H416" s="35">
        <f t="shared" si="13"/>
        <v>4.7428183013900078</v>
      </c>
    </row>
    <row r="417" spans="1:8" x14ac:dyDescent="0.2">
      <c r="A417" s="32">
        <v>26877</v>
      </c>
      <c r="B417" s="33">
        <v>1.6</v>
      </c>
      <c r="C417">
        <v>45.1</v>
      </c>
      <c r="D417">
        <f t="shared" si="12"/>
        <v>35.476718403547672</v>
      </c>
      <c r="E417" s="34">
        <v>4.8</v>
      </c>
      <c r="F417" s="34">
        <v>6.3714535200000002</v>
      </c>
      <c r="G417" s="34">
        <v>4.5795941899999999</v>
      </c>
      <c r="H417" s="35">
        <f t="shared" si="13"/>
        <v>4.6885021181609803</v>
      </c>
    </row>
    <row r="418" spans="1:8" x14ac:dyDescent="0.2">
      <c r="A418" s="32">
        <v>26908</v>
      </c>
      <c r="B418" s="33">
        <v>1.6</v>
      </c>
      <c r="C418">
        <v>45.2</v>
      </c>
      <c r="D418">
        <f t="shared" si="12"/>
        <v>35.398230088495573</v>
      </c>
      <c r="E418" s="34">
        <v>4.8</v>
      </c>
      <c r="F418" s="34">
        <v>6.42218088</v>
      </c>
      <c r="G418" s="34">
        <v>4.5071788499999998</v>
      </c>
      <c r="H418" s="35">
        <f t="shared" si="13"/>
        <v>4.6512856803253868</v>
      </c>
    </row>
    <row r="419" spans="1:8" x14ac:dyDescent="0.2">
      <c r="A419" s="32">
        <v>26938</v>
      </c>
      <c r="B419" s="33">
        <v>1.6</v>
      </c>
      <c r="C419">
        <v>45.6</v>
      </c>
      <c r="D419">
        <f t="shared" si="12"/>
        <v>35.087719298245609</v>
      </c>
      <c r="E419" s="34">
        <v>4.5999999999999996</v>
      </c>
      <c r="F419" s="34">
        <v>6.1145293799999996</v>
      </c>
      <c r="G419" s="34">
        <v>4.5479900999999998</v>
      </c>
      <c r="H419" s="35">
        <f t="shared" si="13"/>
        <v>4.5739211252491003</v>
      </c>
    </row>
    <row r="420" spans="1:8" x14ac:dyDescent="0.2">
      <c r="A420" s="32">
        <v>26969</v>
      </c>
      <c r="B420" s="33">
        <v>1.6</v>
      </c>
      <c r="C420">
        <v>45.9</v>
      </c>
      <c r="D420">
        <f t="shared" si="12"/>
        <v>34.858387799564269</v>
      </c>
      <c r="E420" s="34">
        <v>4.8</v>
      </c>
      <c r="F420" s="34">
        <v>6.43885577</v>
      </c>
      <c r="G420" s="34">
        <v>4.5186614900000004</v>
      </c>
      <c r="H420" s="35">
        <f t="shared" si="13"/>
        <v>4.6572067972122522</v>
      </c>
    </row>
    <row r="421" spans="1:8" x14ac:dyDescent="0.2">
      <c r="A421" s="32">
        <v>26999</v>
      </c>
      <c r="B421" s="33">
        <v>1.6</v>
      </c>
      <c r="C421">
        <v>46.2</v>
      </c>
      <c r="D421">
        <f t="shared" si="12"/>
        <v>34.632034632034632</v>
      </c>
      <c r="E421" s="34">
        <v>4.9000000000000004</v>
      </c>
      <c r="F421" s="34">
        <v>6.5576883700000002</v>
      </c>
      <c r="G421" s="34">
        <v>4.3450105600000004</v>
      </c>
      <c r="H421" s="35">
        <f t="shared" si="13"/>
        <v>4.6141685864302797</v>
      </c>
    </row>
    <row r="422" spans="1:8" x14ac:dyDescent="0.2">
      <c r="A422" s="32">
        <v>27030</v>
      </c>
      <c r="B422" s="33">
        <v>1.6</v>
      </c>
      <c r="C422">
        <v>46.6</v>
      </c>
      <c r="D422">
        <f t="shared" si="12"/>
        <v>34.334763948497852</v>
      </c>
      <c r="E422" s="34">
        <v>5.0999999999999996</v>
      </c>
      <c r="F422" s="34">
        <v>6.7639604999999996</v>
      </c>
      <c r="G422" s="34">
        <v>4.27547503</v>
      </c>
      <c r="H422" s="35">
        <f t="shared" si="13"/>
        <v>4.6695741404329363</v>
      </c>
    </row>
    <row r="423" spans="1:8" x14ac:dyDescent="0.2">
      <c r="A423" s="32">
        <v>27061</v>
      </c>
      <c r="B423" s="33">
        <v>1.6</v>
      </c>
      <c r="C423">
        <v>47.2</v>
      </c>
      <c r="D423">
        <f t="shared" si="12"/>
        <v>33.898305084745758</v>
      </c>
      <c r="E423" s="34">
        <v>5.2</v>
      </c>
      <c r="F423" s="34">
        <v>6.87145969</v>
      </c>
      <c r="G423" s="34">
        <v>4.2074666399999998</v>
      </c>
      <c r="H423" s="35">
        <f t="shared" si="13"/>
        <v>4.6774807886297083</v>
      </c>
    </row>
    <row r="424" spans="1:8" x14ac:dyDescent="0.2">
      <c r="A424" s="32">
        <v>27089</v>
      </c>
      <c r="B424" s="33">
        <v>1.6</v>
      </c>
      <c r="C424">
        <v>47.8</v>
      </c>
      <c r="D424">
        <f t="shared" si="12"/>
        <v>33.472803347280333</v>
      </c>
      <c r="E424" s="34">
        <v>5.0999999999999996</v>
      </c>
      <c r="F424" s="34">
        <v>6.7376195900000004</v>
      </c>
      <c r="G424" s="34">
        <v>4.2089388599999999</v>
      </c>
      <c r="H424" s="35">
        <f t="shared" si="13"/>
        <v>4.6330970404255511</v>
      </c>
    </row>
    <row r="425" spans="1:8" x14ac:dyDescent="0.2">
      <c r="A425" s="32">
        <v>27120</v>
      </c>
      <c r="B425" s="33">
        <v>1.6</v>
      </c>
      <c r="C425">
        <v>48</v>
      </c>
      <c r="D425">
        <f t="shared" si="12"/>
        <v>33.333333333333336</v>
      </c>
      <c r="E425" s="34">
        <v>5.0999999999999996</v>
      </c>
      <c r="F425" s="34">
        <v>6.7113313699999999</v>
      </c>
      <c r="G425" s="34">
        <v>4.3261144500000004</v>
      </c>
      <c r="H425" s="35">
        <f t="shared" si="13"/>
        <v>4.6971463352763454</v>
      </c>
    </row>
    <row r="426" spans="1:8" x14ac:dyDescent="0.2">
      <c r="A426" s="32">
        <v>27150</v>
      </c>
      <c r="B426" s="33">
        <v>2</v>
      </c>
      <c r="C426">
        <v>48.6</v>
      </c>
      <c r="D426">
        <f t="shared" si="12"/>
        <v>41.152263374485592</v>
      </c>
      <c r="E426" s="34">
        <v>5.0999999999999996</v>
      </c>
      <c r="F426" s="34">
        <v>6.81577842</v>
      </c>
      <c r="G426" s="34">
        <v>4.2569440500000004</v>
      </c>
      <c r="H426" s="35">
        <f t="shared" si="13"/>
        <v>4.6594435992938044</v>
      </c>
    </row>
    <row r="427" spans="1:8" x14ac:dyDescent="0.2">
      <c r="A427" s="32">
        <v>27181</v>
      </c>
      <c r="B427" s="33">
        <v>2</v>
      </c>
      <c r="C427">
        <v>49</v>
      </c>
      <c r="D427">
        <f t="shared" si="12"/>
        <v>40.816326530612244</v>
      </c>
      <c r="E427" s="34">
        <v>5.4</v>
      </c>
      <c r="F427" s="34">
        <v>7.1106941800000003</v>
      </c>
      <c r="G427" s="34">
        <v>4.1355109800000003</v>
      </c>
      <c r="H427" s="35">
        <f t="shared" si="13"/>
        <v>4.7256490868451078</v>
      </c>
    </row>
    <row r="428" spans="1:8" x14ac:dyDescent="0.2">
      <c r="A428" s="32">
        <v>27211</v>
      </c>
      <c r="B428" s="33">
        <v>2</v>
      </c>
      <c r="C428">
        <v>49.4</v>
      </c>
      <c r="D428">
        <f t="shared" si="12"/>
        <v>40.48582995951417</v>
      </c>
      <c r="E428" s="34">
        <v>5.5</v>
      </c>
      <c r="F428" s="34">
        <v>7.2943379899999998</v>
      </c>
      <c r="G428" s="34">
        <v>4.0116600800000004</v>
      </c>
      <c r="H428" s="35">
        <f t="shared" si="13"/>
        <v>4.6972471129375348</v>
      </c>
    </row>
    <row r="429" spans="1:8" x14ac:dyDescent="0.2">
      <c r="A429" s="32">
        <v>27242</v>
      </c>
      <c r="B429" s="33">
        <v>2</v>
      </c>
      <c r="C429">
        <v>50</v>
      </c>
      <c r="D429">
        <f t="shared" si="12"/>
        <v>40</v>
      </c>
      <c r="E429" s="34">
        <v>5.5</v>
      </c>
      <c r="F429" s="34">
        <v>7.2453940799999996</v>
      </c>
      <c r="G429" s="34">
        <v>3.9097239199999998</v>
      </c>
      <c r="H429" s="35">
        <f t="shared" si="13"/>
        <v>4.6371846588204786</v>
      </c>
    </row>
    <row r="430" spans="1:8" x14ac:dyDescent="0.2">
      <c r="A430" s="32">
        <v>27273</v>
      </c>
      <c r="B430" s="33">
        <v>2</v>
      </c>
      <c r="C430">
        <v>50.6</v>
      </c>
      <c r="D430">
        <f t="shared" si="12"/>
        <v>39.525691699604742</v>
      </c>
      <c r="E430" s="34">
        <v>5.9</v>
      </c>
      <c r="F430" s="34">
        <v>7.8088645000000003</v>
      </c>
      <c r="G430" s="34">
        <v>3.7294393700000001</v>
      </c>
      <c r="H430" s="35">
        <f t="shared" si="13"/>
        <v>4.6908093420005894</v>
      </c>
    </row>
    <row r="431" spans="1:8" x14ac:dyDescent="0.2">
      <c r="A431" s="32">
        <v>27303</v>
      </c>
      <c r="B431" s="33">
        <v>2</v>
      </c>
      <c r="C431">
        <v>51.1</v>
      </c>
      <c r="D431">
        <f t="shared" si="12"/>
        <v>39.138943248532286</v>
      </c>
      <c r="E431" s="34">
        <v>6</v>
      </c>
      <c r="F431" s="34">
        <v>7.9275994699999996</v>
      </c>
      <c r="G431" s="34">
        <v>3.4580684599999998</v>
      </c>
      <c r="H431" s="35">
        <f t="shared" si="13"/>
        <v>4.5550423444793573</v>
      </c>
    </row>
    <row r="432" spans="1:8" x14ac:dyDescent="0.2">
      <c r="A432" s="32">
        <v>27334</v>
      </c>
      <c r="B432" s="33">
        <v>2</v>
      </c>
      <c r="C432">
        <v>51.5</v>
      </c>
      <c r="D432">
        <f t="shared" si="12"/>
        <v>38.834951456310677</v>
      </c>
      <c r="E432" s="34">
        <v>6.6</v>
      </c>
      <c r="F432" s="34">
        <v>8.7878744500000003</v>
      </c>
      <c r="G432" s="34">
        <v>3.17938433</v>
      </c>
      <c r="H432" s="35">
        <f t="shared" si="13"/>
        <v>4.5808226966343062</v>
      </c>
    </row>
    <row r="433" spans="1:8" x14ac:dyDescent="0.2">
      <c r="A433" s="32">
        <v>27364</v>
      </c>
      <c r="B433" s="33">
        <v>2</v>
      </c>
      <c r="C433">
        <v>51.9</v>
      </c>
      <c r="D433">
        <f t="shared" si="12"/>
        <v>38.53564547206166</v>
      </c>
      <c r="E433" s="34">
        <v>7.2</v>
      </c>
      <c r="F433" s="34">
        <v>9.5161614100000005</v>
      </c>
      <c r="G433" s="34">
        <v>2.9095058800000002</v>
      </c>
      <c r="H433" s="35">
        <f t="shared" si="13"/>
        <v>4.5769468356099576</v>
      </c>
    </row>
    <row r="434" spans="1:8" x14ac:dyDescent="0.2">
      <c r="A434" s="32">
        <v>27395</v>
      </c>
      <c r="B434" s="33">
        <v>2.1</v>
      </c>
      <c r="C434">
        <v>52.1</v>
      </c>
      <c r="D434">
        <f t="shared" si="12"/>
        <v>40.307101727447218</v>
      </c>
      <c r="E434" s="34">
        <v>8.1</v>
      </c>
      <c r="F434" s="34">
        <v>10.689144130000001</v>
      </c>
      <c r="G434" s="34">
        <v>2.7375984600000001</v>
      </c>
      <c r="H434" s="35">
        <f t="shared" si="13"/>
        <v>4.7089858277552716</v>
      </c>
    </row>
    <row r="435" spans="1:8" x14ac:dyDescent="0.2">
      <c r="A435" s="32">
        <v>27426</v>
      </c>
      <c r="B435" s="33">
        <v>2.1</v>
      </c>
      <c r="C435">
        <v>52.5</v>
      </c>
      <c r="D435">
        <f t="shared" si="12"/>
        <v>40</v>
      </c>
      <c r="E435" s="34">
        <v>8.1</v>
      </c>
      <c r="F435" s="34">
        <v>10.790334619999999</v>
      </c>
      <c r="G435" s="34">
        <v>2.6941030800000001</v>
      </c>
      <c r="H435" s="35">
        <f t="shared" si="13"/>
        <v>4.6714275064481088</v>
      </c>
    </row>
    <row r="436" spans="1:8" x14ac:dyDescent="0.2">
      <c r="A436" s="32">
        <v>27454</v>
      </c>
      <c r="B436" s="33">
        <v>2.1</v>
      </c>
      <c r="C436">
        <v>52.7</v>
      </c>
      <c r="D436">
        <f t="shared" si="12"/>
        <v>39.848197343453506</v>
      </c>
      <c r="E436" s="34">
        <v>8.6</v>
      </c>
      <c r="F436" s="34">
        <v>11.417858109999999</v>
      </c>
      <c r="G436" s="34">
        <v>2.62919707</v>
      </c>
      <c r="H436" s="35">
        <f t="shared" si="13"/>
        <v>4.7551124909932465</v>
      </c>
    </row>
    <row r="437" spans="1:8" x14ac:dyDescent="0.2">
      <c r="A437" s="32">
        <v>27485</v>
      </c>
      <c r="B437" s="33">
        <v>2.1</v>
      </c>
      <c r="C437">
        <v>52.9</v>
      </c>
      <c r="D437">
        <f t="shared" si="12"/>
        <v>39.69754253308129</v>
      </c>
      <c r="E437" s="34">
        <v>8.8000000000000007</v>
      </c>
      <c r="F437" s="34">
        <v>11.749384620000001</v>
      </c>
      <c r="G437" s="34">
        <v>2.6226099299999999</v>
      </c>
      <c r="H437" s="35">
        <f t="shared" si="13"/>
        <v>4.8040573876672212</v>
      </c>
    </row>
    <row r="438" spans="1:8" x14ac:dyDescent="0.2">
      <c r="A438" s="32">
        <v>27515</v>
      </c>
      <c r="B438" s="33">
        <v>2.1</v>
      </c>
      <c r="C438">
        <v>53.2</v>
      </c>
      <c r="D438">
        <f t="shared" si="12"/>
        <v>39.473684210526315</v>
      </c>
      <c r="E438" s="34">
        <v>9</v>
      </c>
      <c r="F438" s="34">
        <v>12.007860000000001</v>
      </c>
      <c r="G438" s="34">
        <v>2.6090616600000001</v>
      </c>
      <c r="H438" s="35">
        <f t="shared" si="13"/>
        <v>4.8457770212835838</v>
      </c>
    </row>
    <row r="439" spans="1:8" x14ac:dyDescent="0.2">
      <c r="A439" s="32">
        <v>27546</v>
      </c>
      <c r="B439" s="33">
        <v>2.1</v>
      </c>
      <c r="C439">
        <v>53.6</v>
      </c>
      <c r="D439">
        <f t="shared" si="12"/>
        <v>39.179104477611936</v>
      </c>
      <c r="E439" s="34">
        <v>8.8000000000000007</v>
      </c>
      <c r="F439" s="34">
        <v>11.75024301</v>
      </c>
      <c r="G439" s="34">
        <v>2.77794316</v>
      </c>
      <c r="H439" s="35">
        <f t="shared" si="13"/>
        <v>4.9442795034261566</v>
      </c>
    </row>
    <row r="440" spans="1:8" x14ac:dyDescent="0.2">
      <c r="A440" s="32">
        <v>27576</v>
      </c>
      <c r="B440" s="33">
        <v>2.1</v>
      </c>
      <c r="C440">
        <v>54.2</v>
      </c>
      <c r="D440">
        <f t="shared" si="12"/>
        <v>38.745387453874535</v>
      </c>
      <c r="E440" s="34">
        <v>8.6</v>
      </c>
      <c r="F440" s="34">
        <v>11.604197900000001</v>
      </c>
      <c r="G440" s="34">
        <v>2.8179342200000002</v>
      </c>
      <c r="H440" s="35">
        <f t="shared" si="13"/>
        <v>4.9228278755203299</v>
      </c>
    </row>
    <row r="441" spans="1:8" x14ac:dyDescent="0.2">
      <c r="A441" s="32">
        <v>27607</v>
      </c>
      <c r="B441" s="33">
        <v>2.1</v>
      </c>
      <c r="C441">
        <v>54.3</v>
      </c>
      <c r="D441">
        <f t="shared" si="12"/>
        <v>38.674033149171272</v>
      </c>
      <c r="E441" s="34">
        <v>8.4</v>
      </c>
      <c r="F441" s="34">
        <v>11.2913563</v>
      </c>
      <c r="G441" s="34">
        <v>2.7606256400000002</v>
      </c>
      <c r="H441" s="35">
        <f t="shared" si="13"/>
        <v>4.8155223367771853</v>
      </c>
    </row>
    <row r="442" spans="1:8" x14ac:dyDescent="0.2">
      <c r="A442" s="32">
        <v>27638</v>
      </c>
      <c r="B442" s="33">
        <v>2.1</v>
      </c>
      <c r="C442">
        <v>54.6</v>
      </c>
      <c r="D442">
        <f t="shared" si="12"/>
        <v>38.46153846153846</v>
      </c>
      <c r="E442" s="34">
        <v>8.4</v>
      </c>
      <c r="F442" s="34">
        <v>11.265623</v>
      </c>
      <c r="G442" s="34">
        <v>2.8655862499999998</v>
      </c>
      <c r="H442" s="35">
        <f t="shared" si="13"/>
        <v>4.9062128469930855</v>
      </c>
    </row>
    <row r="443" spans="1:8" x14ac:dyDescent="0.2">
      <c r="A443" s="32">
        <v>27668</v>
      </c>
      <c r="B443" s="33">
        <v>2.1</v>
      </c>
      <c r="C443">
        <v>54.9</v>
      </c>
      <c r="D443">
        <f t="shared" si="12"/>
        <v>38.251366120218577</v>
      </c>
      <c r="E443" s="34">
        <v>8.4</v>
      </c>
      <c r="F443" s="34">
        <v>11.196336410000001</v>
      </c>
      <c r="G443" s="34">
        <v>2.8636103400000001</v>
      </c>
      <c r="H443" s="35">
        <f t="shared" si="13"/>
        <v>4.9045210628561895</v>
      </c>
    </row>
    <row r="444" spans="1:8" x14ac:dyDescent="0.2">
      <c r="A444" s="32">
        <v>27699</v>
      </c>
      <c r="B444" s="33">
        <v>2.1</v>
      </c>
      <c r="C444">
        <v>55.3</v>
      </c>
      <c r="D444">
        <f t="shared" si="12"/>
        <v>37.974683544303801</v>
      </c>
      <c r="E444" s="34">
        <v>8.3000000000000007</v>
      </c>
      <c r="F444" s="34">
        <v>11.044196619999999</v>
      </c>
      <c r="G444" s="34">
        <v>2.9702056300000002</v>
      </c>
      <c r="H444" s="35">
        <f t="shared" si="13"/>
        <v>4.9651492151797418</v>
      </c>
    </row>
    <row r="445" spans="1:8" x14ac:dyDescent="0.2">
      <c r="A445" s="32">
        <v>27729</v>
      </c>
      <c r="B445" s="33">
        <v>2.1</v>
      </c>
      <c r="C445">
        <v>55.5</v>
      </c>
      <c r="D445">
        <f t="shared" si="12"/>
        <v>37.837837837837839</v>
      </c>
      <c r="E445" s="34">
        <v>8.1999999999999993</v>
      </c>
      <c r="F445" s="34">
        <v>10.935381830000001</v>
      </c>
      <c r="G445" s="34">
        <v>2.9652033200000001</v>
      </c>
      <c r="H445" s="35">
        <f t="shared" si="13"/>
        <v>4.9309904911690916</v>
      </c>
    </row>
    <row r="446" spans="1:8" x14ac:dyDescent="0.2">
      <c r="A446" s="32">
        <v>27760</v>
      </c>
      <c r="B446" s="33">
        <v>2.2999999999999998</v>
      </c>
      <c r="C446">
        <v>55.6</v>
      </c>
      <c r="D446">
        <f t="shared" si="12"/>
        <v>41.366906474820141</v>
      </c>
      <c r="E446" s="34">
        <v>7.9</v>
      </c>
      <c r="F446" s="34">
        <v>10.60066694</v>
      </c>
      <c r="G446" s="34">
        <v>3.0014625100000001</v>
      </c>
      <c r="H446" s="35">
        <f t="shared" si="13"/>
        <v>4.8694510808714364</v>
      </c>
    </row>
    <row r="447" spans="1:8" x14ac:dyDescent="0.2">
      <c r="A447" s="32">
        <v>27791</v>
      </c>
      <c r="B447" s="33">
        <v>2.2999999999999998</v>
      </c>
      <c r="C447">
        <v>55.8</v>
      </c>
      <c r="D447">
        <f t="shared" si="12"/>
        <v>41.218637992831546</v>
      </c>
      <c r="E447" s="34">
        <v>7.7</v>
      </c>
      <c r="F447" s="34">
        <v>10.294820270000001</v>
      </c>
      <c r="G447" s="34">
        <v>3.1573057200000001</v>
      </c>
      <c r="H447" s="35">
        <f t="shared" si="13"/>
        <v>4.9306443842564835</v>
      </c>
    </row>
    <row r="448" spans="1:8" x14ac:dyDescent="0.2">
      <c r="A448" s="32">
        <v>27820</v>
      </c>
      <c r="B448" s="33">
        <v>2.2999999999999998</v>
      </c>
      <c r="C448">
        <v>55.9</v>
      </c>
      <c r="D448">
        <f t="shared" si="12"/>
        <v>41.144901610017889</v>
      </c>
      <c r="E448" s="34">
        <v>7.6</v>
      </c>
      <c r="F448" s="34">
        <v>10.141390339999999</v>
      </c>
      <c r="G448" s="34">
        <v>3.20261189</v>
      </c>
      <c r="H448" s="35">
        <f t="shared" si="13"/>
        <v>4.9335433882758144</v>
      </c>
    </row>
    <row r="449" spans="1:8" x14ac:dyDescent="0.2">
      <c r="A449" s="32">
        <v>27851</v>
      </c>
      <c r="B449" s="33">
        <v>2.2999999999999998</v>
      </c>
      <c r="C449">
        <v>56.1</v>
      </c>
      <c r="D449">
        <f t="shared" si="12"/>
        <v>40.998217468805706</v>
      </c>
      <c r="E449" s="34">
        <v>7.7</v>
      </c>
      <c r="F449" s="34">
        <v>10.23214261</v>
      </c>
      <c r="G449" s="34">
        <v>3.1326397799999999</v>
      </c>
      <c r="H449" s="35">
        <f t="shared" si="13"/>
        <v>4.9113466896565141</v>
      </c>
    </row>
    <row r="450" spans="1:8" x14ac:dyDescent="0.2">
      <c r="A450" s="32">
        <v>27881</v>
      </c>
      <c r="B450" s="33">
        <v>2.2999999999999998</v>
      </c>
      <c r="C450">
        <v>56.5</v>
      </c>
      <c r="D450">
        <f t="shared" si="12"/>
        <v>40.707964601769909</v>
      </c>
      <c r="E450" s="34">
        <v>7.4</v>
      </c>
      <c r="F450" s="34">
        <v>9.8791197999999998</v>
      </c>
      <c r="G450" s="34">
        <v>3.2336500199999998</v>
      </c>
      <c r="H450" s="35">
        <f t="shared" si="13"/>
        <v>4.8917287484078669</v>
      </c>
    </row>
    <row r="451" spans="1:8" x14ac:dyDescent="0.2">
      <c r="A451" s="32">
        <v>27912</v>
      </c>
      <c r="B451" s="33">
        <v>2.2999999999999998</v>
      </c>
      <c r="C451">
        <v>56.8</v>
      </c>
      <c r="D451">
        <f t="shared" ref="D451:D514" si="14">1000*B451/C451</f>
        <v>40.492957746478872</v>
      </c>
      <c r="E451" s="34">
        <v>7.6</v>
      </c>
      <c r="F451" s="34">
        <v>10.207011919999999</v>
      </c>
      <c r="G451" s="34">
        <v>3.2323684899999998</v>
      </c>
      <c r="H451" s="35">
        <f t="shared" ref="H451:H514" si="15">SQRT(G451*E451)</f>
        <v>4.9564100439733592</v>
      </c>
    </row>
    <row r="452" spans="1:8" x14ac:dyDescent="0.2">
      <c r="A452" s="32">
        <v>27942</v>
      </c>
      <c r="B452" s="33">
        <v>2.2999999999999998</v>
      </c>
      <c r="C452">
        <v>57.1</v>
      </c>
      <c r="D452">
        <f t="shared" si="14"/>
        <v>40.280210157618214</v>
      </c>
      <c r="E452" s="34">
        <v>7.8</v>
      </c>
      <c r="F452" s="34">
        <v>10.39642441</v>
      </c>
      <c r="G452" s="34">
        <v>3.20900835</v>
      </c>
      <c r="H452" s="35">
        <f t="shared" si="15"/>
        <v>5.003025597575931</v>
      </c>
    </row>
    <row r="453" spans="1:8" x14ac:dyDescent="0.2">
      <c r="A453" s="32">
        <v>27973</v>
      </c>
      <c r="B453" s="33">
        <v>2.2999999999999998</v>
      </c>
      <c r="C453">
        <v>57.4</v>
      </c>
      <c r="D453">
        <f t="shared" si="14"/>
        <v>40.069686411149824</v>
      </c>
      <c r="E453" s="34">
        <v>7.8</v>
      </c>
      <c r="F453" s="34">
        <v>10.410579520000001</v>
      </c>
      <c r="G453" s="34">
        <v>3.2037673099999999</v>
      </c>
      <c r="H453" s="35">
        <f t="shared" si="15"/>
        <v>4.9989383890982291</v>
      </c>
    </row>
    <row r="454" spans="1:8" x14ac:dyDescent="0.2">
      <c r="A454" s="32">
        <v>28004</v>
      </c>
      <c r="B454" s="33">
        <v>2.2999999999999998</v>
      </c>
      <c r="C454">
        <v>57.6</v>
      </c>
      <c r="D454">
        <f t="shared" si="14"/>
        <v>39.930555555555557</v>
      </c>
      <c r="E454" s="34">
        <v>7.6</v>
      </c>
      <c r="F454" s="34">
        <v>10.2073277</v>
      </c>
      <c r="G454" s="34">
        <v>3.1582311399999998</v>
      </c>
      <c r="H454" s="35">
        <f t="shared" si="15"/>
        <v>4.8992404170442585</v>
      </c>
    </row>
    <row r="455" spans="1:8" x14ac:dyDescent="0.2">
      <c r="A455" s="32">
        <v>28034</v>
      </c>
      <c r="B455" s="33">
        <v>2.2999999999999998</v>
      </c>
      <c r="C455">
        <v>57.9</v>
      </c>
      <c r="D455">
        <f t="shared" si="14"/>
        <v>39.723661485319518</v>
      </c>
      <c r="E455" s="34">
        <v>7.7</v>
      </c>
      <c r="F455" s="34">
        <v>10.2756303</v>
      </c>
      <c r="G455" s="34">
        <v>3.2049930999999998</v>
      </c>
      <c r="H455" s="35">
        <f t="shared" si="15"/>
        <v>4.9677406202417611</v>
      </c>
    </row>
    <row r="456" spans="1:8" x14ac:dyDescent="0.2">
      <c r="A456" s="32">
        <v>28065</v>
      </c>
      <c r="B456" s="33">
        <v>2.2999999999999998</v>
      </c>
      <c r="C456">
        <v>58</v>
      </c>
      <c r="D456">
        <f t="shared" si="14"/>
        <v>39.655172413793103</v>
      </c>
      <c r="E456" s="34">
        <v>7.8</v>
      </c>
      <c r="F456" s="34">
        <v>10.46933392</v>
      </c>
      <c r="G456" s="34">
        <v>3.2896701199999998</v>
      </c>
      <c r="H456" s="35">
        <f t="shared" si="15"/>
        <v>5.0655134918387095</v>
      </c>
    </row>
    <row r="457" spans="1:8" x14ac:dyDescent="0.2">
      <c r="A457" s="32">
        <v>28095</v>
      </c>
      <c r="B457" s="33">
        <v>2.2999999999999998</v>
      </c>
      <c r="C457">
        <v>58.2</v>
      </c>
      <c r="D457">
        <f t="shared" si="14"/>
        <v>39.518900343642606</v>
      </c>
      <c r="E457" s="34">
        <v>7.8</v>
      </c>
      <c r="F457" s="34">
        <v>10.34723936</v>
      </c>
      <c r="G457" s="34">
        <v>3.3891965100000001</v>
      </c>
      <c r="H457" s="35">
        <f t="shared" si="15"/>
        <v>5.1415690968808345</v>
      </c>
    </row>
    <row r="458" spans="1:8" x14ac:dyDescent="0.2">
      <c r="A458" s="32">
        <v>28126</v>
      </c>
      <c r="B458" s="33">
        <v>2.2999999999999998</v>
      </c>
      <c r="C458">
        <v>58.5</v>
      </c>
      <c r="D458">
        <f t="shared" si="14"/>
        <v>39.316239316239319</v>
      </c>
      <c r="E458" s="34">
        <v>7.5</v>
      </c>
      <c r="F458" s="34">
        <v>9.9840912799999995</v>
      </c>
      <c r="G458" s="34">
        <v>3.4969285000000001</v>
      </c>
      <c r="H458" s="35">
        <f t="shared" si="15"/>
        <v>5.1212267817389225</v>
      </c>
    </row>
    <row r="459" spans="1:8" x14ac:dyDescent="0.2">
      <c r="A459" s="32">
        <v>28157</v>
      </c>
      <c r="B459" s="33">
        <v>2.2999999999999998</v>
      </c>
      <c r="C459">
        <v>59.1</v>
      </c>
      <c r="D459">
        <f t="shared" si="14"/>
        <v>38.917089678510997</v>
      </c>
      <c r="E459" s="34">
        <v>7.6</v>
      </c>
      <c r="F459" s="34">
        <v>10.14378194</v>
      </c>
      <c r="G459" s="34">
        <v>3.47629418</v>
      </c>
      <c r="H459" s="35">
        <f t="shared" si="15"/>
        <v>5.140022934579183</v>
      </c>
    </row>
    <row r="460" spans="1:8" x14ac:dyDescent="0.2">
      <c r="A460" s="32">
        <v>28185</v>
      </c>
      <c r="B460" s="33">
        <v>2.2999999999999998</v>
      </c>
      <c r="C460">
        <v>59.5</v>
      </c>
      <c r="D460">
        <f t="shared" si="14"/>
        <v>38.655462184873947</v>
      </c>
      <c r="E460" s="34">
        <v>7.4</v>
      </c>
      <c r="F460" s="34">
        <v>9.9215185699999999</v>
      </c>
      <c r="G460" s="34">
        <v>3.5665020699999999</v>
      </c>
      <c r="H460" s="35">
        <f t="shared" si="15"/>
        <v>5.1373256970918248</v>
      </c>
    </row>
    <row r="461" spans="1:8" x14ac:dyDescent="0.2">
      <c r="A461" s="32">
        <v>28216</v>
      </c>
      <c r="B461" s="33">
        <v>2.2999999999999998</v>
      </c>
      <c r="C461">
        <v>60</v>
      </c>
      <c r="D461">
        <f t="shared" si="14"/>
        <v>38.333333333333336</v>
      </c>
      <c r="E461" s="34">
        <v>7.2</v>
      </c>
      <c r="F461" s="34">
        <v>9.5763298199999998</v>
      </c>
      <c r="G461" s="34">
        <v>3.6603811099999999</v>
      </c>
      <c r="H461" s="35">
        <f t="shared" si="15"/>
        <v>5.1336871731729037</v>
      </c>
    </row>
    <row r="462" spans="1:8" x14ac:dyDescent="0.2">
      <c r="A462" s="32">
        <v>28246</v>
      </c>
      <c r="B462" s="33">
        <v>2.2999999999999998</v>
      </c>
      <c r="C462">
        <v>60.3</v>
      </c>
      <c r="D462">
        <f t="shared" si="14"/>
        <v>38.142620232172476</v>
      </c>
      <c r="E462" s="34">
        <v>7</v>
      </c>
      <c r="F462" s="34">
        <v>9.3558780499999994</v>
      </c>
      <c r="G462" s="34">
        <v>3.7492849399999999</v>
      </c>
      <c r="H462" s="35">
        <f t="shared" si="15"/>
        <v>5.1229868807171464</v>
      </c>
    </row>
    <row r="463" spans="1:8" x14ac:dyDescent="0.2">
      <c r="A463" s="32">
        <v>28277</v>
      </c>
      <c r="B463" s="33">
        <v>2.2999999999999998</v>
      </c>
      <c r="C463">
        <v>60.7</v>
      </c>
      <c r="D463">
        <f t="shared" si="14"/>
        <v>37.891268533772653</v>
      </c>
      <c r="E463" s="34">
        <v>7.2</v>
      </c>
      <c r="F463" s="34">
        <v>9.5867768600000005</v>
      </c>
      <c r="G463" s="34">
        <v>3.7835383</v>
      </c>
      <c r="H463" s="35">
        <f t="shared" si="15"/>
        <v>5.2193367164803615</v>
      </c>
    </row>
    <row r="464" spans="1:8" x14ac:dyDescent="0.2">
      <c r="A464" s="32">
        <v>28307</v>
      </c>
      <c r="B464" s="33">
        <v>2.2999999999999998</v>
      </c>
      <c r="C464">
        <v>61</v>
      </c>
      <c r="D464">
        <f t="shared" si="14"/>
        <v>37.704918032786885</v>
      </c>
      <c r="E464" s="34">
        <v>6.9</v>
      </c>
      <c r="F464" s="34">
        <v>9.1829599500000008</v>
      </c>
      <c r="G464" s="34">
        <v>3.8915014700000001</v>
      </c>
      <c r="H464" s="35">
        <f t="shared" si="15"/>
        <v>5.1818298064486834</v>
      </c>
    </row>
    <row r="465" spans="1:8" x14ac:dyDescent="0.2">
      <c r="A465" s="32">
        <v>28338</v>
      </c>
      <c r="B465" s="33">
        <v>2.2999999999999998</v>
      </c>
      <c r="C465">
        <v>61.2</v>
      </c>
      <c r="D465">
        <f t="shared" si="14"/>
        <v>37.58169934640523</v>
      </c>
      <c r="E465" s="34">
        <v>7</v>
      </c>
      <c r="F465" s="34">
        <v>9.2740153500000009</v>
      </c>
      <c r="G465" s="34">
        <v>3.9743776500000001</v>
      </c>
      <c r="H465" s="35">
        <f t="shared" si="15"/>
        <v>5.2745278035099972</v>
      </c>
    </row>
    <row r="466" spans="1:8" x14ac:dyDescent="0.2">
      <c r="A466" s="32">
        <v>28369</v>
      </c>
      <c r="B466" s="33">
        <v>2.2999999999999998</v>
      </c>
      <c r="C466">
        <v>61.4</v>
      </c>
      <c r="D466">
        <f t="shared" si="14"/>
        <v>37.45928338762215</v>
      </c>
      <c r="E466" s="34">
        <v>6.8</v>
      </c>
      <c r="F466" s="34">
        <v>9.0157585499999993</v>
      </c>
      <c r="G466" s="34">
        <v>3.92063636</v>
      </c>
      <c r="H466" s="35">
        <f t="shared" si="15"/>
        <v>5.1633639468857897</v>
      </c>
    </row>
    <row r="467" spans="1:8" x14ac:dyDescent="0.2">
      <c r="A467" s="32">
        <v>28399</v>
      </c>
      <c r="B467" s="33">
        <v>2.2999999999999998</v>
      </c>
      <c r="C467">
        <v>61.6</v>
      </c>
      <c r="D467">
        <f t="shared" si="14"/>
        <v>37.337662337662337</v>
      </c>
      <c r="E467" s="34">
        <v>6.8</v>
      </c>
      <c r="F467" s="34">
        <v>9.0060457599999992</v>
      </c>
      <c r="G467" s="34">
        <v>4.1067464400000002</v>
      </c>
      <c r="H467" s="35">
        <f t="shared" si="15"/>
        <v>5.2844939012170311</v>
      </c>
    </row>
    <row r="468" spans="1:8" x14ac:dyDescent="0.2">
      <c r="A468" s="32">
        <v>28430</v>
      </c>
      <c r="B468" s="33">
        <v>2.2999999999999998</v>
      </c>
      <c r="C468">
        <v>61.9</v>
      </c>
      <c r="D468">
        <f t="shared" si="14"/>
        <v>37.156704361873992</v>
      </c>
      <c r="E468" s="34">
        <v>6.8</v>
      </c>
      <c r="F468" s="34">
        <v>9.0297192400000004</v>
      </c>
      <c r="G468" s="34">
        <v>4.22478307</v>
      </c>
      <c r="H468" s="35">
        <f t="shared" si="15"/>
        <v>5.3598997076437911</v>
      </c>
    </row>
    <row r="469" spans="1:8" x14ac:dyDescent="0.2">
      <c r="A469" s="32">
        <v>28460</v>
      </c>
      <c r="B469" s="33">
        <v>2.2999999999999998</v>
      </c>
      <c r="C469">
        <v>62.1</v>
      </c>
      <c r="D469">
        <f t="shared" si="14"/>
        <v>37.037037037037038</v>
      </c>
      <c r="E469" s="34">
        <v>6.4</v>
      </c>
      <c r="F469" s="34">
        <v>8.4857021400000008</v>
      </c>
      <c r="G469" s="34">
        <v>4.3775927100000001</v>
      </c>
      <c r="H469" s="35">
        <f t="shared" si="15"/>
        <v>5.2930703135325912</v>
      </c>
    </row>
    <row r="470" spans="1:8" x14ac:dyDescent="0.2">
      <c r="A470" s="32">
        <v>28491</v>
      </c>
      <c r="B470" s="33">
        <v>2.65</v>
      </c>
      <c r="C470">
        <v>62.5</v>
      </c>
      <c r="D470">
        <f t="shared" si="14"/>
        <v>42.4</v>
      </c>
      <c r="E470" s="34">
        <v>6.4</v>
      </c>
      <c r="F470" s="34">
        <v>8.5977766899999999</v>
      </c>
      <c r="G470" s="34">
        <v>4.3610150299999999</v>
      </c>
      <c r="H470" s="35">
        <f t="shared" si="15"/>
        <v>5.2830385378113611</v>
      </c>
    </row>
    <row r="471" spans="1:8" x14ac:dyDescent="0.2">
      <c r="A471" s="32">
        <v>28522</v>
      </c>
      <c r="B471" s="33">
        <v>2.65</v>
      </c>
      <c r="C471">
        <v>62.9</v>
      </c>
      <c r="D471">
        <f t="shared" si="14"/>
        <v>42.130365659777425</v>
      </c>
      <c r="E471" s="34">
        <v>6.3</v>
      </c>
      <c r="F471" s="34">
        <v>8.3576956100000004</v>
      </c>
      <c r="G471" s="34">
        <v>4.4121466399999996</v>
      </c>
      <c r="H471" s="35">
        <f t="shared" si="15"/>
        <v>5.2722408738599942</v>
      </c>
    </row>
    <row r="472" spans="1:8" x14ac:dyDescent="0.2">
      <c r="A472" s="32">
        <v>28550</v>
      </c>
      <c r="B472" s="33">
        <v>2.65</v>
      </c>
      <c r="C472">
        <v>63.4</v>
      </c>
      <c r="D472">
        <f t="shared" si="14"/>
        <v>41.798107255520506</v>
      </c>
      <c r="E472" s="34">
        <v>6.3</v>
      </c>
      <c r="F472" s="34">
        <v>8.3308136200000007</v>
      </c>
      <c r="G472" s="34">
        <v>4.4999164699999996</v>
      </c>
      <c r="H472" s="35">
        <f t="shared" si="15"/>
        <v>5.3244223875459014</v>
      </c>
    </row>
    <row r="473" spans="1:8" x14ac:dyDescent="0.2">
      <c r="A473" s="32">
        <v>28581</v>
      </c>
      <c r="B473" s="33">
        <v>2.65</v>
      </c>
      <c r="C473">
        <v>63.9</v>
      </c>
      <c r="D473">
        <f t="shared" si="14"/>
        <v>41.471048513302037</v>
      </c>
      <c r="E473" s="34">
        <v>6.1</v>
      </c>
      <c r="F473" s="34">
        <v>8.0735766699999996</v>
      </c>
      <c r="G473" s="34">
        <v>4.77385284</v>
      </c>
      <c r="H473" s="35">
        <f t="shared" si="15"/>
        <v>5.3963415685073155</v>
      </c>
    </row>
    <row r="474" spans="1:8" x14ac:dyDescent="0.2">
      <c r="A474" s="32">
        <v>28611</v>
      </c>
      <c r="B474" s="33">
        <v>2.65</v>
      </c>
      <c r="C474">
        <v>64.5</v>
      </c>
      <c r="D474">
        <f t="shared" si="14"/>
        <v>41.085271317829459</v>
      </c>
      <c r="E474" s="34">
        <v>6</v>
      </c>
      <c r="F474" s="34">
        <v>7.9776568299999999</v>
      </c>
      <c r="G474" s="34">
        <v>4.7097075999999998</v>
      </c>
      <c r="H474" s="35">
        <f t="shared" si="15"/>
        <v>5.3158485305734589</v>
      </c>
    </row>
    <row r="475" spans="1:8" x14ac:dyDescent="0.2">
      <c r="A475" s="32">
        <v>28642</v>
      </c>
      <c r="B475" s="33">
        <v>2.65</v>
      </c>
      <c r="C475">
        <v>65.2</v>
      </c>
      <c r="D475">
        <f t="shared" si="14"/>
        <v>40.644171779141104</v>
      </c>
      <c r="E475" s="34">
        <v>5.9</v>
      </c>
      <c r="F475" s="34">
        <v>7.8156806300000001</v>
      </c>
      <c r="G475" s="34">
        <v>4.7366864499999997</v>
      </c>
      <c r="H475" s="35">
        <f t="shared" si="15"/>
        <v>5.2864402063203171</v>
      </c>
    </row>
    <row r="476" spans="1:8" x14ac:dyDescent="0.2">
      <c r="A476" s="32">
        <v>28672</v>
      </c>
      <c r="B476" s="33">
        <v>2.65</v>
      </c>
      <c r="C476">
        <v>65.7</v>
      </c>
      <c r="D476">
        <f t="shared" si="14"/>
        <v>40.334855403348556</v>
      </c>
      <c r="E476" s="34">
        <v>6.2</v>
      </c>
      <c r="F476" s="34">
        <v>8.1287928600000008</v>
      </c>
      <c r="G476" s="34">
        <v>4.6865727799999997</v>
      </c>
      <c r="H476" s="35">
        <f t="shared" si="15"/>
        <v>5.3904314517485519</v>
      </c>
    </row>
    <row r="477" spans="1:8" x14ac:dyDescent="0.2">
      <c r="A477" s="32">
        <v>28703</v>
      </c>
      <c r="B477" s="33">
        <v>2.65</v>
      </c>
      <c r="C477">
        <v>66</v>
      </c>
      <c r="D477">
        <f t="shared" si="14"/>
        <v>40.151515151515149</v>
      </c>
      <c r="E477" s="34">
        <v>5.9</v>
      </c>
      <c r="F477" s="34">
        <v>7.8279902200000002</v>
      </c>
      <c r="G477" s="34">
        <v>4.7789826499999997</v>
      </c>
      <c r="H477" s="35">
        <f t="shared" si="15"/>
        <v>5.3099903611023631</v>
      </c>
    </row>
    <row r="478" spans="1:8" x14ac:dyDescent="0.2">
      <c r="A478" s="32">
        <v>28734</v>
      </c>
      <c r="B478" s="33">
        <v>2.65</v>
      </c>
      <c r="C478">
        <v>66.5</v>
      </c>
      <c r="D478">
        <f t="shared" si="14"/>
        <v>39.849624060150376</v>
      </c>
      <c r="E478" s="34">
        <v>6</v>
      </c>
      <c r="F478" s="34">
        <v>7.86022278</v>
      </c>
      <c r="G478" s="34">
        <v>4.8144097700000001</v>
      </c>
      <c r="H478" s="35">
        <f t="shared" si="15"/>
        <v>5.3746124157933473</v>
      </c>
    </row>
    <row r="479" spans="1:8" x14ac:dyDescent="0.2">
      <c r="A479" s="32">
        <v>28764</v>
      </c>
      <c r="B479" s="33">
        <v>2.65</v>
      </c>
      <c r="C479">
        <v>67.099999999999994</v>
      </c>
      <c r="D479">
        <f t="shared" si="14"/>
        <v>39.49329359165425</v>
      </c>
      <c r="E479" s="34">
        <v>5.8</v>
      </c>
      <c r="F479" s="34">
        <v>7.6201581200000001</v>
      </c>
      <c r="G479" s="34">
        <v>4.9950824699999998</v>
      </c>
      <c r="H479" s="35">
        <f t="shared" si="15"/>
        <v>5.3825159847417083</v>
      </c>
    </row>
    <row r="480" spans="1:8" x14ac:dyDescent="0.2">
      <c r="A480" s="32">
        <v>28795</v>
      </c>
      <c r="B480" s="33">
        <v>2.65</v>
      </c>
      <c r="C480">
        <v>67.400000000000006</v>
      </c>
      <c r="D480">
        <f t="shared" si="14"/>
        <v>39.317507418397625</v>
      </c>
      <c r="E480" s="34">
        <v>5.9</v>
      </c>
      <c r="F480" s="34">
        <v>7.7341105199999998</v>
      </c>
      <c r="G480" s="34">
        <v>4.9235640399999996</v>
      </c>
      <c r="H480" s="35">
        <f t="shared" si="15"/>
        <v>5.3897150050814373</v>
      </c>
    </row>
    <row r="481" spans="1:8" x14ac:dyDescent="0.2">
      <c r="A481" s="32">
        <v>28825</v>
      </c>
      <c r="B481" s="33">
        <v>2.65</v>
      </c>
      <c r="C481">
        <v>67.7</v>
      </c>
      <c r="D481">
        <f t="shared" si="14"/>
        <v>39.143279172821266</v>
      </c>
      <c r="E481" s="34">
        <v>6</v>
      </c>
      <c r="F481" s="34">
        <v>7.8845423500000003</v>
      </c>
      <c r="G481" s="34">
        <v>4.9600044399999996</v>
      </c>
      <c r="H481" s="35">
        <f t="shared" si="15"/>
        <v>5.4552751204682606</v>
      </c>
    </row>
    <row r="482" spans="1:8" x14ac:dyDescent="0.2">
      <c r="A482" s="32">
        <v>28856</v>
      </c>
      <c r="B482" s="33">
        <v>2.9</v>
      </c>
      <c r="C482">
        <v>68.3</v>
      </c>
      <c r="D482">
        <f t="shared" si="14"/>
        <v>42.459736456808201</v>
      </c>
      <c r="E482" s="34">
        <v>5.9</v>
      </c>
      <c r="F482" s="34">
        <v>7.73467372</v>
      </c>
      <c r="G482" s="34">
        <v>4.9001425999999997</v>
      </c>
      <c r="H482" s="35">
        <f t="shared" si="15"/>
        <v>5.3768802608947874</v>
      </c>
    </row>
    <row r="483" spans="1:8" x14ac:dyDescent="0.2">
      <c r="A483" s="32">
        <v>28887</v>
      </c>
      <c r="B483" s="33">
        <v>2.9</v>
      </c>
      <c r="C483">
        <v>69.099999999999994</v>
      </c>
      <c r="D483">
        <f t="shared" si="14"/>
        <v>41.968162083936328</v>
      </c>
      <c r="E483" s="34">
        <v>5.9</v>
      </c>
      <c r="F483" s="34">
        <v>7.7863269400000004</v>
      </c>
      <c r="G483" s="34">
        <v>4.7836042799999996</v>
      </c>
      <c r="H483" s="35">
        <f t="shared" si="15"/>
        <v>5.3125573175260898</v>
      </c>
    </row>
    <row r="484" spans="1:8" x14ac:dyDescent="0.2">
      <c r="A484" s="32">
        <v>28915</v>
      </c>
      <c r="B484" s="33">
        <v>2.9</v>
      </c>
      <c r="C484">
        <v>69.8</v>
      </c>
      <c r="D484">
        <f t="shared" si="14"/>
        <v>41.54727793696275</v>
      </c>
      <c r="E484" s="34">
        <v>5.8</v>
      </c>
      <c r="F484" s="34">
        <v>7.6714427399999998</v>
      </c>
      <c r="G484" s="34">
        <v>4.7796251500000002</v>
      </c>
      <c r="H484" s="35">
        <f t="shared" si="15"/>
        <v>5.2651520272447971</v>
      </c>
    </row>
    <row r="485" spans="1:8" x14ac:dyDescent="0.2">
      <c r="A485" s="32">
        <v>28946</v>
      </c>
      <c r="B485" s="33">
        <v>2.9</v>
      </c>
      <c r="C485">
        <v>70.599999999999994</v>
      </c>
      <c r="D485">
        <f t="shared" si="14"/>
        <v>41.07648725212465</v>
      </c>
      <c r="E485" s="34">
        <v>5.8</v>
      </c>
      <c r="F485" s="34">
        <v>7.6330021400000003</v>
      </c>
      <c r="G485" s="34">
        <v>4.9907082799999998</v>
      </c>
      <c r="H485" s="35">
        <f t="shared" si="15"/>
        <v>5.3801587359482248</v>
      </c>
    </row>
    <row r="486" spans="1:8" x14ac:dyDescent="0.2">
      <c r="A486" s="32">
        <v>28976</v>
      </c>
      <c r="B486" s="33">
        <v>2.9</v>
      </c>
      <c r="C486">
        <v>71.5</v>
      </c>
      <c r="D486">
        <f t="shared" si="14"/>
        <v>40.55944055944056</v>
      </c>
      <c r="E486" s="34">
        <v>5.6</v>
      </c>
      <c r="F486" s="34">
        <v>7.3329064199999996</v>
      </c>
      <c r="G486" s="34">
        <v>4.94276815</v>
      </c>
      <c r="H486" s="35">
        <f t="shared" si="15"/>
        <v>5.2611312129617138</v>
      </c>
    </row>
    <row r="487" spans="1:8" x14ac:dyDescent="0.2">
      <c r="A487" s="32">
        <v>29007</v>
      </c>
      <c r="B487" s="33">
        <v>2.9</v>
      </c>
      <c r="C487">
        <v>72.3</v>
      </c>
      <c r="D487">
        <f t="shared" si="14"/>
        <v>40.110650069156293</v>
      </c>
      <c r="E487" s="34">
        <v>5.7</v>
      </c>
      <c r="F487" s="34">
        <v>7.4466090999999999</v>
      </c>
      <c r="G487" s="34">
        <v>4.8251608099999999</v>
      </c>
      <c r="H487" s="35">
        <f t="shared" si="15"/>
        <v>5.2443699923823068</v>
      </c>
    </row>
    <row r="488" spans="1:8" x14ac:dyDescent="0.2">
      <c r="A488" s="32">
        <v>29037</v>
      </c>
      <c r="B488" s="33">
        <v>2.9</v>
      </c>
      <c r="C488">
        <v>73.099999999999994</v>
      </c>
      <c r="D488">
        <f t="shared" si="14"/>
        <v>39.671682626538988</v>
      </c>
      <c r="E488" s="34">
        <v>5.7</v>
      </c>
      <c r="F488" s="34">
        <v>7.4892894200000004</v>
      </c>
      <c r="G488" s="34">
        <v>4.8084338999999998</v>
      </c>
      <c r="H488" s="35">
        <f t="shared" si="15"/>
        <v>5.2352720301814308</v>
      </c>
    </row>
    <row r="489" spans="1:8" x14ac:dyDescent="0.2">
      <c r="A489" s="32">
        <v>29068</v>
      </c>
      <c r="B489" s="33">
        <v>2.9</v>
      </c>
      <c r="C489">
        <v>73.8</v>
      </c>
      <c r="D489">
        <f t="shared" si="14"/>
        <v>39.295392953929543</v>
      </c>
      <c r="E489" s="34">
        <v>6</v>
      </c>
      <c r="F489" s="34">
        <v>7.8618699300000001</v>
      </c>
      <c r="G489" s="34">
        <v>4.8516988200000002</v>
      </c>
      <c r="H489" s="35">
        <f t="shared" si="15"/>
        <v>5.3953862623541609</v>
      </c>
    </row>
    <row r="490" spans="1:8" x14ac:dyDescent="0.2">
      <c r="A490" s="32">
        <v>29099</v>
      </c>
      <c r="B490" s="33">
        <v>2.9</v>
      </c>
      <c r="C490">
        <v>74.599999999999994</v>
      </c>
      <c r="D490">
        <f t="shared" si="14"/>
        <v>38.873994638069711</v>
      </c>
      <c r="E490" s="34">
        <v>5.9</v>
      </c>
      <c r="F490" s="34">
        <v>7.7002500400000002</v>
      </c>
      <c r="G490" s="34">
        <v>4.9738560200000004</v>
      </c>
      <c r="H490" s="35">
        <f t="shared" si="15"/>
        <v>5.4171718191321938</v>
      </c>
    </row>
    <row r="491" spans="1:8" x14ac:dyDescent="0.2">
      <c r="A491" s="32">
        <v>29129</v>
      </c>
      <c r="B491" s="33">
        <v>2.9</v>
      </c>
      <c r="C491">
        <v>75.2</v>
      </c>
      <c r="D491">
        <f t="shared" si="14"/>
        <v>38.563829787234042</v>
      </c>
      <c r="E491" s="34">
        <v>6</v>
      </c>
      <c r="F491" s="34">
        <v>7.8073460499999996</v>
      </c>
      <c r="G491" s="34">
        <v>5.0131503100000003</v>
      </c>
      <c r="H491" s="35">
        <f t="shared" si="15"/>
        <v>5.484423566793506</v>
      </c>
    </row>
    <row r="492" spans="1:8" x14ac:dyDescent="0.2">
      <c r="A492" s="32">
        <v>29160</v>
      </c>
      <c r="B492" s="33">
        <v>2.9</v>
      </c>
      <c r="C492">
        <v>75.900000000000006</v>
      </c>
      <c r="D492">
        <f t="shared" si="14"/>
        <v>38.20816864295125</v>
      </c>
      <c r="E492" s="34">
        <v>5.9</v>
      </c>
      <c r="F492" s="34">
        <v>7.73551915</v>
      </c>
      <c r="G492" s="34">
        <v>4.7243811200000003</v>
      </c>
      <c r="H492" s="35">
        <f t="shared" si="15"/>
        <v>5.27956897937701</v>
      </c>
    </row>
    <row r="493" spans="1:8" x14ac:dyDescent="0.2">
      <c r="A493" s="32">
        <v>29190</v>
      </c>
      <c r="B493" s="33">
        <v>2.9</v>
      </c>
      <c r="C493">
        <v>76.7</v>
      </c>
      <c r="D493">
        <f t="shared" si="14"/>
        <v>37.809647979139505</v>
      </c>
      <c r="E493" s="34">
        <v>6</v>
      </c>
      <c r="F493" s="34">
        <v>7.8262268300000004</v>
      </c>
      <c r="G493" s="34">
        <v>4.65750581</v>
      </c>
      <c r="H493" s="35">
        <f t="shared" si="15"/>
        <v>5.2863063532110965</v>
      </c>
    </row>
    <row r="494" spans="1:8" x14ac:dyDescent="0.2">
      <c r="A494" s="32">
        <v>29221</v>
      </c>
      <c r="B494" s="33">
        <v>3.1</v>
      </c>
      <c r="C494">
        <v>77.8</v>
      </c>
      <c r="D494">
        <f t="shared" si="14"/>
        <v>39.845758354755787</v>
      </c>
      <c r="E494" s="34">
        <v>6.3</v>
      </c>
      <c r="F494" s="34">
        <v>8.2217902699999996</v>
      </c>
      <c r="G494" s="34">
        <v>4.5503962800000002</v>
      </c>
      <c r="H494" s="35">
        <f t="shared" si="15"/>
        <v>5.3542036349022064</v>
      </c>
    </row>
    <row r="495" spans="1:8" x14ac:dyDescent="0.2">
      <c r="A495" s="32">
        <v>29252</v>
      </c>
      <c r="B495" s="33">
        <v>3.1</v>
      </c>
      <c r="C495">
        <v>78.900000000000006</v>
      </c>
      <c r="D495">
        <f t="shared" si="14"/>
        <v>39.290240811153353</v>
      </c>
      <c r="E495" s="34">
        <v>6.3</v>
      </c>
      <c r="F495" s="34">
        <v>8.2376656300000004</v>
      </c>
      <c r="G495" s="34">
        <v>4.4040829800000001</v>
      </c>
      <c r="H495" s="35">
        <f t="shared" si="15"/>
        <v>5.2674208844556931</v>
      </c>
    </row>
    <row r="496" spans="1:8" x14ac:dyDescent="0.2">
      <c r="A496" s="32">
        <v>29281</v>
      </c>
      <c r="B496" s="33">
        <v>3.1</v>
      </c>
      <c r="C496">
        <v>80.099999999999994</v>
      </c>
      <c r="D496">
        <f t="shared" si="14"/>
        <v>38.701622971285893</v>
      </c>
      <c r="E496" s="34">
        <v>6.3</v>
      </c>
      <c r="F496" s="34">
        <v>8.2638436899999999</v>
      </c>
      <c r="G496" s="34">
        <v>4.3676695299999997</v>
      </c>
      <c r="H496" s="35">
        <f t="shared" si="15"/>
        <v>5.2455998740849461</v>
      </c>
    </row>
    <row r="497" spans="1:8" x14ac:dyDescent="0.2">
      <c r="A497" s="32">
        <v>29312</v>
      </c>
      <c r="B497" s="33">
        <v>3.1</v>
      </c>
      <c r="C497">
        <v>81</v>
      </c>
      <c r="D497">
        <f t="shared" si="14"/>
        <v>38.271604938271608</v>
      </c>
      <c r="E497" s="34">
        <v>6.9</v>
      </c>
      <c r="F497" s="34">
        <v>9.0143950999999998</v>
      </c>
      <c r="G497" s="34">
        <v>3.84568018</v>
      </c>
      <c r="H497" s="35">
        <f t="shared" si="15"/>
        <v>5.1512322061813522</v>
      </c>
    </row>
    <row r="498" spans="1:8" x14ac:dyDescent="0.2">
      <c r="A498" s="32">
        <v>29342</v>
      </c>
      <c r="B498" s="33">
        <v>3.1</v>
      </c>
      <c r="C498">
        <v>81.8</v>
      </c>
      <c r="D498">
        <f t="shared" si="14"/>
        <v>37.897310513447437</v>
      </c>
      <c r="E498" s="34">
        <v>7.5</v>
      </c>
      <c r="F498" s="34">
        <v>9.7426448200000006</v>
      </c>
      <c r="G498" s="34">
        <v>3.5530223200000002</v>
      </c>
      <c r="H498" s="35">
        <f t="shared" si="15"/>
        <v>5.1621378710762853</v>
      </c>
    </row>
    <row r="499" spans="1:8" x14ac:dyDescent="0.2">
      <c r="A499" s="32">
        <v>29373</v>
      </c>
      <c r="B499" s="33">
        <v>3.1</v>
      </c>
      <c r="C499">
        <v>82.7</v>
      </c>
      <c r="D499">
        <f t="shared" si="14"/>
        <v>37.484885126964933</v>
      </c>
      <c r="E499" s="34">
        <v>7.6</v>
      </c>
      <c r="F499" s="34">
        <v>9.9050834200000004</v>
      </c>
      <c r="G499" s="34">
        <v>3.6047956999999999</v>
      </c>
      <c r="H499" s="35">
        <f t="shared" si="15"/>
        <v>5.2341615680068569</v>
      </c>
    </row>
    <row r="500" spans="1:8" x14ac:dyDescent="0.2">
      <c r="A500" s="32">
        <v>29403</v>
      </c>
      <c r="B500" s="33">
        <v>3.1</v>
      </c>
      <c r="C500">
        <v>82.7</v>
      </c>
      <c r="D500">
        <f t="shared" si="14"/>
        <v>37.484885126964933</v>
      </c>
      <c r="E500" s="34">
        <v>7.8</v>
      </c>
      <c r="F500" s="34">
        <v>10.225966590000001</v>
      </c>
      <c r="G500" s="34">
        <v>3.59204626</v>
      </c>
      <c r="H500" s="35">
        <f t="shared" si="15"/>
        <v>5.29319948877803</v>
      </c>
    </row>
    <row r="501" spans="1:8" x14ac:dyDescent="0.2">
      <c r="A501" s="32">
        <v>29434</v>
      </c>
      <c r="B501" s="33">
        <v>3.1</v>
      </c>
      <c r="C501">
        <v>83.3</v>
      </c>
      <c r="D501">
        <f t="shared" si="14"/>
        <v>37.214885954381757</v>
      </c>
      <c r="E501" s="34">
        <v>7.7</v>
      </c>
      <c r="F501" s="34">
        <v>10.10272301</v>
      </c>
      <c r="G501" s="34">
        <v>3.6405307599999999</v>
      </c>
      <c r="H501" s="35">
        <f t="shared" si="15"/>
        <v>5.2945336765384727</v>
      </c>
    </row>
    <row r="502" spans="1:8" x14ac:dyDescent="0.2">
      <c r="A502" s="32">
        <v>29465</v>
      </c>
      <c r="B502" s="33">
        <v>3.1</v>
      </c>
      <c r="C502">
        <v>84</v>
      </c>
      <c r="D502">
        <f t="shared" si="14"/>
        <v>36.904761904761905</v>
      </c>
      <c r="E502" s="34">
        <v>7.5</v>
      </c>
      <c r="F502" s="34">
        <v>9.7935312099999994</v>
      </c>
      <c r="G502" s="34">
        <v>3.78079828</v>
      </c>
      <c r="H502" s="35">
        <f t="shared" si="15"/>
        <v>5.3250339998914562</v>
      </c>
    </row>
    <row r="503" spans="1:8" x14ac:dyDescent="0.2">
      <c r="A503" s="32">
        <v>29495</v>
      </c>
      <c r="B503" s="33">
        <v>3.1</v>
      </c>
      <c r="C503">
        <v>84.8</v>
      </c>
      <c r="D503">
        <f t="shared" si="14"/>
        <v>36.556603773584904</v>
      </c>
      <c r="E503" s="34">
        <v>7.5</v>
      </c>
      <c r="F503" s="34">
        <v>9.8402540399999996</v>
      </c>
      <c r="G503" s="34">
        <v>3.7699914699999999</v>
      </c>
      <c r="H503" s="35">
        <f t="shared" si="15"/>
        <v>5.3174181728541905</v>
      </c>
    </row>
    <row r="504" spans="1:8" x14ac:dyDescent="0.2">
      <c r="A504" s="32">
        <v>29526</v>
      </c>
      <c r="B504" s="33">
        <v>3.1</v>
      </c>
      <c r="C504">
        <v>85.5</v>
      </c>
      <c r="D504">
        <f t="shared" si="14"/>
        <v>36.257309941520468</v>
      </c>
      <c r="E504" s="34">
        <v>7.5</v>
      </c>
      <c r="F504" s="34">
        <v>9.7390143200000008</v>
      </c>
      <c r="G504" s="34">
        <v>3.9036964599999999</v>
      </c>
      <c r="H504" s="35">
        <f t="shared" si="15"/>
        <v>5.4108893400253528</v>
      </c>
    </row>
    <row r="505" spans="1:8" x14ac:dyDescent="0.2">
      <c r="A505" s="32">
        <v>29556</v>
      </c>
      <c r="B505" s="33">
        <v>3.1</v>
      </c>
      <c r="C505">
        <v>86.3</v>
      </c>
      <c r="D505">
        <f t="shared" si="14"/>
        <v>35.92120509849363</v>
      </c>
      <c r="E505" s="34">
        <v>7.2</v>
      </c>
      <c r="F505" s="34">
        <v>9.3792533500000008</v>
      </c>
      <c r="G505" s="34">
        <v>3.77185273</v>
      </c>
      <c r="H505" s="35">
        <f t="shared" si="15"/>
        <v>5.2112704454863978</v>
      </c>
    </row>
    <row r="506" spans="1:8" x14ac:dyDescent="0.2">
      <c r="A506" s="32">
        <v>29587</v>
      </c>
      <c r="B506" s="33">
        <v>3.35</v>
      </c>
      <c r="C506">
        <v>87</v>
      </c>
      <c r="D506">
        <f t="shared" si="14"/>
        <v>38.505747126436781</v>
      </c>
      <c r="E506" s="34">
        <v>7.5</v>
      </c>
      <c r="F506" s="34">
        <v>9.7537100599999995</v>
      </c>
      <c r="G506" s="34">
        <v>3.70204369</v>
      </c>
      <c r="H506" s="35">
        <f t="shared" si="15"/>
        <v>5.2692815141155629</v>
      </c>
    </row>
    <row r="507" spans="1:8" x14ac:dyDescent="0.2">
      <c r="A507" s="32">
        <v>29618</v>
      </c>
      <c r="B507" s="33">
        <v>3.35</v>
      </c>
      <c r="C507">
        <v>87.9</v>
      </c>
      <c r="D507">
        <f t="shared" si="14"/>
        <v>38.111490329920365</v>
      </c>
      <c r="E507" s="34">
        <v>7.4</v>
      </c>
      <c r="F507" s="34">
        <v>9.7222557700000003</v>
      </c>
      <c r="G507" s="34">
        <v>3.7408393599999998</v>
      </c>
      <c r="H507" s="35">
        <f t="shared" si="15"/>
        <v>5.2613887201004257</v>
      </c>
    </row>
    <row r="508" spans="1:8" x14ac:dyDescent="0.2">
      <c r="A508" s="32">
        <v>29646</v>
      </c>
      <c r="B508" s="33">
        <v>3.35</v>
      </c>
      <c r="C508">
        <v>88.5</v>
      </c>
      <c r="D508">
        <f t="shared" si="14"/>
        <v>37.853107344632768</v>
      </c>
      <c r="E508" s="34">
        <v>7.4</v>
      </c>
      <c r="F508" s="34">
        <v>9.6284680300000005</v>
      </c>
      <c r="G508" s="34">
        <v>3.7301220000000002</v>
      </c>
      <c r="H508" s="35">
        <f t="shared" si="15"/>
        <v>5.2538464766302413</v>
      </c>
    </row>
    <row r="509" spans="1:8" x14ac:dyDescent="0.2">
      <c r="A509" s="32">
        <v>29677</v>
      </c>
      <c r="B509" s="33">
        <v>3.35</v>
      </c>
      <c r="C509">
        <v>89.1</v>
      </c>
      <c r="D509">
        <f t="shared" si="14"/>
        <v>37.598204264870937</v>
      </c>
      <c r="E509" s="34">
        <v>7.2</v>
      </c>
      <c r="F509" s="34">
        <v>9.4930753299999999</v>
      </c>
      <c r="G509" s="34">
        <v>3.71738291</v>
      </c>
      <c r="H509" s="35">
        <f t="shared" si="15"/>
        <v>5.1735052867470817</v>
      </c>
    </row>
    <row r="510" spans="1:8" x14ac:dyDescent="0.2">
      <c r="A510" s="32">
        <v>29707</v>
      </c>
      <c r="B510" s="33">
        <v>3.35</v>
      </c>
      <c r="C510">
        <v>89.8</v>
      </c>
      <c r="D510">
        <f t="shared" si="14"/>
        <v>37.305122494432069</v>
      </c>
      <c r="E510" s="34">
        <v>7.5</v>
      </c>
      <c r="F510" s="34">
        <v>9.8163782400000006</v>
      </c>
      <c r="G510" s="34">
        <v>3.66150566</v>
      </c>
      <c r="H510" s="35">
        <f t="shared" si="15"/>
        <v>5.2403523211707812</v>
      </c>
    </row>
    <row r="511" spans="1:8" x14ac:dyDescent="0.2">
      <c r="A511" s="32">
        <v>29738</v>
      </c>
      <c r="B511" s="33">
        <v>3.35</v>
      </c>
      <c r="C511">
        <v>90.6</v>
      </c>
      <c r="D511">
        <f t="shared" si="14"/>
        <v>36.975717439293604</v>
      </c>
      <c r="E511" s="34">
        <v>7.5</v>
      </c>
      <c r="F511" s="34">
        <v>9.7064569899999995</v>
      </c>
      <c r="G511" s="34">
        <v>3.6894070999999999</v>
      </c>
      <c r="H511" s="35">
        <f t="shared" si="15"/>
        <v>5.2602807196954799</v>
      </c>
    </row>
    <row r="512" spans="1:8" x14ac:dyDescent="0.2">
      <c r="A512" s="32">
        <v>29768</v>
      </c>
      <c r="B512" s="33">
        <v>3.35</v>
      </c>
      <c r="C512">
        <v>91.6</v>
      </c>
      <c r="D512">
        <f t="shared" si="14"/>
        <v>36.572052401746724</v>
      </c>
      <c r="E512" s="34">
        <v>7.2</v>
      </c>
      <c r="F512" s="34">
        <v>9.4405090600000001</v>
      </c>
      <c r="G512" s="34">
        <v>3.6839692999999998</v>
      </c>
      <c r="H512" s="35">
        <f t="shared" si="15"/>
        <v>5.1502018368215436</v>
      </c>
    </row>
    <row r="513" spans="1:8" x14ac:dyDescent="0.2">
      <c r="A513" s="32">
        <v>29799</v>
      </c>
      <c r="B513" s="33">
        <v>3.35</v>
      </c>
      <c r="C513">
        <v>92.3</v>
      </c>
      <c r="D513">
        <f t="shared" si="14"/>
        <v>36.294691224268689</v>
      </c>
      <c r="E513" s="34">
        <v>7.4</v>
      </c>
      <c r="F513" s="34">
        <v>9.6248742400000005</v>
      </c>
      <c r="G513" s="34">
        <v>3.63226498</v>
      </c>
      <c r="H513" s="35">
        <f t="shared" si="15"/>
        <v>5.1844730544193212</v>
      </c>
    </row>
    <row r="514" spans="1:8" x14ac:dyDescent="0.2">
      <c r="A514" s="32">
        <v>29830</v>
      </c>
      <c r="B514" s="33">
        <v>3.35</v>
      </c>
      <c r="C514">
        <v>93.2</v>
      </c>
      <c r="D514">
        <f t="shared" si="14"/>
        <v>35.944206008583691</v>
      </c>
      <c r="E514" s="34">
        <v>7.6</v>
      </c>
      <c r="F514" s="34">
        <v>9.8353211100000006</v>
      </c>
      <c r="G514" s="34">
        <v>3.4620769500000002</v>
      </c>
      <c r="H514" s="35">
        <f t="shared" si="15"/>
        <v>5.129501420216199</v>
      </c>
    </row>
    <row r="515" spans="1:8" x14ac:dyDescent="0.2">
      <c r="A515" s="32">
        <v>29860</v>
      </c>
      <c r="B515" s="33">
        <v>3.35</v>
      </c>
      <c r="C515">
        <v>93.4</v>
      </c>
      <c r="D515">
        <f t="shared" ref="D515:D578" si="16">1000*B515/C515</f>
        <v>35.867237687366163</v>
      </c>
      <c r="E515" s="34">
        <v>7.9</v>
      </c>
      <c r="F515" s="34">
        <v>10.298128800000001</v>
      </c>
      <c r="G515" s="34">
        <v>3.2554878999999999</v>
      </c>
      <c r="H515" s="35">
        <f t="shared" ref="H515:H578" si="17">SQRT(G515*E515)</f>
        <v>5.0713266913106674</v>
      </c>
    </row>
    <row r="516" spans="1:8" x14ac:dyDescent="0.2">
      <c r="A516" s="32">
        <v>29891</v>
      </c>
      <c r="B516" s="33">
        <v>3.35</v>
      </c>
      <c r="C516">
        <v>93.7</v>
      </c>
      <c r="D516">
        <f t="shared" si="16"/>
        <v>35.752401280683031</v>
      </c>
      <c r="E516" s="34">
        <v>8.3000000000000007</v>
      </c>
      <c r="F516" s="34">
        <v>10.7332208</v>
      </c>
      <c r="G516" s="34">
        <v>3.2034068499999999</v>
      </c>
      <c r="H516" s="35">
        <f t="shared" si="17"/>
        <v>5.1563821478823693</v>
      </c>
    </row>
    <row r="517" spans="1:8" x14ac:dyDescent="0.2">
      <c r="A517" s="32">
        <v>29921</v>
      </c>
      <c r="B517" s="33">
        <v>3.35</v>
      </c>
      <c r="C517">
        <v>94</v>
      </c>
      <c r="D517">
        <f t="shared" si="16"/>
        <v>35.638297872340424</v>
      </c>
      <c r="E517" s="34">
        <v>8.5</v>
      </c>
      <c r="F517" s="34">
        <v>11.02072853</v>
      </c>
      <c r="G517" s="34">
        <v>3.0752393100000002</v>
      </c>
      <c r="H517" s="35">
        <f t="shared" si="17"/>
        <v>5.1126836529360977</v>
      </c>
    </row>
    <row r="518" spans="1:8" x14ac:dyDescent="0.2">
      <c r="A518" s="32">
        <v>29952</v>
      </c>
      <c r="B518" s="33">
        <v>3.35</v>
      </c>
      <c r="C518">
        <v>94.3</v>
      </c>
      <c r="D518">
        <f t="shared" si="16"/>
        <v>35.524920466595972</v>
      </c>
      <c r="E518" s="34">
        <v>8.6</v>
      </c>
      <c r="F518" s="34">
        <v>11.197168830000001</v>
      </c>
      <c r="G518" s="34">
        <v>3.0702496500000001</v>
      </c>
      <c r="H518" s="35">
        <f t="shared" si="17"/>
        <v>5.1384965690365112</v>
      </c>
    </row>
    <row r="519" spans="1:8" x14ac:dyDescent="0.2">
      <c r="A519" s="32">
        <v>29983</v>
      </c>
      <c r="B519" s="33">
        <v>3.35</v>
      </c>
      <c r="C519">
        <v>94.6</v>
      </c>
      <c r="D519">
        <f t="shared" si="16"/>
        <v>35.412262156448207</v>
      </c>
      <c r="E519" s="34">
        <v>8.9</v>
      </c>
      <c r="F519" s="34">
        <v>11.518467530000001</v>
      </c>
      <c r="G519" s="34">
        <v>2.9226486299999999</v>
      </c>
      <c r="H519" s="35">
        <f t="shared" si="17"/>
        <v>5.100154194433733</v>
      </c>
    </row>
    <row r="520" spans="1:8" x14ac:dyDescent="0.2">
      <c r="A520" s="32">
        <v>30011</v>
      </c>
      <c r="B520" s="33">
        <v>3.35</v>
      </c>
      <c r="C520">
        <v>94.5</v>
      </c>
      <c r="D520">
        <f t="shared" si="16"/>
        <v>35.449735449735449</v>
      </c>
      <c r="E520" s="34">
        <v>9</v>
      </c>
      <c r="F520" s="34">
        <v>11.737423339999999</v>
      </c>
      <c r="G520" s="34">
        <v>2.8287317600000002</v>
      </c>
      <c r="H520" s="35">
        <f t="shared" si="17"/>
        <v>5.0456501900151585</v>
      </c>
    </row>
    <row r="521" spans="1:8" x14ac:dyDescent="0.2">
      <c r="A521" s="32">
        <v>30042</v>
      </c>
      <c r="B521" s="33">
        <v>3.35</v>
      </c>
      <c r="C521">
        <v>94.9</v>
      </c>
      <c r="D521">
        <f t="shared" si="16"/>
        <v>35.30031612223393</v>
      </c>
      <c r="E521" s="34">
        <v>9.3000000000000007</v>
      </c>
      <c r="F521" s="34">
        <v>12.139454410000001</v>
      </c>
      <c r="G521" s="34">
        <v>2.7311758199999998</v>
      </c>
      <c r="H521" s="35">
        <f t="shared" si="17"/>
        <v>5.0398348312221506</v>
      </c>
    </row>
    <row r="522" spans="1:8" x14ac:dyDescent="0.2">
      <c r="A522" s="32">
        <v>30072</v>
      </c>
      <c r="B522" s="33">
        <v>3.35</v>
      </c>
      <c r="C522">
        <v>95.8</v>
      </c>
      <c r="D522">
        <f t="shared" si="16"/>
        <v>34.968684759916492</v>
      </c>
      <c r="E522" s="34">
        <v>9.4</v>
      </c>
      <c r="F522" s="34">
        <v>12.23960492</v>
      </c>
      <c r="G522" s="34">
        <v>2.6703132300000001</v>
      </c>
      <c r="H522" s="35">
        <f t="shared" si="17"/>
        <v>5.010084266955996</v>
      </c>
    </row>
    <row r="523" spans="1:8" x14ac:dyDescent="0.2">
      <c r="A523" s="32">
        <v>30103</v>
      </c>
      <c r="B523" s="33">
        <v>3.35</v>
      </c>
      <c r="C523">
        <v>97</v>
      </c>
      <c r="D523">
        <f t="shared" si="16"/>
        <v>34.536082474226802</v>
      </c>
      <c r="E523" s="34">
        <v>9.6</v>
      </c>
      <c r="F523" s="34">
        <v>12.48785344</v>
      </c>
      <c r="G523" s="34">
        <v>2.5430535700000001</v>
      </c>
      <c r="H523" s="35">
        <f t="shared" si="17"/>
        <v>4.9409831280829124</v>
      </c>
    </row>
    <row r="524" spans="1:8" x14ac:dyDescent="0.2">
      <c r="A524" s="32">
        <v>30133</v>
      </c>
      <c r="B524" s="33">
        <v>3.35</v>
      </c>
      <c r="C524">
        <v>97.5</v>
      </c>
      <c r="D524">
        <f t="shared" si="16"/>
        <v>34.358974358974358</v>
      </c>
      <c r="E524" s="34">
        <v>9.8000000000000007</v>
      </c>
      <c r="F524" s="34">
        <v>12.841940790000001</v>
      </c>
      <c r="G524" s="34">
        <v>2.4011255299999998</v>
      </c>
      <c r="H524" s="35">
        <f t="shared" si="17"/>
        <v>4.8508793217312673</v>
      </c>
    </row>
    <row r="525" spans="1:8" x14ac:dyDescent="0.2">
      <c r="A525" s="32">
        <v>30164</v>
      </c>
      <c r="B525" s="33">
        <v>3.35</v>
      </c>
      <c r="C525">
        <v>97.7</v>
      </c>
      <c r="D525">
        <f t="shared" si="16"/>
        <v>34.288638689866936</v>
      </c>
      <c r="E525" s="34">
        <v>9.8000000000000007</v>
      </c>
      <c r="F525" s="34">
        <v>12.905177009999999</v>
      </c>
      <c r="G525" s="34">
        <v>2.3521547599999999</v>
      </c>
      <c r="H525" s="35">
        <f t="shared" si="17"/>
        <v>4.8011578445204233</v>
      </c>
    </row>
    <row r="526" spans="1:8" x14ac:dyDescent="0.2">
      <c r="A526" s="32">
        <v>30195</v>
      </c>
      <c r="B526" s="33">
        <v>3.35</v>
      </c>
      <c r="C526">
        <v>97.9</v>
      </c>
      <c r="D526">
        <f t="shared" si="16"/>
        <v>34.218590398365677</v>
      </c>
      <c r="E526" s="34">
        <v>10.1</v>
      </c>
      <c r="F526" s="34">
        <v>13.27817039</v>
      </c>
      <c r="G526" s="34">
        <v>2.2123097299999999</v>
      </c>
      <c r="H526" s="35">
        <f t="shared" si="17"/>
        <v>4.7269787679870108</v>
      </c>
    </row>
    <row r="527" spans="1:8" x14ac:dyDescent="0.2">
      <c r="A527" s="32">
        <v>30225</v>
      </c>
      <c r="B527" s="33">
        <v>3.35</v>
      </c>
      <c r="C527">
        <v>98.2</v>
      </c>
      <c r="D527">
        <f t="shared" si="16"/>
        <v>34.114052953156822</v>
      </c>
      <c r="E527" s="34">
        <v>10.4</v>
      </c>
      <c r="F527" s="34">
        <v>13.647178589999999</v>
      </c>
      <c r="G527" s="34">
        <v>2.2118502599999998</v>
      </c>
      <c r="H527" s="35">
        <f t="shared" si="17"/>
        <v>4.7961695866597545</v>
      </c>
    </row>
    <row r="528" spans="1:8" x14ac:dyDescent="0.2">
      <c r="A528" s="32">
        <v>30256</v>
      </c>
      <c r="B528" s="33">
        <v>3.35</v>
      </c>
      <c r="C528">
        <v>98</v>
      </c>
      <c r="D528">
        <f t="shared" si="16"/>
        <v>34.183673469387756</v>
      </c>
      <c r="E528" s="34">
        <v>10.8</v>
      </c>
      <c r="F528" s="34">
        <v>14.087133010000001</v>
      </c>
      <c r="G528" s="34">
        <v>2.2507708900000001</v>
      </c>
      <c r="H528" s="35">
        <f t="shared" si="17"/>
        <v>4.9303474129111837</v>
      </c>
    </row>
    <row r="529" spans="1:8" x14ac:dyDescent="0.2">
      <c r="A529" s="32">
        <v>30286</v>
      </c>
      <c r="B529" s="33">
        <v>3.35</v>
      </c>
      <c r="C529">
        <v>97.6</v>
      </c>
      <c r="D529">
        <f t="shared" si="16"/>
        <v>34.32377049180328</v>
      </c>
      <c r="E529" s="34">
        <v>10.8</v>
      </c>
      <c r="F529" s="34">
        <v>14.20455215</v>
      </c>
      <c r="G529" s="34">
        <v>2.2951042899999998</v>
      </c>
      <c r="H529" s="35">
        <f t="shared" si="17"/>
        <v>4.9786671240403289</v>
      </c>
    </row>
    <row r="530" spans="1:8" x14ac:dyDescent="0.2">
      <c r="A530" s="32">
        <v>30317</v>
      </c>
      <c r="B530" s="33">
        <v>3.35</v>
      </c>
      <c r="C530">
        <v>97.8</v>
      </c>
      <c r="D530">
        <f t="shared" si="16"/>
        <v>34.253578732106341</v>
      </c>
      <c r="E530" s="34">
        <v>10.4</v>
      </c>
      <c r="F530" s="34">
        <v>13.649058030000001</v>
      </c>
      <c r="G530" s="34">
        <v>2.3483087</v>
      </c>
      <c r="H530" s="35">
        <f t="shared" si="17"/>
        <v>4.9419035279940458</v>
      </c>
    </row>
    <row r="531" spans="1:8" x14ac:dyDescent="0.2">
      <c r="A531" s="32">
        <v>30348</v>
      </c>
      <c r="B531" s="33">
        <v>3.35</v>
      </c>
      <c r="C531">
        <v>97.9</v>
      </c>
      <c r="D531">
        <f t="shared" si="16"/>
        <v>34.218590398365677</v>
      </c>
      <c r="E531" s="34">
        <v>10.4</v>
      </c>
      <c r="F531" s="34">
        <v>13.66935436</v>
      </c>
      <c r="G531" s="34">
        <v>2.3496034799999999</v>
      </c>
      <c r="H531" s="35">
        <f t="shared" si="17"/>
        <v>4.9432657415922927</v>
      </c>
    </row>
    <row r="532" spans="1:8" x14ac:dyDescent="0.2">
      <c r="A532" s="32">
        <v>30376</v>
      </c>
      <c r="B532" s="33">
        <v>3.35</v>
      </c>
      <c r="C532">
        <v>97.9</v>
      </c>
      <c r="D532">
        <f t="shared" si="16"/>
        <v>34.218590398365677</v>
      </c>
      <c r="E532" s="34">
        <v>10.3</v>
      </c>
      <c r="F532" s="34">
        <v>13.5017102</v>
      </c>
      <c r="G532" s="34">
        <v>2.4410098499999999</v>
      </c>
      <c r="H532" s="35">
        <f t="shared" si="17"/>
        <v>5.0142199248736592</v>
      </c>
    </row>
    <row r="533" spans="1:8" x14ac:dyDescent="0.2">
      <c r="A533" s="32">
        <v>30407</v>
      </c>
      <c r="B533" s="33">
        <v>3.35</v>
      </c>
      <c r="C533">
        <v>98.6</v>
      </c>
      <c r="D533">
        <f t="shared" si="16"/>
        <v>33.975659229208929</v>
      </c>
      <c r="E533" s="34">
        <v>10.199999999999999</v>
      </c>
      <c r="F533" s="34">
        <v>13.31222532</v>
      </c>
      <c r="G533" s="34">
        <v>2.48080736</v>
      </c>
      <c r="H533" s="35">
        <f t="shared" si="17"/>
        <v>5.030331507167296</v>
      </c>
    </row>
    <row r="534" spans="1:8" x14ac:dyDescent="0.2">
      <c r="A534" s="32">
        <v>30437</v>
      </c>
      <c r="B534" s="33">
        <v>3.35</v>
      </c>
      <c r="C534">
        <v>99.2</v>
      </c>
      <c r="D534">
        <f t="shared" si="16"/>
        <v>33.770161290322577</v>
      </c>
      <c r="E534" s="34">
        <v>10.1</v>
      </c>
      <c r="F534" s="34">
        <v>13.154542879999999</v>
      </c>
      <c r="G534" s="34">
        <v>2.7071169400000001</v>
      </c>
      <c r="H534" s="35">
        <f t="shared" si="17"/>
        <v>5.2289464611908203</v>
      </c>
    </row>
    <row r="535" spans="1:8" x14ac:dyDescent="0.2">
      <c r="A535" s="32">
        <v>30468</v>
      </c>
      <c r="B535" s="33">
        <v>3.35</v>
      </c>
      <c r="C535">
        <v>99.5</v>
      </c>
      <c r="D535">
        <f t="shared" si="16"/>
        <v>33.668341708542712</v>
      </c>
      <c r="E535" s="34">
        <v>10.1</v>
      </c>
      <c r="F535" s="34">
        <v>13.19209835</v>
      </c>
      <c r="G535" s="34">
        <v>2.6809117800000002</v>
      </c>
      <c r="H535" s="35">
        <f t="shared" si="17"/>
        <v>5.2035765563696668</v>
      </c>
    </row>
    <row r="536" spans="1:8" x14ac:dyDescent="0.2">
      <c r="A536" s="32">
        <v>30498</v>
      </c>
      <c r="B536" s="33">
        <v>3.35</v>
      </c>
      <c r="C536">
        <v>99.9</v>
      </c>
      <c r="D536">
        <f t="shared" si="16"/>
        <v>33.533533533533529</v>
      </c>
      <c r="E536" s="34">
        <v>9.4</v>
      </c>
      <c r="F536" s="34">
        <v>12.41277051</v>
      </c>
      <c r="G536" s="34">
        <v>2.8627865799999999</v>
      </c>
      <c r="H536" s="35">
        <f t="shared" si="17"/>
        <v>5.1875036242878902</v>
      </c>
    </row>
    <row r="537" spans="1:8" x14ac:dyDescent="0.2">
      <c r="A537" s="32">
        <v>30529</v>
      </c>
      <c r="B537" s="33">
        <v>3.35</v>
      </c>
      <c r="C537">
        <v>100.2</v>
      </c>
      <c r="D537">
        <f t="shared" si="16"/>
        <v>33.433133732534927</v>
      </c>
      <c r="E537" s="34">
        <v>9.5</v>
      </c>
      <c r="F537" s="34">
        <v>12.536140380000001</v>
      </c>
      <c r="G537" s="34">
        <v>2.8952120099999998</v>
      </c>
      <c r="H537" s="35">
        <f t="shared" si="17"/>
        <v>5.2444746252603798</v>
      </c>
    </row>
    <row r="538" spans="1:8" x14ac:dyDescent="0.2">
      <c r="A538" s="32">
        <v>30560</v>
      </c>
      <c r="B538" s="33">
        <v>3.35</v>
      </c>
      <c r="C538">
        <v>100.7</v>
      </c>
      <c r="D538">
        <f t="shared" si="16"/>
        <v>33.267130089374376</v>
      </c>
      <c r="E538" s="34">
        <v>9.1999999999999993</v>
      </c>
      <c r="F538" s="34">
        <v>12.02755975</v>
      </c>
      <c r="G538" s="34">
        <v>2.9825149500000001</v>
      </c>
      <c r="H538" s="35">
        <f t="shared" si="17"/>
        <v>5.2382380186471096</v>
      </c>
    </row>
    <row r="539" spans="1:8" x14ac:dyDescent="0.2">
      <c r="A539" s="32">
        <v>30590</v>
      </c>
      <c r="B539" s="33">
        <v>3.35</v>
      </c>
      <c r="C539">
        <v>101</v>
      </c>
      <c r="D539">
        <f t="shared" si="16"/>
        <v>33.168316831683171</v>
      </c>
      <c r="E539" s="34">
        <v>8.8000000000000007</v>
      </c>
      <c r="F539" s="34">
        <v>11.5747082</v>
      </c>
      <c r="G539" s="34">
        <v>3.2157432099999999</v>
      </c>
      <c r="H539" s="35">
        <f t="shared" si="17"/>
        <v>5.3196372289846989</v>
      </c>
    </row>
    <row r="540" spans="1:8" x14ac:dyDescent="0.2">
      <c r="A540" s="32">
        <v>30621</v>
      </c>
      <c r="B540" s="33">
        <v>3.35</v>
      </c>
      <c r="C540">
        <v>101.2</v>
      </c>
      <c r="D540">
        <f t="shared" si="16"/>
        <v>33.102766798418969</v>
      </c>
      <c r="E540" s="34">
        <v>8.5</v>
      </c>
      <c r="F540" s="34">
        <v>11.126468559999999</v>
      </c>
      <c r="G540" s="34">
        <v>3.2516327199999999</v>
      </c>
      <c r="H540" s="35">
        <f t="shared" si="17"/>
        <v>5.2572690743388817</v>
      </c>
    </row>
    <row r="541" spans="1:8" x14ac:dyDescent="0.2">
      <c r="A541" s="32">
        <v>30651</v>
      </c>
      <c r="B541" s="33">
        <v>3.35</v>
      </c>
      <c r="C541">
        <v>101.3</v>
      </c>
      <c r="D541">
        <f t="shared" si="16"/>
        <v>33.070088845014808</v>
      </c>
      <c r="E541" s="34">
        <v>8.3000000000000007</v>
      </c>
      <c r="F541" s="34">
        <v>10.907071889999999</v>
      </c>
      <c r="G541" s="34">
        <v>3.38227784</v>
      </c>
      <c r="H541" s="35">
        <f t="shared" si="17"/>
        <v>5.2983871198695933</v>
      </c>
    </row>
    <row r="542" spans="1:8" x14ac:dyDescent="0.2">
      <c r="A542" s="32">
        <v>30682</v>
      </c>
      <c r="B542" s="33">
        <v>3.35</v>
      </c>
      <c r="C542">
        <v>101.9</v>
      </c>
      <c r="D542">
        <f t="shared" si="16"/>
        <v>32.875368007850831</v>
      </c>
      <c r="E542" s="34">
        <v>8</v>
      </c>
      <c r="F542" s="34">
        <v>10.514643230000001</v>
      </c>
      <c r="G542" s="34">
        <v>3.4749355899999999</v>
      </c>
      <c r="H542" s="35">
        <f t="shared" si="17"/>
        <v>5.2725216661479921</v>
      </c>
    </row>
    <row r="543" spans="1:8" x14ac:dyDescent="0.2">
      <c r="A543" s="32">
        <v>30713</v>
      </c>
      <c r="B543" s="33">
        <v>3.35</v>
      </c>
      <c r="C543">
        <v>102.4</v>
      </c>
      <c r="D543">
        <f t="shared" si="16"/>
        <v>32.71484375</v>
      </c>
      <c r="E543" s="34">
        <v>7.8</v>
      </c>
      <c r="F543" s="34">
        <v>10.2316108</v>
      </c>
      <c r="G543" s="34">
        <v>3.5955772700000002</v>
      </c>
      <c r="H543" s="35">
        <f t="shared" si="17"/>
        <v>5.2958004783035397</v>
      </c>
    </row>
    <row r="544" spans="1:8" x14ac:dyDescent="0.2">
      <c r="A544" s="32">
        <v>30742</v>
      </c>
      <c r="B544" s="33">
        <v>3.35</v>
      </c>
      <c r="C544">
        <v>102.6</v>
      </c>
      <c r="D544">
        <f t="shared" si="16"/>
        <v>32.65107212475634</v>
      </c>
      <c r="E544" s="34">
        <v>7.8</v>
      </c>
      <c r="F544" s="34">
        <v>10.1526496</v>
      </c>
      <c r="G544" s="34">
        <v>3.5924510399999998</v>
      </c>
      <c r="H544" s="35">
        <f t="shared" si="17"/>
        <v>5.2934977200335123</v>
      </c>
    </row>
    <row r="545" spans="1:8" x14ac:dyDescent="0.2">
      <c r="A545" s="32">
        <v>30773</v>
      </c>
      <c r="B545" s="33">
        <v>3.35</v>
      </c>
      <c r="C545">
        <v>103.1</v>
      </c>
      <c r="D545">
        <f t="shared" si="16"/>
        <v>32.49272550921436</v>
      </c>
      <c r="E545" s="34">
        <v>7.7</v>
      </c>
      <c r="F545" s="34">
        <v>10.13193955</v>
      </c>
      <c r="G545" s="34">
        <v>3.75702296</v>
      </c>
      <c r="H545" s="35">
        <f t="shared" si="17"/>
        <v>5.3785757215084367</v>
      </c>
    </row>
    <row r="546" spans="1:8" x14ac:dyDescent="0.2">
      <c r="A546" s="32">
        <v>30803</v>
      </c>
      <c r="B546" s="33">
        <v>3.35</v>
      </c>
      <c r="C546">
        <v>103.4</v>
      </c>
      <c r="D546">
        <f t="shared" si="16"/>
        <v>32.398452611218566</v>
      </c>
      <c r="E546" s="34">
        <v>7.4</v>
      </c>
      <c r="F546" s="34">
        <v>9.7810371000000007</v>
      </c>
      <c r="G546" s="34">
        <v>3.7827939100000001</v>
      </c>
      <c r="H546" s="35">
        <f t="shared" si="17"/>
        <v>5.2908104231771524</v>
      </c>
    </row>
    <row r="547" spans="1:8" x14ac:dyDescent="0.2">
      <c r="A547" s="32">
        <v>30834</v>
      </c>
      <c r="B547" s="33">
        <v>3.35</v>
      </c>
      <c r="C547">
        <v>103.7</v>
      </c>
      <c r="D547">
        <f t="shared" si="16"/>
        <v>32.304725168756029</v>
      </c>
      <c r="E547" s="34">
        <v>7.2</v>
      </c>
      <c r="F547" s="34">
        <v>9.5012589799999994</v>
      </c>
      <c r="G547" s="34">
        <v>3.8211313499999999</v>
      </c>
      <c r="H547" s="35">
        <f t="shared" si="17"/>
        <v>5.245202161976219</v>
      </c>
    </row>
    <row r="548" spans="1:8" x14ac:dyDescent="0.2">
      <c r="A548" s="32">
        <v>30864</v>
      </c>
      <c r="B548" s="33">
        <v>3.35</v>
      </c>
      <c r="C548">
        <v>104.1</v>
      </c>
      <c r="D548">
        <f t="shared" si="16"/>
        <v>32.18059558117195</v>
      </c>
      <c r="E548" s="34">
        <v>7.5</v>
      </c>
      <c r="F548" s="34">
        <v>9.7949677000000008</v>
      </c>
      <c r="G548" s="34">
        <v>3.9036573099999998</v>
      </c>
      <c r="H548" s="35">
        <f t="shared" si="17"/>
        <v>5.4108622071717924</v>
      </c>
    </row>
    <row r="549" spans="1:8" x14ac:dyDescent="0.2">
      <c r="A549" s="32">
        <v>30895</v>
      </c>
      <c r="B549" s="33">
        <v>3.35</v>
      </c>
      <c r="C549">
        <v>104.5</v>
      </c>
      <c r="D549">
        <f t="shared" si="16"/>
        <v>32.057416267942585</v>
      </c>
      <c r="E549" s="34">
        <v>7.5</v>
      </c>
      <c r="F549" s="34">
        <v>9.7550641799999998</v>
      </c>
      <c r="G549" s="34">
        <v>3.7816958199999999</v>
      </c>
      <c r="H549" s="35">
        <f t="shared" si="17"/>
        <v>5.3256660287704856</v>
      </c>
    </row>
    <row r="550" spans="1:8" x14ac:dyDescent="0.2">
      <c r="A550" s="32">
        <v>30926</v>
      </c>
      <c r="B550" s="33">
        <v>3.35</v>
      </c>
      <c r="C550">
        <v>105</v>
      </c>
      <c r="D550">
        <f t="shared" si="16"/>
        <v>31.904761904761905</v>
      </c>
      <c r="E550" s="34">
        <v>7.3</v>
      </c>
      <c r="F550" s="34">
        <v>9.5670965999999993</v>
      </c>
      <c r="G550" s="34">
        <v>3.86369454</v>
      </c>
      <c r="H550" s="35">
        <f t="shared" si="17"/>
        <v>5.3108351642655975</v>
      </c>
    </row>
    <row r="551" spans="1:8" x14ac:dyDescent="0.2">
      <c r="A551" s="32">
        <v>30956</v>
      </c>
      <c r="B551" s="33">
        <v>3.35</v>
      </c>
      <c r="C551">
        <v>105.3</v>
      </c>
      <c r="D551">
        <f t="shared" si="16"/>
        <v>31.813865147198481</v>
      </c>
      <c r="E551" s="34">
        <v>7.4</v>
      </c>
      <c r="F551" s="34">
        <v>9.5524123200000002</v>
      </c>
      <c r="G551" s="34">
        <v>3.90204818</v>
      </c>
      <c r="H551" s="35">
        <f t="shared" si="17"/>
        <v>5.3735608800868722</v>
      </c>
    </row>
    <row r="552" spans="1:8" x14ac:dyDescent="0.2">
      <c r="A552" s="32">
        <v>30987</v>
      </c>
      <c r="B552" s="33">
        <v>3.35</v>
      </c>
      <c r="C552">
        <v>105.3</v>
      </c>
      <c r="D552">
        <f t="shared" si="16"/>
        <v>31.813865147198481</v>
      </c>
      <c r="E552" s="34">
        <v>7.2</v>
      </c>
      <c r="F552" s="34">
        <v>9.3301163099999993</v>
      </c>
      <c r="G552" s="34">
        <v>3.85310212</v>
      </c>
      <c r="H552" s="35">
        <f t="shared" si="17"/>
        <v>5.2670993216380495</v>
      </c>
    </row>
    <row r="553" spans="1:8" x14ac:dyDescent="0.2">
      <c r="A553" s="32">
        <v>31017</v>
      </c>
      <c r="B553" s="33">
        <v>3.35</v>
      </c>
      <c r="C553">
        <v>105.3</v>
      </c>
      <c r="D553">
        <f t="shared" si="16"/>
        <v>31.813865147198481</v>
      </c>
      <c r="E553" s="34">
        <v>7.3</v>
      </c>
      <c r="F553" s="34">
        <v>9.4780172999999994</v>
      </c>
      <c r="G553" s="34">
        <v>3.97016569</v>
      </c>
      <c r="H553" s="35">
        <f t="shared" si="17"/>
        <v>5.3835127507046918</v>
      </c>
    </row>
    <row r="554" spans="1:8" x14ac:dyDescent="0.2">
      <c r="A554" s="32">
        <v>31048</v>
      </c>
      <c r="B554" s="33">
        <v>3.35</v>
      </c>
      <c r="C554">
        <v>105.5</v>
      </c>
      <c r="D554">
        <f t="shared" si="16"/>
        <v>31.753554502369667</v>
      </c>
      <c r="E554" s="34">
        <v>7.3</v>
      </c>
      <c r="F554" s="34">
        <v>9.5218177700000002</v>
      </c>
      <c r="G554" s="34">
        <v>3.8780355700000002</v>
      </c>
      <c r="H554" s="35">
        <f t="shared" si="17"/>
        <v>5.32068225521878</v>
      </c>
    </row>
    <row r="555" spans="1:8" x14ac:dyDescent="0.2">
      <c r="A555" s="32">
        <v>31079</v>
      </c>
      <c r="B555" s="33">
        <v>3.35</v>
      </c>
      <c r="C555">
        <v>106</v>
      </c>
      <c r="D555">
        <f t="shared" si="16"/>
        <v>31.60377358490566</v>
      </c>
      <c r="E555" s="34">
        <v>7.2</v>
      </c>
      <c r="F555" s="34">
        <v>9.4055544900000001</v>
      </c>
      <c r="G555" s="34">
        <v>3.9164542</v>
      </c>
      <c r="H555" s="35">
        <f t="shared" si="17"/>
        <v>5.3102231817504615</v>
      </c>
    </row>
    <row r="556" spans="1:8" x14ac:dyDescent="0.2">
      <c r="A556" s="32">
        <v>31107</v>
      </c>
      <c r="B556" s="33">
        <v>3.35</v>
      </c>
      <c r="C556">
        <v>106.4</v>
      </c>
      <c r="D556">
        <f t="shared" si="16"/>
        <v>31.484962406015036</v>
      </c>
      <c r="E556" s="34">
        <v>7.2</v>
      </c>
      <c r="F556" s="34">
        <v>9.3921407400000003</v>
      </c>
      <c r="G556" s="34">
        <v>3.98779583</v>
      </c>
      <c r="H556" s="35">
        <f t="shared" si="17"/>
        <v>5.3583700857630205</v>
      </c>
    </row>
    <row r="557" spans="1:8" x14ac:dyDescent="0.2">
      <c r="A557" s="32">
        <v>31138</v>
      </c>
      <c r="B557" s="33">
        <v>3.35</v>
      </c>
      <c r="C557">
        <v>106.9</v>
      </c>
      <c r="D557">
        <f t="shared" si="16"/>
        <v>31.337698783910195</v>
      </c>
      <c r="E557" s="34">
        <v>7.3</v>
      </c>
      <c r="F557" s="34">
        <v>9.4321603500000002</v>
      </c>
      <c r="G557" s="34">
        <v>3.9443476199999998</v>
      </c>
      <c r="H557" s="35">
        <f t="shared" si="17"/>
        <v>5.36597965203</v>
      </c>
    </row>
    <row r="558" spans="1:8" x14ac:dyDescent="0.2">
      <c r="A558" s="32">
        <v>31168</v>
      </c>
      <c r="B558" s="33">
        <v>3.35</v>
      </c>
      <c r="C558">
        <v>107.3</v>
      </c>
      <c r="D558">
        <f t="shared" si="16"/>
        <v>31.220876048462255</v>
      </c>
      <c r="E558" s="34">
        <v>7.2</v>
      </c>
      <c r="F558" s="34">
        <v>9.3133350499999992</v>
      </c>
      <c r="G558" s="34">
        <v>3.9910488000000002</v>
      </c>
      <c r="H558" s="35">
        <f t="shared" si="17"/>
        <v>5.3605551354314045</v>
      </c>
    </row>
    <row r="559" spans="1:8" x14ac:dyDescent="0.2">
      <c r="A559" s="32">
        <v>31199</v>
      </c>
      <c r="B559" s="33">
        <v>3.35</v>
      </c>
      <c r="C559">
        <v>107.6</v>
      </c>
      <c r="D559">
        <f t="shared" si="16"/>
        <v>31.133828996282528</v>
      </c>
      <c r="E559" s="34">
        <v>7.4</v>
      </c>
      <c r="F559" s="34">
        <v>9.4608649000000007</v>
      </c>
      <c r="G559" s="34">
        <v>4.0003872300000003</v>
      </c>
      <c r="H559" s="35">
        <f t="shared" si="17"/>
        <v>5.4408515419923011</v>
      </c>
    </row>
    <row r="560" spans="1:8" x14ac:dyDescent="0.2">
      <c r="A560" s="32">
        <v>31229</v>
      </c>
      <c r="B560" s="33">
        <v>3.35</v>
      </c>
      <c r="C560">
        <v>107.8</v>
      </c>
      <c r="D560">
        <f t="shared" si="16"/>
        <v>31.076066790352506</v>
      </c>
      <c r="E560" s="34">
        <v>7.4</v>
      </c>
      <c r="F560" s="34">
        <v>9.5072703300000008</v>
      </c>
      <c r="G560" s="34">
        <v>3.9447238599999999</v>
      </c>
      <c r="H560" s="35">
        <f t="shared" si="17"/>
        <v>5.4028655881855885</v>
      </c>
    </row>
    <row r="561" spans="1:8" x14ac:dyDescent="0.2">
      <c r="A561" s="32">
        <v>31260</v>
      </c>
      <c r="B561" s="33">
        <v>3.35</v>
      </c>
      <c r="C561">
        <v>108</v>
      </c>
      <c r="D561">
        <f t="shared" si="16"/>
        <v>31.018518518518519</v>
      </c>
      <c r="E561" s="34">
        <v>7.1</v>
      </c>
      <c r="F561" s="34">
        <v>9.1658372400000001</v>
      </c>
      <c r="G561" s="34">
        <v>3.9890756199999999</v>
      </c>
      <c r="H561" s="35">
        <f t="shared" si="17"/>
        <v>5.3218828342984024</v>
      </c>
    </row>
    <row r="562" spans="1:8" x14ac:dyDescent="0.2">
      <c r="A562" s="32">
        <v>31291</v>
      </c>
      <c r="B562" s="33">
        <v>3.35</v>
      </c>
      <c r="C562">
        <v>108.3</v>
      </c>
      <c r="D562">
        <f t="shared" si="16"/>
        <v>30.932594644506004</v>
      </c>
      <c r="E562" s="34">
        <v>7.1</v>
      </c>
      <c r="F562" s="34">
        <v>9.1997099999999996</v>
      </c>
      <c r="G562" s="34">
        <v>4.0110735499999999</v>
      </c>
      <c r="H562" s="35">
        <f t="shared" si="17"/>
        <v>5.3365365364625772</v>
      </c>
    </row>
    <row r="563" spans="1:8" x14ac:dyDescent="0.2">
      <c r="A563" s="32">
        <v>31321</v>
      </c>
      <c r="B563" s="33">
        <v>3.35</v>
      </c>
      <c r="C563">
        <v>108.7</v>
      </c>
      <c r="D563">
        <f t="shared" si="16"/>
        <v>30.818767249310028</v>
      </c>
      <c r="E563" s="34">
        <v>7.1</v>
      </c>
      <c r="F563" s="34">
        <v>9.2326179100000001</v>
      </c>
      <c r="G563" s="34">
        <v>3.9597444400000001</v>
      </c>
      <c r="H563" s="35">
        <f t="shared" si="17"/>
        <v>5.3022811622923207</v>
      </c>
    </row>
    <row r="564" spans="1:8" x14ac:dyDescent="0.2">
      <c r="A564" s="32">
        <v>31352</v>
      </c>
      <c r="B564" s="33">
        <v>3.35</v>
      </c>
      <c r="C564">
        <v>109</v>
      </c>
      <c r="D564">
        <f t="shared" si="16"/>
        <v>30.73394495412844</v>
      </c>
      <c r="E564" s="34">
        <v>7</v>
      </c>
      <c r="F564" s="34">
        <v>9.0415591400000004</v>
      </c>
      <c r="G564" s="34">
        <v>4.0031298</v>
      </c>
      <c r="H564" s="35">
        <f t="shared" si="17"/>
        <v>5.2935723854501129</v>
      </c>
    </row>
    <row r="565" spans="1:8" x14ac:dyDescent="0.2">
      <c r="A565" s="32">
        <v>31382</v>
      </c>
      <c r="B565" s="33">
        <v>3.35</v>
      </c>
      <c r="C565">
        <v>109.3</v>
      </c>
      <c r="D565">
        <f t="shared" si="16"/>
        <v>30.649588289112536</v>
      </c>
      <c r="E565" s="34">
        <v>7</v>
      </c>
      <c r="F565" s="34">
        <v>9.0369004900000007</v>
      </c>
      <c r="G565" s="34">
        <v>3.8667050000000001</v>
      </c>
      <c r="H565" s="35">
        <f t="shared" si="17"/>
        <v>5.2025892592054586</v>
      </c>
    </row>
    <row r="566" spans="1:8" x14ac:dyDescent="0.2">
      <c r="A566" s="32">
        <v>31413</v>
      </c>
      <c r="B566" s="33">
        <v>3.35</v>
      </c>
      <c r="C566">
        <v>109.6</v>
      </c>
      <c r="D566">
        <f t="shared" si="16"/>
        <v>30.565693430656935</v>
      </c>
      <c r="E566" s="34">
        <v>6.7</v>
      </c>
      <c r="F566" s="34">
        <v>8.6790478100000001</v>
      </c>
      <c r="G566" s="34">
        <v>3.8986780799999998</v>
      </c>
      <c r="H566" s="35">
        <f t="shared" si="17"/>
        <v>5.1108847703699993</v>
      </c>
    </row>
    <row r="567" spans="1:8" x14ac:dyDescent="0.2">
      <c r="A567" s="32">
        <v>31444</v>
      </c>
      <c r="B567" s="33">
        <v>3.35</v>
      </c>
      <c r="C567">
        <v>109.3</v>
      </c>
      <c r="D567">
        <f t="shared" si="16"/>
        <v>30.649588289112536</v>
      </c>
      <c r="E567" s="34">
        <v>7.2</v>
      </c>
      <c r="F567" s="34">
        <v>9.2856195600000007</v>
      </c>
      <c r="G567" s="34">
        <v>3.8920069399999999</v>
      </c>
      <c r="H567" s="35">
        <f t="shared" si="17"/>
        <v>5.293623519669679</v>
      </c>
    </row>
    <row r="568" spans="1:8" x14ac:dyDescent="0.2">
      <c r="A568" s="32">
        <v>31472</v>
      </c>
      <c r="B568" s="33">
        <v>3.35</v>
      </c>
      <c r="C568">
        <v>108.8</v>
      </c>
      <c r="D568">
        <f t="shared" si="16"/>
        <v>30.790441176470591</v>
      </c>
      <c r="E568" s="34">
        <v>7.2</v>
      </c>
      <c r="F568" s="34">
        <v>9.2565396500000006</v>
      </c>
      <c r="G568" s="34">
        <v>3.88078447</v>
      </c>
      <c r="H568" s="35">
        <f t="shared" si="17"/>
        <v>5.2859860181426894</v>
      </c>
    </row>
    <row r="569" spans="1:8" x14ac:dyDescent="0.2">
      <c r="A569" s="32">
        <v>31503</v>
      </c>
      <c r="B569" s="33">
        <v>3.35</v>
      </c>
      <c r="C569">
        <v>108.6</v>
      </c>
      <c r="D569">
        <f t="shared" si="16"/>
        <v>30.847145488029469</v>
      </c>
      <c r="E569" s="34">
        <v>7.1</v>
      </c>
      <c r="F569" s="34">
        <v>9.2194750899999995</v>
      </c>
      <c r="G569" s="34">
        <v>3.8776088099999999</v>
      </c>
      <c r="H569" s="35">
        <f t="shared" si="17"/>
        <v>5.2470012913091608</v>
      </c>
    </row>
    <row r="570" spans="1:8" x14ac:dyDescent="0.2">
      <c r="A570" s="32">
        <v>31533</v>
      </c>
      <c r="B570" s="33">
        <v>3.35</v>
      </c>
      <c r="C570">
        <v>108.9</v>
      </c>
      <c r="D570">
        <f t="shared" si="16"/>
        <v>30.762167125803487</v>
      </c>
      <c r="E570" s="34">
        <v>7.2</v>
      </c>
      <c r="F570" s="34">
        <v>9.2840326500000003</v>
      </c>
      <c r="G570" s="34">
        <v>3.82808006</v>
      </c>
      <c r="H570" s="35">
        <f t="shared" si="17"/>
        <v>5.2499691839095588</v>
      </c>
    </row>
    <row r="571" spans="1:8" x14ac:dyDescent="0.2">
      <c r="A571" s="32">
        <v>31564</v>
      </c>
      <c r="B571" s="33">
        <v>3.35</v>
      </c>
      <c r="C571">
        <v>109.5</v>
      </c>
      <c r="D571">
        <f t="shared" si="16"/>
        <v>30.593607305936072</v>
      </c>
      <c r="E571" s="34">
        <v>7.2</v>
      </c>
      <c r="F571" s="34">
        <v>9.3613837400000008</v>
      </c>
      <c r="G571" s="34">
        <v>3.8947234000000002</v>
      </c>
      <c r="H571" s="35">
        <f t="shared" si="17"/>
        <v>5.2954705626601308</v>
      </c>
    </row>
    <row r="572" spans="1:8" x14ac:dyDescent="0.2">
      <c r="A572" s="32">
        <v>31594</v>
      </c>
      <c r="B572" s="33">
        <v>3.35</v>
      </c>
      <c r="C572">
        <v>109.5</v>
      </c>
      <c r="D572">
        <f t="shared" si="16"/>
        <v>30.593607305936072</v>
      </c>
      <c r="E572" s="34">
        <v>7</v>
      </c>
      <c r="F572" s="34">
        <v>9.1404524600000006</v>
      </c>
      <c r="G572" s="34">
        <v>3.8509219200000002</v>
      </c>
      <c r="H572" s="35">
        <f t="shared" si="17"/>
        <v>5.1919604620990709</v>
      </c>
    </row>
    <row r="573" spans="1:8" x14ac:dyDescent="0.2">
      <c r="A573" s="32">
        <v>31625</v>
      </c>
      <c r="B573" s="33">
        <v>3.35</v>
      </c>
      <c r="C573">
        <v>109.7</v>
      </c>
      <c r="D573">
        <f t="shared" si="16"/>
        <v>30.537830446672743</v>
      </c>
      <c r="E573" s="34">
        <v>6.9</v>
      </c>
      <c r="F573" s="34">
        <v>8.9472294899999998</v>
      </c>
      <c r="G573" s="34">
        <v>3.8925477599999998</v>
      </c>
      <c r="H573" s="35">
        <f t="shared" si="17"/>
        <v>5.1825263669372683</v>
      </c>
    </row>
    <row r="574" spans="1:8" x14ac:dyDescent="0.2">
      <c r="A574" s="32">
        <v>31656</v>
      </c>
      <c r="B574" s="33">
        <v>3.35</v>
      </c>
      <c r="C574">
        <v>110.2</v>
      </c>
      <c r="D574">
        <f t="shared" si="16"/>
        <v>30.399274047186932</v>
      </c>
      <c r="E574" s="34">
        <v>7</v>
      </c>
      <c r="F574" s="34">
        <v>9.0984737300000003</v>
      </c>
      <c r="G574" s="34">
        <v>3.9267154799999999</v>
      </c>
      <c r="H574" s="35">
        <f t="shared" si="17"/>
        <v>5.2428053902467138</v>
      </c>
    </row>
    <row r="575" spans="1:8" x14ac:dyDescent="0.2">
      <c r="A575" s="32">
        <v>31686</v>
      </c>
      <c r="B575" s="33">
        <v>3.35</v>
      </c>
      <c r="C575">
        <v>110.3</v>
      </c>
      <c r="D575">
        <f t="shared" si="16"/>
        <v>30.371713508612874</v>
      </c>
      <c r="E575" s="34">
        <v>7</v>
      </c>
      <c r="F575" s="34">
        <v>9.0191916299999999</v>
      </c>
      <c r="G575" s="34">
        <v>3.9227064700000001</v>
      </c>
      <c r="H575" s="35">
        <f t="shared" si="17"/>
        <v>5.2401283657941056</v>
      </c>
    </row>
    <row r="576" spans="1:8" x14ac:dyDescent="0.2">
      <c r="A576" s="32">
        <v>31717</v>
      </c>
      <c r="B576" s="33">
        <v>3.35</v>
      </c>
      <c r="C576">
        <v>110.4</v>
      </c>
      <c r="D576">
        <f t="shared" si="16"/>
        <v>30.344202898550723</v>
      </c>
      <c r="E576" s="34">
        <v>6.9</v>
      </c>
      <c r="F576" s="34">
        <v>8.9208397099999992</v>
      </c>
      <c r="G576" s="34">
        <v>4.0873554600000004</v>
      </c>
      <c r="H576" s="35">
        <f t="shared" si="17"/>
        <v>5.3106263918675358</v>
      </c>
    </row>
    <row r="577" spans="1:8" x14ac:dyDescent="0.2">
      <c r="A577" s="32">
        <v>31747</v>
      </c>
      <c r="B577" s="33">
        <v>3.35</v>
      </c>
      <c r="C577">
        <v>110.5</v>
      </c>
      <c r="D577">
        <f t="shared" si="16"/>
        <v>30.316742081447963</v>
      </c>
      <c r="E577" s="34">
        <v>6.6</v>
      </c>
      <c r="F577" s="34">
        <v>8.6272750200000008</v>
      </c>
      <c r="G577" s="34">
        <v>3.8774187699999998</v>
      </c>
      <c r="H577" s="35">
        <f t="shared" si="17"/>
        <v>5.0587512176425511</v>
      </c>
    </row>
    <row r="578" spans="1:8" x14ac:dyDescent="0.2">
      <c r="A578" s="32">
        <v>31778</v>
      </c>
      <c r="B578" s="33">
        <v>3.35</v>
      </c>
      <c r="C578">
        <v>111.2</v>
      </c>
      <c r="D578">
        <f t="shared" si="16"/>
        <v>30.125899280575538</v>
      </c>
      <c r="E578" s="34">
        <v>6.6</v>
      </c>
      <c r="F578" s="34">
        <v>8.6223096300000002</v>
      </c>
      <c r="G578" s="34">
        <v>3.8277214499999999</v>
      </c>
      <c r="H578" s="35">
        <f t="shared" si="17"/>
        <v>5.026227369508864</v>
      </c>
    </row>
    <row r="579" spans="1:8" x14ac:dyDescent="0.2">
      <c r="A579" s="32">
        <v>31809</v>
      </c>
      <c r="B579" s="33">
        <v>3.35</v>
      </c>
      <c r="C579">
        <v>111.6</v>
      </c>
      <c r="D579">
        <f t="shared" ref="D579:D642" si="18">1000*B579/C579</f>
        <v>30.017921146953405</v>
      </c>
      <c r="E579" s="34">
        <v>6.6</v>
      </c>
      <c r="F579" s="34">
        <v>8.5727677</v>
      </c>
      <c r="G579" s="34">
        <v>3.98668091</v>
      </c>
      <c r="H579" s="35">
        <f t="shared" ref="H579:H642" si="19">SQRT(G579*E579)</f>
        <v>5.1295315581444667</v>
      </c>
    </row>
    <row r="580" spans="1:8" x14ac:dyDescent="0.2">
      <c r="A580" s="32">
        <v>31837</v>
      </c>
      <c r="B580" s="33">
        <v>3.35</v>
      </c>
      <c r="C580">
        <v>112.1</v>
      </c>
      <c r="D580">
        <f t="shared" si="18"/>
        <v>29.884032114183768</v>
      </c>
      <c r="E580" s="34">
        <v>6.6</v>
      </c>
      <c r="F580" s="34">
        <v>8.5491833600000007</v>
      </c>
      <c r="G580" s="34">
        <v>4.1493858699999997</v>
      </c>
      <c r="H580" s="35">
        <f t="shared" si="19"/>
        <v>5.2331583906853041</v>
      </c>
    </row>
    <row r="581" spans="1:8" x14ac:dyDescent="0.2">
      <c r="A581" s="32">
        <v>31868</v>
      </c>
      <c r="B581" s="33">
        <v>3.35</v>
      </c>
      <c r="C581">
        <v>112.7</v>
      </c>
      <c r="D581">
        <f t="shared" si="18"/>
        <v>29.724933451641526</v>
      </c>
      <c r="E581" s="34">
        <v>6.3</v>
      </c>
      <c r="F581" s="34">
        <v>8.2036221200000004</v>
      </c>
      <c r="G581" s="34">
        <v>4.06331139</v>
      </c>
      <c r="H581" s="35">
        <f t="shared" si="19"/>
        <v>5.0595317725062268</v>
      </c>
    </row>
    <row r="582" spans="1:8" x14ac:dyDescent="0.2">
      <c r="A582" s="32">
        <v>31898</v>
      </c>
      <c r="B582" s="33">
        <v>3.35</v>
      </c>
      <c r="C582">
        <v>113.1</v>
      </c>
      <c r="D582">
        <f t="shared" si="18"/>
        <v>29.619805481874447</v>
      </c>
      <c r="E582" s="34">
        <v>6.3</v>
      </c>
      <c r="F582" s="34">
        <v>8.2156416100000005</v>
      </c>
      <c r="G582" s="34">
        <v>4.12386885</v>
      </c>
      <c r="H582" s="35">
        <f t="shared" si="19"/>
        <v>5.0970946386152178</v>
      </c>
    </row>
    <row r="583" spans="1:8" x14ac:dyDescent="0.2">
      <c r="A583" s="32">
        <v>31929</v>
      </c>
      <c r="B583" s="33">
        <v>3.35</v>
      </c>
      <c r="C583">
        <v>113.5</v>
      </c>
      <c r="D583">
        <f t="shared" si="18"/>
        <v>29.515418502202643</v>
      </c>
      <c r="E583" s="34">
        <v>6.2</v>
      </c>
      <c r="F583" s="34">
        <v>8.0261244999999999</v>
      </c>
      <c r="G583" s="34">
        <v>4.1781971100000002</v>
      </c>
      <c r="H583" s="35">
        <f t="shared" si="19"/>
        <v>5.0896779939402848</v>
      </c>
    </row>
    <row r="584" spans="1:8" x14ac:dyDescent="0.2">
      <c r="A584" s="32">
        <v>31959</v>
      </c>
      <c r="B584" s="33">
        <v>3.35</v>
      </c>
      <c r="C584">
        <v>113.8</v>
      </c>
      <c r="D584">
        <f t="shared" si="18"/>
        <v>29.437609841827769</v>
      </c>
      <c r="E584" s="34">
        <v>6.1</v>
      </c>
      <c r="F584" s="34">
        <v>7.8696334800000001</v>
      </c>
      <c r="G584" s="34">
        <v>4.1692066399999996</v>
      </c>
      <c r="H584" s="35">
        <f t="shared" si="19"/>
        <v>5.0430308846962255</v>
      </c>
    </row>
    <row r="585" spans="1:8" x14ac:dyDescent="0.2">
      <c r="A585" s="32">
        <v>31990</v>
      </c>
      <c r="B585" s="33">
        <v>3.35</v>
      </c>
      <c r="C585">
        <v>114.4</v>
      </c>
      <c r="D585">
        <f t="shared" si="18"/>
        <v>29.283216783216783</v>
      </c>
      <c r="E585" s="34">
        <v>6</v>
      </c>
      <c r="F585" s="34">
        <v>7.8491357400000004</v>
      </c>
      <c r="G585" s="34">
        <v>4.3209832500000003</v>
      </c>
      <c r="H585" s="35">
        <f t="shared" si="19"/>
        <v>5.0917481771980828</v>
      </c>
    </row>
    <row r="586" spans="1:8" x14ac:dyDescent="0.2">
      <c r="A586" s="32">
        <v>32021</v>
      </c>
      <c r="B586" s="33">
        <v>3.35</v>
      </c>
      <c r="C586">
        <v>115</v>
      </c>
      <c r="D586">
        <f t="shared" si="18"/>
        <v>29.130434782608695</v>
      </c>
      <c r="E586" s="34">
        <v>5.9</v>
      </c>
      <c r="F586" s="34">
        <v>7.66846987</v>
      </c>
      <c r="G586" s="34">
        <v>4.2903825600000003</v>
      </c>
      <c r="H586" s="35">
        <f t="shared" si="19"/>
        <v>5.0312281904123575</v>
      </c>
    </row>
    <row r="587" spans="1:8" x14ac:dyDescent="0.2">
      <c r="A587" s="32">
        <v>32051</v>
      </c>
      <c r="B587" s="33">
        <v>3.35</v>
      </c>
      <c r="C587">
        <v>115.3</v>
      </c>
      <c r="D587">
        <f t="shared" si="18"/>
        <v>29.054640069384217</v>
      </c>
      <c r="E587" s="34">
        <v>6</v>
      </c>
      <c r="F587" s="34">
        <v>7.7629543700000001</v>
      </c>
      <c r="G587" s="34">
        <v>4.3141347400000001</v>
      </c>
      <c r="H587" s="35">
        <f t="shared" si="19"/>
        <v>5.0877115130478847</v>
      </c>
    </row>
    <row r="588" spans="1:8" x14ac:dyDescent="0.2">
      <c r="A588" s="32">
        <v>32082</v>
      </c>
      <c r="B588" s="33">
        <v>3.35</v>
      </c>
      <c r="C588">
        <v>115.4</v>
      </c>
      <c r="D588">
        <f t="shared" si="18"/>
        <v>29.029462738301557</v>
      </c>
      <c r="E588" s="34">
        <v>5.8</v>
      </c>
      <c r="F588" s="34">
        <v>7.5559040199999998</v>
      </c>
      <c r="G588" s="34">
        <v>4.3959680399999996</v>
      </c>
      <c r="H588" s="35">
        <f t="shared" si="19"/>
        <v>5.0494172566742783</v>
      </c>
    </row>
    <row r="589" spans="1:8" x14ac:dyDescent="0.2">
      <c r="A589" s="32">
        <v>32112</v>
      </c>
      <c r="B589" s="33">
        <v>3.35</v>
      </c>
      <c r="C589">
        <v>115.4</v>
      </c>
      <c r="D589">
        <f t="shared" si="18"/>
        <v>29.029462738301557</v>
      </c>
      <c r="E589" s="34">
        <v>5.7</v>
      </c>
      <c r="F589" s="34">
        <v>7.4378304200000001</v>
      </c>
      <c r="G589" s="34">
        <v>4.1820538300000001</v>
      </c>
      <c r="H589" s="35">
        <f t="shared" si="19"/>
        <v>4.8823874109906518</v>
      </c>
    </row>
    <row r="590" spans="1:8" x14ac:dyDescent="0.2">
      <c r="A590" s="32">
        <v>32143</v>
      </c>
      <c r="B590" s="33">
        <v>3.35</v>
      </c>
      <c r="C590">
        <v>115.7</v>
      </c>
      <c r="D590">
        <f t="shared" si="18"/>
        <v>28.954191875540189</v>
      </c>
      <c r="E590" s="34">
        <v>5.7</v>
      </c>
      <c r="F590" s="34">
        <v>7.4486319700000001</v>
      </c>
      <c r="G590" s="34">
        <v>4.2150810500000002</v>
      </c>
      <c r="H590" s="35">
        <f t="shared" si="19"/>
        <v>4.9016285033649787</v>
      </c>
    </row>
    <row r="591" spans="1:8" x14ac:dyDescent="0.2">
      <c r="A591" s="32">
        <v>32174</v>
      </c>
      <c r="B591" s="33">
        <v>3.35</v>
      </c>
      <c r="C591">
        <v>116</v>
      </c>
      <c r="D591">
        <f t="shared" si="18"/>
        <v>28.879310344827587</v>
      </c>
      <c r="E591" s="34">
        <v>5.7</v>
      </c>
      <c r="F591" s="34">
        <v>7.3908544999999997</v>
      </c>
      <c r="G591" s="34">
        <v>4.2085752200000002</v>
      </c>
      <c r="H591" s="35">
        <f t="shared" si="19"/>
        <v>4.8978442966268334</v>
      </c>
    </row>
    <row r="592" spans="1:8" x14ac:dyDescent="0.2">
      <c r="A592" s="32">
        <v>32203</v>
      </c>
      <c r="B592" s="33">
        <v>3.35</v>
      </c>
      <c r="C592">
        <v>116.5</v>
      </c>
      <c r="D592">
        <f t="shared" si="18"/>
        <v>28.755364806866954</v>
      </c>
      <c r="E592" s="34">
        <v>5.7</v>
      </c>
      <c r="F592" s="34">
        <v>7.3214361800000001</v>
      </c>
      <c r="G592" s="34">
        <v>4.2997201599999997</v>
      </c>
      <c r="H592" s="35">
        <f t="shared" si="19"/>
        <v>4.9505964198266055</v>
      </c>
    </row>
    <row r="593" spans="1:8" x14ac:dyDescent="0.2">
      <c r="A593" s="32">
        <v>32234</v>
      </c>
      <c r="B593" s="33">
        <v>3.35</v>
      </c>
      <c r="C593">
        <v>117.1</v>
      </c>
      <c r="D593">
        <f t="shared" si="18"/>
        <v>28.608027327070882</v>
      </c>
      <c r="E593" s="34">
        <v>5.4</v>
      </c>
      <c r="F593" s="34">
        <v>7.0312416799999999</v>
      </c>
      <c r="G593" s="34">
        <v>4.2052778000000002</v>
      </c>
      <c r="H593" s="35">
        <f t="shared" si="19"/>
        <v>4.7653436518261731</v>
      </c>
    </row>
    <row r="594" spans="1:8" x14ac:dyDescent="0.2">
      <c r="A594" s="32">
        <v>32264</v>
      </c>
      <c r="B594" s="33">
        <v>3.35</v>
      </c>
      <c r="C594">
        <v>117.5</v>
      </c>
      <c r="D594">
        <f t="shared" si="18"/>
        <v>28.51063829787234</v>
      </c>
      <c r="E594" s="34">
        <v>5.6</v>
      </c>
      <c r="F594" s="34">
        <v>7.19188619</v>
      </c>
      <c r="G594" s="34">
        <v>4.3353984499999996</v>
      </c>
      <c r="H594" s="35">
        <f t="shared" si="19"/>
        <v>4.9272945233667524</v>
      </c>
    </row>
    <row r="595" spans="1:8" x14ac:dyDescent="0.2">
      <c r="A595" s="32">
        <v>32295</v>
      </c>
      <c r="B595" s="33">
        <v>3.35</v>
      </c>
      <c r="C595">
        <v>118</v>
      </c>
      <c r="D595">
        <f t="shared" si="18"/>
        <v>28.389830508474578</v>
      </c>
      <c r="E595" s="34">
        <v>5.4</v>
      </c>
      <c r="F595" s="34">
        <v>6.9376291700000001</v>
      </c>
      <c r="G595" s="34">
        <v>4.1975923799999997</v>
      </c>
      <c r="H595" s="35">
        <f t="shared" si="19"/>
        <v>4.760987172005402</v>
      </c>
    </row>
    <row r="596" spans="1:8" x14ac:dyDescent="0.2">
      <c r="A596" s="32">
        <v>32325</v>
      </c>
      <c r="B596" s="33">
        <v>3.35</v>
      </c>
      <c r="C596">
        <v>118.5</v>
      </c>
      <c r="D596">
        <f t="shared" si="18"/>
        <v>28.270042194092827</v>
      </c>
      <c r="E596" s="34">
        <v>5.4</v>
      </c>
      <c r="F596" s="34">
        <v>6.9778251999999998</v>
      </c>
      <c r="G596" s="34">
        <v>4.2731439900000003</v>
      </c>
      <c r="H596" s="35">
        <f t="shared" si="19"/>
        <v>4.8036421126058091</v>
      </c>
    </row>
    <row r="597" spans="1:8" x14ac:dyDescent="0.2">
      <c r="A597" s="32">
        <v>32356</v>
      </c>
      <c r="B597" s="33">
        <v>3.35</v>
      </c>
      <c r="C597">
        <v>119</v>
      </c>
      <c r="D597">
        <f t="shared" si="18"/>
        <v>28.15126050420168</v>
      </c>
      <c r="E597" s="34">
        <v>5.6</v>
      </c>
      <c r="F597" s="34">
        <v>7.20550917</v>
      </c>
      <c r="G597" s="34">
        <v>4.2570486199999999</v>
      </c>
      <c r="H597" s="35">
        <f t="shared" si="19"/>
        <v>4.8825682045415402</v>
      </c>
    </row>
    <row r="598" spans="1:8" x14ac:dyDescent="0.2">
      <c r="A598" s="32">
        <v>32387</v>
      </c>
      <c r="B598" s="33">
        <v>3.35</v>
      </c>
      <c r="C598">
        <v>119.8</v>
      </c>
      <c r="D598">
        <f t="shared" si="18"/>
        <v>27.963272120200333</v>
      </c>
      <c r="E598" s="34">
        <v>5.4</v>
      </c>
      <c r="F598" s="34">
        <v>6.9531159499999999</v>
      </c>
      <c r="G598" s="34">
        <v>4.0988538400000003</v>
      </c>
      <c r="H598" s="35">
        <f t="shared" si="19"/>
        <v>4.7046584080037102</v>
      </c>
    </row>
    <row r="599" spans="1:8" x14ac:dyDescent="0.2">
      <c r="A599" s="32">
        <v>32417</v>
      </c>
      <c r="B599" s="33">
        <v>3.35</v>
      </c>
      <c r="C599">
        <v>120.2</v>
      </c>
      <c r="D599">
        <f t="shared" si="18"/>
        <v>27.870216306156404</v>
      </c>
      <c r="E599" s="34">
        <v>5.4</v>
      </c>
      <c r="F599" s="34">
        <v>6.9009718900000001</v>
      </c>
      <c r="G599" s="34">
        <v>4.2542269900000003</v>
      </c>
      <c r="H599" s="35">
        <f t="shared" si="19"/>
        <v>4.7929975741700517</v>
      </c>
    </row>
    <row r="600" spans="1:8" x14ac:dyDescent="0.2">
      <c r="A600" s="32">
        <v>32448</v>
      </c>
      <c r="B600" s="33">
        <v>3.35</v>
      </c>
      <c r="C600">
        <v>120.3</v>
      </c>
      <c r="D600">
        <f t="shared" si="18"/>
        <v>27.847049044056526</v>
      </c>
      <c r="E600" s="34">
        <v>5.3</v>
      </c>
      <c r="F600" s="34">
        <v>6.8516985100000003</v>
      </c>
      <c r="G600" s="34">
        <v>4.1577512399999996</v>
      </c>
      <c r="H600" s="35">
        <f t="shared" si="19"/>
        <v>4.6942604925589713</v>
      </c>
    </row>
    <row r="601" spans="1:8" x14ac:dyDescent="0.2">
      <c r="A601" s="32">
        <v>32478</v>
      </c>
      <c r="B601" s="33">
        <v>3.35</v>
      </c>
      <c r="C601">
        <v>120.5</v>
      </c>
      <c r="D601">
        <f t="shared" si="18"/>
        <v>27.800829875518673</v>
      </c>
      <c r="E601" s="34">
        <v>5.3</v>
      </c>
      <c r="F601" s="34">
        <v>6.8117214300000004</v>
      </c>
      <c r="G601" s="34">
        <v>4.2397943500000004</v>
      </c>
      <c r="H601" s="35">
        <f t="shared" si="19"/>
        <v>4.7403491490606475</v>
      </c>
    </row>
    <row r="602" spans="1:8" x14ac:dyDescent="0.2">
      <c r="A602" s="32">
        <v>32509</v>
      </c>
      <c r="B602" s="33">
        <v>3.35</v>
      </c>
      <c r="C602">
        <v>121.1</v>
      </c>
      <c r="D602">
        <f t="shared" si="18"/>
        <v>27.663088356729975</v>
      </c>
      <c r="E602" s="34">
        <v>5.4</v>
      </c>
      <c r="F602" s="34">
        <v>6.9549107000000001</v>
      </c>
      <c r="G602" s="34">
        <v>4.2134051599999998</v>
      </c>
      <c r="H602" s="35">
        <f t="shared" si="19"/>
        <v>4.7699463166790466</v>
      </c>
    </row>
    <row r="603" spans="1:8" x14ac:dyDescent="0.2">
      <c r="A603" s="32">
        <v>32540</v>
      </c>
      <c r="B603" s="33">
        <v>3.35</v>
      </c>
      <c r="C603">
        <v>121.6</v>
      </c>
      <c r="D603">
        <f t="shared" si="18"/>
        <v>27.549342105263158</v>
      </c>
      <c r="E603" s="34">
        <v>5.2</v>
      </c>
      <c r="F603" s="34">
        <v>6.6258218500000003</v>
      </c>
      <c r="G603" s="34">
        <v>4.18153329</v>
      </c>
      <c r="H603" s="35">
        <f t="shared" si="19"/>
        <v>4.6630433311304325</v>
      </c>
    </row>
    <row r="604" spans="1:8" x14ac:dyDescent="0.2">
      <c r="A604" s="32">
        <v>32568</v>
      </c>
      <c r="B604" s="33">
        <v>3.35</v>
      </c>
      <c r="C604">
        <v>122.3</v>
      </c>
      <c r="D604">
        <f t="shared" si="18"/>
        <v>27.391659852820933</v>
      </c>
      <c r="E604" s="34">
        <v>5</v>
      </c>
      <c r="F604" s="34">
        <v>6.4634070100000001</v>
      </c>
      <c r="G604" s="34">
        <v>4.0161429899999996</v>
      </c>
      <c r="H604" s="35">
        <f t="shared" si="19"/>
        <v>4.4811510742218896</v>
      </c>
    </row>
    <row r="605" spans="1:8" x14ac:dyDescent="0.2">
      <c r="A605" s="32">
        <v>32599</v>
      </c>
      <c r="B605" s="33">
        <v>3.35</v>
      </c>
      <c r="C605">
        <v>123.1</v>
      </c>
      <c r="D605">
        <f t="shared" si="18"/>
        <v>27.213647441104794</v>
      </c>
      <c r="E605" s="34">
        <v>5.2</v>
      </c>
      <c r="F605" s="34">
        <v>6.7081518400000002</v>
      </c>
      <c r="G605" s="34">
        <v>4.1669817599999996</v>
      </c>
      <c r="H605" s="35">
        <f t="shared" si="19"/>
        <v>4.6549226794867389</v>
      </c>
    </row>
    <row r="606" spans="1:8" x14ac:dyDescent="0.2">
      <c r="A606" s="32">
        <v>32629</v>
      </c>
      <c r="B606" s="33">
        <v>3.35</v>
      </c>
      <c r="C606">
        <v>123.8</v>
      </c>
      <c r="D606">
        <f t="shared" si="18"/>
        <v>27.059773828756057</v>
      </c>
      <c r="E606" s="34">
        <v>5.2</v>
      </c>
      <c r="F606" s="34">
        <v>6.6124531900000001</v>
      </c>
      <c r="G606" s="34">
        <v>3.9676230700000001</v>
      </c>
      <c r="H606" s="35">
        <f t="shared" si="19"/>
        <v>4.5422065082952798</v>
      </c>
    </row>
    <row r="607" spans="1:8" x14ac:dyDescent="0.2">
      <c r="A607" s="32">
        <v>32660</v>
      </c>
      <c r="B607" s="33">
        <v>3.35</v>
      </c>
      <c r="C607">
        <v>124.1</v>
      </c>
      <c r="D607">
        <f t="shared" si="18"/>
        <v>26.994359387590652</v>
      </c>
      <c r="E607" s="34">
        <v>5.3</v>
      </c>
      <c r="F607" s="34">
        <v>6.8020808600000002</v>
      </c>
      <c r="G607" s="34">
        <v>3.8703202999999999</v>
      </c>
      <c r="H607" s="35">
        <f t="shared" si="19"/>
        <v>4.5290945662461057</v>
      </c>
    </row>
    <row r="608" spans="1:8" x14ac:dyDescent="0.2">
      <c r="A608" s="32">
        <v>32690</v>
      </c>
      <c r="B608" s="33">
        <v>3.35</v>
      </c>
      <c r="C608">
        <v>124.4</v>
      </c>
      <c r="D608">
        <f t="shared" si="18"/>
        <v>26.929260450160772</v>
      </c>
      <c r="E608" s="34">
        <v>5.2</v>
      </c>
      <c r="F608" s="34">
        <v>6.7197069999999997</v>
      </c>
      <c r="G608" s="34">
        <v>3.8711944800000002</v>
      </c>
      <c r="H608" s="35">
        <f t="shared" si="19"/>
        <v>4.486670401979624</v>
      </c>
    </row>
    <row r="609" spans="1:8" x14ac:dyDescent="0.2">
      <c r="A609" s="32">
        <v>32721</v>
      </c>
      <c r="B609" s="33">
        <v>3.35</v>
      </c>
      <c r="C609">
        <v>124.6</v>
      </c>
      <c r="D609">
        <f t="shared" si="18"/>
        <v>26.886035313001607</v>
      </c>
      <c r="E609" s="34">
        <v>5.2</v>
      </c>
      <c r="F609" s="34">
        <v>6.7375849800000003</v>
      </c>
      <c r="G609" s="34">
        <v>3.8247298299999999</v>
      </c>
      <c r="H609" s="35">
        <f t="shared" si="19"/>
        <v>4.4596631168732914</v>
      </c>
    </row>
    <row r="610" spans="1:8" x14ac:dyDescent="0.2">
      <c r="A610" s="32">
        <v>32752</v>
      </c>
      <c r="B610" s="33">
        <v>3.35</v>
      </c>
      <c r="C610">
        <v>125</v>
      </c>
      <c r="D610">
        <f t="shared" si="18"/>
        <v>26.8</v>
      </c>
      <c r="E610" s="34">
        <v>5.3</v>
      </c>
      <c r="F610" s="34">
        <v>6.7988610100000004</v>
      </c>
      <c r="G610" s="34">
        <v>3.8315804199999999</v>
      </c>
      <c r="H610" s="35">
        <f t="shared" si="19"/>
        <v>4.5063706267904768</v>
      </c>
    </row>
    <row r="611" spans="1:8" x14ac:dyDescent="0.2">
      <c r="A611" s="32">
        <v>32782</v>
      </c>
      <c r="B611" s="33">
        <v>3.35</v>
      </c>
      <c r="C611">
        <v>125.6</v>
      </c>
      <c r="D611">
        <f t="shared" si="18"/>
        <v>26.671974522292995</v>
      </c>
      <c r="E611" s="34">
        <v>5.3</v>
      </c>
      <c r="F611" s="34">
        <v>6.8299115099999996</v>
      </c>
      <c r="G611" s="34">
        <v>3.9038356400000001</v>
      </c>
      <c r="H611" s="35">
        <f t="shared" si="19"/>
        <v>4.5486623189680726</v>
      </c>
    </row>
    <row r="612" spans="1:8" x14ac:dyDescent="0.2">
      <c r="A612" s="32">
        <v>32813</v>
      </c>
      <c r="B612" s="33">
        <v>3.35</v>
      </c>
      <c r="C612">
        <v>125.9</v>
      </c>
      <c r="D612">
        <f t="shared" si="18"/>
        <v>26.608419380460681</v>
      </c>
      <c r="E612" s="34">
        <v>5.4</v>
      </c>
      <c r="F612" s="34">
        <v>6.9030291200000002</v>
      </c>
      <c r="G612" s="34">
        <v>3.7701680999999998</v>
      </c>
      <c r="H612" s="35">
        <f t="shared" si="19"/>
        <v>4.5120846335147569</v>
      </c>
    </row>
    <row r="613" spans="1:8" x14ac:dyDescent="0.2">
      <c r="A613" s="32">
        <v>32843</v>
      </c>
      <c r="B613" s="33">
        <v>3.35</v>
      </c>
      <c r="C613">
        <v>126.1</v>
      </c>
      <c r="D613">
        <f t="shared" si="18"/>
        <v>26.566217287866774</v>
      </c>
      <c r="E613" s="34">
        <v>5.4</v>
      </c>
      <c r="F613" s="34">
        <v>6.8420890600000002</v>
      </c>
      <c r="G613" s="34">
        <v>3.8547142999999999</v>
      </c>
      <c r="H613" s="35">
        <f t="shared" si="19"/>
        <v>4.562395995526912</v>
      </c>
    </row>
    <row r="614" spans="1:8" x14ac:dyDescent="0.2">
      <c r="A614" s="32">
        <v>32874</v>
      </c>
      <c r="B614" s="33">
        <v>3.35</v>
      </c>
      <c r="C614">
        <v>127.4</v>
      </c>
      <c r="D614">
        <f t="shared" si="18"/>
        <v>26.295133437990579</v>
      </c>
      <c r="E614" s="34">
        <v>5.4</v>
      </c>
      <c r="F614" s="34">
        <v>6.9049445199999999</v>
      </c>
      <c r="G614" s="34">
        <v>3.8535148000000001</v>
      </c>
      <c r="H614" s="35">
        <f t="shared" si="19"/>
        <v>4.5616860830179888</v>
      </c>
    </row>
    <row r="615" spans="1:8" x14ac:dyDescent="0.2">
      <c r="A615" s="32">
        <v>32905</v>
      </c>
      <c r="B615" s="33">
        <v>3.35</v>
      </c>
      <c r="C615">
        <v>128</v>
      </c>
      <c r="D615">
        <f t="shared" si="18"/>
        <v>26.171875</v>
      </c>
      <c r="E615" s="34">
        <v>5.3</v>
      </c>
      <c r="F615" s="34">
        <v>6.7932506699999999</v>
      </c>
      <c r="G615" s="34">
        <v>3.6584561099999999</v>
      </c>
      <c r="H615" s="35">
        <f t="shared" si="19"/>
        <v>4.4033870353399553</v>
      </c>
    </row>
    <row r="616" spans="1:8" x14ac:dyDescent="0.2">
      <c r="A616" s="32">
        <v>32933</v>
      </c>
      <c r="B616" s="33">
        <v>3.35</v>
      </c>
      <c r="C616">
        <v>128.69999999999999</v>
      </c>
      <c r="D616">
        <f t="shared" si="18"/>
        <v>26.029526029526032</v>
      </c>
      <c r="E616" s="34">
        <v>5.2</v>
      </c>
      <c r="F616" s="34">
        <v>6.7360210699999996</v>
      </c>
      <c r="G616" s="34">
        <v>3.5763355899999998</v>
      </c>
      <c r="H616" s="35">
        <f t="shared" si="19"/>
        <v>4.3124175433276406</v>
      </c>
    </row>
    <row r="617" spans="1:8" x14ac:dyDescent="0.2">
      <c r="A617" s="32">
        <v>32964</v>
      </c>
      <c r="B617" s="33">
        <v>3.8</v>
      </c>
      <c r="C617">
        <v>128.9</v>
      </c>
      <c r="D617">
        <f t="shared" si="18"/>
        <v>29.48021722265322</v>
      </c>
      <c r="E617" s="34">
        <v>5.4</v>
      </c>
      <c r="F617" s="34">
        <v>6.9281498800000003</v>
      </c>
      <c r="G617" s="34">
        <v>3.5806619500000001</v>
      </c>
      <c r="H617" s="35">
        <f t="shared" si="19"/>
        <v>4.3972235023933006</v>
      </c>
    </row>
    <row r="618" spans="1:8" x14ac:dyDescent="0.2">
      <c r="A618" s="32">
        <v>32994</v>
      </c>
      <c r="B618" s="33">
        <v>3.8</v>
      </c>
      <c r="C618">
        <v>129.19999999999999</v>
      </c>
      <c r="D618">
        <f t="shared" si="18"/>
        <v>29.411764705882355</v>
      </c>
      <c r="E618" s="34">
        <v>5.4</v>
      </c>
      <c r="F618" s="34">
        <v>6.8807854400000004</v>
      </c>
      <c r="G618" s="34">
        <v>3.4148899799999999</v>
      </c>
      <c r="H618" s="35">
        <f t="shared" si="19"/>
        <v>4.2942293711444899</v>
      </c>
    </row>
    <row r="619" spans="1:8" x14ac:dyDescent="0.2">
      <c r="A619" s="32">
        <v>33025</v>
      </c>
      <c r="B619" s="33">
        <v>3.8</v>
      </c>
      <c r="C619">
        <v>129.9</v>
      </c>
      <c r="D619">
        <f t="shared" si="18"/>
        <v>29.253271747498076</v>
      </c>
      <c r="E619" s="34">
        <v>5.2</v>
      </c>
      <c r="F619" s="34">
        <v>6.7314272900000001</v>
      </c>
      <c r="G619" s="34">
        <v>3.4235922099999998</v>
      </c>
      <c r="H619" s="35">
        <f t="shared" si="19"/>
        <v>4.2193221602527577</v>
      </c>
    </row>
    <row r="620" spans="1:8" x14ac:dyDescent="0.2">
      <c r="A620" s="32">
        <v>33055</v>
      </c>
      <c r="B620" s="33">
        <v>3.8</v>
      </c>
      <c r="C620">
        <v>130.4</v>
      </c>
      <c r="D620">
        <f t="shared" si="18"/>
        <v>29.141104294478527</v>
      </c>
      <c r="E620" s="34">
        <v>5.5</v>
      </c>
      <c r="F620" s="34">
        <v>7.0495259199999998</v>
      </c>
      <c r="G620" s="34">
        <v>3.3795038800000001</v>
      </c>
      <c r="H620" s="35">
        <f t="shared" si="19"/>
        <v>4.3112957843321302</v>
      </c>
    </row>
    <row r="621" spans="1:8" x14ac:dyDescent="0.2">
      <c r="A621" s="32">
        <v>33086</v>
      </c>
      <c r="B621" s="33">
        <v>3.8</v>
      </c>
      <c r="C621">
        <v>131.6</v>
      </c>
      <c r="D621">
        <f t="shared" si="18"/>
        <v>28.875379939209729</v>
      </c>
      <c r="E621" s="34">
        <v>5.7</v>
      </c>
      <c r="F621" s="34">
        <v>7.3085917599999997</v>
      </c>
      <c r="G621" s="34">
        <v>3.2535510400000001</v>
      </c>
      <c r="H621" s="35">
        <f t="shared" si="19"/>
        <v>4.3064185732462192</v>
      </c>
    </row>
    <row r="622" spans="1:8" x14ac:dyDescent="0.2">
      <c r="A622" s="32">
        <v>33117</v>
      </c>
      <c r="B622" s="33">
        <v>3.8</v>
      </c>
      <c r="C622">
        <v>132.69999999999999</v>
      </c>
      <c r="D622">
        <f t="shared" si="18"/>
        <v>28.636021100226078</v>
      </c>
      <c r="E622" s="34">
        <v>5.9</v>
      </c>
      <c r="F622" s="34">
        <v>7.4841540699999998</v>
      </c>
      <c r="G622" s="34">
        <v>3.2163754199999999</v>
      </c>
      <c r="H622" s="35">
        <f t="shared" si="19"/>
        <v>4.3562156716581422</v>
      </c>
    </row>
    <row r="623" spans="1:8" x14ac:dyDescent="0.2">
      <c r="A623" s="32">
        <v>33147</v>
      </c>
      <c r="B623" s="33">
        <v>3.8</v>
      </c>
      <c r="C623">
        <v>133.5</v>
      </c>
      <c r="D623">
        <f t="shared" si="18"/>
        <v>28.464419475655429</v>
      </c>
      <c r="E623" s="34">
        <v>5.9</v>
      </c>
      <c r="F623" s="34">
        <v>7.5813632000000002</v>
      </c>
      <c r="G623" s="34">
        <v>2.9756907899999998</v>
      </c>
      <c r="H623" s="35">
        <f t="shared" si="19"/>
        <v>4.1900567610713821</v>
      </c>
    </row>
    <row r="624" spans="1:8" x14ac:dyDescent="0.2">
      <c r="A624" s="32">
        <v>33178</v>
      </c>
      <c r="B624" s="33">
        <v>3.8</v>
      </c>
      <c r="C624">
        <v>133.80000000000001</v>
      </c>
      <c r="D624">
        <f t="shared" si="18"/>
        <v>28.400597907324361</v>
      </c>
      <c r="E624" s="34">
        <v>6.2</v>
      </c>
      <c r="F624" s="34">
        <v>7.8795136699999997</v>
      </c>
      <c r="G624" s="34">
        <v>2.8153114299999999</v>
      </c>
      <c r="H624" s="35">
        <f t="shared" si="19"/>
        <v>4.1779098681039066</v>
      </c>
    </row>
    <row r="625" spans="1:8" x14ac:dyDescent="0.2">
      <c r="A625" s="32">
        <v>33208</v>
      </c>
      <c r="B625" s="33">
        <v>3.8</v>
      </c>
      <c r="C625">
        <v>133.80000000000001</v>
      </c>
      <c r="D625">
        <f t="shared" si="18"/>
        <v>28.400597907324361</v>
      </c>
      <c r="E625" s="34">
        <v>6.3</v>
      </c>
      <c r="F625" s="34">
        <v>8.0135096800000003</v>
      </c>
      <c r="G625" s="34">
        <v>2.8137044900000001</v>
      </c>
      <c r="H625" s="35">
        <f t="shared" si="19"/>
        <v>4.2102658214179307</v>
      </c>
    </row>
    <row r="626" spans="1:8" x14ac:dyDescent="0.2">
      <c r="A626" s="32">
        <v>33239</v>
      </c>
      <c r="B626" s="33">
        <v>3.8</v>
      </c>
      <c r="C626">
        <v>134.6</v>
      </c>
      <c r="D626">
        <f t="shared" si="18"/>
        <v>28.231797919762261</v>
      </c>
      <c r="E626" s="34">
        <v>6.4</v>
      </c>
      <c r="F626" s="34">
        <v>8.1302050000000001</v>
      </c>
      <c r="G626" s="34">
        <v>2.6591279700000001</v>
      </c>
      <c r="H626" s="35">
        <f t="shared" si="19"/>
        <v>4.1253386537349881</v>
      </c>
    </row>
    <row r="627" spans="1:8" x14ac:dyDescent="0.2">
      <c r="A627" s="32">
        <v>33270</v>
      </c>
      <c r="B627" s="33">
        <v>3.8</v>
      </c>
      <c r="C627">
        <v>134.80000000000001</v>
      </c>
      <c r="D627">
        <f t="shared" si="18"/>
        <v>28.189910979228483</v>
      </c>
      <c r="E627" s="34">
        <v>6.6</v>
      </c>
      <c r="F627" s="34">
        <v>8.3893298699999992</v>
      </c>
      <c r="G627" s="34">
        <v>2.5387523999999999</v>
      </c>
      <c r="H627" s="35">
        <f t="shared" si="19"/>
        <v>4.0933807347961171</v>
      </c>
    </row>
    <row r="628" spans="1:8" x14ac:dyDescent="0.2">
      <c r="A628" s="32">
        <v>33298</v>
      </c>
      <c r="B628" s="33">
        <v>3.8</v>
      </c>
      <c r="C628">
        <v>135</v>
      </c>
      <c r="D628">
        <f t="shared" si="18"/>
        <v>28.148148148148149</v>
      </c>
      <c r="E628" s="34">
        <v>6.8</v>
      </c>
      <c r="F628" s="34">
        <v>8.7012921199999997</v>
      </c>
      <c r="G628" s="34">
        <v>2.4947687300000001</v>
      </c>
      <c r="H628" s="35">
        <f t="shared" si="19"/>
        <v>4.1187895508267962</v>
      </c>
    </row>
    <row r="629" spans="1:8" x14ac:dyDescent="0.2">
      <c r="A629" s="32">
        <v>33329</v>
      </c>
      <c r="B629" s="33">
        <v>4.25</v>
      </c>
      <c r="C629">
        <v>135.19999999999999</v>
      </c>
      <c r="D629">
        <f t="shared" si="18"/>
        <v>31.434911242603555</v>
      </c>
      <c r="E629" s="34">
        <v>6.7</v>
      </c>
      <c r="F629" s="34">
        <v>8.5832850199999999</v>
      </c>
      <c r="G629" s="34">
        <v>2.4886573900000002</v>
      </c>
      <c r="H629" s="35">
        <f t="shared" si="19"/>
        <v>4.0833815047090569</v>
      </c>
    </row>
    <row r="630" spans="1:8" x14ac:dyDescent="0.2">
      <c r="A630" s="32">
        <v>33359</v>
      </c>
      <c r="B630" s="33">
        <v>4.25</v>
      </c>
      <c r="C630">
        <v>135.6</v>
      </c>
      <c r="D630">
        <f t="shared" si="18"/>
        <v>31.342182890855458</v>
      </c>
      <c r="E630" s="34">
        <v>6.9</v>
      </c>
      <c r="F630" s="34">
        <v>8.87020622</v>
      </c>
      <c r="G630" s="34">
        <v>2.4167566800000002</v>
      </c>
      <c r="H630" s="35">
        <f t="shared" si="19"/>
        <v>4.0835794460252641</v>
      </c>
    </row>
    <row r="631" spans="1:8" x14ac:dyDescent="0.2">
      <c r="A631" s="32">
        <v>33390</v>
      </c>
      <c r="B631" s="33">
        <v>4.25</v>
      </c>
      <c r="C631">
        <v>136</v>
      </c>
      <c r="D631">
        <f t="shared" si="18"/>
        <v>31.25</v>
      </c>
      <c r="E631" s="34">
        <v>6.9</v>
      </c>
      <c r="F631" s="34">
        <v>8.8272332099999993</v>
      </c>
      <c r="G631" s="34">
        <v>2.5325025299999999</v>
      </c>
      <c r="H631" s="35">
        <f t="shared" si="19"/>
        <v>4.1802233740555064</v>
      </c>
    </row>
    <row r="632" spans="1:8" x14ac:dyDescent="0.2">
      <c r="A632" s="32">
        <v>33420</v>
      </c>
      <c r="B632" s="33">
        <v>4.25</v>
      </c>
      <c r="C632">
        <v>136.19999999999999</v>
      </c>
      <c r="D632">
        <f t="shared" si="18"/>
        <v>31.204111600587375</v>
      </c>
      <c r="E632" s="34">
        <v>6.8</v>
      </c>
      <c r="F632" s="34">
        <v>8.7358192999999993</v>
      </c>
      <c r="G632" s="34">
        <v>2.4171781399999999</v>
      </c>
      <c r="H632" s="35">
        <f t="shared" si="19"/>
        <v>4.0542337564575623</v>
      </c>
    </row>
    <row r="633" spans="1:8" x14ac:dyDescent="0.2">
      <c r="A633" s="32">
        <v>33451</v>
      </c>
      <c r="B633" s="33">
        <v>4.25</v>
      </c>
      <c r="C633">
        <v>136.6</v>
      </c>
      <c r="D633">
        <f t="shared" si="18"/>
        <v>31.112737920937043</v>
      </c>
      <c r="E633" s="34">
        <v>6.9</v>
      </c>
      <c r="F633" s="34">
        <v>8.8057472099999998</v>
      </c>
      <c r="G633" s="34">
        <v>2.3776276599999999</v>
      </c>
      <c r="H633" s="35">
        <f t="shared" si="19"/>
        <v>4.0503865067422886</v>
      </c>
    </row>
    <row r="634" spans="1:8" x14ac:dyDescent="0.2">
      <c r="A634" s="32">
        <v>33482</v>
      </c>
      <c r="B634" s="33">
        <v>4.25</v>
      </c>
      <c r="C634">
        <v>137.19999999999999</v>
      </c>
      <c r="D634">
        <f t="shared" si="18"/>
        <v>30.976676384839653</v>
      </c>
      <c r="E634" s="34">
        <v>6.9</v>
      </c>
      <c r="F634" s="34">
        <v>8.8536538300000007</v>
      </c>
      <c r="G634" s="34">
        <v>2.4471824199999999</v>
      </c>
      <c r="H634" s="35">
        <f t="shared" si="19"/>
        <v>4.1092041441135532</v>
      </c>
    </row>
    <row r="635" spans="1:8" x14ac:dyDescent="0.2">
      <c r="A635" s="32">
        <v>33512</v>
      </c>
      <c r="B635" s="33">
        <v>4.25</v>
      </c>
      <c r="C635">
        <v>137.4</v>
      </c>
      <c r="D635">
        <f t="shared" si="18"/>
        <v>30.931586608442501</v>
      </c>
      <c r="E635" s="34">
        <v>7</v>
      </c>
      <c r="F635" s="34">
        <v>8.9668181100000002</v>
      </c>
      <c r="G635" s="34">
        <v>2.3289174699999999</v>
      </c>
      <c r="H635" s="35">
        <f t="shared" si="19"/>
        <v>4.0376258234264348</v>
      </c>
    </row>
    <row r="636" spans="1:8" x14ac:dyDescent="0.2">
      <c r="A636" s="32">
        <v>33543</v>
      </c>
      <c r="B636" s="33">
        <v>4.25</v>
      </c>
      <c r="C636">
        <v>137.80000000000001</v>
      </c>
      <c r="D636">
        <f t="shared" si="18"/>
        <v>30.841799709724235</v>
      </c>
      <c r="E636" s="34">
        <v>7</v>
      </c>
      <c r="F636" s="34">
        <v>9.0571663299999994</v>
      </c>
      <c r="G636" s="34">
        <v>2.3672877799999998</v>
      </c>
      <c r="H636" s="35">
        <f t="shared" si="19"/>
        <v>4.0707510928574351</v>
      </c>
    </row>
    <row r="637" spans="1:8" x14ac:dyDescent="0.2">
      <c r="A637" s="32">
        <v>33573</v>
      </c>
      <c r="B637" s="33">
        <v>4.25</v>
      </c>
      <c r="C637">
        <v>137.9</v>
      </c>
      <c r="D637">
        <f t="shared" si="18"/>
        <v>30.819434372733863</v>
      </c>
      <c r="E637" s="34">
        <v>7.3</v>
      </c>
      <c r="F637" s="34">
        <v>9.3019963200000007</v>
      </c>
      <c r="G637" s="34">
        <v>2.3679792900000001</v>
      </c>
      <c r="H637" s="35">
        <f t="shared" si="19"/>
        <v>4.1576734860977238</v>
      </c>
    </row>
    <row r="638" spans="1:8" x14ac:dyDescent="0.2">
      <c r="A638" s="32">
        <v>33604</v>
      </c>
      <c r="B638" s="33">
        <v>4.25</v>
      </c>
      <c r="C638">
        <v>138.1</v>
      </c>
      <c r="D638">
        <f t="shared" si="18"/>
        <v>30.774800868935554</v>
      </c>
      <c r="E638" s="34">
        <v>7.3</v>
      </c>
      <c r="F638" s="34">
        <v>9.3797047599999992</v>
      </c>
      <c r="G638" s="34">
        <v>2.31758957</v>
      </c>
      <c r="H638" s="35">
        <f t="shared" si="19"/>
        <v>4.1131987383300599</v>
      </c>
    </row>
    <row r="639" spans="1:8" x14ac:dyDescent="0.2">
      <c r="A639" s="32">
        <v>33635</v>
      </c>
      <c r="B639" s="33">
        <v>4.25</v>
      </c>
      <c r="C639">
        <v>138.6</v>
      </c>
      <c r="D639">
        <f t="shared" si="18"/>
        <v>30.663780663780663</v>
      </c>
      <c r="E639" s="34">
        <v>7.4</v>
      </c>
      <c r="F639" s="34">
        <v>9.5415918099999999</v>
      </c>
      <c r="G639" s="34">
        <v>2.3971691100000001</v>
      </c>
      <c r="H639" s="35">
        <f t="shared" si="19"/>
        <v>4.2117753280534806</v>
      </c>
    </row>
    <row r="640" spans="1:8" x14ac:dyDescent="0.2">
      <c r="A640" s="32">
        <v>33664</v>
      </c>
      <c r="B640" s="33">
        <v>4.25</v>
      </c>
      <c r="C640">
        <v>139.30000000000001</v>
      </c>
      <c r="D640">
        <f t="shared" si="18"/>
        <v>30.509691313711411</v>
      </c>
      <c r="E640" s="34">
        <v>7.4</v>
      </c>
      <c r="F640" s="34">
        <v>9.5445648399999996</v>
      </c>
      <c r="G640" s="34">
        <v>2.5072378400000002</v>
      </c>
      <c r="H640" s="35">
        <f t="shared" si="19"/>
        <v>4.307384358981678</v>
      </c>
    </row>
    <row r="641" spans="1:8" x14ac:dyDescent="0.2">
      <c r="A641" s="32">
        <v>33695</v>
      </c>
      <c r="B641" s="33">
        <v>4.25</v>
      </c>
      <c r="C641">
        <v>139.5</v>
      </c>
      <c r="D641">
        <f t="shared" si="18"/>
        <v>30.465949820788531</v>
      </c>
      <c r="E641" s="34">
        <v>7.4</v>
      </c>
      <c r="F641" s="34">
        <v>9.4907360700000005</v>
      </c>
      <c r="G641" s="34">
        <v>2.3852808599999999</v>
      </c>
      <c r="H641" s="35">
        <f t="shared" si="19"/>
        <v>4.2013186458539415</v>
      </c>
    </row>
    <row r="642" spans="1:8" x14ac:dyDescent="0.2">
      <c r="A642" s="32">
        <v>33725</v>
      </c>
      <c r="B642" s="33">
        <v>4.25</v>
      </c>
      <c r="C642">
        <v>139.69999999999999</v>
      </c>
      <c r="D642">
        <f t="shared" si="18"/>
        <v>30.422333571939873</v>
      </c>
      <c r="E642" s="34">
        <v>7.6</v>
      </c>
      <c r="F642" s="34">
        <v>9.7788125699999995</v>
      </c>
      <c r="G642" s="34">
        <v>2.4581413799999998</v>
      </c>
      <c r="H642" s="35">
        <f t="shared" si="19"/>
        <v>4.3222534039549325</v>
      </c>
    </row>
    <row r="643" spans="1:8" x14ac:dyDescent="0.2">
      <c r="A643" s="32">
        <v>33756</v>
      </c>
      <c r="B643" s="33">
        <v>4.25</v>
      </c>
      <c r="C643">
        <v>140.19999999999999</v>
      </c>
      <c r="D643">
        <f t="shared" ref="D643:D706" si="20">1000*B643/C643</f>
        <v>30.31383737517832</v>
      </c>
      <c r="E643" s="34">
        <v>7.8</v>
      </c>
      <c r="F643" s="34">
        <v>10.040401620000001</v>
      </c>
      <c r="G643" s="34">
        <v>2.4516352700000001</v>
      </c>
      <c r="H643" s="35">
        <f t="shared" ref="H643:H706" si="21">SQRT(G643*E643)</f>
        <v>4.3729572495051903</v>
      </c>
    </row>
    <row r="644" spans="1:8" x14ac:dyDescent="0.2">
      <c r="A644" s="32">
        <v>33786</v>
      </c>
      <c r="B644" s="33">
        <v>4.25</v>
      </c>
      <c r="C644">
        <v>140.5</v>
      </c>
      <c r="D644">
        <f t="shared" si="20"/>
        <v>30.249110320284696</v>
      </c>
      <c r="E644" s="34">
        <v>7.7</v>
      </c>
      <c r="F644" s="34">
        <v>9.8672677199999992</v>
      </c>
      <c r="G644" s="34">
        <v>2.3718853100000001</v>
      </c>
      <c r="H644" s="35">
        <f t="shared" si="21"/>
        <v>4.2735836117946731</v>
      </c>
    </row>
    <row r="645" spans="1:8" x14ac:dyDescent="0.2">
      <c r="A645" s="32">
        <v>33817</v>
      </c>
      <c r="B645" s="33">
        <v>4.25</v>
      </c>
      <c r="C645">
        <v>140.9</v>
      </c>
      <c r="D645">
        <f t="shared" si="20"/>
        <v>30.163236337828245</v>
      </c>
      <c r="E645" s="34">
        <v>7.6</v>
      </c>
      <c r="F645" s="34">
        <v>9.8035680299999992</v>
      </c>
      <c r="G645" s="34">
        <v>2.4486997100000001</v>
      </c>
      <c r="H645" s="35">
        <f t="shared" si="21"/>
        <v>4.3139445749800727</v>
      </c>
    </row>
    <row r="646" spans="1:8" x14ac:dyDescent="0.2">
      <c r="A646" s="32">
        <v>33848</v>
      </c>
      <c r="B646" s="33">
        <v>4.25</v>
      </c>
      <c r="C646">
        <v>141.30000000000001</v>
      </c>
      <c r="D646">
        <f t="shared" si="20"/>
        <v>30.077848549186125</v>
      </c>
      <c r="E646" s="34">
        <v>7.6</v>
      </c>
      <c r="F646" s="34">
        <v>9.78971284</v>
      </c>
      <c r="G646" s="34">
        <v>2.4119318399999998</v>
      </c>
      <c r="H646" s="35">
        <f t="shared" si="21"/>
        <v>4.2814345707951675</v>
      </c>
    </row>
    <row r="647" spans="1:8" x14ac:dyDescent="0.2">
      <c r="A647" s="32">
        <v>33878</v>
      </c>
      <c r="B647" s="33">
        <v>4.25</v>
      </c>
      <c r="C647">
        <v>141.80000000000001</v>
      </c>
      <c r="D647">
        <f t="shared" si="20"/>
        <v>29.971791255289137</v>
      </c>
      <c r="E647" s="34">
        <v>7.3</v>
      </c>
      <c r="F647" s="34">
        <v>9.42486085</v>
      </c>
      <c r="G647" s="34">
        <v>2.4208805500000001</v>
      </c>
      <c r="H647" s="35">
        <f t="shared" si="21"/>
        <v>4.2038587054038814</v>
      </c>
    </row>
    <row r="648" spans="1:8" x14ac:dyDescent="0.2">
      <c r="A648" s="32">
        <v>33909</v>
      </c>
      <c r="B648" s="33">
        <v>4.25</v>
      </c>
      <c r="C648">
        <v>142</v>
      </c>
      <c r="D648">
        <f t="shared" si="20"/>
        <v>29.929577464788732</v>
      </c>
      <c r="E648" s="34">
        <v>7.4</v>
      </c>
      <c r="F648" s="34">
        <v>9.5649043500000008</v>
      </c>
      <c r="G648" s="34">
        <v>2.5687397500000002</v>
      </c>
      <c r="H648" s="35">
        <f t="shared" si="21"/>
        <v>4.3598938232484512</v>
      </c>
    </row>
    <row r="649" spans="1:8" x14ac:dyDescent="0.2">
      <c r="A649" s="32">
        <v>33939</v>
      </c>
      <c r="B649" s="33">
        <v>4.25</v>
      </c>
      <c r="C649">
        <v>141.9</v>
      </c>
      <c r="D649">
        <f t="shared" si="20"/>
        <v>29.950669485553206</v>
      </c>
      <c r="E649" s="34">
        <v>7.4</v>
      </c>
      <c r="F649" s="34">
        <v>9.5404949400000003</v>
      </c>
      <c r="G649" s="34">
        <v>2.5275957099999999</v>
      </c>
      <c r="H649" s="35">
        <f t="shared" si="21"/>
        <v>4.3248362112339009</v>
      </c>
    </row>
    <row r="650" spans="1:8" x14ac:dyDescent="0.2">
      <c r="A650" s="32">
        <v>33970</v>
      </c>
      <c r="B650" s="33">
        <v>4.25</v>
      </c>
      <c r="C650">
        <v>142.6</v>
      </c>
      <c r="D650">
        <f t="shared" si="20"/>
        <v>29.803646563814869</v>
      </c>
      <c r="E650" s="34">
        <v>7.3</v>
      </c>
      <c r="F650" s="34">
        <v>9.3037873599999994</v>
      </c>
      <c r="G650" s="34">
        <v>2.5695599800000002</v>
      </c>
      <c r="H650" s="35">
        <f t="shared" si="21"/>
        <v>4.3310261894844277</v>
      </c>
    </row>
    <row r="651" spans="1:8" x14ac:dyDescent="0.2">
      <c r="A651" s="32">
        <v>34001</v>
      </c>
      <c r="B651" s="33">
        <v>4.25</v>
      </c>
      <c r="C651">
        <v>143.1</v>
      </c>
      <c r="D651">
        <f t="shared" si="20"/>
        <v>29.699510831586306</v>
      </c>
      <c r="E651" s="34">
        <v>7.1</v>
      </c>
      <c r="F651" s="34">
        <v>9.1526133200000004</v>
      </c>
      <c r="G651" s="34">
        <v>2.6073149500000001</v>
      </c>
      <c r="H651" s="35">
        <f t="shared" si="21"/>
        <v>4.3025499584548692</v>
      </c>
    </row>
    <row r="652" spans="1:8" x14ac:dyDescent="0.2">
      <c r="A652" s="32">
        <v>34029</v>
      </c>
      <c r="B652" s="33">
        <v>4.25</v>
      </c>
      <c r="C652">
        <v>143.6</v>
      </c>
      <c r="D652">
        <f t="shared" si="20"/>
        <v>29.596100278551532</v>
      </c>
      <c r="E652" s="34">
        <v>7</v>
      </c>
      <c r="F652" s="34">
        <v>9.0427975200000006</v>
      </c>
      <c r="G652" s="34">
        <v>2.5656036800000002</v>
      </c>
      <c r="H652" s="35">
        <f t="shared" si="21"/>
        <v>4.2378326724872002</v>
      </c>
    </row>
    <row r="653" spans="1:8" x14ac:dyDescent="0.2">
      <c r="A653" s="32">
        <v>34060</v>
      </c>
      <c r="B653" s="33">
        <v>4.25</v>
      </c>
      <c r="C653">
        <v>144</v>
      </c>
      <c r="D653">
        <f t="shared" si="20"/>
        <v>29.513888888888889</v>
      </c>
      <c r="E653" s="34">
        <v>7.1</v>
      </c>
      <c r="F653" s="34">
        <v>9.0668418299999995</v>
      </c>
      <c r="G653" s="34">
        <v>2.5658830199999998</v>
      </c>
      <c r="H653" s="35">
        <f t="shared" si="21"/>
        <v>4.2682279041775635</v>
      </c>
    </row>
    <row r="654" spans="1:8" x14ac:dyDescent="0.2">
      <c r="A654" s="32">
        <v>34090</v>
      </c>
      <c r="B654" s="33">
        <v>4.25</v>
      </c>
      <c r="C654">
        <v>144.19999999999999</v>
      </c>
      <c r="D654">
        <f t="shared" si="20"/>
        <v>29.472954230235786</v>
      </c>
      <c r="E654" s="34">
        <v>7.1</v>
      </c>
      <c r="F654" s="34">
        <v>9.0790009000000005</v>
      </c>
      <c r="G654" s="34">
        <v>2.62973006</v>
      </c>
      <c r="H654" s="35">
        <f t="shared" si="21"/>
        <v>4.3210049092774705</v>
      </c>
    </row>
    <row r="655" spans="1:8" x14ac:dyDescent="0.2">
      <c r="A655" s="32">
        <v>34121</v>
      </c>
      <c r="B655" s="33">
        <v>4.25</v>
      </c>
      <c r="C655">
        <v>144.4</v>
      </c>
      <c r="D655">
        <f t="shared" si="20"/>
        <v>29.43213296398892</v>
      </c>
      <c r="E655" s="34">
        <v>7</v>
      </c>
      <c r="F655" s="34">
        <v>9.0395536199999995</v>
      </c>
      <c r="G655" s="34">
        <v>2.5881143299999998</v>
      </c>
      <c r="H655" s="35">
        <f t="shared" si="21"/>
        <v>4.2563834777895657</v>
      </c>
    </row>
    <row r="656" spans="1:8" x14ac:dyDescent="0.2">
      <c r="A656" s="32">
        <v>34151</v>
      </c>
      <c r="B656" s="33">
        <v>4.25</v>
      </c>
      <c r="C656">
        <v>144.4</v>
      </c>
      <c r="D656">
        <f t="shared" si="20"/>
        <v>29.43213296398892</v>
      </c>
      <c r="E656" s="34">
        <v>6.9</v>
      </c>
      <c r="F656" s="34">
        <v>8.8481545700000002</v>
      </c>
      <c r="G656" s="34">
        <v>2.6270270999999998</v>
      </c>
      <c r="H656" s="35">
        <f t="shared" si="21"/>
        <v>4.2575212260187261</v>
      </c>
    </row>
    <row r="657" spans="1:8" x14ac:dyDescent="0.2">
      <c r="A657" s="32">
        <v>34182</v>
      </c>
      <c r="B657" s="33">
        <v>4.25</v>
      </c>
      <c r="C657">
        <v>144.80000000000001</v>
      </c>
      <c r="D657">
        <f t="shared" si="20"/>
        <v>29.350828729281766</v>
      </c>
      <c r="E657" s="34">
        <v>6.8</v>
      </c>
      <c r="F657" s="34">
        <v>8.6809648799999994</v>
      </c>
      <c r="G657" s="34">
        <v>2.7382275200000001</v>
      </c>
      <c r="H657" s="35">
        <f t="shared" si="21"/>
        <v>4.3150836765930736</v>
      </c>
    </row>
    <row r="658" spans="1:8" x14ac:dyDescent="0.2">
      <c r="A658" s="32">
        <v>34213</v>
      </c>
      <c r="B658" s="33">
        <v>4.25</v>
      </c>
      <c r="C658">
        <v>145.1</v>
      </c>
      <c r="D658">
        <f t="shared" si="20"/>
        <v>29.290144727773949</v>
      </c>
      <c r="E658" s="34">
        <v>6.7</v>
      </c>
      <c r="F658" s="34">
        <v>8.6168024699999997</v>
      </c>
      <c r="G658" s="34">
        <v>2.7456626000000002</v>
      </c>
      <c r="H658" s="35">
        <f t="shared" si="21"/>
        <v>4.2890487779926216</v>
      </c>
    </row>
    <row r="659" spans="1:8" x14ac:dyDescent="0.2">
      <c r="A659" s="32">
        <v>34243</v>
      </c>
      <c r="B659" s="33">
        <v>4.25</v>
      </c>
      <c r="C659">
        <v>145.69999999999999</v>
      </c>
      <c r="D659">
        <f t="shared" si="20"/>
        <v>29.169526424159233</v>
      </c>
      <c r="E659" s="34">
        <v>6.8</v>
      </c>
      <c r="F659" s="34">
        <v>8.6250234100000007</v>
      </c>
      <c r="G659" s="34">
        <v>2.85494045</v>
      </c>
      <c r="H659" s="35">
        <f t="shared" si="21"/>
        <v>4.406086138513408</v>
      </c>
    </row>
    <row r="660" spans="1:8" x14ac:dyDescent="0.2">
      <c r="A660" s="32">
        <v>34274</v>
      </c>
      <c r="B660" s="33">
        <v>4.25</v>
      </c>
      <c r="C660">
        <v>145.80000000000001</v>
      </c>
      <c r="D660">
        <f t="shared" si="20"/>
        <v>29.149519890260628</v>
      </c>
      <c r="E660" s="34">
        <v>6.6</v>
      </c>
      <c r="F660" s="34">
        <v>8.4186665400000003</v>
      </c>
      <c r="G660" s="34">
        <v>2.8519030700000001</v>
      </c>
      <c r="H660" s="35">
        <f t="shared" si="21"/>
        <v>4.3384974659437106</v>
      </c>
    </row>
    <row r="661" spans="1:8" x14ac:dyDescent="0.2">
      <c r="A661" s="32">
        <v>34304</v>
      </c>
      <c r="B661" s="33">
        <v>4.25</v>
      </c>
      <c r="C661">
        <v>145.80000000000001</v>
      </c>
      <c r="D661">
        <f t="shared" si="20"/>
        <v>29.149519890260628</v>
      </c>
      <c r="E661" s="34">
        <v>6.5</v>
      </c>
      <c r="F661" s="34">
        <v>8.3367754400000003</v>
      </c>
      <c r="G661" s="34">
        <v>2.8853261200000002</v>
      </c>
      <c r="H661" s="35">
        <f t="shared" si="21"/>
        <v>4.3306604323128362</v>
      </c>
    </row>
    <row r="662" spans="1:8" x14ac:dyDescent="0.2">
      <c r="A662" s="32">
        <v>34335</v>
      </c>
      <c r="B662" s="33">
        <v>4.25</v>
      </c>
      <c r="C662">
        <v>146.19999999999999</v>
      </c>
      <c r="D662">
        <f t="shared" si="20"/>
        <v>29.069767441860467</v>
      </c>
      <c r="E662" s="34">
        <v>6.6</v>
      </c>
      <c r="F662" s="34">
        <v>8.4547333800000004</v>
      </c>
      <c r="G662" s="34">
        <v>2.9474109899999998</v>
      </c>
      <c r="H662" s="35">
        <f t="shared" si="21"/>
        <v>4.4105456050243941</v>
      </c>
    </row>
    <row r="663" spans="1:8" x14ac:dyDescent="0.2">
      <c r="A663" s="32">
        <v>34366</v>
      </c>
      <c r="B663" s="33">
        <v>4.25</v>
      </c>
      <c r="C663">
        <v>146.69999999999999</v>
      </c>
      <c r="D663">
        <f t="shared" si="20"/>
        <v>28.970688479890935</v>
      </c>
      <c r="E663" s="34">
        <v>6.6</v>
      </c>
      <c r="F663" s="34">
        <v>8.3965134399999997</v>
      </c>
      <c r="G663" s="34">
        <v>3.0222777399999998</v>
      </c>
      <c r="H663" s="35">
        <f t="shared" si="21"/>
        <v>4.4662101477651044</v>
      </c>
    </row>
    <row r="664" spans="1:8" x14ac:dyDescent="0.2">
      <c r="A664" s="32">
        <v>34394</v>
      </c>
      <c r="B664" s="33">
        <v>4.25</v>
      </c>
      <c r="C664">
        <v>147.19999999999999</v>
      </c>
      <c r="D664">
        <f t="shared" si="20"/>
        <v>28.872282608695656</v>
      </c>
      <c r="E664" s="34">
        <v>6.5</v>
      </c>
      <c r="F664" s="34">
        <v>8.2610773500000008</v>
      </c>
      <c r="G664" s="34">
        <v>3.0668479400000002</v>
      </c>
      <c r="H664" s="35">
        <f t="shared" si="21"/>
        <v>4.4648081268963846</v>
      </c>
    </row>
    <row r="665" spans="1:8" x14ac:dyDescent="0.2">
      <c r="A665" s="32">
        <v>34425</v>
      </c>
      <c r="B665" s="33">
        <v>4.25</v>
      </c>
      <c r="C665">
        <v>147.4</v>
      </c>
      <c r="D665">
        <f t="shared" si="20"/>
        <v>28.833107191316145</v>
      </c>
      <c r="E665" s="34">
        <v>6.4</v>
      </c>
      <c r="F665" s="34">
        <v>8.1116606900000008</v>
      </c>
      <c r="G665" s="34">
        <v>3.06165909</v>
      </c>
      <c r="H665" s="35">
        <f t="shared" si="21"/>
        <v>4.4265808674415972</v>
      </c>
    </row>
    <row r="666" spans="1:8" x14ac:dyDescent="0.2">
      <c r="A666" s="32">
        <v>34455</v>
      </c>
      <c r="B666" s="33">
        <v>4.25</v>
      </c>
      <c r="C666">
        <v>147.5</v>
      </c>
      <c r="D666">
        <f t="shared" si="20"/>
        <v>28.8135593220339</v>
      </c>
      <c r="E666" s="34">
        <v>6.1</v>
      </c>
      <c r="F666" s="34">
        <v>7.7159290299999999</v>
      </c>
      <c r="G666" s="34">
        <v>3.1726336700000002</v>
      </c>
      <c r="H666" s="35">
        <f t="shared" si="21"/>
        <v>4.3992119052166609</v>
      </c>
    </row>
    <row r="667" spans="1:8" x14ac:dyDescent="0.2">
      <c r="A667" s="32">
        <v>34486</v>
      </c>
      <c r="B667" s="33">
        <v>4.25</v>
      </c>
      <c r="C667">
        <v>148</v>
      </c>
      <c r="D667">
        <f t="shared" si="20"/>
        <v>28.716216216216218</v>
      </c>
      <c r="E667" s="34">
        <v>6.1</v>
      </c>
      <c r="F667" s="34">
        <v>7.7035208600000002</v>
      </c>
      <c r="G667" s="34">
        <v>3.1013544199999998</v>
      </c>
      <c r="H667" s="35">
        <f t="shared" si="21"/>
        <v>4.3495128419168969</v>
      </c>
    </row>
    <row r="668" spans="1:8" x14ac:dyDescent="0.2">
      <c r="A668" s="32">
        <v>34516</v>
      </c>
      <c r="B668" s="33">
        <v>4.25</v>
      </c>
      <c r="C668">
        <v>148.4</v>
      </c>
      <c r="D668">
        <f t="shared" si="20"/>
        <v>28.638814016172507</v>
      </c>
      <c r="E668" s="34">
        <v>6.1</v>
      </c>
      <c r="F668" s="34">
        <v>7.6949149300000004</v>
      </c>
      <c r="G668" s="34">
        <v>3.2522409300000001</v>
      </c>
      <c r="H668" s="35">
        <f t="shared" si="21"/>
        <v>4.4540621541464818</v>
      </c>
    </row>
    <row r="669" spans="1:8" x14ac:dyDescent="0.2">
      <c r="A669" s="32">
        <v>34547</v>
      </c>
      <c r="B669" s="33">
        <v>4.25</v>
      </c>
      <c r="C669">
        <v>149</v>
      </c>
      <c r="D669">
        <f t="shared" si="20"/>
        <v>28.523489932885905</v>
      </c>
      <c r="E669" s="34">
        <v>6</v>
      </c>
      <c r="F669" s="34">
        <v>7.6627353300000003</v>
      </c>
      <c r="G669" s="34">
        <v>3.1225663400000001</v>
      </c>
      <c r="H669" s="35">
        <f t="shared" si="21"/>
        <v>4.3284406014175589</v>
      </c>
    </row>
    <row r="670" spans="1:8" x14ac:dyDescent="0.2">
      <c r="A670" s="32">
        <v>34578</v>
      </c>
      <c r="B670" s="33">
        <v>4.25</v>
      </c>
      <c r="C670">
        <v>149.4</v>
      </c>
      <c r="D670">
        <f t="shared" si="20"/>
        <v>28.447121820615795</v>
      </c>
      <c r="E670" s="34">
        <v>5.9</v>
      </c>
      <c r="F670" s="34">
        <v>7.4611458900000001</v>
      </c>
      <c r="G670" s="34">
        <v>3.1571351499999998</v>
      </c>
      <c r="H670" s="35">
        <f t="shared" si="21"/>
        <v>4.3159121150690734</v>
      </c>
    </row>
    <row r="671" spans="1:8" x14ac:dyDescent="0.2">
      <c r="A671" s="32">
        <v>34608</v>
      </c>
      <c r="B671" s="33">
        <v>4.25</v>
      </c>
      <c r="C671">
        <v>149.5</v>
      </c>
      <c r="D671">
        <f t="shared" si="20"/>
        <v>28.42809364548495</v>
      </c>
      <c r="E671" s="34">
        <v>5.8</v>
      </c>
      <c r="F671" s="34">
        <v>7.3556482900000004</v>
      </c>
      <c r="G671" s="34">
        <v>3.3391172899999999</v>
      </c>
      <c r="H671" s="35">
        <f t="shared" si="21"/>
        <v>4.4007817807748664</v>
      </c>
    </row>
    <row r="672" spans="1:8" x14ac:dyDescent="0.2">
      <c r="A672" s="32">
        <v>34639</v>
      </c>
      <c r="B672" s="33">
        <v>4.25</v>
      </c>
      <c r="C672">
        <v>149.69999999999999</v>
      </c>
      <c r="D672">
        <f t="shared" si="20"/>
        <v>28.390113560454243</v>
      </c>
      <c r="E672" s="34">
        <v>5.6</v>
      </c>
      <c r="F672" s="34">
        <v>7.0992645599999999</v>
      </c>
      <c r="G672" s="34">
        <v>3.2974934400000002</v>
      </c>
      <c r="H672" s="35">
        <f t="shared" si="21"/>
        <v>4.2972041217517232</v>
      </c>
    </row>
    <row r="673" spans="1:8" x14ac:dyDescent="0.2">
      <c r="A673" s="32">
        <v>34669</v>
      </c>
      <c r="B673" s="33">
        <v>4.25</v>
      </c>
      <c r="C673">
        <v>149.69999999999999</v>
      </c>
      <c r="D673">
        <f t="shared" si="20"/>
        <v>28.390113560454243</v>
      </c>
      <c r="E673" s="34">
        <v>5.5</v>
      </c>
      <c r="F673" s="34">
        <v>6.9512546899999998</v>
      </c>
      <c r="G673" s="34">
        <v>3.4096489800000001</v>
      </c>
      <c r="H673" s="35">
        <f t="shared" si="21"/>
        <v>4.330481427047113</v>
      </c>
    </row>
    <row r="674" spans="1:8" x14ac:dyDescent="0.2">
      <c r="A674" s="32">
        <v>34700</v>
      </c>
      <c r="B674" s="33">
        <v>4.25</v>
      </c>
      <c r="C674">
        <v>150.30000000000001</v>
      </c>
      <c r="D674">
        <f t="shared" si="20"/>
        <v>28.276779773785758</v>
      </c>
      <c r="E674" s="34">
        <v>5.6</v>
      </c>
      <c r="F674" s="34">
        <v>7.0592401899999997</v>
      </c>
      <c r="G674" s="34">
        <v>3.3000415900000002</v>
      </c>
      <c r="H674" s="35">
        <f t="shared" si="21"/>
        <v>4.2988641411424018</v>
      </c>
    </row>
    <row r="675" spans="1:8" x14ac:dyDescent="0.2">
      <c r="A675" s="32">
        <v>34731</v>
      </c>
      <c r="B675" s="33">
        <v>4.25</v>
      </c>
      <c r="C675">
        <v>150.9</v>
      </c>
      <c r="D675">
        <f t="shared" si="20"/>
        <v>28.164347249834325</v>
      </c>
      <c r="E675" s="34">
        <v>5.4</v>
      </c>
      <c r="F675" s="34">
        <v>6.8792893900000003</v>
      </c>
      <c r="G675" s="34">
        <v>3.30456284</v>
      </c>
      <c r="H675" s="35">
        <f t="shared" si="21"/>
        <v>4.2242915780045296</v>
      </c>
    </row>
    <row r="676" spans="1:8" x14ac:dyDescent="0.2">
      <c r="A676" s="32">
        <v>34759</v>
      </c>
      <c r="B676" s="33">
        <v>4.25</v>
      </c>
      <c r="C676">
        <v>151.4</v>
      </c>
      <c r="D676">
        <f t="shared" si="20"/>
        <v>28.07133421400264</v>
      </c>
      <c r="E676" s="34">
        <v>5.4</v>
      </c>
      <c r="F676" s="34">
        <v>6.8359487000000003</v>
      </c>
      <c r="G676" s="34">
        <v>3.2353600500000002</v>
      </c>
      <c r="H676" s="35">
        <f t="shared" si="21"/>
        <v>4.1798258659901135</v>
      </c>
    </row>
    <row r="677" spans="1:8" x14ac:dyDescent="0.2">
      <c r="A677" s="32">
        <v>34790</v>
      </c>
      <c r="B677" s="33">
        <v>4.25</v>
      </c>
      <c r="C677">
        <v>151.9</v>
      </c>
      <c r="D677">
        <f t="shared" si="20"/>
        <v>27.978933508887426</v>
      </c>
      <c r="E677" s="34">
        <v>5.8</v>
      </c>
      <c r="F677" s="34">
        <v>7.2612432900000003</v>
      </c>
      <c r="G677" s="34">
        <v>3.26854924</v>
      </c>
      <c r="H677" s="35">
        <f t="shared" si="21"/>
        <v>4.3540309590079858</v>
      </c>
    </row>
    <row r="678" spans="1:8" x14ac:dyDescent="0.2">
      <c r="A678" s="32">
        <v>34820</v>
      </c>
      <c r="B678" s="33">
        <v>4.25</v>
      </c>
      <c r="C678">
        <v>152.19999999999999</v>
      </c>
      <c r="D678">
        <f t="shared" si="20"/>
        <v>27.923784494086728</v>
      </c>
      <c r="E678" s="34">
        <v>5.6</v>
      </c>
      <c r="F678" s="34">
        <v>7.07154346</v>
      </c>
      <c r="G678" s="34">
        <v>3.0638950700000001</v>
      </c>
      <c r="H678" s="35">
        <f t="shared" si="21"/>
        <v>4.1421989802519148</v>
      </c>
    </row>
    <row r="679" spans="1:8" x14ac:dyDescent="0.2">
      <c r="A679" s="32">
        <v>34851</v>
      </c>
      <c r="B679" s="33">
        <v>4.25</v>
      </c>
      <c r="C679">
        <v>152.5</v>
      </c>
      <c r="D679">
        <f t="shared" si="20"/>
        <v>27.868852459016395</v>
      </c>
      <c r="E679" s="34">
        <v>5.6</v>
      </c>
      <c r="F679" s="34">
        <v>7.0545882799999999</v>
      </c>
      <c r="G679" s="34">
        <v>3.1064088600000002</v>
      </c>
      <c r="H679" s="35">
        <f t="shared" si="21"/>
        <v>4.1708379992514688</v>
      </c>
    </row>
    <row r="680" spans="1:8" x14ac:dyDescent="0.2">
      <c r="A680" s="32">
        <v>34881</v>
      </c>
      <c r="B680" s="33">
        <v>4.25</v>
      </c>
      <c r="C680">
        <v>152.5</v>
      </c>
      <c r="D680">
        <f t="shared" si="20"/>
        <v>27.868852459016395</v>
      </c>
      <c r="E680" s="34">
        <v>5.7</v>
      </c>
      <c r="F680" s="34">
        <v>7.1360175999999997</v>
      </c>
      <c r="G680" s="34">
        <v>3.2572412499999999</v>
      </c>
      <c r="H680" s="35">
        <f t="shared" si="21"/>
        <v>4.3088600725713988</v>
      </c>
    </row>
    <row r="681" spans="1:8" x14ac:dyDescent="0.2">
      <c r="A681" s="32">
        <v>34912</v>
      </c>
      <c r="B681" s="33">
        <v>4.25</v>
      </c>
      <c r="C681">
        <v>152.9</v>
      </c>
      <c r="D681">
        <f t="shared" si="20"/>
        <v>27.795945062132112</v>
      </c>
      <c r="E681" s="34">
        <v>5.7</v>
      </c>
      <c r="F681" s="34">
        <v>7.0806842300000001</v>
      </c>
      <c r="G681" s="34">
        <v>3.22637975</v>
      </c>
      <c r="H681" s="35">
        <f t="shared" si="21"/>
        <v>4.2883988358127327</v>
      </c>
    </row>
    <row r="682" spans="1:8" x14ac:dyDescent="0.2">
      <c r="A682" s="32">
        <v>34943</v>
      </c>
      <c r="B682" s="33">
        <v>4.25</v>
      </c>
      <c r="C682">
        <v>153.19999999999999</v>
      </c>
      <c r="D682">
        <f t="shared" si="20"/>
        <v>27.741514360313317</v>
      </c>
      <c r="E682" s="34">
        <v>5.6</v>
      </c>
      <c r="F682" s="34">
        <v>7.0586458500000004</v>
      </c>
      <c r="G682" s="34">
        <v>3.22686494</v>
      </c>
      <c r="H682" s="35">
        <f t="shared" si="21"/>
        <v>4.2509344459777312</v>
      </c>
    </row>
    <row r="683" spans="1:8" x14ac:dyDescent="0.2">
      <c r="A683" s="32">
        <v>34973</v>
      </c>
      <c r="B683" s="33">
        <v>4.25</v>
      </c>
      <c r="C683">
        <v>153.69999999999999</v>
      </c>
      <c r="D683">
        <f t="shared" si="20"/>
        <v>27.651268705270009</v>
      </c>
      <c r="E683" s="34">
        <v>5.5</v>
      </c>
      <c r="F683" s="34">
        <v>6.9191475699999998</v>
      </c>
      <c r="G683" s="34">
        <v>3.2703519999999999</v>
      </c>
      <c r="H683" s="35">
        <f t="shared" si="21"/>
        <v>4.2411008004997948</v>
      </c>
    </row>
    <row r="684" spans="1:8" x14ac:dyDescent="0.2">
      <c r="A684" s="32">
        <v>35004</v>
      </c>
      <c r="B684" s="33">
        <v>4.25</v>
      </c>
      <c r="C684">
        <v>153.6</v>
      </c>
      <c r="D684">
        <f t="shared" si="20"/>
        <v>27.669270833333336</v>
      </c>
      <c r="E684" s="34">
        <v>5.6</v>
      </c>
      <c r="F684" s="34">
        <v>6.9954971099999996</v>
      </c>
      <c r="G684" s="34">
        <v>3.16485445</v>
      </c>
      <c r="H684" s="35">
        <f t="shared" si="21"/>
        <v>4.209891319262292</v>
      </c>
    </row>
    <row r="685" spans="1:8" x14ac:dyDescent="0.2">
      <c r="A685" s="32">
        <v>35034</v>
      </c>
      <c r="B685" s="33">
        <v>4.25</v>
      </c>
      <c r="C685">
        <v>153.5</v>
      </c>
      <c r="D685">
        <f t="shared" si="20"/>
        <v>27.687296416938111</v>
      </c>
      <c r="E685" s="34">
        <v>5.6</v>
      </c>
      <c r="F685" s="34">
        <v>6.9843808799999998</v>
      </c>
      <c r="G685" s="34">
        <v>3.4458718500000001</v>
      </c>
      <c r="H685" s="35">
        <f t="shared" si="21"/>
        <v>4.3928216854318132</v>
      </c>
    </row>
    <row r="686" spans="1:8" x14ac:dyDescent="0.2">
      <c r="A686" s="32">
        <v>35065</v>
      </c>
      <c r="B686" s="33">
        <v>4.25</v>
      </c>
      <c r="C686">
        <v>154.4</v>
      </c>
      <c r="D686">
        <f t="shared" si="20"/>
        <v>27.525906735751295</v>
      </c>
      <c r="E686" s="34">
        <v>5.6</v>
      </c>
      <c r="F686" s="34">
        <v>7.0436573200000003</v>
      </c>
      <c r="G686" s="34">
        <v>3.2577115499999998</v>
      </c>
      <c r="H686" s="35">
        <f t="shared" si="21"/>
        <v>4.271204125302372</v>
      </c>
    </row>
    <row r="687" spans="1:8" x14ac:dyDescent="0.2">
      <c r="A687" s="32">
        <v>35096</v>
      </c>
      <c r="B687" s="33">
        <v>4.25</v>
      </c>
      <c r="C687">
        <v>154.9</v>
      </c>
      <c r="D687">
        <f t="shared" si="20"/>
        <v>27.437056165267915</v>
      </c>
      <c r="E687" s="34">
        <v>5.5</v>
      </c>
      <c r="F687" s="34">
        <v>6.8626071</v>
      </c>
      <c r="G687" s="34">
        <v>3.1801643999999998</v>
      </c>
      <c r="H687" s="35">
        <f t="shared" si="21"/>
        <v>4.1822128353301196</v>
      </c>
    </row>
    <row r="688" spans="1:8" x14ac:dyDescent="0.2">
      <c r="A688" s="32">
        <v>35125</v>
      </c>
      <c r="B688" s="33">
        <v>4.25</v>
      </c>
      <c r="C688">
        <v>155.69999999999999</v>
      </c>
      <c r="D688">
        <f t="shared" si="20"/>
        <v>27.296082209377008</v>
      </c>
      <c r="E688" s="34">
        <v>5.5</v>
      </c>
      <c r="F688" s="34">
        <v>6.8529582500000004</v>
      </c>
      <c r="G688" s="34">
        <v>3.2604623199999998</v>
      </c>
      <c r="H688" s="35">
        <f t="shared" si="21"/>
        <v>4.2346833128346208</v>
      </c>
    </row>
    <row r="689" spans="1:8" x14ac:dyDescent="0.2">
      <c r="A689" s="32">
        <v>35156</v>
      </c>
      <c r="B689" s="33">
        <v>4.25</v>
      </c>
      <c r="C689">
        <v>156.30000000000001</v>
      </c>
      <c r="D689">
        <f t="shared" si="20"/>
        <v>27.191298784388994</v>
      </c>
      <c r="E689" s="34">
        <v>5.6</v>
      </c>
      <c r="F689" s="34">
        <v>6.9256993400000004</v>
      </c>
      <c r="G689" s="34">
        <v>3.1854135000000001</v>
      </c>
      <c r="H689" s="35">
        <f t="shared" si="21"/>
        <v>4.2235430150526465</v>
      </c>
    </row>
    <row r="690" spans="1:8" x14ac:dyDescent="0.2">
      <c r="A690" s="32">
        <v>35186</v>
      </c>
      <c r="B690" s="33">
        <v>4.25</v>
      </c>
      <c r="C690">
        <v>156.6</v>
      </c>
      <c r="D690">
        <f t="shared" si="20"/>
        <v>27.139208173690932</v>
      </c>
      <c r="E690" s="34">
        <v>5.6</v>
      </c>
      <c r="F690" s="34">
        <v>6.9125110599999999</v>
      </c>
      <c r="G690" s="34">
        <v>3.0709789999999999</v>
      </c>
      <c r="H690" s="35">
        <f t="shared" si="21"/>
        <v>4.14698473592561</v>
      </c>
    </row>
    <row r="691" spans="1:8" x14ac:dyDescent="0.2">
      <c r="A691" s="32">
        <v>35217</v>
      </c>
      <c r="B691" s="33">
        <v>4.25</v>
      </c>
      <c r="C691">
        <v>156.69999999999999</v>
      </c>
      <c r="D691">
        <f t="shared" si="20"/>
        <v>27.12188895979579</v>
      </c>
      <c r="E691" s="34">
        <v>5.3</v>
      </c>
      <c r="F691" s="34">
        <v>6.6098994800000002</v>
      </c>
      <c r="G691" s="34">
        <v>3.3512461600000001</v>
      </c>
      <c r="H691" s="35">
        <f t="shared" si="21"/>
        <v>4.2144518799008726</v>
      </c>
    </row>
    <row r="692" spans="1:8" x14ac:dyDescent="0.2">
      <c r="A692" s="32">
        <v>35247</v>
      </c>
      <c r="B692" s="33">
        <v>4.25</v>
      </c>
      <c r="C692">
        <v>157</v>
      </c>
      <c r="D692">
        <f t="shared" si="20"/>
        <v>27.070063694267517</v>
      </c>
      <c r="E692" s="34">
        <v>5.5</v>
      </c>
      <c r="F692" s="34">
        <v>6.8053017699999998</v>
      </c>
      <c r="G692" s="34">
        <v>3.1512302700000001</v>
      </c>
      <c r="H692" s="35">
        <f t="shared" si="21"/>
        <v>4.1631438222814259</v>
      </c>
    </row>
    <row r="693" spans="1:8" x14ac:dyDescent="0.2">
      <c r="A693" s="32">
        <v>35278</v>
      </c>
      <c r="B693" s="33">
        <v>4.25</v>
      </c>
      <c r="C693">
        <v>157.30000000000001</v>
      </c>
      <c r="D693">
        <f t="shared" si="20"/>
        <v>27.018436109345199</v>
      </c>
      <c r="E693" s="34">
        <v>5.0999999999999996</v>
      </c>
      <c r="F693" s="34">
        <v>6.3967430700000003</v>
      </c>
      <c r="G693" s="34">
        <v>3.16560357</v>
      </c>
      <c r="H693" s="35">
        <f t="shared" si="21"/>
        <v>4.0180316333996178</v>
      </c>
    </row>
    <row r="694" spans="1:8" x14ac:dyDescent="0.2">
      <c r="A694" s="32">
        <v>35309</v>
      </c>
      <c r="B694" s="33">
        <v>4.25</v>
      </c>
      <c r="C694">
        <v>157.80000000000001</v>
      </c>
      <c r="D694">
        <f t="shared" si="20"/>
        <v>26.932826362484157</v>
      </c>
      <c r="E694" s="34">
        <v>5.2</v>
      </c>
      <c r="F694" s="34">
        <v>6.4720447400000003</v>
      </c>
      <c r="G694" s="34">
        <v>3.3200693000000001</v>
      </c>
      <c r="H694" s="35">
        <f t="shared" si="21"/>
        <v>4.1550403560013711</v>
      </c>
    </row>
    <row r="695" spans="1:8" x14ac:dyDescent="0.2">
      <c r="A695" s="32">
        <v>35339</v>
      </c>
      <c r="B695" s="33">
        <v>4.75</v>
      </c>
      <c r="C695">
        <v>158.30000000000001</v>
      </c>
      <c r="D695">
        <f t="shared" si="20"/>
        <v>30.006317119393554</v>
      </c>
      <c r="E695" s="34">
        <v>5.2</v>
      </c>
      <c r="F695" s="34">
        <v>6.5006148399999999</v>
      </c>
      <c r="G695" s="34">
        <v>3.16345075</v>
      </c>
      <c r="H695" s="35">
        <f t="shared" si="21"/>
        <v>4.0558530422094936</v>
      </c>
    </row>
    <row r="696" spans="1:8" x14ac:dyDescent="0.2">
      <c r="A696" s="32">
        <v>35370</v>
      </c>
      <c r="B696" s="33">
        <v>4.75</v>
      </c>
      <c r="C696">
        <v>158.6</v>
      </c>
      <c r="D696">
        <f t="shared" si="20"/>
        <v>29.949558638083229</v>
      </c>
      <c r="E696" s="34">
        <v>5.4</v>
      </c>
      <c r="F696" s="34">
        <v>6.6600397600000001</v>
      </c>
      <c r="G696" s="34">
        <v>3.4055361300000002</v>
      </c>
      <c r="H696" s="35">
        <f t="shared" si="21"/>
        <v>4.2883440979007279</v>
      </c>
    </row>
    <row r="697" spans="1:8" x14ac:dyDescent="0.2">
      <c r="A697" s="32">
        <v>35400</v>
      </c>
      <c r="B697" s="33">
        <v>4.75</v>
      </c>
      <c r="C697">
        <v>158.6</v>
      </c>
      <c r="D697">
        <f t="shared" si="20"/>
        <v>29.949558638083229</v>
      </c>
      <c r="E697" s="34">
        <v>5.4</v>
      </c>
      <c r="F697" s="34">
        <v>6.6645226500000003</v>
      </c>
      <c r="G697" s="34">
        <v>3.3739511700000002</v>
      </c>
      <c r="H697" s="35">
        <f t="shared" si="21"/>
        <v>4.2684114513481477</v>
      </c>
    </row>
    <row r="698" spans="1:8" x14ac:dyDescent="0.2">
      <c r="A698" s="32">
        <v>35431</v>
      </c>
      <c r="B698" s="33">
        <v>4.75</v>
      </c>
      <c r="C698">
        <v>159.1</v>
      </c>
      <c r="D698">
        <f t="shared" si="20"/>
        <v>29.85543683218102</v>
      </c>
      <c r="E698" s="34">
        <v>5.3</v>
      </c>
      <c r="F698" s="34">
        <v>6.5703480699999997</v>
      </c>
      <c r="G698" s="34">
        <v>3.3365676799999999</v>
      </c>
      <c r="H698" s="35">
        <f t="shared" si="21"/>
        <v>4.2052120878738091</v>
      </c>
    </row>
    <row r="699" spans="1:8" x14ac:dyDescent="0.2">
      <c r="A699" s="32">
        <v>35462</v>
      </c>
      <c r="B699" s="33">
        <v>4.75</v>
      </c>
      <c r="C699">
        <v>159.6</v>
      </c>
      <c r="D699">
        <f t="shared" si="20"/>
        <v>29.761904761904763</v>
      </c>
      <c r="E699" s="34">
        <v>5.2</v>
      </c>
      <c r="F699" s="34">
        <v>6.5041990600000004</v>
      </c>
      <c r="G699" s="34">
        <v>3.4663017900000002</v>
      </c>
      <c r="H699" s="35">
        <f t="shared" si="21"/>
        <v>4.2455587745313332</v>
      </c>
    </row>
    <row r="700" spans="1:8" x14ac:dyDescent="0.2">
      <c r="A700" s="32">
        <v>35490</v>
      </c>
      <c r="B700" s="33">
        <v>4.75</v>
      </c>
      <c r="C700">
        <v>160</v>
      </c>
      <c r="D700">
        <f t="shared" si="20"/>
        <v>29.6875</v>
      </c>
      <c r="E700" s="34">
        <v>5.2</v>
      </c>
      <c r="F700" s="34">
        <v>6.3990639099999997</v>
      </c>
      <c r="G700" s="34">
        <v>3.4253982500000002</v>
      </c>
      <c r="H700" s="35">
        <f t="shared" si="21"/>
        <v>4.2204349183466867</v>
      </c>
    </row>
    <row r="701" spans="1:8" x14ac:dyDescent="0.2">
      <c r="A701" s="32">
        <v>35521</v>
      </c>
      <c r="B701" s="33">
        <v>4.75</v>
      </c>
      <c r="C701">
        <v>160.19999999999999</v>
      </c>
      <c r="D701">
        <f t="shared" si="20"/>
        <v>29.650436953807741</v>
      </c>
      <c r="E701" s="34">
        <v>5.0999999999999996</v>
      </c>
      <c r="F701" s="34">
        <v>6.2732176600000003</v>
      </c>
      <c r="G701" s="34">
        <v>3.3938972299999999</v>
      </c>
      <c r="H701" s="35">
        <f t="shared" si="21"/>
        <v>4.1603937161042825</v>
      </c>
    </row>
    <row r="702" spans="1:8" x14ac:dyDescent="0.2">
      <c r="A702" s="32">
        <v>35551</v>
      </c>
      <c r="B702" s="33">
        <v>4.75</v>
      </c>
      <c r="C702">
        <v>160.1</v>
      </c>
      <c r="D702">
        <f t="shared" si="20"/>
        <v>29.668956901936291</v>
      </c>
      <c r="E702" s="34">
        <v>4.9000000000000004</v>
      </c>
      <c r="F702" s="34">
        <v>6.0716371100000002</v>
      </c>
      <c r="G702" s="34">
        <v>3.2047820800000002</v>
      </c>
      <c r="H702" s="35">
        <f t="shared" si="21"/>
        <v>3.9627556311233731</v>
      </c>
    </row>
    <row r="703" spans="1:8" x14ac:dyDescent="0.2">
      <c r="A703" s="32">
        <v>35582</v>
      </c>
      <c r="B703" s="33">
        <v>4.75</v>
      </c>
      <c r="C703">
        <v>160.30000000000001</v>
      </c>
      <c r="D703">
        <f t="shared" si="20"/>
        <v>29.631940112289456</v>
      </c>
      <c r="E703" s="34">
        <v>5</v>
      </c>
      <c r="F703" s="34">
        <v>6.1833262099999997</v>
      </c>
      <c r="G703" s="34">
        <v>3.4908898399999999</v>
      </c>
      <c r="H703" s="35">
        <f t="shared" si="21"/>
        <v>4.1778522233319837</v>
      </c>
    </row>
    <row r="704" spans="1:8" x14ac:dyDescent="0.2">
      <c r="A704" s="32">
        <v>35612</v>
      </c>
      <c r="B704" s="33">
        <v>4.75</v>
      </c>
      <c r="C704">
        <v>160.5</v>
      </c>
      <c r="D704">
        <f t="shared" si="20"/>
        <v>29.595015576323988</v>
      </c>
      <c r="E704" s="34">
        <v>4.9000000000000004</v>
      </c>
      <c r="F704" s="34">
        <v>6.0450540500000001</v>
      </c>
      <c r="G704" s="34">
        <v>3.3769284599999998</v>
      </c>
      <c r="H704" s="35">
        <f t="shared" si="21"/>
        <v>4.0677941754715174</v>
      </c>
    </row>
    <row r="705" spans="1:8" x14ac:dyDescent="0.2">
      <c r="A705" s="32">
        <v>35643</v>
      </c>
      <c r="B705" s="33">
        <v>4.75</v>
      </c>
      <c r="C705">
        <v>160.80000000000001</v>
      </c>
      <c r="D705">
        <f t="shared" si="20"/>
        <v>29.539800995024873</v>
      </c>
      <c r="E705" s="34">
        <v>4.8</v>
      </c>
      <c r="F705" s="34">
        <v>6.0023616999999998</v>
      </c>
      <c r="G705" s="34">
        <v>3.4251336600000002</v>
      </c>
      <c r="H705" s="35">
        <f t="shared" si="21"/>
        <v>4.0547061013099333</v>
      </c>
    </row>
    <row r="706" spans="1:8" x14ac:dyDescent="0.2">
      <c r="A706" s="32">
        <v>35674</v>
      </c>
      <c r="B706" s="33">
        <v>5.15</v>
      </c>
      <c r="C706">
        <v>161.19999999999999</v>
      </c>
      <c r="D706">
        <f t="shared" si="20"/>
        <v>31.947890818858564</v>
      </c>
      <c r="E706" s="34">
        <v>4.9000000000000004</v>
      </c>
      <c r="F706" s="34">
        <v>6.0194438200000002</v>
      </c>
      <c r="G706" s="34">
        <v>3.5955683999999999</v>
      </c>
      <c r="H706" s="35">
        <f t="shared" si="21"/>
        <v>4.1974141039454276</v>
      </c>
    </row>
    <row r="707" spans="1:8" x14ac:dyDescent="0.2">
      <c r="A707" s="32">
        <v>35704</v>
      </c>
      <c r="B707" s="33">
        <v>5.15</v>
      </c>
      <c r="C707">
        <v>161.6</v>
      </c>
      <c r="D707">
        <f t="shared" ref="D707:D770" si="22">1000*B707/C707</f>
        <v>31.868811881188119</v>
      </c>
      <c r="E707" s="34">
        <v>4.7</v>
      </c>
      <c r="F707" s="34">
        <v>5.8323844600000001</v>
      </c>
      <c r="G707" s="34">
        <v>3.5295934199999999</v>
      </c>
      <c r="H707" s="35">
        <f t="shared" ref="H707:H770" si="23">SQRT(G707*E707)</f>
        <v>4.0729705466649273</v>
      </c>
    </row>
    <row r="708" spans="1:8" x14ac:dyDescent="0.2">
      <c r="A708" s="32">
        <v>35735</v>
      </c>
      <c r="B708" s="33">
        <v>5.15</v>
      </c>
      <c r="C708">
        <v>161.5</v>
      </c>
      <c r="D708">
        <f t="shared" si="22"/>
        <v>31.888544891640866</v>
      </c>
      <c r="E708" s="34">
        <v>4.5999999999999996</v>
      </c>
      <c r="F708" s="34">
        <v>5.6937574499999997</v>
      </c>
      <c r="G708" s="34">
        <v>3.7346982</v>
      </c>
      <c r="H708" s="35">
        <f t="shared" si="23"/>
        <v>4.1448295163975075</v>
      </c>
    </row>
    <row r="709" spans="1:8" x14ac:dyDescent="0.2">
      <c r="A709" s="32">
        <v>35765</v>
      </c>
      <c r="B709" s="33">
        <v>5.15</v>
      </c>
      <c r="C709">
        <v>161.30000000000001</v>
      </c>
      <c r="D709">
        <f t="shared" si="22"/>
        <v>31.928084314941103</v>
      </c>
      <c r="E709" s="34">
        <v>4.7</v>
      </c>
      <c r="F709" s="34">
        <v>5.8201295999999996</v>
      </c>
      <c r="G709" s="34">
        <v>3.50191871</v>
      </c>
      <c r="H709" s="35">
        <f t="shared" si="23"/>
        <v>4.0569715228233978</v>
      </c>
    </row>
    <row r="710" spans="1:8" x14ac:dyDescent="0.2">
      <c r="A710" s="32">
        <v>35796</v>
      </c>
      <c r="B710" s="33">
        <v>5.15</v>
      </c>
      <c r="C710">
        <v>161.6</v>
      </c>
      <c r="D710">
        <f t="shared" si="22"/>
        <v>31.868811881188119</v>
      </c>
      <c r="E710" s="34">
        <v>4.5999999999999996</v>
      </c>
      <c r="F710" s="34">
        <v>5.7147985300000004</v>
      </c>
      <c r="G710" s="34">
        <v>3.6382556699999999</v>
      </c>
      <c r="H710" s="35">
        <f t="shared" si="23"/>
        <v>4.0909627329028551</v>
      </c>
    </row>
    <row r="711" spans="1:8" x14ac:dyDescent="0.2">
      <c r="A711" s="32">
        <v>35827</v>
      </c>
      <c r="B711" s="33">
        <v>5.15</v>
      </c>
      <c r="C711">
        <v>161.9</v>
      </c>
      <c r="D711">
        <f t="shared" si="22"/>
        <v>31.809759110562073</v>
      </c>
      <c r="E711" s="34">
        <v>4.5999999999999996</v>
      </c>
      <c r="F711" s="34">
        <v>5.6531717300000004</v>
      </c>
      <c r="G711" s="34">
        <v>3.7331421599999999</v>
      </c>
      <c r="H711" s="35">
        <f t="shared" si="23"/>
        <v>4.1439659670417175</v>
      </c>
    </row>
    <row r="712" spans="1:8" x14ac:dyDescent="0.2">
      <c r="A712" s="32">
        <v>35855</v>
      </c>
      <c r="B712" s="33">
        <v>5.15</v>
      </c>
      <c r="C712">
        <v>162.19999999999999</v>
      </c>
      <c r="D712">
        <f t="shared" si="22"/>
        <v>31.75092478421702</v>
      </c>
      <c r="E712" s="34">
        <v>4.7</v>
      </c>
      <c r="F712" s="34">
        <v>5.7439805399999999</v>
      </c>
      <c r="G712" s="34">
        <v>3.70385776</v>
      </c>
      <c r="H712" s="35">
        <f t="shared" si="23"/>
        <v>4.1723052946782309</v>
      </c>
    </row>
    <row r="713" spans="1:8" x14ac:dyDescent="0.2">
      <c r="A713" s="32">
        <v>35886</v>
      </c>
      <c r="B713" s="33">
        <v>5.15</v>
      </c>
      <c r="C713">
        <v>162.5</v>
      </c>
      <c r="D713">
        <f t="shared" si="22"/>
        <v>31.692307692307693</v>
      </c>
      <c r="E713" s="34">
        <v>4.3</v>
      </c>
      <c r="F713" s="34">
        <v>5.3244786199999998</v>
      </c>
      <c r="G713" s="34">
        <v>3.72115252</v>
      </c>
      <c r="H713" s="35">
        <f t="shared" si="23"/>
        <v>4.0001194777156339</v>
      </c>
    </row>
    <row r="714" spans="1:8" x14ac:dyDescent="0.2">
      <c r="A714" s="32">
        <v>35916</v>
      </c>
      <c r="B714" s="33">
        <v>5.15</v>
      </c>
      <c r="C714">
        <v>162.80000000000001</v>
      </c>
      <c r="D714">
        <f t="shared" si="22"/>
        <v>31.63390663390663</v>
      </c>
      <c r="E714" s="34">
        <v>4.4000000000000004</v>
      </c>
      <c r="F714" s="34">
        <v>5.3977576999999997</v>
      </c>
      <c r="G714" s="34">
        <v>3.7304515899999999</v>
      </c>
      <c r="H714" s="35">
        <f t="shared" si="23"/>
        <v>4.0514178994519936</v>
      </c>
    </row>
    <row r="715" spans="1:8" x14ac:dyDescent="0.2">
      <c r="A715" s="32">
        <v>35947</v>
      </c>
      <c r="B715" s="33">
        <v>5.15</v>
      </c>
      <c r="C715">
        <v>163</v>
      </c>
      <c r="D715">
        <f t="shared" si="22"/>
        <v>31.595092024539877</v>
      </c>
      <c r="E715" s="34">
        <v>4.5</v>
      </c>
      <c r="F715" s="34">
        <v>5.5261495800000002</v>
      </c>
      <c r="G715" s="34">
        <v>3.6615199299999999</v>
      </c>
      <c r="H715" s="35">
        <f t="shared" si="23"/>
        <v>4.0591673635118815</v>
      </c>
    </row>
    <row r="716" spans="1:8" x14ac:dyDescent="0.2">
      <c r="A716" s="32">
        <v>35977</v>
      </c>
      <c r="B716" s="33">
        <v>5.15</v>
      </c>
      <c r="C716">
        <v>163.19999999999999</v>
      </c>
      <c r="D716">
        <f t="shared" si="22"/>
        <v>31.55637254901961</v>
      </c>
      <c r="E716" s="34">
        <v>4.5</v>
      </c>
      <c r="F716" s="34">
        <v>5.5616769399999999</v>
      </c>
      <c r="G716" s="34">
        <v>3.6732691100000001</v>
      </c>
      <c r="H716" s="35">
        <f t="shared" si="23"/>
        <v>4.0656747281355408</v>
      </c>
    </row>
    <row r="717" spans="1:8" x14ac:dyDescent="0.2">
      <c r="A717" s="32">
        <v>36008</v>
      </c>
      <c r="B717" s="33">
        <v>5.15</v>
      </c>
      <c r="C717">
        <v>163.4</v>
      </c>
      <c r="D717">
        <f t="shared" si="22"/>
        <v>31.517747858017135</v>
      </c>
      <c r="E717" s="34">
        <v>4.5</v>
      </c>
      <c r="F717" s="34">
        <v>5.4792941400000004</v>
      </c>
      <c r="G717" s="34">
        <v>3.7312715299999999</v>
      </c>
      <c r="H717" s="35">
        <f t="shared" si="23"/>
        <v>4.0976483359361131</v>
      </c>
    </row>
    <row r="718" spans="1:8" x14ac:dyDescent="0.2">
      <c r="A718" s="32">
        <v>36039</v>
      </c>
      <c r="B718" s="33">
        <v>5.15</v>
      </c>
      <c r="C718">
        <v>163.6</v>
      </c>
      <c r="D718">
        <f t="shared" si="22"/>
        <v>31.47921760391198</v>
      </c>
      <c r="E718" s="34">
        <v>4.5999999999999996</v>
      </c>
      <c r="F718" s="34">
        <v>5.5711784399999997</v>
      </c>
      <c r="G718" s="34">
        <v>3.56273529</v>
      </c>
      <c r="H718" s="35">
        <f t="shared" si="23"/>
        <v>4.0482814049915055</v>
      </c>
    </row>
    <row r="719" spans="1:8" x14ac:dyDescent="0.2">
      <c r="A719" s="32">
        <v>36069</v>
      </c>
      <c r="B719" s="33">
        <v>5.15</v>
      </c>
      <c r="C719">
        <v>164</v>
      </c>
      <c r="D719">
        <f t="shared" si="22"/>
        <v>31.402439024390244</v>
      </c>
      <c r="E719" s="34">
        <v>4.5</v>
      </c>
      <c r="F719" s="34">
        <v>5.5454007599999997</v>
      </c>
      <c r="G719" s="34">
        <v>3.53719977</v>
      </c>
      <c r="H719" s="35">
        <f t="shared" si="23"/>
        <v>3.9896615100782675</v>
      </c>
    </row>
    <row r="720" spans="1:8" x14ac:dyDescent="0.2">
      <c r="A720" s="32">
        <v>36100</v>
      </c>
      <c r="B720" s="33">
        <v>5.15</v>
      </c>
      <c r="C720">
        <v>164</v>
      </c>
      <c r="D720">
        <f t="shared" si="22"/>
        <v>31.402439024390244</v>
      </c>
      <c r="E720" s="34">
        <v>4.4000000000000004</v>
      </c>
      <c r="F720" s="34">
        <v>5.3840314899999999</v>
      </c>
      <c r="G720" s="34">
        <v>3.7177282800000002</v>
      </c>
      <c r="H720" s="35">
        <f t="shared" si="23"/>
        <v>4.0445029894907982</v>
      </c>
    </row>
    <row r="721" spans="1:8" x14ac:dyDescent="0.2">
      <c r="A721" s="32">
        <v>36130</v>
      </c>
      <c r="B721" s="33">
        <v>5.15</v>
      </c>
      <c r="C721">
        <v>163.9</v>
      </c>
      <c r="D721">
        <f t="shared" si="22"/>
        <v>31.421598535692496</v>
      </c>
      <c r="E721" s="34">
        <v>4.4000000000000004</v>
      </c>
      <c r="F721" s="34">
        <v>5.3116827100000004</v>
      </c>
      <c r="G721" s="34">
        <v>3.6444703199999999</v>
      </c>
      <c r="H721" s="35">
        <f t="shared" si="23"/>
        <v>4.0044561937921106</v>
      </c>
    </row>
    <row r="722" spans="1:8" x14ac:dyDescent="0.2">
      <c r="A722" s="32">
        <v>36161</v>
      </c>
      <c r="B722" s="33">
        <v>5.15</v>
      </c>
      <c r="C722">
        <v>164.3</v>
      </c>
      <c r="D722">
        <f t="shared" si="22"/>
        <v>31.345100426049907</v>
      </c>
      <c r="E722" s="34">
        <v>4.3</v>
      </c>
      <c r="F722" s="34">
        <v>5.2597762699999997</v>
      </c>
      <c r="G722" s="34">
        <v>3.8617902100000001</v>
      </c>
      <c r="H722" s="35">
        <f t="shared" si="23"/>
        <v>4.0750089451435567</v>
      </c>
    </row>
    <row r="723" spans="1:8" x14ac:dyDescent="0.2">
      <c r="A723" s="32">
        <v>36192</v>
      </c>
      <c r="B723" s="33">
        <v>5.15</v>
      </c>
      <c r="C723">
        <v>164.5</v>
      </c>
      <c r="D723">
        <f t="shared" si="22"/>
        <v>31.306990881458965</v>
      </c>
      <c r="E723" s="34">
        <v>4.4000000000000004</v>
      </c>
      <c r="F723" s="34">
        <v>5.3557343399999997</v>
      </c>
      <c r="G723" s="34">
        <v>3.9236985999999998</v>
      </c>
      <c r="H723" s="35">
        <f t="shared" si="23"/>
        <v>4.1550299445371026</v>
      </c>
    </row>
    <row r="724" spans="1:8" x14ac:dyDescent="0.2">
      <c r="A724" s="32">
        <v>36220</v>
      </c>
      <c r="B724" s="33">
        <v>5.15</v>
      </c>
      <c r="C724">
        <v>165</v>
      </c>
      <c r="D724">
        <f t="shared" si="22"/>
        <v>31.212121212121211</v>
      </c>
      <c r="E724" s="34">
        <v>4.2</v>
      </c>
      <c r="F724" s="34">
        <v>5.0791782699999999</v>
      </c>
      <c r="G724" s="34">
        <v>3.7798572099999999</v>
      </c>
      <c r="H724" s="35">
        <f t="shared" si="23"/>
        <v>3.984394594163585</v>
      </c>
    </row>
    <row r="725" spans="1:8" x14ac:dyDescent="0.2">
      <c r="A725" s="32">
        <v>36251</v>
      </c>
      <c r="B725" s="33">
        <v>5.15</v>
      </c>
      <c r="C725">
        <v>166.2</v>
      </c>
      <c r="D725">
        <f t="shared" si="22"/>
        <v>30.986762936221421</v>
      </c>
      <c r="E725" s="34">
        <v>4.3</v>
      </c>
      <c r="F725" s="34">
        <v>5.2491235400000003</v>
      </c>
      <c r="G725" s="34">
        <v>3.7498402099999999</v>
      </c>
      <c r="H725" s="35">
        <f t="shared" si="23"/>
        <v>4.0155090465593526</v>
      </c>
    </row>
    <row r="726" spans="1:8" x14ac:dyDescent="0.2">
      <c r="A726" s="32">
        <v>36281</v>
      </c>
      <c r="B726" s="33">
        <v>5.15</v>
      </c>
      <c r="C726">
        <v>166.2</v>
      </c>
      <c r="D726">
        <f t="shared" si="22"/>
        <v>30.986762936221421</v>
      </c>
      <c r="E726" s="34">
        <v>4.2</v>
      </c>
      <c r="F726" s="34">
        <v>5.0667878899999996</v>
      </c>
      <c r="G726" s="34">
        <v>3.8074173999999998</v>
      </c>
      <c r="H726" s="35">
        <f t="shared" si="23"/>
        <v>3.9988939820905478</v>
      </c>
    </row>
    <row r="727" spans="1:8" x14ac:dyDescent="0.2">
      <c r="A727" s="32">
        <v>36312</v>
      </c>
      <c r="B727" s="33">
        <v>5.15</v>
      </c>
      <c r="C727">
        <v>166.2</v>
      </c>
      <c r="D727">
        <f t="shared" si="22"/>
        <v>30.986762936221421</v>
      </c>
      <c r="E727" s="34">
        <v>4.3</v>
      </c>
      <c r="F727" s="34">
        <v>5.18524327</v>
      </c>
      <c r="G727" s="34">
        <v>3.6492968100000001</v>
      </c>
      <c r="H727" s="35">
        <f t="shared" si="23"/>
        <v>3.9613099200895654</v>
      </c>
    </row>
    <row r="728" spans="1:8" x14ac:dyDescent="0.2">
      <c r="A728" s="32">
        <v>36342</v>
      </c>
      <c r="B728" s="33">
        <v>5.15</v>
      </c>
      <c r="C728">
        <v>166.7</v>
      </c>
      <c r="D728">
        <f t="shared" si="22"/>
        <v>30.893821235752853</v>
      </c>
      <c r="E728" s="34">
        <v>4.3</v>
      </c>
      <c r="F728" s="34">
        <v>5.2344422000000002</v>
      </c>
      <c r="G728" s="34">
        <v>3.7085564899999999</v>
      </c>
      <c r="H728" s="35">
        <f t="shared" si="23"/>
        <v>3.9933435748755701</v>
      </c>
    </row>
    <row r="729" spans="1:8" x14ac:dyDescent="0.2">
      <c r="A729" s="32">
        <v>36373</v>
      </c>
      <c r="B729" s="33">
        <v>5.15</v>
      </c>
      <c r="C729">
        <v>167.1</v>
      </c>
      <c r="D729">
        <f t="shared" si="22"/>
        <v>30.819868342309995</v>
      </c>
      <c r="E729" s="34">
        <v>4.2</v>
      </c>
      <c r="F729" s="34">
        <v>5.0749771800000003</v>
      </c>
      <c r="G729" s="34">
        <v>3.7285521699999999</v>
      </c>
      <c r="H729" s="35">
        <f t="shared" si="23"/>
        <v>3.9572615675489535</v>
      </c>
    </row>
    <row r="730" spans="1:8" x14ac:dyDescent="0.2">
      <c r="A730" s="32">
        <v>36404</v>
      </c>
      <c r="B730" s="33">
        <v>5.15</v>
      </c>
      <c r="C730">
        <v>167.9</v>
      </c>
      <c r="D730">
        <f t="shared" si="22"/>
        <v>30.673019654556281</v>
      </c>
      <c r="E730" s="34">
        <v>4.2</v>
      </c>
      <c r="F730" s="34">
        <v>5.1297839700000001</v>
      </c>
      <c r="G730" s="34">
        <v>3.61330047</v>
      </c>
      <c r="H730" s="35">
        <f t="shared" si="23"/>
        <v>3.8956208714401352</v>
      </c>
    </row>
    <row r="731" spans="1:8" x14ac:dyDescent="0.2">
      <c r="A731" s="32">
        <v>36434</v>
      </c>
      <c r="B731" s="33">
        <v>5.15</v>
      </c>
      <c r="C731">
        <v>168.2</v>
      </c>
      <c r="D731">
        <f t="shared" si="22"/>
        <v>30.618311533888232</v>
      </c>
      <c r="E731" s="34">
        <v>4.0999999999999996</v>
      </c>
      <c r="F731" s="34">
        <v>5.0021210099999998</v>
      </c>
      <c r="G731" s="34">
        <v>3.7603051199999999</v>
      </c>
      <c r="H731" s="35">
        <f t="shared" si="23"/>
        <v>3.9264807387786838</v>
      </c>
    </row>
    <row r="732" spans="1:8" x14ac:dyDescent="0.2">
      <c r="A732" s="32">
        <v>36465</v>
      </c>
      <c r="B732" s="33">
        <v>5.15</v>
      </c>
      <c r="C732">
        <v>168.3</v>
      </c>
      <c r="D732">
        <f t="shared" si="22"/>
        <v>30.60011883541295</v>
      </c>
      <c r="E732" s="34">
        <v>4.0999999999999996</v>
      </c>
      <c r="F732" s="34">
        <v>4.9404057100000003</v>
      </c>
      <c r="G732" s="34">
        <v>3.73059261</v>
      </c>
      <c r="H732" s="35">
        <f t="shared" si="23"/>
        <v>3.910937189600467</v>
      </c>
    </row>
    <row r="733" spans="1:8" x14ac:dyDescent="0.2">
      <c r="A733" s="32">
        <v>36495</v>
      </c>
      <c r="B733" s="33">
        <v>5.15</v>
      </c>
      <c r="C733">
        <v>168.3</v>
      </c>
      <c r="D733">
        <f t="shared" si="22"/>
        <v>30.60011883541295</v>
      </c>
      <c r="E733" s="34">
        <v>4</v>
      </c>
      <c r="F733" s="34">
        <v>4.8773543400000001</v>
      </c>
      <c r="G733" s="34">
        <v>3.7919316599999999</v>
      </c>
      <c r="H733" s="35">
        <f t="shared" si="23"/>
        <v>3.8945765674845836</v>
      </c>
    </row>
    <row r="734" spans="1:8" x14ac:dyDescent="0.2">
      <c r="A734" s="32">
        <v>36526</v>
      </c>
      <c r="B734" s="33">
        <v>5.15</v>
      </c>
      <c r="C734">
        <v>168.8</v>
      </c>
      <c r="D734">
        <f t="shared" si="22"/>
        <v>30.509478672985779</v>
      </c>
      <c r="E734" s="34">
        <v>4</v>
      </c>
      <c r="F734" s="34">
        <v>4.9145887899999998</v>
      </c>
      <c r="G734" s="34">
        <v>3.9326652100000001</v>
      </c>
      <c r="H734" s="35">
        <f t="shared" si="23"/>
        <v>3.9661897130621475</v>
      </c>
    </row>
    <row r="735" spans="1:8" x14ac:dyDescent="0.2">
      <c r="A735" s="32">
        <v>36557</v>
      </c>
      <c r="B735" s="33">
        <v>5.15</v>
      </c>
      <c r="C735">
        <v>169.8</v>
      </c>
      <c r="D735">
        <f t="shared" si="22"/>
        <v>30.329799764428738</v>
      </c>
      <c r="E735" s="34">
        <v>4.0999999999999996</v>
      </c>
      <c r="F735" s="34">
        <v>5.0327757599999998</v>
      </c>
      <c r="G735" s="34">
        <v>3.9945985300000002</v>
      </c>
      <c r="H735" s="35">
        <f t="shared" si="23"/>
        <v>4.0469561367773679</v>
      </c>
    </row>
    <row r="736" spans="1:8" x14ac:dyDescent="0.2">
      <c r="A736" s="32">
        <v>36586</v>
      </c>
      <c r="B736" s="33">
        <v>5.15</v>
      </c>
      <c r="C736">
        <v>171.2</v>
      </c>
      <c r="D736">
        <f t="shared" si="22"/>
        <v>30.081775700934582</v>
      </c>
      <c r="E736" s="34">
        <v>4</v>
      </c>
      <c r="F736" s="34">
        <v>4.9165987700000002</v>
      </c>
      <c r="G736" s="34">
        <v>3.93086731</v>
      </c>
      <c r="H736" s="35">
        <f t="shared" si="23"/>
        <v>3.9652829962059455</v>
      </c>
    </row>
    <row r="737" spans="1:8" x14ac:dyDescent="0.2">
      <c r="A737" s="32">
        <v>36617</v>
      </c>
      <c r="B737" s="33">
        <v>5.15</v>
      </c>
      <c r="C737">
        <v>171.3</v>
      </c>
      <c r="D737">
        <f t="shared" si="22"/>
        <v>30.064214827787506</v>
      </c>
      <c r="E737" s="34">
        <v>3.8</v>
      </c>
      <c r="F737" s="34">
        <v>4.7016135300000004</v>
      </c>
      <c r="G737" s="34">
        <v>3.94599594</v>
      </c>
      <c r="H737" s="35">
        <f t="shared" si="23"/>
        <v>3.8723099788110971</v>
      </c>
    </row>
    <row r="738" spans="1:8" x14ac:dyDescent="0.2">
      <c r="A738" s="32">
        <v>36647</v>
      </c>
      <c r="B738" s="33">
        <v>5.15</v>
      </c>
      <c r="C738">
        <v>171.5</v>
      </c>
      <c r="D738">
        <f t="shared" si="22"/>
        <v>30.029154518950438</v>
      </c>
      <c r="E738" s="34">
        <v>4</v>
      </c>
      <c r="F738" s="34">
        <v>4.9328353099999998</v>
      </c>
      <c r="G738" s="34">
        <v>3.71229772</v>
      </c>
      <c r="H738" s="35">
        <f t="shared" si="23"/>
        <v>3.8534647889918494</v>
      </c>
    </row>
    <row r="739" spans="1:8" x14ac:dyDescent="0.2">
      <c r="A739" s="32">
        <v>36678</v>
      </c>
      <c r="B739" s="33">
        <v>5.15</v>
      </c>
      <c r="C739">
        <v>172.4</v>
      </c>
      <c r="D739">
        <f t="shared" si="22"/>
        <v>29.872389791183295</v>
      </c>
      <c r="E739" s="34">
        <v>4</v>
      </c>
      <c r="F739" s="34">
        <v>4.8363216199999997</v>
      </c>
      <c r="G739" s="34">
        <v>3.6406278799999998</v>
      </c>
      <c r="H739" s="35">
        <f t="shared" si="23"/>
        <v>3.8160858900187242</v>
      </c>
    </row>
    <row r="740" spans="1:8" x14ac:dyDescent="0.2">
      <c r="A740" s="32">
        <v>36708</v>
      </c>
      <c r="B740" s="33">
        <v>5.15</v>
      </c>
      <c r="C740">
        <v>172.8</v>
      </c>
      <c r="D740">
        <f t="shared" si="22"/>
        <v>29.80324074074074</v>
      </c>
      <c r="E740" s="34">
        <v>4</v>
      </c>
      <c r="F740" s="34">
        <v>4.9063465800000001</v>
      </c>
      <c r="G740" s="34">
        <v>3.7172799099999998</v>
      </c>
      <c r="H740" s="35">
        <f t="shared" si="23"/>
        <v>3.8560497455297433</v>
      </c>
    </row>
    <row r="741" spans="1:8" x14ac:dyDescent="0.2">
      <c r="A741" s="32">
        <v>36739</v>
      </c>
      <c r="B741" s="33">
        <v>5.15</v>
      </c>
      <c r="C741">
        <v>172.8</v>
      </c>
      <c r="D741">
        <f t="shared" si="22"/>
        <v>29.80324074074074</v>
      </c>
      <c r="E741" s="34">
        <v>4.0999999999999996</v>
      </c>
      <c r="F741" s="34">
        <v>4.9917273599999996</v>
      </c>
      <c r="G741" s="34">
        <v>3.5072934999999998</v>
      </c>
      <c r="H741" s="35">
        <f t="shared" si="23"/>
        <v>3.7920843015418311</v>
      </c>
    </row>
    <row r="742" spans="1:8" x14ac:dyDescent="0.2">
      <c r="A742" s="32">
        <v>36770</v>
      </c>
      <c r="B742" s="33">
        <v>5.15</v>
      </c>
      <c r="C742">
        <v>173.7</v>
      </c>
      <c r="D742">
        <f t="shared" si="22"/>
        <v>29.648819804260221</v>
      </c>
      <c r="E742" s="34">
        <v>3.9</v>
      </c>
      <c r="F742" s="34">
        <v>4.7965004699999998</v>
      </c>
      <c r="G742" s="34">
        <v>3.62211017</v>
      </c>
      <c r="H742" s="35">
        <f t="shared" si="23"/>
        <v>3.7584876829650513</v>
      </c>
    </row>
    <row r="743" spans="1:8" x14ac:dyDescent="0.2">
      <c r="A743" s="32">
        <v>36800</v>
      </c>
      <c r="B743" s="33">
        <v>5.15</v>
      </c>
      <c r="C743">
        <v>174</v>
      </c>
      <c r="D743">
        <f t="shared" si="22"/>
        <v>29.597701149425287</v>
      </c>
      <c r="E743" s="34">
        <v>3.9</v>
      </c>
      <c r="F743" s="34">
        <v>4.7234954199999999</v>
      </c>
      <c r="G743" s="34">
        <v>3.5976966300000002</v>
      </c>
      <c r="H743" s="35">
        <f t="shared" si="23"/>
        <v>3.7457998954829397</v>
      </c>
    </row>
    <row r="744" spans="1:8" x14ac:dyDescent="0.2">
      <c r="A744" s="32">
        <v>36831</v>
      </c>
      <c r="B744" s="33">
        <v>5.15</v>
      </c>
      <c r="C744">
        <v>174.1</v>
      </c>
      <c r="D744">
        <f t="shared" si="22"/>
        <v>29.5807007466973</v>
      </c>
      <c r="E744" s="34">
        <v>3.9</v>
      </c>
      <c r="F744" s="34">
        <v>4.8003745599999998</v>
      </c>
      <c r="G744" s="34">
        <v>3.4745821700000001</v>
      </c>
      <c r="H744" s="35">
        <f t="shared" si="23"/>
        <v>3.6811506982192403</v>
      </c>
    </row>
    <row r="745" spans="1:8" x14ac:dyDescent="0.2">
      <c r="A745" s="32">
        <v>36861</v>
      </c>
      <c r="B745" s="33">
        <v>5.15</v>
      </c>
      <c r="C745">
        <v>174</v>
      </c>
      <c r="D745">
        <f t="shared" si="22"/>
        <v>29.597701149425287</v>
      </c>
      <c r="E745" s="34">
        <v>3.9</v>
      </c>
      <c r="F745" s="34">
        <v>4.7925687100000003</v>
      </c>
      <c r="G745" s="34">
        <v>3.3061543599999998</v>
      </c>
      <c r="H745" s="35">
        <f t="shared" si="23"/>
        <v>3.5908219120418656</v>
      </c>
    </row>
    <row r="746" spans="1:8" x14ac:dyDescent="0.2">
      <c r="A746" s="32">
        <v>36892</v>
      </c>
      <c r="B746" s="33">
        <v>5.15</v>
      </c>
      <c r="C746">
        <v>175.1</v>
      </c>
      <c r="D746">
        <f t="shared" si="22"/>
        <v>29.411764705882355</v>
      </c>
      <c r="E746" s="34">
        <v>4.2</v>
      </c>
      <c r="F746" s="34">
        <v>5.10904325</v>
      </c>
      <c r="G746" s="34">
        <v>3.7447844199999998</v>
      </c>
      <c r="H746" s="35">
        <f t="shared" si="23"/>
        <v>3.9658661807983386</v>
      </c>
    </row>
    <row r="747" spans="1:8" x14ac:dyDescent="0.2">
      <c r="A747" s="32">
        <v>36923</v>
      </c>
      <c r="B747" s="33">
        <v>5.15</v>
      </c>
      <c r="C747">
        <v>175.8</v>
      </c>
      <c r="D747">
        <f t="shared" si="22"/>
        <v>29.294653014789532</v>
      </c>
      <c r="E747" s="34">
        <v>4.2</v>
      </c>
      <c r="F747" s="34">
        <v>5.1619630499999998</v>
      </c>
      <c r="G747" s="34">
        <v>3.2414527400000002</v>
      </c>
      <c r="H747" s="35">
        <f t="shared" si="23"/>
        <v>3.6897291916887345</v>
      </c>
    </row>
    <row r="748" spans="1:8" x14ac:dyDescent="0.2">
      <c r="A748" s="32">
        <v>36951</v>
      </c>
      <c r="B748" s="33">
        <v>5.15</v>
      </c>
      <c r="C748">
        <v>176.2</v>
      </c>
      <c r="D748">
        <f t="shared" si="22"/>
        <v>29.228149829738935</v>
      </c>
      <c r="E748" s="34">
        <v>4.3</v>
      </c>
      <c r="F748" s="34">
        <v>5.20670827</v>
      </c>
      <c r="G748" s="34">
        <v>3.1704232800000001</v>
      </c>
      <c r="H748" s="35">
        <f t="shared" si="23"/>
        <v>3.6922649016558928</v>
      </c>
    </row>
    <row r="749" spans="1:8" x14ac:dyDescent="0.2">
      <c r="A749" s="32">
        <v>36982</v>
      </c>
      <c r="B749" s="33">
        <v>5.15</v>
      </c>
      <c r="C749">
        <v>176.9</v>
      </c>
      <c r="D749">
        <f t="shared" si="22"/>
        <v>29.112492933860938</v>
      </c>
      <c r="E749" s="34">
        <v>4.4000000000000004</v>
      </c>
      <c r="F749" s="34">
        <v>5.3258257100000002</v>
      </c>
      <c r="G749" s="34">
        <v>3.4136895799999998</v>
      </c>
      <c r="H749" s="35">
        <f t="shared" si="23"/>
        <v>3.8755946836582384</v>
      </c>
    </row>
    <row r="750" spans="1:8" x14ac:dyDescent="0.2">
      <c r="A750" s="32">
        <v>37012</v>
      </c>
      <c r="B750" s="33">
        <v>5.15</v>
      </c>
      <c r="C750">
        <v>177.7</v>
      </c>
      <c r="D750">
        <f t="shared" si="22"/>
        <v>28.98142937535172</v>
      </c>
      <c r="E750" s="34">
        <v>4.3</v>
      </c>
      <c r="F750" s="34">
        <v>5.2930924499999996</v>
      </c>
      <c r="G750" s="34">
        <v>3.1747582300000001</v>
      </c>
      <c r="H750" s="35">
        <f t="shared" si="23"/>
        <v>3.6947882739069096</v>
      </c>
    </row>
    <row r="751" spans="1:8" x14ac:dyDescent="0.2">
      <c r="A751" s="32">
        <v>37043</v>
      </c>
      <c r="B751" s="33">
        <v>5.15</v>
      </c>
      <c r="C751">
        <v>178</v>
      </c>
      <c r="D751">
        <f t="shared" si="22"/>
        <v>28.932584269662922</v>
      </c>
      <c r="E751" s="34">
        <v>4.5</v>
      </c>
      <c r="F751" s="34">
        <v>5.51107485</v>
      </c>
      <c r="G751" s="34">
        <v>2.9855535500000001</v>
      </c>
      <c r="H751" s="35">
        <f t="shared" si="23"/>
        <v>3.6653773305077335</v>
      </c>
    </row>
    <row r="752" spans="1:8" x14ac:dyDescent="0.2">
      <c r="A752" s="32">
        <v>37073</v>
      </c>
      <c r="B752" s="33">
        <v>5.15</v>
      </c>
      <c r="C752">
        <v>177.5</v>
      </c>
      <c r="D752">
        <f t="shared" si="22"/>
        <v>29.014084507042252</v>
      </c>
      <c r="E752" s="34">
        <v>4.5999999999999996</v>
      </c>
      <c r="F752" s="34">
        <v>5.5979319199999997</v>
      </c>
      <c r="G752" s="34">
        <v>3.1318306499999999</v>
      </c>
      <c r="H752" s="35">
        <f t="shared" si="23"/>
        <v>3.7955791376284065</v>
      </c>
    </row>
    <row r="753" spans="1:8" x14ac:dyDescent="0.2">
      <c r="A753" s="32">
        <v>37104</v>
      </c>
      <c r="B753" s="33">
        <v>5.15</v>
      </c>
      <c r="C753">
        <v>177.5</v>
      </c>
      <c r="D753">
        <f t="shared" si="22"/>
        <v>29.014084507042252</v>
      </c>
      <c r="E753" s="34">
        <v>4.9000000000000004</v>
      </c>
      <c r="F753" s="34">
        <v>5.9739730900000003</v>
      </c>
      <c r="G753" s="34">
        <v>2.8851790799999999</v>
      </c>
      <c r="H753" s="35">
        <f t="shared" si="23"/>
        <v>3.7599704110537893</v>
      </c>
    </row>
    <row r="754" spans="1:8" x14ac:dyDescent="0.2">
      <c r="A754" s="32">
        <v>37135</v>
      </c>
      <c r="B754" s="33">
        <v>5.15</v>
      </c>
      <c r="C754">
        <v>178.3</v>
      </c>
      <c r="D754">
        <f t="shared" si="22"/>
        <v>28.88390353337072</v>
      </c>
      <c r="E754" s="34">
        <v>5</v>
      </c>
      <c r="F754" s="34">
        <v>6.0677631999999999</v>
      </c>
      <c r="G754" s="34">
        <v>2.7606275500000002</v>
      </c>
      <c r="H754" s="35">
        <f t="shared" si="23"/>
        <v>3.7152574271509105</v>
      </c>
    </row>
    <row r="755" spans="1:8" x14ac:dyDescent="0.2">
      <c r="A755" s="32">
        <v>37165</v>
      </c>
      <c r="B755" s="33">
        <v>5.15</v>
      </c>
      <c r="C755">
        <v>177.7</v>
      </c>
      <c r="D755">
        <f t="shared" si="22"/>
        <v>28.98142937535172</v>
      </c>
      <c r="E755" s="34">
        <v>5.3</v>
      </c>
      <c r="F755" s="34">
        <v>6.5262015</v>
      </c>
      <c r="G755" s="34">
        <v>2.5019779899999999</v>
      </c>
      <c r="H755" s="35">
        <f t="shared" si="23"/>
        <v>3.6414946583786167</v>
      </c>
    </row>
    <row r="756" spans="1:8" x14ac:dyDescent="0.2">
      <c r="A756" s="32">
        <v>37196</v>
      </c>
      <c r="B756" s="33">
        <v>5.15</v>
      </c>
      <c r="C756">
        <v>177.4</v>
      </c>
      <c r="D756">
        <f t="shared" si="22"/>
        <v>29.030439684329199</v>
      </c>
      <c r="E756" s="34">
        <v>5.5</v>
      </c>
      <c r="F756" s="34">
        <v>6.79060533</v>
      </c>
      <c r="G756" s="34">
        <v>2.34816972</v>
      </c>
      <c r="H756" s="35">
        <f t="shared" si="23"/>
        <v>3.5937353074482266</v>
      </c>
    </row>
    <row r="757" spans="1:8" x14ac:dyDescent="0.2">
      <c r="A757" s="32">
        <v>37226</v>
      </c>
      <c r="B757" s="33">
        <v>5.15</v>
      </c>
      <c r="C757">
        <v>176.7</v>
      </c>
      <c r="D757">
        <f t="shared" si="22"/>
        <v>29.145444255800793</v>
      </c>
      <c r="E757" s="34">
        <v>5.7</v>
      </c>
      <c r="F757" s="34">
        <v>7.0040032600000002</v>
      </c>
      <c r="G757" s="34">
        <v>2.34572607</v>
      </c>
      <c r="H757" s="35">
        <f t="shared" si="23"/>
        <v>3.6565883824953556</v>
      </c>
    </row>
    <row r="758" spans="1:8" x14ac:dyDescent="0.2">
      <c r="A758" s="32">
        <v>37257</v>
      </c>
      <c r="B758" s="33">
        <v>5.15</v>
      </c>
      <c r="C758">
        <v>177.1</v>
      </c>
      <c r="D758">
        <f t="shared" si="22"/>
        <v>29.079616036137775</v>
      </c>
      <c r="E758" s="34">
        <v>5.7</v>
      </c>
      <c r="F758" s="34">
        <v>6.9541123799999998</v>
      </c>
      <c r="G758" s="34">
        <v>2.61253935</v>
      </c>
      <c r="H758" s="35">
        <f t="shared" si="23"/>
        <v>3.8589473039936681</v>
      </c>
    </row>
    <row r="759" spans="1:8" x14ac:dyDescent="0.2">
      <c r="A759" s="32">
        <v>37288</v>
      </c>
      <c r="B759" s="33">
        <v>5.15</v>
      </c>
      <c r="C759">
        <v>177.8</v>
      </c>
      <c r="D759">
        <f t="shared" si="22"/>
        <v>28.965129358830144</v>
      </c>
      <c r="E759" s="34">
        <v>5.7</v>
      </c>
      <c r="F759" s="34">
        <v>6.9885749800000001</v>
      </c>
      <c r="G759" s="34">
        <v>2.33109579</v>
      </c>
      <c r="H759" s="35">
        <f t="shared" si="23"/>
        <v>3.6451674862754935</v>
      </c>
    </row>
    <row r="760" spans="1:8" x14ac:dyDescent="0.2">
      <c r="A760" s="32">
        <v>37316</v>
      </c>
      <c r="B760" s="33">
        <v>5.15</v>
      </c>
      <c r="C760">
        <v>178.8</v>
      </c>
      <c r="D760">
        <f t="shared" si="22"/>
        <v>28.803131991051451</v>
      </c>
      <c r="E760" s="34">
        <v>5.7</v>
      </c>
      <c r="F760" s="34">
        <v>7.0624255800000002</v>
      </c>
      <c r="G760" s="34">
        <v>2.4577626100000001</v>
      </c>
      <c r="H760" s="35">
        <f t="shared" si="23"/>
        <v>3.7428928487200914</v>
      </c>
    </row>
    <row r="761" spans="1:8" x14ac:dyDescent="0.2">
      <c r="A761" s="32">
        <v>37347</v>
      </c>
      <c r="B761" s="33">
        <v>5.15</v>
      </c>
      <c r="C761">
        <v>179.8</v>
      </c>
      <c r="D761">
        <f t="shared" si="22"/>
        <v>28.642936596218018</v>
      </c>
      <c r="E761" s="34">
        <v>5.9</v>
      </c>
      <c r="F761" s="34">
        <v>7.3008999799999996</v>
      </c>
      <c r="G761" s="34">
        <v>2.3990326500000001</v>
      </c>
      <c r="H761" s="35">
        <f t="shared" si="23"/>
        <v>3.7622191104453235</v>
      </c>
    </row>
    <row r="762" spans="1:8" x14ac:dyDescent="0.2">
      <c r="A762" s="32">
        <v>37377</v>
      </c>
      <c r="B762" s="33">
        <v>5.15</v>
      </c>
      <c r="C762">
        <v>179.8</v>
      </c>
      <c r="D762">
        <f t="shared" si="22"/>
        <v>28.642936596218018</v>
      </c>
      <c r="E762" s="34">
        <v>5.8</v>
      </c>
      <c r="F762" s="34">
        <v>7.1465037499999999</v>
      </c>
      <c r="G762" s="34">
        <v>2.4810608699999999</v>
      </c>
      <c r="H762" s="35">
        <f t="shared" si="23"/>
        <v>3.7934355202111973</v>
      </c>
    </row>
    <row r="763" spans="1:8" x14ac:dyDescent="0.2">
      <c r="A763" s="32">
        <v>37408</v>
      </c>
      <c r="B763" s="33">
        <v>5.15</v>
      </c>
      <c r="C763">
        <v>179.9</v>
      </c>
      <c r="D763">
        <f t="shared" si="22"/>
        <v>28.627015008337963</v>
      </c>
      <c r="E763" s="34">
        <v>5.8</v>
      </c>
      <c r="F763" s="34">
        <v>7.1407909099999998</v>
      </c>
      <c r="G763" s="34">
        <v>2.3237666400000001</v>
      </c>
      <c r="H763" s="35">
        <f t="shared" si="23"/>
        <v>3.671218668507775</v>
      </c>
    </row>
    <row r="764" spans="1:8" x14ac:dyDescent="0.2">
      <c r="A764" s="32">
        <v>37438</v>
      </c>
      <c r="B764" s="33">
        <v>5.15</v>
      </c>
      <c r="C764">
        <v>180.1</v>
      </c>
      <c r="D764">
        <f t="shared" si="22"/>
        <v>28.595224875069405</v>
      </c>
      <c r="E764" s="34">
        <v>5.8</v>
      </c>
      <c r="F764" s="34">
        <v>7.1427963300000004</v>
      </c>
      <c r="G764" s="34">
        <v>2.3556141799999999</v>
      </c>
      <c r="H764" s="35">
        <f t="shared" si="23"/>
        <v>3.6962903354579706</v>
      </c>
    </row>
    <row r="765" spans="1:8" x14ac:dyDescent="0.2">
      <c r="A765" s="32">
        <v>37469</v>
      </c>
      <c r="B765" s="33">
        <v>5.15</v>
      </c>
      <c r="C765">
        <v>180.7</v>
      </c>
      <c r="D765">
        <f t="shared" si="22"/>
        <v>28.500276701715553</v>
      </c>
      <c r="E765" s="34">
        <v>5.7</v>
      </c>
      <c r="F765" s="34">
        <v>7.0778960599999996</v>
      </c>
      <c r="G765" s="34">
        <v>2.40674717</v>
      </c>
      <c r="H765" s="35">
        <f t="shared" si="23"/>
        <v>3.7038437965173423</v>
      </c>
    </row>
    <row r="766" spans="1:8" x14ac:dyDescent="0.2">
      <c r="A766" s="32">
        <v>37500</v>
      </c>
      <c r="B766" s="33">
        <v>5.15</v>
      </c>
      <c r="C766">
        <v>181</v>
      </c>
      <c r="D766">
        <f t="shared" si="22"/>
        <v>28.453038674033149</v>
      </c>
      <c r="E766" s="34">
        <v>5.7</v>
      </c>
      <c r="F766" s="34">
        <v>7.0374003199999997</v>
      </c>
      <c r="G766" s="34">
        <v>2.2727272699999999</v>
      </c>
      <c r="H766" s="35">
        <f t="shared" si="23"/>
        <v>3.5992423423548461</v>
      </c>
    </row>
    <row r="767" spans="1:8" x14ac:dyDescent="0.2">
      <c r="A767" s="32">
        <v>37530</v>
      </c>
      <c r="B767" s="33">
        <v>5.15</v>
      </c>
      <c r="C767">
        <v>181.3</v>
      </c>
      <c r="D767">
        <f t="shared" si="22"/>
        <v>28.405956977385546</v>
      </c>
      <c r="E767" s="34">
        <v>5.7</v>
      </c>
      <c r="F767" s="34">
        <v>7.0757489299999996</v>
      </c>
      <c r="G767" s="34">
        <v>2.4326630599999999</v>
      </c>
      <c r="H767" s="35">
        <f t="shared" si="23"/>
        <v>3.723731924024607</v>
      </c>
    </row>
    <row r="768" spans="1:8" x14ac:dyDescent="0.2">
      <c r="A768" s="32">
        <v>37561</v>
      </c>
      <c r="B768" s="33">
        <v>5.15</v>
      </c>
      <c r="C768">
        <v>181.3</v>
      </c>
      <c r="D768">
        <f t="shared" si="22"/>
        <v>28.405956977385546</v>
      </c>
      <c r="E768" s="34">
        <v>5.9</v>
      </c>
      <c r="F768" s="34">
        <v>7.2449595699999998</v>
      </c>
      <c r="G768" s="34">
        <v>2.3545066600000002</v>
      </c>
      <c r="H768" s="35">
        <f t="shared" si="23"/>
        <v>3.7271422422547817</v>
      </c>
    </row>
    <row r="769" spans="1:8" x14ac:dyDescent="0.2">
      <c r="A769" s="32">
        <v>37591</v>
      </c>
      <c r="B769" s="33">
        <v>5.15</v>
      </c>
      <c r="C769">
        <v>180.9</v>
      </c>
      <c r="D769">
        <f t="shared" si="22"/>
        <v>28.468767274737424</v>
      </c>
      <c r="E769" s="34">
        <v>6</v>
      </c>
      <c r="F769" s="34">
        <v>7.35056405</v>
      </c>
      <c r="G769" s="34">
        <v>2.0287317499999999</v>
      </c>
      <c r="H769" s="35">
        <f t="shared" si="23"/>
        <v>3.488895312272926</v>
      </c>
    </row>
    <row r="770" spans="1:8" x14ac:dyDescent="0.2">
      <c r="A770" s="32">
        <v>37622</v>
      </c>
      <c r="B770" s="33">
        <v>5.15</v>
      </c>
      <c r="C770">
        <v>181.7</v>
      </c>
      <c r="D770">
        <f t="shared" si="22"/>
        <v>28.343423225096313</v>
      </c>
      <c r="E770" s="34">
        <v>5.8</v>
      </c>
      <c r="F770" s="34">
        <v>7.25161927</v>
      </c>
      <c r="G770" s="34">
        <v>2.6203087599999999</v>
      </c>
      <c r="H770" s="35">
        <f t="shared" si="23"/>
        <v>3.8984344047322379</v>
      </c>
    </row>
    <row r="771" spans="1:8" x14ac:dyDescent="0.2">
      <c r="A771" s="32">
        <v>37653</v>
      </c>
      <c r="B771" s="33">
        <v>5.15</v>
      </c>
      <c r="C771">
        <v>183.1</v>
      </c>
      <c r="D771">
        <f t="shared" ref="D771:D834" si="24">1000*B771/C771</f>
        <v>28.126706717640634</v>
      </c>
      <c r="E771" s="34">
        <v>5.9</v>
      </c>
      <c r="F771" s="34">
        <v>7.3379028499999999</v>
      </c>
      <c r="G771" s="34">
        <v>2.3141683799999999</v>
      </c>
      <c r="H771" s="35">
        <f t="shared" ref="H771:H834" si="25">SQRT(G771*E771)</f>
        <v>3.6950769196323909</v>
      </c>
    </row>
    <row r="772" spans="1:8" x14ac:dyDescent="0.2">
      <c r="A772" s="32">
        <v>37681</v>
      </c>
      <c r="B772" s="33">
        <v>5.15</v>
      </c>
      <c r="C772">
        <v>184.2</v>
      </c>
      <c r="D772">
        <f t="shared" si="24"/>
        <v>27.958740499457114</v>
      </c>
      <c r="E772" s="34">
        <v>5.9</v>
      </c>
      <c r="F772" s="34">
        <v>7.3263323099999997</v>
      </c>
      <c r="G772" s="34">
        <v>2.0900960099999999</v>
      </c>
      <c r="H772" s="35">
        <f t="shared" si="25"/>
        <v>3.511633018838956</v>
      </c>
    </row>
    <row r="773" spans="1:8" x14ac:dyDescent="0.2">
      <c r="A773" s="32">
        <v>37712</v>
      </c>
      <c r="B773" s="33">
        <v>5.15</v>
      </c>
      <c r="C773">
        <v>183.8</v>
      </c>
      <c r="D773">
        <f t="shared" si="24"/>
        <v>28.019586507072905</v>
      </c>
      <c r="E773" s="34">
        <v>6</v>
      </c>
      <c r="F773" s="34">
        <v>7.5289509499999996</v>
      </c>
      <c r="G773" s="34">
        <v>2.2802681699999998</v>
      </c>
      <c r="H773" s="35">
        <f t="shared" si="25"/>
        <v>3.6988659099783545</v>
      </c>
    </row>
    <row r="774" spans="1:8" x14ac:dyDescent="0.2">
      <c r="A774" s="32">
        <v>37742</v>
      </c>
      <c r="B774" s="33">
        <v>5.15</v>
      </c>
      <c r="C774">
        <v>183.5</v>
      </c>
      <c r="D774">
        <f t="shared" si="24"/>
        <v>28.065395095367847</v>
      </c>
      <c r="E774" s="34">
        <v>6.1</v>
      </c>
      <c r="F774" s="34">
        <v>7.6168852200000003</v>
      </c>
      <c r="G774" s="34">
        <v>2.2068259399999999</v>
      </c>
      <c r="H774" s="35">
        <f t="shared" si="25"/>
        <v>3.6690105251961325</v>
      </c>
    </row>
    <row r="775" spans="1:8" x14ac:dyDescent="0.2">
      <c r="A775" s="32">
        <v>37773</v>
      </c>
      <c r="B775" s="33">
        <v>5.15</v>
      </c>
      <c r="C775">
        <v>183.7</v>
      </c>
      <c r="D775">
        <f t="shared" si="24"/>
        <v>28.034839412084924</v>
      </c>
      <c r="E775" s="34">
        <v>6.3</v>
      </c>
      <c r="F775" s="34">
        <v>7.8620034299999997</v>
      </c>
      <c r="G775" s="34">
        <v>2.2671635299999999</v>
      </c>
      <c r="H775" s="35">
        <f t="shared" si="25"/>
        <v>3.7793028773836053</v>
      </c>
    </row>
    <row r="776" spans="1:8" x14ac:dyDescent="0.2">
      <c r="A776" s="32">
        <v>37803</v>
      </c>
      <c r="B776" s="33">
        <v>5.15</v>
      </c>
      <c r="C776">
        <v>183.9</v>
      </c>
      <c r="D776">
        <f t="shared" si="24"/>
        <v>28.004350190320825</v>
      </c>
      <c r="E776" s="34">
        <v>6.2</v>
      </c>
      <c r="F776" s="34">
        <v>7.6627407600000002</v>
      </c>
      <c r="G776" s="34">
        <v>2.2323104800000002</v>
      </c>
      <c r="H776" s="35">
        <f t="shared" si="25"/>
        <v>3.7202587243362526</v>
      </c>
    </row>
    <row r="777" spans="1:8" x14ac:dyDescent="0.2">
      <c r="A777" s="32">
        <v>37834</v>
      </c>
      <c r="B777" s="33">
        <v>5.15</v>
      </c>
      <c r="C777">
        <v>184.6</v>
      </c>
      <c r="D777">
        <f t="shared" si="24"/>
        <v>27.89815817984832</v>
      </c>
      <c r="E777" s="34">
        <v>6.1</v>
      </c>
      <c r="F777" s="34">
        <v>7.5703551200000003</v>
      </c>
      <c r="G777" s="34">
        <v>2.2417972599999998</v>
      </c>
      <c r="H777" s="35">
        <f t="shared" si="25"/>
        <v>3.6979674533451479</v>
      </c>
    </row>
    <row r="778" spans="1:8" x14ac:dyDescent="0.2">
      <c r="A778" s="32">
        <v>37865</v>
      </c>
      <c r="B778" s="33">
        <v>5.15</v>
      </c>
      <c r="C778">
        <v>185.2</v>
      </c>
      <c r="D778">
        <f t="shared" si="24"/>
        <v>27.807775377969765</v>
      </c>
      <c r="E778" s="34">
        <v>6.1</v>
      </c>
      <c r="F778" s="34">
        <v>7.5795680499999998</v>
      </c>
      <c r="G778" s="34">
        <v>2.09786392</v>
      </c>
      <c r="H778" s="35">
        <f t="shared" si="25"/>
        <v>3.5772852712636714</v>
      </c>
    </row>
    <row r="779" spans="1:8" x14ac:dyDescent="0.2">
      <c r="A779" s="32">
        <v>37895</v>
      </c>
      <c r="B779" s="33">
        <v>5.15</v>
      </c>
      <c r="C779">
        <v>185</v>
      </c>
      <c r="D779">
        <f t="shared" si="24"/>
        <v>27.837837837837839</v>
      </c>
      <c r="E779" s="34">
        <v>6</v>
      </c>
      <c r="F779" s="34">
        <v>7.4213836500000001</v>
      </c>
      <c r="G779" s="34">
        <v>2.1844924899999998</v>
      </c>
      <c r="H779" s="35">
        <f t="shared" si="25"/>
        <v>3.6203528750661857</v>
      </c>
    </row>
    <row r="780" spans="1:8" x14ac:dyDescent="0.2">
      <c r="A780" s="32">
        <v>37926</v>
      </c>
      <c r="B780" s="33">
        <v>5.15</v>
      </c>
      <c r="C780">
        <v>184.5</v>
      </c>
      <c r="D780">
        <f t="shared" si="24"/>
        <v>27.913279132791327</v>
      </c>
      <c r="E780" s="34">
        <v>5.8</v>
      </c>
      <c r="F780" s="34">
        <v>7.29686038</v>
      </c>
      <c r="G780" s="34">
        <v>2.1476190499999999</v>
      </c>
      <c r="H780" s="35">
        <f t="shared" si="25"/>
        <v>3.5293328675544333</v>
      </c>
    </row>
    <row r="781" spans="1:8" x14ac:dyDescent="0.2">
      <c r="A781" s="32">
        <v>37956</v>
      </c>
      <c r="B781" s="33">
        <v>5.15</v>
      </c>
      <c r="C781">
        <v>184.3</v>
      </c>
      <c r="D781">
        <f t="shared" si="24"/>
        <v>27.943570265870861</v>
      </c>
      <c r="E781" s="34">
        <v>5.7</v>
      </c>
      <c r="F781" s="34">
        <v>7.08541344</v>
      </c>
      <c r="G781" s="34">
        <v>2.1904327000000001</v>
      </c>
      <c r="H781" s="35">
        <f t="shared" si="25"/>
        <v>3.5334779453111067</v>
      </c>
    </row>
    <row r="782" spans="1:8" x14ac:dyDescent="0.2">
      <c r="A782" s="32">
        <v>37987</v>
      </c>
      <c r="B782" s="33">
        <v>5.15</v>
      </c>
      <c r="C782">
        <v>185.2</v>
      </c>
      <c r="D782">
        <f t="shared" si="24"/>
        <v>27.807775377969765</v>
      </c>
      <c r="E782" s="34">
        <v>5.7</v>
      </c>
      <c r="F782" s="34">
        <v>7.1168022899999999</v>
      </c>
      <c r="G782" s="34">
        <v>2.3555930900000002</v>
      </c>
      <c r="H782" s="35">
        <f t="shared" si="25"/>
        <v>3.6642708160014594</v>
      </c>
    </row>
    <row r="783" spans="1:8" x14ac:dyDescent="0.2">
      <c r="A783" s="32">
        <v>38018</v>
      </c>
      <c r="B783" s="33">
        <v>5.15</v>
      </c>
      <c r="C783">
        <v>186.2</v>
      </c>
      <c r="D783">
        <f t="shared" si="24"/>
        <v>27.658431793770141</v>
      </c>
      <c r="E783" s="34">
        <v>5.6</v>
      </c>
      <c r="F783" s="34">
        <v>6.9534788699999996</v>
      </c>
      <c r="G783" s="34">
        <v>2.31887614</v>
      </c>
      <c r="H783" s="35">
        <f t="shared" si="25"/>
        <v>3.6035685624114326</v>
      </c>
    </row>
    <row r="784" spans="1:8" x14ac:dyDescent="0.2">
      <c r="A784" s="32">
        <v>38047</v>
      </c>
      <c r="B784" s="33">
        <v>5.15</v>
      </c>
      <c r="C784">
        <v>187.4</v>
      </c>
      <c r="D784">
        <f t="shared" si="24"/>
        <v>27.481323372465315</v>
      </c>
      <c r="E784" s="34">
        <v>5.8</v>
      </c>
      <c r="F784" s="34">
        <v>7.1917402099999999</v>
      </c>
      <c r="G784" s="34">
        <v>2.3001959900000002</v>
      </c>
      <c r="H784" s="35">
        <f t="shared" si="25"/>
        <v>3.6525520861447003</v>
      </c>
    </row>
    <row r="785" spans="1:8" x14ac:dyDescent="0.2">
      <c r="A785" s="32">
        <v>38078</v>
      </c>
      <c r="B785" s="33">
        <v>5.15</v>
      </c>
      <c r="C785">
        <v>188</v>
      </c>
      <c r="D785">
        <f t="shared" si="24"/>
        <v>27.393617021276597</v>
      </c>
      <c r="E785" s="34">
        <v>5.6</v>
      </c>
      <c r="F785" s="34">
        <v>6.9253134200000002</v>
      </c>
      <c r="G785" s="34">
        <v>2.4712291500000001</v>
      </c>
      <c r="H785" s="35">
        <f t="shared" si="25"/>
        <v>3.7200649510458819</v>
      </c>
    </row>
    <row r="786" spans="1:8" x14ac:dyDescent="0.2">
      <c r="A786" s="32">
        <v>38108</v>
      </c>
      <c r="B786" s="33">
        <v>5.15</v>
      </c>
      <c r="C786">
        <v>189.1</v>
      </c>
      <c r="D786">
        <f t="shared" si="24"/>
        <v>27.234267583289267</v>
      </c>
      <c r="E786" s="34">
        <v>5.6</v>
      </c>
      <c r="F786" s="34">
        <v>6.94091097</v>
      </c>
      <c r="G786" s="34">
        <v>2.4886954700000001</v>
      </c>
      <c r="H786" s="35">
        <f t="shared" si="25"/>
        <v>3.7331882663482161</v>
      </c>
    </row>
    <row r="787" spans="1:8" x14ac:dyDescent="0.2">
      <c r="A787" s="32">
        <v>38139</v>
      </c>
      <c r="B787" s="33">
        <v>5.15</v>
      </c>
      <c r="C787">
        <v>189.7</v>
      </c>
      <c r="D787">
        <f t="shared" si="24"/>
        <v>27.148128624143386</v>
      </c>
      <c r="E787" s="34">
        <v>5.6</v>
      </c>
      <c r="F787" s="34">
        <v>6.9935263900000004</v>
      </c>
      <c r="G787" s="34">
        <v>2.32198562</v>
      </c>
      <c r="H787" s="35">
        <f t="shared" si="25"/>
        <v>3.6059838424485489</v>
      </c>
    </row>
    <row r="788" spans="1:8" x14ac:dyDescent="0.2">
      <c r="A788" s="32">
        <v>38169</v>
      </c>
      <c r="B788" s="33">
        <v>5.15</v>
      </c>
      <c r="C788">
        <v>189.4</v>
      </c>
      <c r="D788">
        <f t="shared" si="24"/>
        <v>27.191129883843715</v>
      </c>
      <c r="E788" s="34">
        <v>5.5</v>
      </c>
      <c r="F788" s="34">
        <v>6.8733051200000004</v>
      </c>
      <c r="G788" s="34">
        <v>2.6636513800000001</v>
      </c>
      <c r="H788" s="35">
        <f t="shared" si="25"/>
        <v>3.8275426307227463</v>
      </c>
    </row>
    <row r="789" spans="1:8" x14ac:dyDescent="0.2">
      <c r="A789" s="32">
        <v>38200</v>
      </c>
      <c r="B789" s="33">
        <v>5.15</v>
      </c>
      <c r="C789">
        <v>189.5</v>
      </c>
      <c r="D789">
        <f t="shared" si="24"/>
        <v>27.176781002638524</v>
      </c>
      <c r="E789" s="34">
        <v>5.4</v>
      </c>
      <c r="F789" s="34">
        <v>6.7527594200000003</v>
      </c>
      <c r="G789" s="34">
        <v>2.45249519</v>
      </c>
      <c r="H789" s="35">
        <f t="shared" si="25"/>
        <v>3.63915842276755</v>
      </c>
    </row>
    <row r="790" spans="1:8" x14ac:dyDescent="0.2">
      <c r="A790" s="32">
        <v>38231</v>
      </c>
      <c r="B790" s="33">
        <v>5.15</v>
      </c>
      <c r="C790">
        <v>189.9</v>
      </c>
      <c r="D790">
        <f t="shared" si="24"/>
        <v>27.119536598209582</v>
      </c>
      <c r="E790" s="34">
        <v>5.4</v>
      </c>
      <c r="F790" s="34">
        <v>6.6947055500000001</v>
      </c>
      <c r="G790" s="34">
        <v>2.5384119699999999</v>
      </c>
      <c r="H790" s="35">
        <f t="shared" si="25"/>
        <v>3.7023539320275689</v>
      </c>
    </row>
    <row r="791" spans="1:8" x14ac:dyDescent="0.2">
      <c r="A791" s="32">
        <v>38261</v>
      </c>
      <c r="B791" s="33">
        <v>5.15</v>
      </c>
      <c r="C791">
        <v>190.9</v>
      </c>
      <c r="D791">
        <f t="shared" si="24"/>
        <v>26.977475117862756</v>
      </c>
      <c r="E791" s="34">
        <v>5.5</v>
      </c>
      <c r="F791" s="34">
        <v>6.7815289400000003</v>
      </c>
      <c r="G791" s="34">
        <v>2.5657507499999999</v>
      </c>
      <c r="H791" s="35">
        <f t="shared" si="25"/>
        <v>3.7565448386782232</v>
      </c>
    </row>
    <row r="792" spans="1:8" x14ac:dyDescent="0.2">
      <c r="A792" s="32">
        <v>38292</v>
      </c>
      <c r="B792" s="33">
        <v>5.15</v>
      </c>
      <c r="C792">
        <v>191</v>
      </c>
      <c r="D792">
        <f t="shared" si="24"/>
        <v>26.963350785340314</v>
      </c>
      <c r="E792" s="34">
        <v>5.4</v>
      </c>
      <c r="F792" s="34">
        <v>6.6787915499999997</v>
      </c>
      <c r="G792" s="34">
        <v>2.1854456600000001</v>
      </c>
      <c r="H792" s="35">
        <f t="shared" si="25"/>
        <v>3.4353175346683749</v>
      </c>
    </row>
    <row r="793" spans="1:8" x14ac:dyDescent="0.2">
      <c r="A793" s="32">
        <v>38322</v>
      </c>
      <c r="B793" s="33">
        <v>5.15</v>
      </c>
      <c r="C793">
        <v>190.3</v>
      </c>
      <c r="D793">
        <f t="shared" si="24"/>
        <v>27.062532842879662</v>
      </c>
      <c r="E793" s="34">
        <v>5.4</v>
      </c>
      <c r="F793" s="34">
        <v>6.6732833200000004</v>
      </c>
      <c r="G793" s="34">
        <v>2.4652334499999999</v>
      </c>
      <c r="H793" s="35">
        <f t="shared" si="25"/>
        <v>3.6485970769598555</v>
      </c>
    </row>
    <row r="794" spans="1:8" x14ac:dyDescent="0.2">
      <c r="A794" s="32">
        <v>38353</v>
      </c>
      <c r="B794" s="33">
        <v>5.15</v>
      </c>
      <c r="C794">
        <v>190.7</v>
      </c>
      <c r="D794">
        <f t="shared" si="24"/>
        <v>27.005768222338755</v>
      </c>
      <c r="E794" s="34">
        <v>5.3</v>
      </c>
      <c r="F794" s="34">
        <v>6.5495973799999998</v>
      </c>
      <c r="G794" s="34">
        <v>2.47924393</v>
      </c>
      <c r="H794" s="35">
        <f t="shared" si="25"/>
        <v>3.6249128029512652</v>
      </c>
    </row>
    <row r="795" spans="1:8" x14ac:dyDescent="0.2">
      <c r="A795" s="32">
        <v>38384</v>
      </c>
      <c r="B795" s="33">
        <v>5.15</v>
      </c>
      <c r="C795">
        <v>191.8</v>
      </c>
      <c r="D795">
        <f t="shared" si="24"/>
        <v>26.850886339937432</v>
      </c>
      <c r="E795" s="34">
        <v>5.4</v>
      </c>
      <c r="F795" s="34">
        <v>6.6903091100000003</v>
      </c>
      <c r="G795" s="34">
        <v>2.5915990400000002</v>
      </c>
      <c r="H795" s="35">
        <f t="shared" si="25"/>
        <v>3.7409403652023112</v>
      </c>
    </row>
    <row r="796" spans="1:8" x14ac:dyDescent="0.2">
      <c r="A796" s="32">
        <v>38412</v>
      </c>
      <c r="B796" s="33">
        <v>5.15</v>
      </c>
      <c r="C796">
        <v>193.3</v>
      </c>
      <c r="D796">
        <f t="shared" si="24"/>
        <v>26.642524573202273</v>
      </c>
      <c r="E796" s="34">
        <v>5.2</v>
      </c>
      <c r="F796" s="34">
        <v>6.4920244699999996</v>
      </c>
      <c r="G796" s="34">
        <v>2.5816929599999998</v>
      </c>
      <c r="H796" s="35">
        <f t="shared" si="25"/>
        <v>3.6639873624236206</v>
      </c>
    </row>
    <row r="797" spans="1:8" x14ac:dyDescent="0.2">
      <c r="A797" s="32">
        <v>38443</v>
      </c>
      <c r="B797" s="33">
        <v>5.15</v>
      </c>
      <c r="C797">
        <v>194.6</v>
      </c>
      <c r="D797">
        <f t="shared" si="24"/>
        <v>26.46454265159301</v>
      </c>
      <c r="E797" s="34">
        <v>5.2</v>
      </c>
      <c r="F797" s="34">
        <v>6.4224484300000002</v>
      </c>
      <c r="G797" s="34">
        <v>2.8490659800000002</v>
      </c>
      <c r="H797" s="35">
        <f t="shared" si="25"/>
        <v>3.8490444393381589</v>
      </c>
    </row>
    <row r="798" spans="1:8" x14ac:dyDescent="0.2">
      <c r="A798" s="32">
        <v>38473</v>
      </c>
      <c r="B798" s="33">
        <v>5.15</v>
      </c>
      <c r="C798">
        <v>194.4</v>
      </c>
      <c r="D798">
        <f t="shared" si="24"/>
        <v>26.491769547325102</v>
      </c>
      <c r="E798" s="34">
        <v>5.0999999999999996</v>
      </c>
      <c r="F798" s="34">
        <v>6.3981736199999997</v>
      </c>
      <c r="G798" s="34">
        <v>2.60215328</v>
      </c>
      <c r="H798" s="35">
        <f t="shared" si="25"/>
        <v>3.6429358665779445</v>
      </c>
    </row>
    <row r="799" spans="1:8" x14ac:dyDescent="0.2">
      <c r="A799" s="32">
        <v>38504</v>
      </c>
      <c r="B799" s="33">
        <v>5.15</v>
      </c>
      <c r="C799">
        <v>194.5</v>
      </c>
      <c r="D799">
        <f t="shared" si="24"/>
        <v>26.47814910025707</v>
      </c>
      <c r="E799" s="34">
        <v>5</v>
      </c>
      <c r="F799" s="34">
        <v>6.2847692100000003</v>
      </c>
      <c r="G799" s="34">
        <v>2.6950240600000002</v>
      </c>
      <c r="H799" s="35">
        <f t="shared" si="25"/>
        <v>3.6708473544945996</v>
      </c>
    </row>
    <row r="800" spans="1:8" x14ac:dyDescent="0.2">
      <c r="A800" s="32">
        <v>38534</v>
      </c>
      <c r="B800" s="33">
        <v>5.15</v>
      </c>
      <c r="C800">
        <v>195.4</v>
      </c>
      <c r="D800">
        <f t="shared" si="24"/>
        <v>26.356192425793243</v>
      </c>
      <c r="E800" s="34">
        <v>5</v>
      </c>
      <c r="F800" s="34">
        <v>6.17799912</v>
      </c>
      <c r="G800" s="34">
        <v>2.8902778499999999</v>
      </c>
      <c r="H800" s="35">
        <f t="shared" si="25"/>
        <v>3.801498290148241</v>
      </c>
    </row>
    <row r="801" spans="1:8" x14ac:dyDescent="0.2">
      <c r="A801" s="32">
        <v>38565</v>
      </c>
      <c r="B801" s="33">
        <v>5.15</v>
      </c>
      <c r="C801">
        <v>196.4</v>
      </c>
      <c r="D801">
        <f t="shared" si="24"/>
        <v>26.221995926680243</v>
      </c>
      <c r="E801" s="34">
        <v>4.9000000000000004</v>
      </c>
      <c r="F801" s="34">
        <v>6.1205273099999999</v>
      </c>
      <c r="G801" s="34">
        <v>2.71933983</v>
      </c>
      <c r="H801" s="35">
        <f t="shared" si="25"/>
        <v>3.6503102836608288</v>
      </c>
    </row>
    <row r="802" spans="1:8" x14ac:dyDescent="0.2">
      <c r="A802" s="32">
        <v>38596</v>
      </c>
      <c r="B802" s="33">
        <v>5.15</v>
      </c>
      <c r="C802">
        <v>198.8</v>
      </c>
      <c r="D802">
        <f t="shared" si="24"/>
        <v>25.905432595573441</v>
      </c>
      <c r="E802" s="34">
        <v>5</v>
      </c>
      <c r="F802" s="34">
        <v>6.2785748699999999</v>
      </c>
      <c r="G802" s="34">
        <v>2.82553316</v>
      </c>
      <c r="H802" s="35">
        <f t="shared" si="25"/>
        <v>3.7586787306179814</v>
      </c>
    </row>
    <row r="803" spans="1:8" x14ac:dyDescent="0.2">
      <c r="A803" s="32">
        <v>38626</v>
      </c>
      <c r="B803" s="33">
        <v>5.15</v>
      </c>
      <c r="C803">
        <v>199.2</v>
      </c>
      <c r="D803">
        <f t="shared" si="24"/>
        <v>25.853413654618475</v>
      </c>
      <c r="E803" s="34">
        <v>5</v>
      </c>
      <c r="F803" s="34">
        <v>6.1953449699999998</v>
      </c>
      <c r="G803" s="34">
        <v>2.8513143200000002</v>
      </c>
      <c r="H803" s="35">
        <f t="shared" si="25"/>
        <v>3.7757875469893696</v>
      </c>
    </row>
    <row r="804" spans="1:8" x14ac:dyDescent="0.2">
      <c r="A804" s="32">
        <v>38657</v>
      </c>
      <c r="B804" s="33">
        <v>5.15</v>
      </c>
      <c r="C804">
        <v>197.6</v>
      </c>
      <c r="D804">
        <f t="shared" si="24"/>
        <v>26.062753036437247</v>
      </c>
      <c r="E804" s="34">
        <v>5</v>
      </c>
      <c r="F804" s="34">
        <v>6.2673956300000002</v>
      </c>
      <c r="G804" s="34">
        <v>2.8121147500000001</v>
      </c>
      <c r="H804" s="35">
        <f t="shared" si="25"/>
        <v>3.7497431578709493</v>
      </c>
    </row>
    <row r="805" spans="1:8" x14ac:dyDescent="0.2">
      <c r="A805" s="32">
        <v>38687</v>
      </c>
      <c r="B805" s="33">
        <v>5.15</v>
      </c>
      <c r="C805">
        <v>196.8</v>
      </c>
      <c r="D805">
        <f t="shared" si="24"/>
        <v>26.168699186991869</v>
      </c>
      <c r="E805" s="34">
        <v>4.9000000000000004</v>
      </c>
      <c r="F805" s="34">
        <v>6.0373070599999998</v>
      </c>
      <c r="G805" s="34">
        <v>2.7087915800000002</v>
      </c>
      <c r="H805" s="35">
        <f t="shared" si="25"/>
        <v>3.6432236744399873</v>
      </c>
    </row>
    <row r="806" spans="1:8" x14ac:dyDescent="0.2">
      <c r="A806" s="32">
        <v>38718</v>
      </c>
      <c r="B806" s="33">
        <v>5.15</v>
      </c>
      <c r="C806">
        <v>198.3</v>
      </c>
      <c r="D806">
        <f t="shared" si="24"/>
        <v>25.970751386787693</v>
      </c>
      <c r="E806" s="34">
        <v>4.7</v>
      </c>
      <c r="F806" s="34">
        <v>5.8541274699999999</v>
      </c>
      <c r="G806" s="34">
        <v>2.8612512799999998</v>
      </c>
      <c r="H806" s="35">
        <f t="shared" si="25"/>
        <v>3.6671352601179028</v>
      </c>
    </row>
    <row r="807" spans="1:8" x14ac:dyDescent="0.2">
      <c r="A807" s="32">
        <v>38749</v>
      </c>
      <c r="B807" s="33">
        <v>5.15</v>
      </c>
      <c r="C807">
        <v>198.7</v>
      </c>
      <c r="D807">
        <f t="shared" si="24"/>
        <v>25.91847005535984</v>
      </c>
      <c r="E807" s="34">
        <v>4.8</v>
      </c>
      <c r="F807" s="34">
        <v>5.93385535</v>
      </c>
      <c r="G807" s="34">
        <v>2.8073366499999999</v>
      </c>
      <c r="H807" s="35">
        <f t="shared" si="25"/>
        <v>3.6708603787123257</v>
      </c>
    </row>
    <row r="808" spans="1:8" x14ac:dyDescent="0.2">
      <c r="A808" s="32">
        <v>38777</v>
      </c>
      <c r="B808" s="33">
        <v>5.15</v>
      </c>
      <c r="C808">
        <v>199.8</v>
      </c>
      <c r="D808">
        <f t="shared" si="24"/>
        <v>25.775775775775774</v>
      </c>
      <c r="E808" s="34">
        <v>4.7</v>
      </c>
      <c r="F808" s="34">
        <v>5.8336357899999998</v>
      </c>
      <c r="G808" s="34">
        <v>2.9791861399999999</v>
      </c>
      <c r="H808" s="35">
        <f t="shared" si="25"/>
        <v>3.7419480031128174</v>
      </c>
    </row>
    <row r="809" spans="1:8" x14ac:dyDescent="0.2">
      <c r="A809" s="32">
        <v>38808</v>
      </c>
      <c r="B809" s="33">
        <v>5.15</v>
      </c>
      <c r="C809">
        <v>201.5</v>
      </c>
      <c r="D809">
        <f t="shared" si="24"/>
        <v>25.558312655086848</v>
      </c>
      <c r="E809" s="34">
        <v>4.7</v>
      </c>
      <c r="F809" s="34">
        <v>5.8635570000000001</v>
      </c>
      <c r="G809" s="34">
        <v>3.1017822000000002</v>
      </c>
      <c r="H809" s="35">
        <f t="shared" si="25"/>
        <v>3.8181640011921965</v>
      </c>
    </row>
    <row r="810" spans="1:8" x14ac:dyDescent="0.2">
      <c r="A810" s="32">
        <v>38838</v>
      </c>
      <c r="B810" s="33">
        <v>5.15</v>
      </c>
      <c r="C810">
        <v>202.5</v>
      </c>
      <c r="D810">
        <f t="shared" si="24"/>
        <v>25.432098765432098</v>
      </c>
      <c r="E810" s="34">
        <v>4.5999999999999996</v>
      </c>
      <c r="F810" s="34">
        <v>5.7537589000000002</v>
      </c>
      <c r="G810" s="34">
        <v>2.9052949300000002</v>
      </c>
      <c r="H810" s="35">
        <f t="shared" si="25"/>
        <v>3.6557292949560694</v>
      </c>
    </row>
    <row r="811" spans="1:8" x14ac:dyDescent="0.2">
      <c r="A811" s="32">
        <v>38869</v>
      </c>
      <c r="B811" s="33">
        <v>5.15</v>
      </c>
      <c r="C811">
        <v>202.9</v>
      </c>
      <c r="D811">
        <f t="shared" si="24"/>
        <v>25.381961557417448</v>
      </c>
      <c r="E811" s="34">
        <v>4.5999999999999996</v>
      </c>
      <c r="F811" s="34">
        <v>5.7661263800000002</v>
      </c>
      <c r="G811" s="34">
        <v>2.8733961400000001</v>
      </c>
      <c r="H811" s="35">
        <f t="shared" si="25"/>
        <v>3.6356047975543215</v>
      </c>
    </row>
    <row r="812" spans="1:8" x14ac:dyDescent="0.2">
      <c r="A812" s="32">
        <v>38899</v>
      </c>
      <c r="B812" s="33">
        <v>5.15</v>
      </c>
      <c r="C812">
        <v>203.5</v>
      </c>
      <c r="D812">
        <f t="shared" si="24"/>
        <v>25.307125307125308</v>
      </c>
      <c r="E812" s="34">
        <v>4.7</v>
      </c>
      <c r="F812" s="34">
        <v>5.8934658500000001</v>
      </c>
      <c r="G812" s="34">
        <v>2.7441421099999999</v>
      </c>
      <c r="H812" s="35">
        <f t="shared" si="25"/>
        <v>3.5913044868125565</v>
      </c>
    </row>
    <row r="813" spans="1:8" x14ac:dyDescent="0.2">
      <c r="A813" s="32">
        <v>38930</v>
      </c>
      <c r="B813" s="33">
        <v>5.15</v>
      </c>
      <c r="C813">
        <v>203.9</v>
      </c>
      <c r="D813">
        <f t="shared" si="24"/>
        <v>25.257479156449239</v>
      </c>
      <c r="E813" s="34">
        <v>4.7</v>
      </c>
      <c r="F813" s="34">
        <v>5.8217434900000002</v>
      </c>
      <c r="G813" s="34">
        <v>3.00561576</v>
      </c>
      <c r="H813" s="35">
        <f t="shared" si="25"/>
        <v>3.7585095545974072</v>
      </c>
    </row>
    <row r="814" spans="1:8" x14ac:dyDescent="0.2">
      <c r="A814" s="32">
        <v>38961</v>
      </c>
      <c r="B814" s="33">
        <v>5.15</v>
      </c>
      <c r="C814">
        <v>202.9</v>
      </c>
      <c r="D814">
        <f t="shared" si="24"/>
        <v>25.381961557417448</v>
      </c>
      <c r="E814" s="34">
        <v>4.5</v>
      </c>
      <c r="F814" s="34">
        <v>5.6291363499999996</v>
      </c>
      <c r="G814" s="34">
        <v>2.9776740400000001</v>
      </c>
      <c r="H814" s="35">
        <f t="shared" si="25"/>
        <v>3.6605372802363316</v>
      </c>
    </row>
    <row r="815" spans="1:8" x14ac:dyDescent="0.2">
      <c r="A815" s="32">
        <v>38991</v>
      </c>
      <c r="B815" s="33">
        <v>5.15</v>
      </c>
      <c r="C815">
        <v>201.8</v>
      </c>
      <c r="D815">
        <f t="shared" si="24"/>
        <v>25.5203171456888</v>
      </c>
      <c r="E815" s="34">
        <v>4.4000000000000004</v>
      </c>
      <c r="F815" s="34">
        <v>5.5347578200000003</v>
      </c>
      <c r="G815" s="34">
        <v>2.9413118800000002</v>
      </c>
      <c r="H815" s="35">
        <f t="shared" si="25"/>
        <v>3.5974674803255695</v>
      </c>
    </row>
    <row r="816" spans="1:8" x14ac:dyDescent="0.2">
      <c r="A816" s="32">
        <v>39022</v>
      </c>
      <c r="B816" s="33">
        <v>5.15</v>
      </c>
      <c r="C816">
        <v>201.5</v>
      </c>
      <c r="D816">
        <f t="shared" si="24"/>
        <v>25.558312655086848</v>
      </c>
      <c r="E816" s="34">
        <v>4.5</v>
      </c>
      <c r="F816" s="34">
        <v>5.6383790500000002</v>
      </c>
      <c r="G816" s="34">
        <v>2.8483130600000002</v>
      </c>
      <c r="H816" s="35">
        <f t="shared" si="25"/>
        <v>3.5801408868925817</v>
      </c>
    </row>
    <row r="817" spans="1:8" x14ac:dyDescent="0.2">
      <c r="A817" s="32">
        <v>39052</v>
      </c>
      <c r="B817" s="33">
        <v>5.15</v>
      </c>
      <c r="C817">
        <v>201.8</v>
      </c>
      <c r="D817">
        <f t="shared" si="24"/>
        <v>25.5203171456888</v>
      </c>
      <c r="E817" s="34">
        <v>4.4000000000000004</v>
      </c>
      <c r="F817" s="34">
        <v>5.5454866000000003</v>
      </c>
      <c r="G817" s="34">
        <v>2.8009847300000001</v>
      </c>
      <c r="H817" s="35">
        <f t="shared" si="25"/>
        <v>3.5106029128911747</v>
      </c>
    </row>
    <row r="818" spans="1:8" x14ac:dyDescent="0.2">
      <c r="A818" s="32">
        <v>39083</v>
      </c>
      <c r="B818" s="33">
        <v>5.15</v>
      </c>
      <c r="C818">
        <v>202.416</v>
      </c>
      <c r="D818">
        <f t="shared" si="24"/>
        <v>25.442652754722946</v>
      </c>
      <c r="E818" s="34">
        <v>4.5999999999999996</v>
      </c>
      <c r="F818" s="34">
        <v>5.8081261499999997</v>
      </c>
      <c r="G818" s="34">
        <v>3.0232983299999998</v>
      </c>
      <c r="H818" s="35">
        <f t="shared" si="25"/>
        <v>3.7292321351720652</v>
      </c>
    </row>
    <row r="819" spans="1:8" x14ac:dyDescent="0.2">
      <c r="A819" s="32">
        <v>39114</v>
      </c>
      <c r="B819" s="33">
        <v>5.15</v>
      </c>
      <c r="C819">
        <v>203.499</v>
      </c>
      <c r="D819">
        <f t="shared" si="24"/>
        <v>25.307249667074533</v>
      </c>
      <c r="E819" s="34">
        <v>4.5</v>
      </c>
      <c r="F819" s="34">
        <v>5.66037736</v>
      </c>
      <c r="G819" s="34">
        <v>2.9186249499999999</v>
      </c>
      <c r="H819" s="35">
        <f t="shared" si="25"/>
        <v>3.6240601919670152</v>
      </c>
    </row>
    <row r="820" spans="1:8" x14ac:dyDescent="0.2">
      <c r="A820" s="32">
        <v>39142</v>
      </c>
      <c r="B820" s="33">
        <v>5.15</v>
      </c>
      <c r="C820">
        <v>205.352</v>
      </c>
      <c r="D820">
        <f t="shared" si="24"/>
        <v>25.078888932174998</v>
      </c>
      <c r="E820" s="34">
        <v>4.4000000000000004</v>
      </c>
      <c r="F820" s="34">
        <v>5.5001715999999998</v>
      </c>
      <c r="G820" s="34">
        <v>3.0486569800000001</v>
      </c>
      <c r="H820" s="35">
        <f t="shared" si="25"/>
        <v>3.6625251824390235</v>
      </c>
    </row>
    <row r="821" spans="1:8" x14ac:dyDescent="0.2">
      <c r="A821" s="32">
        <v>39173</v>
      </c>
      <c r="B821" s="33">
        <v>5.15</v>
      </c>
      <c r="C821">
        <v>206.68600000000001</v>
      </c>
      <c r="D821">
        <f t="shared" si="24"/>
        <v>24.917023891313391</v>
      </c>
      <c r="E821" s="34">
        <v>4.5</v>
      </c>
      <c r="F821" s="34">
        <v>5.5905132699999998</v>
      </c>
      <c r="G821" s="34">
        <v>3.1646275500000001</v>
      </c>
      <c r="H821" s="35">
        <f t="shared" si="25"/>
        <v>3.7737016277125037</v>
      </c>
    </row>
    <row r="822" spans="1:8" x14ac:dyDescent="0.2">
      <c r="A822" s="32">
        <v>39203</v>
      </c>
      <c r="B822" s="33">
        <v>5.15</v>
      </c>
      <c r="C822">
        <v>207.94900000000001</v>
      </c>
      <c r="D822">
        <f t="shared" si="24"/>
        <v>24.765687740744124</v>
      </c>
      <c r="E822" s="34">
        <v>4.4000000000000004</v>
      </c>
      <c r="F822" s="34">
        <v>5.51957057</v>
      </c>
      <c r="G822" s="34">
        <v>2.9802842699999998</v>
      </c>
      <c r="H822" s="35">
        <f t="shared" si="25"/>
        <v>3.6212222781817744</v>
      </c>
    </row>
    <row r="823" spans="1:8" x14ac:dyDescent="0.2">
      <c r="A823" s="32">
        <v>39234</v>
      </c>
      <c r="B823" s="33">
        <v>5.15</v>
      </c>
      <c r="C823">
        <v>208.352</v>
      </c>
      <c r="D823">
        <f t="shared" si="24"/>
        <v>24.717785286438335</v>
      </c>
      <c r="E823" s="34">
        <v>4.5999999999999996</v>
      </c>
      <c r="F823" s="34">
        <v>5.6806342399999998</v>
      </c>
      <c r="G823" s="34">
        <v>3.01095785</v>
      </c>
      <c r="H823" s="35">
        <f t="shared" si="25"/>
        <v>3.721613374599785</v>
      </c>
    </row>
    <row r="824" spans="1:8" x14ac:dyDescent="0.2">
      <c r="A824" s="32">
        <v>39264</v>
      </c>
      <c r="B824" s="33">
        <v>5.85</v>
      </c>
      <c r="C824">
        <v>208.29900000000001</v>
      </c>
      <c r="D824">
        <f t="shared" si="24"/>
        <v>28.084628346751543</v>
      </c>
      <c r="E824" s="34">
        <v>4.7</v>
      </c>
      <c r="F824" s="34">
        <v>5.8106361700000004</v>
      </c>
      <c r="G824" s="34">
        <v>2.9336051300000001</v>
      </c>
      <c r="H824" s="35">
        <f t="shared" si="25"/>
        <v>3.7132121015368891</v>
      </c>
    </row>
    <row r="825" spans="1:8" x14ac:dyDescent="0.2">
      <c r="A825" s="32">
        <v>39295</v>
      </c>
      <c r="B825" s="33">
        <v>5.85</v>
      </c>
      <c r="C825">
        <v>207.917</v>
      </c>
      <c r="D825">
        <f t="shared" si="24"/>
        <v>28.13622743690992</v>
      </c>
      <c r="E825" s="34">
        <v>4.5999999999999996</v>
      </c>
      <c r="F825" s="34">
        <v>5.7517010099999997</v>
      </c>
      <c r="G825" s="34">
        <v>2.98201625</v>
      </c>
      <c r="H825" s="35">
        <f t="shared" si="25"/>
        <v>3.7036839430491364</v>
      </c>
    </row>
    <row r="826" spans="1:8" x14ac:dyDescent="0.2">
      <c r="A826" s="32">
        <v>39326</v>
      </c>
      <c r="B826" s="33">
        <v>5.85</v>
      </c>
      <c r="C826">
        <v>208.49</v>
      </c>
      <c r="D826">
        <f t="shared" si="24"/>
        <v>28.058899707420018</v>
      </c>
      <c r="E826" s="34">
        <v>4.7</v>
      </c>
      <c r="F826" s="34">
        <v>5.8286048700000004</v>
      </c>
      <c r="G826" s="34">
        <v>2.9482315799999999</v>
      </c>
      <c r="H826" s="35">
        <f t="shared" si="25"/>
        <v>3.7224573101648861</v>
      </c>
    </row>
    <row r="827" spans="1:8" x14ac:dyDescent="0.2">
      <c r="A827" s="32">
        <v>39356</v>
      </c>
      <c r="B827" s="33">
        <v>5.85</v>
      </c>
      <c r="C827">
        <v>208.93600000000001</v>
      </c>
      <c r="D827">
        <f t="shared" si="24"/>
        <v>27.999004479840714</v>
      </c>
      <c r="E827" s="34">
        <v>4.7</v>
      </c>
      <c r="F827" s="34">
        <v>5.8770027899999997</v>
      </c>
      <c r="G827" s="34">
        <v>2.8071000000000002</v>
      </c>
      <c r="H827" s="35">
        <f t="shared" si="25"/>
        <v>3.6322678865964719</v>
      </c>
    </row>
    <row r="828" spans="1:8" x14ac:dyDescent="0.2">
      <c r="A828" s="32">
        <v>39387</v>
      </c>
      <c r="B828" s="33">
        <v>5.85</v>
      </c>
      <c r="C828">
        <v>210.17699999999999</v>
      </c>
      <c r="D828">
        <f t="shared" si="24"/>
        <v>27.833683038581768</v>
      </c>
      <c r="E828" s="34">
        <v>4.7</v>
      </c>
      <c r="F828" s="34">
        <v>5.8760033399999996</v>
      </c>
      <c r="G828" s="34">
        <v>2.7015958699999998</v>
      </c>
      <c r="H828" s="35">
        <f t="shared" si="25"/>
        <v>3.563355243166193</v>
      </c>
    </row>
    <row r="829" spans="1:8" x14ac:dyDescent="0.2">
      <c r="A829" s="32">
        <v>39417</v>
      </c>
      <c r="B829" s="33">
        <v>5.85</v>
      </c>
      <c r="C829">
        <v>210.036</v>
      </c>
      <c r="D829">
        <f t="shared" si="24"/>
        <v>27.852368165457349</v>
      </c>
      <c r="E829" s="34">
        <v>5</v>
      </c>
      <c r="F829" s="34">
        <v>6.1812742600000004</v>
      </c>
      <c r="G829" s="34">
        <v>2.6786990500000001</v>
      </c>
      <c r="H829" s="35">
        <f t="shared" si="25"/>
        <v>3.6597124545515869</v>
      </c>
    </row>
    <row r="830" spans="1:8" x14ac:dyDescent="0.2">
      <c r="A830" s="32">
        <v>39448</v>
      </c>
      <c r="B830" s="33">
        <v>5.85</v>
      </c>
      <c r="C830">
        <v>211.08</v>
      </c>
      <c r="D830">
        <f t="shared" si="24"/>
        <v>27.71461057418988</v>
      </c>
      <c r="E830" s="34">
        <v>5</v>
      </c>
      <c r="F830" s="34">
        <v>6.2118076899999997</v>
      </c>
      <c r="G830" s="34">
        <v>2.7651025900000001</v>
      </c>
      <c r="H830" s="35">
        <f t="shared" si="25"/>
        <v>3.718267466172922</v>
      </c>
    </row>
    <row r="831" spans="1:8" x14ac:dyDescent="0.2">
      <c r="A831" s="32">
        <v>39479</v>
      </c>
      <c r="B831" s="33">
        <v>5.85</v>
      </c>
      <c r="C831">
        <v>211.69300000000001</v>
      </c>
      <c r="D831">
        <f t="shared" si="24"/>
        <v>27.634357300430338</v>
      </c>
      <c r="E831" s="34">
        <v>4.9000000000000004</v>
      </c>
      <c r="F831" s="34">
        <v>6.0744786</v>
      </c>
      <c r="G831" s="34">
        <v>2.6306027200000002</v>
      </c>
      <c r="H831" s="35">
        <f t="shared" si="25"/>
        <v>3.5902581143979053</v>
      </c>
    </row>
    <row r="832" spans="1:8" x14ac:dyDescent="0.2">
      <c r="A832" s="32">
        <v>39508</v>
      </c>
      <c r="B832" s="33">
        <v>5.85</v>
      </c>
      <c r="C832">
        <v>213.52799999999999</v>
      </c>
      <c r="D832">
        <f t="shared" si="24"/>
        <v>27.396875351241992</v>
      </c>
      <c r="E832" s="34">
        <v>5.0999999999999996</v>
      </c>
      <c r="F832" s="34">
        <v>6.3253060799999998</v>
      </c>
      <c r="G832" s="34">
        <v>2.5996049600000002</v>
      </c>
      <c r="H832" s="35">
        <f t="shared" si="25"/>
        <v>3.6411516441917109</v>
      </c>
    </row>
    <row r="833" spans="1:8" x14ac:dyDescent="0.2">
      <c r="A833" s="32">
        <v>39539</v>
      </c>
      <c r="B833" s="33">
        <v>5.85</v>
      </c>
      <c r="C833">
        <v>214.82300000000001</v>
      </c>
      <c r="D833">
        <f t="shared" si="24"/>
        <v>27.231720998217135</v>
      </c>
      <c r="E833" s="34">
        <v>5</v>
      </c>
      <c r="F833" s="34">
        <v>6.1968013900000001</v>
      </c>
      <c r="G833" s="34">
        <v>2.6650365200000001</v>
      </c>
      <c r="H833" s="35">
        <f t="shared" si="25"/>
        <v>3.6503674609551298</v>
      </c>
    </row>
    <row r="834" spans="1:8" x14ac:dyDescent="0.2">
      <c r="A834" s="32">
        <v>39569</v>
      </c>
      <c r="B834" s="33">
        <v>5.85</v>
      </c>
      <c r="C834">
        <v>216.63200000000001</v>
      </c>
      <c r="D834">
        <f t="shared" si="24"/>
        <v>27.00432069131061</v>
      </c>
      <c r="E834" s="34">
        <v>5.4</v>
      </c>
      <c r="F834" s="34">
        <v>6.7820846299999999</v>
      </c>
      <c r="G834" s="34">
        <v>2.56637914</v>
      </c>
      <c r="H834" s="35">
        <f t="shared" si="25"/>
        <v>3.7226935619252899</v>
      </c>
    </row>
    <row r="835" spans="1:8" x14ac:dyDescent="0.2">
      <c r="A835" s="32">
        <v>39600</v>
      </c>
      <c r="B835" s="33">
        <v>5.85</v>
      </c>
      <c r="C835">
        <v>218.815</v>
      </c>
      <c r="D835">
        <f t="shared" ref="D835:D898" si="26">1000*B835/C835</f>
        <v>26.73491305440669</v>
      </c>
      <c r="E835" s="34">
        <v>5.6</v>
      </c>
      <c r="F835" s="34">
        <v>6.9278933499999997</v>
      </c>
      <c r="G835" s="34">
        <v>2.4411423499999998</v>
      </c>
      <c r="H835" s="35">
        <f t="shared" ref="H835:H898" si="27">SQRT(G835*E835)</f>
        <v>3.6973500185943986</v>
      </c>
    </row>
    <row r="836" spans="1:8" x14ac:dyDescent="0.2">
      <c r="A836" s="32">
        <v>39630</v>
      </c>
      <c r="B836" s="33">
        <v>6.55</v>
      </c>
      <c r="C836">
        <v>219.964</v>
      </c>
      <c r="D836">
        <f t="shared" si="26"/>
        <v>29.77759997090433</v>
      </c>
      <c r="E836" s="34">
        <v>5.8</v>
      </c>
      <c r="F836" s="34">
        <v>7.2147055</v>
      </c>
      <c r="G836" s="34">
        <v>2.4736354899999999</v>
      </c>
      <c r="H836" s="35">
        <f t="shared" si="27"/>
        <v>3.7877547230516391</v>
      </c>
    </row>
    <row r="837" spans="1:8" x14ac:dyDescent="0.2">
      <c r="A837" s="32">
        <v>39661</v>
      </c>
      <c r="B837" s="33">
        <v>6.55</v>
      </c>
      <c r="C837">
        <v>219.08600000000001</v>
      </c>
      <c r="D837">
        <f t="shared" si="26"/>
        <v>29.89693545000593</v>
      </c>
      <c r="E837" s="34">
        <v>6.1</v>
      </c>
      <c r="F837" s="34">
        <v>7.6053409800000003</v>
      </c>
      <c r="G837" s="34">
        <v>2.3700053699999999</v>
      </c>
      <c r="H837" s="35">
        <f t="shared" si="27"/>
        <v>3.8022404917364181</v>
      </c>
    </row>
    <row r="838" spans="1:8" x14ac:dyDescent="0.2">
      <c r="A838" s="32">
        <v>39692</v>
      </c>
      <c r="B838" s="33">
        <v>6.55</v>
      </c>
      <c r="C838">
        <v>218.78299999999999</v>
      </c>
      <c r="D838">
        <f t="shared" si="26"/>
        <v>29.938340730312685</v>
      </c>
      <c r="E838" s="34">
        <v>6.1</v>
      </c>
      <c r="F838" s="34">
        <v>7.6725392000000001</v>
      </c>
      <c r="G838" s="34">
        <v>2.11166462</v>
      </c>
      <c r="H838" s="35">
        <f t="shared" si="27"/>
        <v>3.5890324855035791</v>
      </c>
    </row>
    <row r="839" spans="1:8" x14ac:dyDescent="0.2">
      <c r="A839" s="32">
        <v>39722</v>
      </c>
      <c r="B839" s="33">
        <v>6.55</v>
      </c>
      <c r="C839">
        <v>216.57300000000001</v>
      </c>
      <c r="D839">
        <f t="shared" si="26"/>
        <v>30.243843877122263</v>
      </c>
      <c r="E839" s="34">
        <v>6.5</v>
      </c>
      <c r="F839" s="34">
        <v>8.1351497599999991</v>
      </c>
      <c r="G839" s="34">
        <v>2.12557142</v>
      </c>
      <c r="H839" s="35">
        <f t="shared" si="27"/>
        <v>3.7170168455362158</v>
      </c>
    </row>
    <row r="840" spans="1:8" x14ac:dyDescent="0.2">
      <c r="A840" s="32">
        <v>39753</v>
      </c>
      <c r="B840" s="33">
        <v>6.55</v>
      </c>
      <c r="C840">
        <v>212.42500000000001</v>
      </c>
      <c r="D840">
        <f t="shared" si="26"/>
        <v>30.834412145463101</v>
      </c>
      <c r="E840" s="34">
        <v>6.8</v>
      </c>
      <c r="F840" s="34">
        <v>8.5308594000000006</v>
      </c>
      <c r="G840" s="34">
        <v>1.9115488300000001</v>
      </c>
      <c r="H840" s="35">
        <f t="shared" si="27"/>
        <v>3.605347700846619</v>
      </c>
    </row>
    <row r="841" spans="1:8" x14ac:dyDescent="0.2">
      <c r="A841" s="32">
        <v>39783</v>
      </c>
      <c r="B841" s="33">
        <v>6.55</v>
      </c>
      <c r="C841">
        <v>210.22800000000001</v>
      </c>
      <c r="D841">
        <f t="shared" si="26"/>
        <v>31.156648971592745</v>
      </c>
      <c r="E841" s="34">
        <v>7.3</v>
      </c>
      <c r="F841" s="34">
        <v>9.1331369599999999</v>
      </c>
      <c r="G841" s="34">
        <v>1.82987941</v>
      </c>
      <c r="H841" s="35">
        <f t="shared" si="27"/>
        <v>3.6548761528949241</v>
      </c>
    </row>
    <row r="842" spans="1:8" x14ac:dyDescent="0.2">
      <c r="A842" s="32">
        <v>39814</v>
      </c>
      <c r="B842" s="33">
        <v>6.55</v>
      </c>
      <c r="C842">
        <v>211.143</v>
      </c>
      <c r="D842">
        <f t="shared" si="26"/>
        <v>31.021629890642835</v>
      </c>
      <c r="E842" s="34">
        <v>7.8</v>
      </c>
      <c r="F842" s="34">
        <v>9.7608755499999997</v>
      </c>
      <c r="G842" s="34">
        <v>1.79430647</v>
      </c>
      <c r="H842" s="35">
        <f t="shared" si="27"/>
        <v>3.7410680916016483</v>
      </c>
    </row>
    <row r="843" spans="1:8" x14ac:dyDescent="0.2">
      <c r="A843" s="32">
        <v>39845</v>
      </c>
      <c r="B843" s="33">
        <v>6.55</v>
      </c>
      <c r="C843">
        <v>212.19300000000001</v>
      </c>
      <c r="D843">
        <f t="shared" si="26"/>
        <v>30.868124773201753</v>
      </c>
      <c r="E843" s="34">
        <v>8.3000000000000007</v>
      </c>
      <c r="F843" s="34">
        <v>10.429115489999999</v>
      </c>
      <c r="G843" s="34">
        <v>1.80602829</v>
      </c>
      <c r="H843" s="35">
        <f t="shared" si="27"/>
        <v>3.8716966315815604</v>
      </c>
    </row>
    <row r="844" spans="1:8" x14ac:dyDescent="0.2">
      <c r="A844" s="32">
        <v>39873</v>
      </c>
      <c r="B844" s="33">
        <v>6.55</v>
      </c>
      <c r="C844">
        <v>212.709</v>
      </c>
      <c r="D844">
        <f t="shared" si="26"/>
        <v>30.793243351245128</v>
      </c>
      <c r="E844" s="34">
        <v>8.6999999999999993</v>
      </c>
      <c r="F844" s="34">
        <v>10.878742450000001</v>
      </c>
      <c r="G844" s="34">
        <v>1.6161367099999999</v>
      </c>
      <c r="H844" s="35">
        <f t="shared" si="27"/>
        <v>3.7497185730398486</v>
      </c>
    </row>
    <row r="845" spans="1:8" x14ac:dyDescent="0.2">
      <c r="A845" s="32">
        <v>39904</v>
      </c>
      <c r="B845" s="33">
        <v>6.55</v>
      </c>
      <c r="C845">
        <v>213.24</v>
      </c>
      <c r="D845">
        <f t="shared" si="26"/>
        <v>30.71656349652973</v>
      </c>
      <c r="E845" s="34">
        <v>9</v>
      </c>
      <c r="F845" s="34">
        <v>11.26067907</v>
      </c>
      <c r="G845" s="34">
        <v>1.5254774799999999</v>
      </c>
      <c r="H845" s="35">
        <f t="shared" si="27"/>
        <v>3.705306643180831</v>
      </c>
    </row>
    <row r="846" spans="1:8" x14ac:dyDescent="0.2">
      <c r="A846" s="32">
        <v>39934</v>
      </c>
      <c r="B846" s="33">
        <v>6.55</v>
      </c>
      <c r="C846">
        <v>213.85599999999999</v>
      </c>
      <c r="D846">
        <f t="shared" si="26"/>
        <v>30.628086188837351</v>
      </c>
      <c r="E846" s="34">
        <v>9.4</v>
      </c>
      <c r="F846" s="34">
        <v>11.7521662</v>
      </c>
      <c r="G846" s="34">
        <v>1.56836643</v>
      </c>
      <c r="H846" s="35">
        <f t="shared" si="27"/>
        <v>3.8396151424328973</v>
      </c>
    </row>
    <row r="847" spans="1:8" x14ac:dyDescent="0.2">
      <c r="A847" s="32">
        <v>39965</v>
      </c>
      <c r="B847" s="33">
        <v>6.55</v>
      </c>
      <c r="C847">
        <v>215.69300000000001</v>
      </c>
      <c r="D847">
        <f t="shared" si="26"/>
        <v>30.367234912584088</v>
      </c>
      <c r="E847" s="34">
        <v>9.5</v>
      </c>
      <c r="F847" s="34">
        <v>11.94205582</v>
      </c>
      <c r="G847" s="34">
        <v>1.56932703</v>
      </c>
      <c r="H847" s="35">
        <f t="shared" si="27"/>
        <v>3.8611665057337272</v>
      </c>
    </row>
    <row r="848" spans="1:8" x14ac:dyDescent="0.2">
      <c r="A848" s="32">
        <v>39995</v>
      </c>
      <c r="B848" s="33">
        <v>7.25</v>
      </c>
      <c r="C848">
        <v>215.351</v>
      </c>
      <c r="D848">
        <f t="shared" si="26"/>
        <v>33.665968581525043</v>
      </c>
      <c r="E848" s="34">
        <v>9.5</v>
      </c>
      <c r="F848" s="34">
        <v>11.89393939</v>
      </c>
      <c r="G848" s="34">
        <v>1.4213408199999999</v>
      </c>
      <c r="H848" s="35">
        <f t="shared" si="27"/>
        <v>3.6746071613167031</v>
      </c>
    </row>
    <row r="849" spans="1:8" x14ac:dyDescent="0.2">
      <c r="A849" s="32">
        <v>40026</v>
      </c>
      <c r="B849" s="33">
        <v>7.25</v>
      </c>
      <c r="C849">
        <v>215.834</v>
      </c>
      <c r="D849">
        <f t="shared" si="26"/>
        <v>33.5906298358924</v>
      </c>
      <c r="E849" s="34">
        <v>9.6</v>
      </c>
      <c r="F849" s="34">
        <v>12.067252079999999</v>
      </c>
      <c r="G849" s="34">
        <v>1.49442345</v>
      </c>
      <c r="H849" s="35">
        <f t="shared" si="27"/>
        <v>3.7876727841776408</v>
      </c>
    </row>
    <row r="850" spans="1:8" x14ac:dyDescent="0.2">
      <c r="A850" s="32">
        <v>40057</v>
      </c>
      <c r="B850" s="33">
        <v>7.25</v>
      </c>
      <c r="C850">
        <v>215.96899999999999</v>
      </c>
      <c r="D850">
        <f t="shared" si="26"/>
        <v>33.56963267876408</v>
      </c>
      <c r="E850" s="34">
        <v>9.8000000000000007</v>
      </c>
      <c r="F850" s="34">
        <v>12.221018949999999</v>
      </c>
      <c r="G850" s="34">
        <v>1.6109005599999999</v>
      </c>
      <c r="H850" s="35">
        <f t="shared" si="27"/>
        <v>3.9732638331729242</v>
      </c>
    </row>
    <row r="851" spans="1:8" x14ac:dyDescent="0.2">
      <c r="A851" s="32">
        <v>40087</v>
      </c>
      <c r="B851" s="33">
        <v>7.25</v>
      </c>
      <c r="C851">
        <v>216.17699999999999</v>
      </c>
      <c r="D851">
        <f t="shared" si="26"/>
        <v>33.537332833742724</v>
      </c>
      <c r="E851" s="34">
        <v>10</v>
      </c>
      <c r="F851" s="34">
        <v>12.494099650000001</v>
      </c>
      <c r="G851" s="34">
        <v>1.5606304900000001</v>
      </c>
      <c r="H851" s="35">
        <f t="shared" si="27"/>
        <v>3.9504816035516481</v>
      </c>
    </row>
    <row r="852" spans="1:8" x14ac:dyDescent="0.2">
      <c r="A852" s="32">
        <v>40118</v>
      </c>
      <c r="B852" s="33">
        <v>7.25</v>
      </c>
      <c r="C852">
        <v>216.33</v>
      </c>
      <c r="D852">
        <f t="shared" si="26"/>
        <v>33.51361346091619</v>
      </c>
      <c r="E852" s="34">
        <v>9.9</v>
      </c>
      <c r="F852" s="34">
        <v>12.398976729999999</v>
      </c>
      <c r="G852" s="34">
        <v>1.52718387</v>
      </c>
      <c r="H852" s="35">
        <f t="shared" si="27"/>
        <v>3.8883313018568777</v>
      </c>
    </row>
    <row r="853" spans="1:8" x14ac:dyDescent="0.2">
      <c r="A853" s="32">
        <v>40148</v>
      </c>
      <c r="B853" s="33">
        <v>7.25</v>
      </c>
      <c r="C853">
        <v>215.94900000000001</v>
      </c>
      <c r="D853">
        <f t="shared" si="26"/>
        <v>33.57274171216352</v>
      </c>
      <c r="E853" s="34">
        <v>9.9</v>
      </c>
      <c r="F853" s="34">
        <v>12.33526966</v>
      </c>
      <c r="G853" s="34">
        <v>1.5720620999999999</v>
      </c>
      <c r="H853" s="35">
        <f t="shared" si="27"/>
        <v>3.9450494027324932</v>
      </c>
    </row>
    <row r="854" spans="1:8" x14ac:dyDescent="0.2">
      <c r="A854" s="32">
        <v>40179</v>
      </c>
      <c r="B854" s="33">
        <v>7.25</v>
      </c>
      <c r="C854">
        <v>216.68700000000001</v>
      </c>
      <c r="D854">
        <f t="shared" si="26"/>
        <v>33.458398519523548</v>
      </c>
      <c r="E854" s="34">
        <v>9.8000000000000007</v>
      </c>
      <c r="F854" s="34">
        <v>12.297105119999999</v>
      </c>
      <c r="G854" s="34">
        <v>1.71744286</v>
      </c>
      <c r="H854" s="35">
        <f t="shared" si="27"/>
        <v>4.1025528671791669</v>
      </c>
    </row>
    <row r="855" spans="1:8" x14ac:dyDescent="0.2">
      <c r="A855" s="32">
        <v>40210</v>
      </c>
      <c r="B855" s="33">
        <v>7.25</v>
      </c>
      <c r="C855">
        <v>216.74100000000001</v>
      </c>
      <c r="D855">
        <f t="shared" si="26"/>
        <v>33.450062517013393</v>
      </c>
      <c r="E855" s="34">
        <v>9.8000000000000007</v>
      </c>
      <c r="F855" s="34">
        <v>12.35095576</v>
      </c>
      <c r="G855" s="34">
        <v>1.6773589099999999</v>
      </c>
      <c r="H855" s="35">
        <f t="shared" si="27"/>
        <v>4.0543948152591156</v>
      </c>
    </row>
    <row r="856" spans="1:8" x14ac:dyDescent="0.2">
      <c r="A856" s="32">
        <v>40238</v>
      </c>
      <c r="B856" s="33">
        <v>7.25</v>
      </c>
      <c r="C856">
        <v>217.631</v>
      </c>
      <c r="D856">
        <f t="shared" si="26"/>
        <v>33.313268789832328</v>
      </c>
      <c r="E856" s="34">
        <v>9.9</v>
      </c>
      <c r="F856" s="34">
        <v>12.39926919</v>
      </c>
      <c r="G856" s="34">
        <v>1.73168609</v>
      </c>
      <c r="H856" s="35">
        <f t="shared" si="27"/>
        <v>4.1404942085456415</v>
      </c>
    </row>
    <row r="857" spans="1:8" x14ac:dyDescent="0.2">
      <c r="A857" s="32">
        <v>40269</v>
      </c>
      <c r="B857" s="33">
        <v>7.25</v>
      </c>
      <c r="C857">
        <v>218.00899999999999</v>
      </c>
      <c r="D857">
        <f t="shared" si="26"/>
        <v>33.255507800136691</v>
      </c>
      <c r="E857" s="34">
        <v>9.9</v>
      </c>
      <c r="F857" s="34">
        <v>12.469893239999999</v>
      </c>
      <c r="G857" s="34">
        <v>2.08249796</v>
      </c>
      <c r="H857" s="35">
        <f t="shared" si="27"/>
        <v>4.5405649212405281</v>
      </c>
    </row>
    <row r="858" spans="1:8" x14ac:dyDescent="0.2">
      <c r="A858" s="32">
        <v>40299</v>
      </c>
      <c r="B858" s="33">
        <v>7.25</v>
      </c>
      <c r="C858">
        <v>218.178</v>
      </c>
      <c r="D858">
        <f t="shared" si="26"/>
        <v>33.229748187259943</v>
      </c>
      <c r="E858" s="34">
        <v>9.6</v>
      </c>
      <c r="F858" s="34">
        <v>12.12004963</v>
      </c>
      <c r="G858" s="34">
        <v>1.8761640799999999</v>
      </c>
      <c r="H858" s="35">
        <f t="shared" si="27"/>
        <v>4.243957488948257</v>
      </c>
    </row>
    <row r="859" spans="1:8" x14ac:dyDescent="0.2">
      <c r="A859" s="32">
        <v>40330</v>
      </c>
      <c r="B859" s="33">
        <v>7.25</v>
      </c>
      <c r="C859">
        <v>217.965</v>
      </c>
      <c r="D859">
        <f t="shared" si="26"/>
        <v>33.262220998784208</v>
      </c>
      <c r="E859" s="34">
        <v>9.4</v>
      </c>
      <c r="F859" s="34">
        <v>11.838994899999999</v>
      </c>
      <c r="G859" s="34">
        <v>1.7341943500000001</v>
      </c>
      <c r="H859" s="35">
        <f t="shared" si="27"/>
        <v>4.0375025560363431</v>
      </c>
    </row>
    <row r="860" spans="1:8" x14ac:dyDescent="0.2">
      <c r="A860" s="32">
        <v>40360</v>
      </c>
      <c r="B860" s="33">
        <v>7.25</v>
      </c>
      <c r="C860">
        <v>218.011</v>
      </c>
      <c r="D860">
        <f t="shared" si="26"/>
        <v>33.255202719128853</v>
      </c>
      <c r="E860" s="34">
        <v>9.4</v>
      </c>
      <c r="F860" s="34">
        <v>11.857468519999999</v>
      </c>
      <c r="G860" s="34">
        <v>1.92919559</v>
      </c>
      <c r="H860" s="35">
        <f t="shared" si="27"/>
        <v>4.2584549482177216</v>
      </c>
    </row>
    <row r="861" spans="1:8" x14ac:dyDescent="0.2">
      <c r="A861" s="32">
        <v>40391</v>
      </c>
      <c r="B861" s="33">
        <v>7.25</v>
      </c>
      <c r="C861">
        <v>218.31200000000001</v>
      </c>
      <c r="D861">
        <f t="shared" si="26"/>
        <v>33.209351753453774</v>
      </c>
      <c r="E861" s="34">
        <v>9.5</v>
      </c>
      <c r="F861" s="34">
        <v>11.94234281</v>
      </c>
      <c r="G861" s="34">
        <v>1.8950456200000001</v>
      </c>
      <c r="H861" s="35">
        <f t="shared" si="27"/>
        <v>4.2429863763627624</v>
      </c>
    </row>
    <row r="862" spans="1:8" x14ac:dyDescent="0.2">
      <c r="A862" s="32">
        <v>40422</v>
      </c>
      <c r="B862" s="33">
        <v>7.25</v>
      </c>
      <c r="C862">
        <v>218.43899999999999</v>
      </c>
      <c r="D862">
        <f t="shared" si="26"/>
        <v>33.190043902416697</v>
      </c>
      <c r="E862" s="34">
        <v>9.5</v>
      </c>
      <c r="F862" s="34">
        <v>11.88211611</v>
      </c>
      <c r="G862" s="34">
        <v>1.79704497</v>
      </c>
      <c r="H862" s="35">
        <f t="shared" si="27"/>
        <v>4.1318188749024323</v>
      </c>
    </row>
    <row r="863" spans="1:8" x14ac:dyDescent="0.2">
      <c r="A863" s="32">
        <v>40452</v>
      </c>
      <c r="B863" s="33">
        <v>7.25</v>
      </c>
      <c r="C863">
        <v>218.71100000000001</v>
      </c>
      <c r="D863">
        <f t="shared" si="26"/>
        <v>33.14876709447627</v>
      </c>
      <c r="E863" s="34">
        <v>9.4</v>
      </c>
      <c r="F863" s="34">
        <v>11.815939630000001</v>
      </c>
      <c r="G863" s="34">
        <v>1.9741595300000001</v>
      </c>
      <c r="H863" s="35">
        <f t="shared" si="27"/>
        <v>4.3077952112420572</v>
      </c>
    </row>
    <row r="864" spans="1:8" x14ac:dyDescent="0.2">
      <c r="A864" s="32">
        <v>40483</v>
      </c>
      <c r="B864" s="33">
        <v>7.25</v>
      </c>
      <c r="C864">
        <v>218.803</v>
      </c>
      <c r="D864">
        <f t="shared" si="26"/>
        <v>33.134829047133721</v>
      </c>
      <c r="E864" s="34">
        <v>9.8000000000000007</v>
      </c>
      <c r="F864" s="34">
        <v>12.205900209999999</v>
      </c>
      <c r="G864" s="34">
        <v>1.89067315</v>
      </c>
      <c r="H864" s="35">
        <f t="shared" si="27"/>
        <v>4.3044856684626103</v>
      </c>
    </row>
    <row r="865" spans="1:8" x14ac:dyDescent="0.2">
      <c r="A865" s="32">
        <v>40513</v>
      </c>
      <c r="B865" s="33">
        <v>7.25</v>
      </c>
      <c r="C865">
        <v>219.179</v>
      </c>
      <c r="D865">
        <f t="shared" si="26"/>
        <v>33.077986485931589</v>
      </c>
      <c r="E865" s="34">
        <v>9.3000000000000007</v>
      </c>
      <c r="F865" s="34">
        <v>11.672917500000001</v>
      </c>
      <c r="G865" s="34">
        <v>1.8594207599999999</v>
      </c>
      <c r="H865" s="35">
        <f t="shared" si="27"/>
        <v>4.1584387777145402</v>
      </c>
    </row>
    <row r="866" spans="1:8" x14ac:dyDescent="0.2">
      <c r="A866" s="32">
        <v>40544</v>
      </c>
      <c r="B866" s="33">
        <v>7.25</v>
      </c>
      <c r="C866">
        <v>220.22300000000001</v>
      </c>
      <c r="D866">
        <f t="shared" si="26"/>
        <v>32.921175354072915</v>
      </c>
      <c r="E866" s="34">
        <v>9.1</v>
      </c>
      <c r="F866" s="34">
        <v>11.42677746</v>
      </c>
      <c r="G866" s="34">
        <v>1.9182712099999999</v>
      </c>
      <c r="H866" s="35">
        <f t="shared" si="27"/>
        <v>4.1780698906313187</v>
      </c>
    </row>
    <row r="867" spans="1:8" x14ac:dyDescent="0.2">
      <c r="A867" s="32">
        <v>40575</v>
      </c>
      <c r="B867" s="33">
        <v>7.25</v>
      </c>
      <c r="C867">
        <v>221.309</v>
      </c>
      <c r="D867">
        <f t="shared" si="26"/>
        <v>32.759625681739109</v>
      </c>
      <c r="E867" s="34">
        <v>9</v>
      </c>
      <c r="F867" s="34">
        <v>11.26645742</v>
      </c>
      <c r="G867" s="34">
        <v>1.9985118900000001</v>
      </c>
      <c r="H867" s="35">
        <f t="shared" si="27"/>
        <v>4.2410620144015816</v>
      </c>
    </row>
    <row r="868" spans="1:8" x14ac:dyDescent="0.2">
      <c r="A868" s="32">
        <v>40603</v>
      </c>
      <c r="B868" s="33">
        <v>7.25</v>
      </c>
      <c r="C868">
        <v>223.46700000000001</v>
      </c>
      <c r="D868">
        <f t="shared" si="26"/>
        <v>32.443269028536648</v>
      </c>
      <c r="E868" s="34">
        <v>9</v>
      </c>
      <c r="F868" s="34">
        <v>11.181110049999999</v>
      </c>
      <c r="G868" s="34">
        <v>2.0420404799999998</v>
      </c>
      <c r="H868" s="35">
        <f t="shared" si="27"/>
        <v>4.2869994541637162</v>
      </c>
    </row>
    <row r="869" spans="1:8" x14ac:dyDescent="0.2">
      <c r="A869" s="32">
        <v>40634</v>
      </c>
      <c r="B869" s="33">
        <v>7.25</v>
      </c>
      <c r="C869">
        <v>224.90600000000001</v>
      </c>
      <c r="D869">
        <f t="shared" si="26"/>
        <v>32.235689576978828</v>
      </c>
      <c r="E869" s="34">
        <v>9.1</v>
      </c>
      <c r="F869" s="34">
        <v>11.309456279999999</v>
      </c>
      <c r="G869" s="34">
        <v>2.1401170999999999</v>
      </c>
      <c r="H869" s="35">
        <f t="shared" si="27"/>
        <v>4.4130562663532853</v>
      </c>
    </row>
    <row r="870" spans="1:8" x14ac:dyDescent="0.2">
      <c r="A870" s="32">
        <v>40664</v>
      </c>
      <c r="B870" s="33">
        <v>7.25</v>
      </c>
      <c r="C870">
        <v>225.964</v>
      </c>
      <c r="D870">
        <f t="shared" si="26"/>
        <v>32.084756863925229</v>
      </c>
      <c r="E870" s="34">
        <v>9</v>
      </c>
      <c r="F870" s="34">
        <v>11.22371278</v>
      </c>
      <c r="G870" s="34">
        <v>2.0289420699999998</v>
      </c>
      <c r="H870" s="35">
        <f t="shared" si="27"/>
        <v>4.2732281275401149</v>
      </c>
    </row>
    <row r="871" spans="1:8" x14ac:dyDescent="0.2">
      <c r="A871" s="32">
        <v>40695</v>
      </c>
      <c r="B871" s="33">
        <v>7.25</v>
      </c>
      <c r="C871">
        <v>225.72200000000001</v>
      </c>
      <c r="D871">
        <f t="shared" si="26"/>
        <v>32.119155421270413</v>
      </c>
      <c r="E871" s="34">
        <v>9.1</v>
      </c>
      <c r="F871" s="34">
        <v>11.282424239999999</v>
      </c>
      <c r="G871" s="34">
        <v>2.1017828999999999</v>
      </c>
      <c r="H871" s="35">
        <f t="shared" si="27"/>
        <v>4.3733539063286422</v>
      </c>
    </row>
    <row r="872" spans="1:8" x14ac:dyDescent="0.2">
      <c r="A872" s="32">
        <v>40725</v>
      </c>
      <c r="B872" s="33">
        <v>7.25</v>
      </c>
      <c r="C872">
        <v>225.922</v>
      </c>
      <c r="D872">
        <f t="shared" si="26"/>
        <v>32.0907215764733</v>
      </c>
      <c r="E872" s="34">
        <v>9</v>
      </c>
      <c r="F872" s="34">
        <v>11.122604839999999</v>
      </c>
      <c r="G872" s="34">
        <v>2.2676269499999999</v>
      </c>
      <c r="H872" s="35">
        <f t="shared" si="27"/>
        <v>4.5175925613096188</v>
      </c>
    </row>
    <row r="873" spans="1:8" x14ac:dyDescent="0.2">
      <c r="A873" s="32">
        <v>40756</v>
      </c>
      <c r="B873" s="33">
        <v>7.25</v>
      </c>
      <c r="C873">
        <v>226.54499999999999</v>
      </c>
      <c r="D873">
        <f t="shared" si="26"/>
        <v>32.002471915072064</v>
      </c>
      <c r="E873" s="34">
        <v>9</v>
      </c>
      <c r="F873" s="34">
        <v>11.149212909999999</v>
      </c>
      <c r="G873" s="34">
        <v>2.0655567100000001</v>
      </c>
      <c r="H873" s="35">
        <f t="shared" si="27"/>
        <v>4.3116134323475706</v>
      </c>
    </row>
    <row r="874" spans="1:8" x14ac:dyDescent="0.2">
      <c r="A874" s="32">
        <v>40787</v>
      </c>
      <c r="B874" s="33">
        <v>7.25</v>
      </c>
      <c r="C874">
        <v>226.88900000000001</v>
      </c>
      <c r="D874">
        <f t="shared" si="26"/>
        <v>31.95395105095443</v>
      </c>
      <c r="E874" s="34">
        <v>9</v>
      </c>
      <c r="F874" s="34">
        <v>11.218170410000001</v>
      </c>
      <c r="G874" s="34">
        <v>2.2669028299999998</v>
      </c>
      <c r="H874" s="35">
        <f t="shared" si="27"/>
        <v>4.5168712036098615</v>
      </c>
    </row>
    <row r="875" spans="1:8" x14ac:dyDescent="0.2">
      <c r="A875" s="32">
        <v>40817</v>
      </c>
      <c r="B875" s="33">
        <v>7.25</v>
      </c>
      <c r="C875">
        <v>226.42099999999999</v>
      </c>
      <c r="D875">
        <f t="shared" si="26"/>
        <v>32.019998145048383</v>
      </c>
      <c r="E875" s="34">
        <v>8.8000000000000007</v>
      </c>
      <c r="F875" s="34">
        <v>10.94762952</v>
      </c>
      <c r="G875" s="34">
        <v>2.2226408000000002</v>
      </c>
      <c r="H875" s="35">
        <f t="shared" si="27"/>
        <v>4.4225828471606956</v>
      </c>
    </row>
    <row r="876" spans="1:8" x14ac:dyDescent="0.2">
      <c r="A876" s="32">
        <v>40848</v>
      </c>
      <c r="B876" s="33">
        <v>7.25</v>
      </c>
      <c r="C876">
        <v>226.23</v>
      </c>
      <c r="D876">
        <f t="shared" si="26"/>
        <v>32.047031781814965</v>
      </c>
      <c r="E876" s="34">
        <v>8.6</v>
      </c>
      <c r="F876" s="34">
        <v>10.72274977</v>
      </c>
      <c r="G876" s="34">
        <v>2.0450534600000001</v>
      </c>
      <c r="H876" s="35">
        <f t="shared" si="27"/>
        <v>4.1937405446689233</v>
      </c>
    </row>
    <row r="877" spans="1:8" x14ac:dyDescent="0.2">
      <c r="A877" s="32">
        <v>40878</v>
      </c>
      <c r="B877" s="33">
        <v>7.25</v>
      </c>
      <c r="C877">
        <v>225.672</v>
      </c>
      <c r="D877">
        <f t="shared" si="26"/>
        <v>32.126271757240595</v>
      </c>
      <c r="E877" s="34">
        <v>8.5</v>
      </c>
      <c r="F877" s="34">
        <v>10.553509099999999</v>
      </c>
      <c r="G877" s="34">
        <v>2.18968148</v>
      </c>
      <c r="H877" s="35">
        <f t="shared" si="27"/>
        <v>4.3141966320509777</v>
      </c>
    </row>
    <row r="878" spans="1:8" x14ac:dyDescent="0.2">
      <c r="A878" s="32">
        <v>40909</v>
      </c>
      <c r="B878" s="33">
        <v>7.25</v>
      </c>
      <c r="C878">
        <v>226.66499999999999</v>
      </c>
      <c r="D878">
        <f t="shared" si="26"/>
        <v>31.98552930536254</v>
      </c>
      <c r="E878" s="34">
        <v>8.3000000000000007</v>
      </c>
      <c r="F878" s="34">
        <v>10.309934500000001</v>
      </c>
      <c r="G878" s="34">
        <v>2.4128616900000002</v>
      </c>
      <c r="H878" s="35">
        <f t="shared" si="27"/>
        <v>4.4751259230327811</v>
      </c>
    </row>
    <row r="879" spans="1:8" x14ac:dyDescent="0.2">
      <c r="A879" s="32">
        <v>40940</v>
      </c>
      <c r="B879" s="33">
        <v>7.25</v>
      </c>
      <c r="C879">
        <v>227.66300000000001</v>
      </c>
      <c r="D879">
        <f t="shared" si="26"/>
        <v>31.845315224696151</v>
      </c>
      <c r="E879" s="34">
        <v>8.3000000000000007</v>
      </c>
      <c r="F879" s="34">
        <v>10.302240879999999</v>
      </c>
      <c r="G879" s="34">
        <v>2.2609280300000001</v>
      </c>
      <c r="H879" s="35">
        <f t="shared" si="27"/>
        <v>4.3319398251822472</v>
      </c>
    </row>
    <row r="880" spans="1:8" x14ac:dyDescent="0.2">
      <c r="A880" s="32">
        <v>40969</v>
      </c>
      <c r="B880" s="33">
        <v>7.25</v>
      </c>
      <c r="C880">
        <v>229.392</v>
      </c>
      <c r="D880">
        <f t="shared" si="26"/>
        <v>31.605287019599636</v>
      </c>
      <c r="E880" s="34">
        <v>8.1999999999999993</v>
      </c>
      <c r="F880" s="34">
        <v>10.208047280000001</v>
      </c>
      <c r="G880" s="34">
        <v>2.47497561</v>
      </c>
      <c r="H880" s="35">
        <f t="shared" si="27"/>
        <v>4.5049750278997109</v>
      </c>
    </row>
    <row r="881" spans="1:8" x14ac:dyDescent="0.2">
      <c r="A881" s="32">
        <v>41000</v>
      </c>
      <c r="B881" s="33">
        <v>7.25</v>
      </c>
      <c r="C881">
        <v>230.08500000000001</v>
      </c>
      <c r="D881">
        <f t="shared" si="26"/>
        <v>31.5100940956603</v>
      </c>
      <c r="E881" s="34">
        <v>8.1999999999999993</v>
      </c>
      <c r="F881" s="34">
        <v>10.152862969999999</v>
      </c>
      <c r="G881" s="34">
        <v>2.3559481099999999</v>
      </c>
      <c r="H881" s="35">
        <f t="shared" si="27"/>
        <v>4.3953127877319487</v>
      </c>
    </row>
    <row r="882" spans="1:8" x14ac:dyDescent="0.2">
      <c r="A882" s="32">
        <v>41030</v>
      </c>
      <c r="B882" s="33">
        <v>7.25</v>
      </c>
      <c r="C882">
        <v>229.815</v>
      </c>
      <c r="D882">
        <f t="shared" si="26"/>
        <v>31.547113982986314</v>
      </c>
      <c r="E882" s="34">
        <v>8.1999999999999993</v>
      </c>
      <c r="F882" s="34">
        <v>10.151795809999999</v>
      </c>
      <c r="G882" s="34">
        <v>2.38464221</v>
      </c>
      <c r="H882" s="35">
        <f t="shared" si="27"/>
        <v>4.4219979785160461</v>
      </c>
    </row>
    <row r="883" spans="1:8" x14ac:dyDescent="0.2">
      <c r="A883" s="32">
        <v>41061</v>
      </c>
      <c r="B883" s="33">
        <v>7.25</v>
      </c>
      <c r="C883">
        <v>229.47800000000001</v>
      </c>
      <c r="D883">
        <f t="shared" si="26"/>
        <v>31.593442508650064</v>
      </c>
      <c r="E883" s="34">
        <v>8.1999999999999993</v>
      </c>
      <c r="F883" s="34">
        <v>10.170849759999999</v>
      </c>
      <c r="G883" s="34">
        <v>2.4503008099999999</v>
      </c>
      <c r="H883" s="35">
        <f t="shared" si="27"/>
        <v>4.482462118300611</v>
      </c>
    </row>
    <row r="884" spans="1:8" x14ac:dyDescent="0.2">
      <c r="A884" s="32">
        <v>41091</v>
      </c>
      <c r="B884" s="33">
        <v>7.25</v>
      </c>
      <c r="C884">
        <v>229.10400000000001</v>
      </c>
      <c r="D884">
        <f t="shared" si="26"/>
        <v>31.645017110133388</v>
      </c>
      <c r="E884" s="34">
        <v>8.1999999999999993</v>
      </c>
      <c r="F884" s="34">
        <v>10.13087853</v>
      </c>
      <c r="G884" s="34">
        <v>2.3840256100000001</v>
      </c>
      <c r="H884" s="35">
        <f t="shared" si="27"/>
        <v>4.4214262407055935</v>
      </c>
    </row>
    <row r="885" spans="1:8" x14ac:dyDescent="0.2">
      <c r="A885" s="32">
        <v>41122</v>
      </c>
      <c r="B885" s="33">
        <v>7.25</v>
      </c>
      <c r="C885">
        <v>230.37899999999999</v>
      </c>
      <c r="D885">
        <f t="shared" si="26"/>
        <v>31.469882237530332</v>
      </c>
      <c r="E885" s="34">
        <v>8.1</v>
      </c>
      <c r="F885" s="34">
        <v>9.9839085399999998</v>
      </c>
      <c r="G885" s="34">
        <v>2.3804139200000001</v>
      </c>
      <c r="H885" s="35">
        <f t="shared" si="27"/>
        <v>4.3910537177310873</v>
      </c>
    </row>
    <row r="886" spans="1:8" x14ac:dyDescent="0.2">
      <c r="A886" s="32">
        <v>41153</v>
      </c>
      <c r="B886" s="33">
        <v>7.25</v>
      </c>
      <c r="C886">
        <v>231.40700000000001</v>
      </c>
      <c r="D886">
        <f t="shared" si="26"/>
        <v>31.330080766787521</v>
      </c>
      <c r="E886" s="34">
        <v>7.8</v>
      </c>
      <c r="F886" s="34">
        <v>9.7122013799999998</v>
      </c>
      <c r="G886" s="34">
        <v>2.2692704300000002</v>
      </c>
      <c r="H886" s="35">
        <f t="shared" si="27"/>
        <v>4.207173558815942</v>
      </c>
    </row>
    <row r="887" spans="1:8" x14ac:dyDescent="0.2">
      <c r="A887" s="32">
        <v>41183</v>
      </c>
      <c r="B887" s="33">
        <v>7.25</v>
      </c>
      <c r="C887">
        <v>231.31700000000001</v>
      </c>
      <c r="D887">
        <f t="shared" si="26"/>
        <v>31.342270563771791</v>
      </c>
      <c r="E887" s="34">
        <v>7.8</v>
      </c>
      <c r="F887" s="34">
        <v>9.7052560799999998</v>
      </c>
      <c r="G887" s="34">
        <v>2.3837381199999998</v>
      </c>
      <c r="H887" s="35">
        <f t="shared" si="27"/>
        <v>4.3119783552332445</v>
      </c>
    </row>
    <row r="888" spans="1:8" x14ac:dyDescent="0.2">
      <c r="A888" s="32">
        <v>41214</v>
      </c>
      <c r="B888" s="33">
        <v>7.25</v>
      </c>
      <c r="C888">
        <v>230.221</v>
      </c>
      <c r="D888">
        <f t="shared" si="26"/>
        <v>31.491479925810417</v>
      </c>
      <c r="E888" s="34">
        <v>7.7</v>
      </c>
      <c r="F888" s="34">
        <v>9.6075355699999996</v>
      </c>
      <c r="G888" s="34">
        <v>2.28018901</v>
      </c>
      <c r="H888" s="35">
        <f t="shared" si="27"/>
        <v>4.1901617363772488</v>
      </c>
    </row>
    <row r="889" spans="1:8" x14ac:dyDescent="0.2">
      <c r="A889" s="32">
        <v>41244</v>
      </c>
      <c r="B889" s="33">
        <v>7.25</v>
      </c>
      <c r="C889">
        <v>229.601</v>
      </c>
      <c r="D889">
        <f t="shared" si="26"/>
        <v>31.57651752387838</v>
      </c>
      <c r="E889" s="34">
        <v>7.9</v>
      </c>
      <c r="F889" s="34">
        <v>9.8002964499999994</v>
      </c>
      <c r="G889" s="34">
        <v>2.29393168</v>
      </c>
      <c r="H889" s="35">
        <f t="shared" si="27"/>
        <v>4.2570013239368389</v>
      </c>
    </row>
    <row r="890" spans="1:8" x14ac:dyDescent="0.2">
      <c r="A890" s="32">
        <v>41275</v>
      </c>
      <c r="B890" s="33">
        <v>7.25</v>
      </c>
      <c r="C890">
        <v>230.28</v>
      </c>
      <c r="D890">
        <f t="shared" si="26"/>
        <v>31.483411499044642</v>
      </c>
      <c r="E890" s="34">
        <v>8</v>
      </c>
      <c r="F890" s="34">
        <v>9.9067395400000002</v>
      </c>
      <c r="G890" s="34">
        <v>2.4428137599999999</v>
      </c>
      <c r="H890" s="35">
        <f t="shared" si="27"/>
        <v>4.4206911314861159</v>
      </c>
    </row>
    <row r="891" spans="1:8" x14ac:dyDescent="0.2">
      <c r="A891" s="32">
        <v>41306</v>
      </c>
      <c r="B891" s="33">
        <v>7.25</v>
      </c>
      <c r="C891">
        <v>232.166</v>
      </c>
      <c r="D891">
        <f t="shared" si="26"/>
        <v>31.227656073671426</v>
      </c>
      <c r="E891" s="34">
        <v>7.7</v>
      </c>
      <c r="F891" s="34">
        <v>9.5131193500000002</v>
      </c>
      <c r="G891" s="34">
        <v>2.55614505</v>
      </c>
      <c r="H891" s="35">
        <f t="shared" si="27"/>
        <v>4.4364757279849965</v>
      </c>
    </row>
    <row r="892" spans="1:8" x14ac:dyDescent="0.2">
      <c r="A892" s="32">
        <v>41334</v>
      </c>
      <c r="B892" s="33">
        <v>7.25</v>
      </c>
      <c r="C892">
        <v>232.773</v>
      </c>
      <c r="D892">
        <f t="shared" si="26"/>
        <v>31.146224003643034</v>
      </c>
      <c r="E892" s="34">
        <v>7.5</v>
      </c>
      <c r="F892" s="34">
        <v>9.3123117900000008</v>
      </c>
      <c r="G892" s="34">
        <v>2.53024096</v>
      </c>
      <c r="H892" s="35">
        <f t="shared" si="27"/>
        <v>4.3562377345594898</v>
      </c>
    </row>
    <row r="893" spans="1:8" x14ac:dyDescent="0.2">
      <c r="A893" s="32">
        <v>41365</v>
      </c>
      <c r="B893" s="33">
        <v>7.25</v>
      </c>
      <c r="C893">
        <v>232.53100000000001</v>
      </c>
      <c r="D893">
        <f t="shared" si="26"/>
        <v>31.17863854711845</v>
      </c>
      <c r="E893" s="34">
        <v>7.6</v>
      </c>
      <c r="F893" s="34">
        <v>9.3502528399999996</v>
      </c>
      <c r="G893" s="34">
        <v>2.5322727999999999</v>
      </c>
      <c r="H893" s="35">
        <f t="shared" si="27"/>
        <v>4.3869435008898847</v>
      </c>
    </row>
    <row r="894" spans="1:8" x14ac:dyDescent="0.2">
      <c r="A894" s="32">
        <v>41395</v>
      </c>
      <c r="B894" s="33">
        <v>7.25</v>
      </c>
      <c r="C894">
        <v>232.94499999999999</v>
      </c>
      <c r="D894">
        <f t="shared" si="26"/>
        <v>31.123226512696132</v>
      </c>
      <c r="E894" s="34">
        <v>7.5</v>
      </c>
      <c r="F894" s="34">
        <v>9.2556706299999991</v>
      </c>
      <c r="G894" s="34">
        <v>2.4978140099999999</v>
      </c>
      <c r="H894" s="35">
        <f t="shared" si="27"/>
        <v>4.3282334820339807</v>
      </c>
    </row>
    <row r="895" spans="1:8" x14ac:dyDescent="0.2">
      <c r="A895" s="32">
        <v>41426</v>
      </c>
      <c r="B895" s="33">
        <v>7.25</v>
      </c>
      <c r="C895">
        <v>233.50399999999999</v>
      </c>
      <c r="D895">
        <f t="shared" si="26"/>
        <v>31.048718651500618</v>
      </c>
      <c r="E895" s="34">
        <v>7.5</v>
      </c>
      <c r="F895" s="34">
        <v>9.3121483499999993</v>
      </c>
      <c r="G895" s="34">
        <v>2.5059550900000001</v>
      </c>
      <c r="H895" s="35">
        <f t="shared" si="27"/>
        <v>4.3352812106021448</v>
      </c>
    </row>
    <row r="896" spans="1:8" x14ac:dyDescent="0.2">
      <c r="A896" s="32">
        <v>41456</v>
      </c>
      <c r="B896" s="33">
        <v>7.25</v>
      </c>
      <c r="C896">
        <v>233.596</v>
      </c>
      <c r="D896">
        <f t="shared" si="26"/>
        <v>31.03649035086217</v>
      </c>
      <c r="E896" s="34">
        <v>7.3</v>
      </c>
      <c r="F896" s="34">
        <v>9.0023905800000001</v>
      </c>
      <c r="G896" s="34">
        <v>2.4884478699999999</v>
      </c>
      <c r="H896" s="35">
        <f t="shared" si="27"/>
        <v>4.2621202999211549</v>
      </c>
    </row>
    <row r="897" spans="1:8" x14ac:dyDescent="0.2">
      <c r="A897" s="32">
        <v>41487</v>
      </c>
      <c r="B897" s="33">
        <v>7.25</v>
      </c>
      <c r="C897">
        <v>233.87700000000001</v>
      </c>
      <c r="D897">
        <f t="shared" si="26"/>
        <v>30.99920043441638</v>
      </c>
      <c r="E897" s="34">
        <v>7.2</v>
      </c>
      <c r="F897" s="34">
        <v>8.94455943</v>
      </c>
      <c r="G897" s="34">
        <v>2.5153433399999998</v>
      </c>
      <c r="H897" s="35">
        <f t="shared" si="27"/>
        <v>4.2556400280098874</v>
      </c>
    </row>
    <row r="898" spans="1:8" x14ac:dyDescent="0.2">
      <c r="A898" s="32">
        <v>41518</v>
      </c>
      <c r="B898" s="33">
        <v>7.25</v>
      </c>
      <c r="C898">
        <v>234.149</v>
      </c>
      <c r="D898">
        <f t="shared" si="26"/>
        <v>30.963190105445676</v>
      </c>
      <c r="E898" s="34">
        <v>7.2</v>
      </c>
      <c r="F898" s="34">
        <v>8.9241879500000003</v>
      </c>
      <c r="G898" s="34">
        <v>2.52879174</v>
      </c>
      <c r="H898" s="35">
        <f t="shared" si="27"/>
        <v>4.2670013508317526</v>
      </c>
    </row>
    <row r="899" spans="1:8" x14ac:dyDescent="0.2">
      <c r="A899" s="32">
        <v>41548</v>
      </c>
      <c r="B899" s="33">
        <v>7.25</v>
      </c>
      <c r="C899">
        <v>233.54599999999999</v>
      </c>
      <c r="D899">
        <f t="shared" ref="D899:D962" si="28">1000*B899/C899</f>
        <v>31.043134971269044</v>
      </c>
      <c r="E899" s="34">
        <v>7.2</v>
      </c>
      <c r="F899" s="34">
        <v>8.8123575600000006</v>
      </c>
      <c r="G899" s="34">
        <v>2.6559257299999999</v>
      </c>
      <c r="H899" s="35">
        <f t="shared" ref="H899:H962" si="29">SQRT(G899*E899)</f>
        <v>4.3729469761249105</v>
      </c>
    </row>
    <row r="900" spans="1:8" x14ac:dyDescent="0.2">
      <c r="A900" s="32">
        <v>41579</v>
      </c>
      <c r="B900" s="33">
        <v>7.25</v>
      </c>
      <c r="C900">
        <v>233.06899999999999</v>
      </c>
      <c r="D900">
        <f t="shared" si="28"/>
        <v>31.106667982442968</v>
      </c>
      <c r="E900" s="34">
        <v>6.9</v>
      </c>
      <c r="F900" s="34">
        <v>8.5457829600000004</v>
      </c>
      <c r="G900" s="34">
        <v>2.4764113000000001</v>
      </c>
      <c r="H900" s="35">
        <f t="shared" si="29"/>
        <v>4.1336712459991301</v>
      </c>
    </row>
    <row r="901" spans="1:8" x14ac:dyDescent="0.2">
      <c r="A901" s="32">
        <v>41609</v>
      </c>
      <c r="B901" s="33">
        <v>7.25</v>
      </c>
      <c r="C901">
        <v>233.04900000000001</v>
      </c>
      <c r="D901">
        <f t="shared" si="28"/>
        <v>31.109337521293803</v>
      </c>
      <c r="E901" s="34">
        <v>6.7</v>
      </c>
      <c r="F901" s="34">
        <v>8.2597649999999998</v>
      </c>
      <c r="G901" s="34">
        <v>2.4371383299999998</v>
      </c>
      <c r="H901" s="35">
        <f t="shared" si="29"/>
        <v>4.0408943083183946</v>
      </c>
    </row>
    <row r="902" spans="1:8" x14ac:dyDescent="0.2">
      <c r="A902" s="32">
        <v>41640</v>
      </c>
      <c r="B902" s="33">
        <v>7.25</v>
      </c>
      <c r="C902">
        <v>233.916</v>
      </c>
      <c r="D902">
        <f t="shared" si="28"/>
        <v>30.994032045691615</v>
      </c>
      <c r="E902" s="34">
        <v>6.6</v>
      </c>
      <c r="F902" s="34">
        <v>8.1246279000000001</v>
      </c>
      <c r="G902" s="34">
        <v>2.5676345399999998</v>
      </c>
      <c r="H902" s="35">
        <f t="shared" si="29"/>
        <v>4.1165990773938628</v>
      </c>
    </row>
    <row r="903" spans="1:8" x14ac:dyDescent="0.2">
      <c r="A903" s="32">
        <v>41671</v>
      </c>
      <c r="B903" s="33">
        <v>7.25</v>
      </c>
      <c r="C903">
        <v>234.78100000000001</v>
      </c>
      <c r="D903">
        <f t="shared" si="28"/>
        <v>30.879841213726834</v>
      </c>
      <c r="E903" s="34">
        <v>6.7</v>
      </c>
      <c r="F903" s="34">
        <v>8.2083405900000006</v>
      </c>
      <c r="G903" s="34">
        <v>2.6651492399999999</v>
      </c>
      <c r="H903" s="35">
        <f t="shared" si="29"/>
        <v>4.2256951981892872</v>
      </c>
    </row>
    <row r="904" spans="1:8" x14ac:dyDescent="0.2">
      <c r="A904" s="32">
        <v>41699</v>
      </c>
      <c r="B904" s="33">
        <v>7.25</v>
      </c>
      <c r="C904">
        <v>236.29300000000001</v>
      </c>
      <c r="D904">
        <f t="shared" si="28"/>
        <v>30.682246194343463</v>
      </c>
      <c r="E904" s="34">
        <v>6.7</v>
      </c>
      <c r="F904" s="34">
        <v>8.2426913699999993</v>
      </c>
      <c r="G904" s="34">
        <v>2.6930074099999999</v>
      </c>
      <c r="H904" s="35">
        <f t="shared" si="29"/>
        <v>4.2477228778487897</v>
      </c>
    </row>
    <row r="905" spans="1:8" x14ac:dyDescent="0.2">
      <c r="A905" s="32">
        <v>41730</v>
      </c>
      <c r="B905" s="33">
        <v>7.25</v>
      </c>
      <c r="C905">
        <v>237.072</v>
      </c>
      <c r="D905">
        <f t="shared" si="28"/>
        <v>30.581426739555916</v>
      </c>
      <c r="E905" s="34">
        <v>6.3</v>
      </c>
      <c r="F905" s="34">
        <v>7.7070008200000002</v>
      </c>
      <c r="G905" s="34">
        <v>2.9201307600000002</v>
      </c>
      <c r="H905" s="35">
        <f t="shared" si="29"/>
        <v>4.2891518728065572</v>
      </c>
    </row>
    <row r="906" spans="1:8" x14ac:dyDescent="0.2">
      <c r="A906" s="32">
        <v>41760</v>
      </c>
      <c r="B906" s="33">
        <v>7.25</v>
      </c>
      <c r="C906">
        <v>237.9</v>
      </c>
      <c r="D906">
        <f t="shared" si="28"/>
        <v>30.474989491382932</v>
      </c>
      <c r="E906" s="34">
        <v>6.3</v>
      </c>
      <c r="F906" s="34">
        <v>7.7037458900000004</v>
      </c>
      <c r="G906" s="34">
        <v>2.9627677399999999</v>
      </c>
      <c r="H906" s="35">
        <f t="shared" si="29"/>
        <v>4.3203514627863324</v>
      </c>
    </row>
    <row r="907" spans="1:8" x14ac:dyDescent="0.2">
      <c r="A907" s="32">
        <v>41791</v>
      </c>
      <c r="B907" s="33">
        <v>7.25</v>
      </c>
      <c r="C907">
        <v>238.34299999999999</v>
      </c>
      <c r="D907">
        <f t="shared" si="28"/>
        <v>30.418346668456806</v>
      </c>
      <c r="E907" s="34">
        <v>6.1</v>
      </c>
      <c r="F907" s="34">
        <v>7.4927634799999998</v>
      </c>
      <c r="G907" s="34">
        <v>3.00240141</v>
      </c>
      <c r="H907" s="35">
        <f t="shared" si="29"/>
        <v>4.2795617300139508</v>
      </c>
    </row>
    <row r="908" spans="1:8" x14ac:dyDescent="0.2">
      <c r="A908" s="32">
        <v>41821</v>
      </c>
      <c r="B908" s="33">
        <v>7.25</v>
      </c>
      <c r="C908">
        <v>238.25</v>
      </c>
      <c r="D908">
        <f t="shared" si="28"/>
        <v>30.4302203567681</v>
      </c>
      <c r="E908" s="34">
        <v>6.2</v>
      </c>
      <c r="F908" s="34">
        <v>7.5794620999999998</v>
      </c>
      <c r="G908" s="34">
        <v>2.9626116100000002</v>
      </c>
      <c r="H908" s="35">
        <f t="shared" si="29"/>
        <v>4.2858128729565417</v>
      </c>
    </row>
    <row r="909" spans="1:8" x14ac:dyDescent="0.2">
      <c r="A909" s="32">
        <v>41852</v>
      </c>
      <c r="B909" s="33">
        <v>7.25</v>
      </c>
      <c r="C909">
        <v>237.852</v>
      </c>
      <c r="D909">
        <f t="shared" si="28"/>
        <v>30.481139532146042</v>
      </c>
      <c r="E909" s="34">
        <v>6.2</v>
      </c>
      <c r="F909" s="34">
        <v>7.5592609199999998</v>
      </c>
      <c r="G909" s="34">
        <v>3.16735415</v>
      </c>
      <c r="H909" s="35">
        <f t="shared" si="29"/>
        <v>4.4314326949644629</v>
      </c>
    </row>
    <row r="910" spans="1:8" x14ac:dyDescent="0.2">
      <c r="A910" s="32">
        <v>41883</v>
      </c>
      <c r="B910" s="33">
        <v>7.25</v>
      </c>
      <c r="C910">
        <v>238.03100000000001</v>
      </c>
      <c r="D910">
        <f t="shared" si="28"/>
        <v>30.458217627115793</v>
      </c>
      <c r="E910" s="34">
        <v>5.9</v>
      </c>
      <c r="F910" s="34">
        <v>7.2995690800000004</v>
      </c>
      <c r="G910" s="34">
        <v>2.9406674800000001</v>
      </c>
      <c r="H910" s="35">
        <f t="shared" si="29"/>
        <v>4.1653256933882137</v>
      </c>
    </row>
    <row r="911" spans="1:8" x14ac:dyDescent="0.2">
      <c r="A911" s="32">
        <v>41913</v>
      </c>
      <c r="B911" s="33">
        <v>7.25</v>
      </c>
      <c r="C911">
        <v>237.43299999999999</v>
      </c>
      <c r="D911">
        <f t="shared" si="28"/>
        <v>30.534929853895626</v>
      </c>
      <c r="E911" s="34">
        <v>5.7</v>
      </c>
      <c r="F911" s="34">
        <v>7.0713598900000001</v>
      </c>
      <c r="G911" s="34">
        <v>3.1595505899999998</v>
      </c>
      <c r="H911" s="35">
        <f t="shared" si="29"/>
        <v>4.2437528630918182</v>
      </c>
    </row>
    <row r="912" spans="1:8" x14ac:dyDescent="0.2">
      <c r="A912" s="32">
        <v>41944</v>
      </c>
      <c r="B912" s="33">
        <v>7.25</v>
      </c>
      <c r="C912">
        <v>236.15100000000001</v>
      </c>
      <c r="D912">
        <f t="shared" si="28"/>
        <v>30.700695741284179</v>
      </c>
      <c r="E912" s="34">
        <v>5.8</v>
      </c>
      <c r="F912" s="34">
        <v>7.1224265300000003</v>
      </c>
      <c r="G912" s="34">
        <v>3.0027803500000001</v>
      </c>
      <c r="H912" s="35">
        <f t="shared" si="29"/>
        <v>4.1732632351674148</v>
      </c>
    </row>
    <row r="913" spans="1:8" x14ac:dyDescent="0.2">
      <c r="A913" s="32">
        <v>41974</v>
      </c>
      <c r="B913" s="33">
        <v>7.25</v>
      </c>
      <c r="C913">
        <v>234.81200000000001</v>
      </c>
      <c r="D913">
        <f t="shared" si="28"/>
        <v>30.875764441340305</v>
      </c>
      <c r="E913" s="34">
        <v>5.6</v>
      </c>
      <c r="F913" s="34">
        <v>6.8462119299999999</v>
      </c>
      <c r="G913" s="34">
        <v>3.0831536599999998</v>
      </c>
      <c r="H913" s="35">
        <f t="shared" si="29"/>
        <v>4.155196805928691</v>
      </c>
    </row>
    <row r="914" spans="1:8" x14ac:dyDescent="0.2">
      <c r="A914" s="32">
        <v>42005</v>
      </c>
      <c r="B914" s="33">
        <v>7.25</v>
      </c>
      <c r="C914">
        <v>233.70699999999999</v>
      </c>
      <c r="D914">
        <f t="shared" si="28"/>
        <v>31.021749455514811</v>
      </c>
      <c r="E914" s="34">
        <v>5.7</v>
      </c>
      <c r="F914" s="34">
        <v>7.0156050399999996</v>
      </c>
      <c r="G914" s="34">
        <v>3.25410822</v>
      </c>
      <c r="H914" s="35">
        <f t="shared" si="29"/>
        <v>4.3067873007614388</v>
      </c>
    </row>
    <row r="915" spans="1:8" x14ac:dyDescent="0.2">
      <c r="A915" s="32">
        <v>42036</v>
      </c>
      <c r="B915" s="33">
        <v>7.25</v>
      </c>
      <c r="C915">
        <v>234.72200000000001</v>
      </c>
      <c r="D915">
        <f t="shared" si="28"/>
        <v>30.887603207198303</v>
      </c>
      <c r="E915" s="34">
        <v>5.5</v>
      </c>
      <c r="F915" s="34">
        <v>6.77080883</v>
      </c>
      <c r="G915" s="34">
        <v>3.2934781200000001</v>
      </c>
      <c r="H915" s="35">
        <f t="shared" si="29"/>
        <v>4.2560697433195331</v>
      </c>
    </row>
    <row r="916" spans="1:8" x14ac:dyDescent="0.2">
      <c r="A916" s="32">
        <v>42064</v>
      </c>
      <c r="B916" s="33">
        <v>7.25</v>
      </c>
      <c r="C916">
        <v>236.119</v>
      </c>
      <c r="D916">
        <f t="shared" si="28"/>
        <v>30.704856449502159</v>
      </c>
      <c r="E916" s="34">
        <v>5.5</v>
      </c>
      <c r="F916" s="34">
        <v>6.7251003499999999</v>
      </c>
      <c r="G916" s="34">
        <v>3.3058167599999999</v>
      </c>
      <c r="H916" s="35">
        <f t="shared" si="29"/>
        <v>4.2640347301587491</v>
      </c>
    </row>
    <row r="917" spans="1:8" x14ac:dyDescent="0.2">
      <c r="A917" s="32">
        <v>42095</v>
      </c>
      <c r="B917" s="33">
        <v>7.25</v>
      </c>
      <c r="C917">
        <v>236.59899999999999</v>
      </c>
      <c r="D917">
        <f t="shared" si="28"/>
        <v>30.642564000693156</v>
      </c>
      <c r="E917" s="34">
        <v>5.4</v>
      </c>
      <c r="F917" s="34">
        <v>6.6888427999999998</v>
      </c>
      <c r="G917" s="34">
        <v>3.56508395</v>
      </c>
      <c r="H917" s="35">
        <f t="shared" si="29"/>
        <v>4.3876478128947403</v>
      </c>
    </row>
    <row r="918" spans="1:8" x14ac:dyDescent="0.2">
      <c r="A918" s="32">
        <v>42125</v>
      </c>
      <c r="B918" s="33">
        <v>7.25</v>
      </c>
      <c r="C918">
        <v>237.80500000000001</v>
      </c>
      <c r="D918">
        <f t="shared" si="28"/>
        <v>30.487163852736487</v>
      </c>
      <c r="E918" s="34">
        <v>5.5</v>
      </c>
      <c r="F918" s="34">
        <v>6.75684109</v>
      </c>
      <c r="G918" s="34">
        <v>3.4449250199999999</v>
      </c>
      <c r="H918" s="35">
        <f t="shared" si="29"/>
        <v>4.3528252445968931</v>
      </c>
    </row>
    <row r="919" spans="1:8" x14ac:dyDescent="0.2">
      <c r="A919" s="32">
        <v>42156</v>
      </c>
      <c r="B919" s="33">
        <v>7.25</v>
      </c>
      <c r="C919">
        <v>238.63800000000001</v>
      </c>
      <c r="D919">
        <f t="shared" si="28"/>
        <v>30.380744055850283</v>
      </c>
      <c r="E919" s="34">
        <v>5.3</v>
      </c>
      <c r="F919" s="34">
        <v>6.4575861999999997</v>
      </c>
      <c r="G919" s="34">
        <v>3.2883218400000001</v>
      </c>
      <c r="H919" s="35">
        <f t="shared" si="29"/>
        <v>4.1746982827505033</v>
      </c>
    </row>
    <row r="920" spans="1:8" x14ac:dyDescent="0.2">
      <c r="A920" s="32">
        <v>42186</v>
      </c>
      <c r="B920" s="33">
        <v>7.25</v>
      </c>
      <c r="C920">
        <v>238.654</v>
      </c>
      <c r="D920">
        <f t="shared" si="28"/>
        <v>30.378707249826107</v>
      </c>
      <c r="E920" s="34">
        <v>5.2</v>
      </c>
      <c r="F920" s="34">
        <v>6.4027839499999999</v>
      </c>
      <c r="G920" s="34">
        <v>3.7335625800000001</v>
      </c>
      <c r="H920" s="35">
        <f t="shared" si="29"/>
        <v>4.4061917134868294</v>
      </c>
    </row>
    <row r="921" spans="1:8" x14ac:dyDescent="0.2">
      <c r="A921" s="32">
        <v>42217</v>
      </c>
      <c r="B921" s="33">
        <v>7.25</v>
      </c>
      <c r="C921">
        <v>238.316</v>
      </c>
      <c r="D921">
        <f t="shared" si="28"/>
        <v>30.421792913610499</v>
      </c>
      <c r="E921" s="34">
        <v>5.0999999999999996</v>
      </c>
      <c r="F921" s="34">
        <v>6.2429731400000001</v>
      </c>
      <c r="G921" s="34">
        <v>3.4143268099999999</v>
      </c>
      <c r="H921" s="35">
        <f t="shared" si="29"/>
        <v>4.172896683480193</v>
      </c>
    </row>
    <row r="922" spans="1:8" x14ac:dyDescent="0.2">
      <c r="A922" s="32">
        <v>42248</v>
      </c>
      <c r="B922" s="33">
        <v>7.25</v>
      </c>
      <c r="C922">
        <v>237.94499999999999</v>
      </c>
      <c r="D922">
        <f t="shared" si="28"/>
        <v>30.469226081657528</v>
      </c>
      <c r="E922" s="34">
        <v>5</v>
      </c>
      <c r="F922" s="34">
        <v>6.16036786</v>
      </c>
      <c r="G922" s="34">
        <v>3.4250159500000001</v>
      </c>
      <c r="H922" s="35">
        <f t="shared" si="29"/>
        <v>4.1382459750478828</v>
      </c>
    </row>
    <row r="923" spans="1:8" x14ac:dyDescent="0.2">
      <c r="A923" s="32">
        <v>42278</v>
      </c>
      <c r="B923" s="33">
        <v>7.25</v>
      </c>
      <c r="C923">
        <v>237.83799999999999</v>
      </c>
      <c r="D923">
        <f t="shared" si="28"/>
        <v>30.482933761636072</v>
      </c>
      <c r="E923" s="34">
        <v>5</v>
      </c>
      <c r="F923" s="34">
        <v>6.13923065</v>
      </c>
      <c r="G923" s="34">
        <v>3.5230179800000001</v>
      </c>
      <c r="H923" s="35">
        <f t="shared" si="29"/>
        <v>4.1970334642459068</v>
      </c>
    </row>
    <row r="924" spans="1:8" x14ac:dyDescent="0.2">
      <c r="A924" s="32">
        <v>42309</v>
      </c>
      <c r="B924" s="33">
        <v>7.25</v>
      </c>
      <c r="C924">
        <v>237.33600000000001</v>
      </c>
      <c r="D924">
        <f t="shared" si="28"/>
        <v>30.547409579667644</v>
      </c>
      <c r="E924" s="34">
        <v>5</v>
      </c>
      <c r="F924" s="34">
        <v>6.17445076</v>
      </c>
      <c r="G924" s="34">
        <v>3.3188299899999998</v>
      </c>
      <c r="H924" s="35">
        <f t="shared" si="29"/>
        <v>4.0735917750800708</v>
      </c>
    </row>
    <row r="925" spans="1:8" x14ac:dyDescent="0.2">
      <c r="A925" s="32">
        <v>42339</v>
      </c>
      <c r="B925" s="33">
        <v>7.25</v>
      </c>
      <c r="C925">
        <v>236.52500000000001</v>
      </c>
      <c r="D925">
        <f t="shared" si="28"/>
        <v>30.652150935419087</v>
      </c>
      <c r="E925" s="34">
        <v>5</v>
      </c>
      <c r="F925" s="34">
        <v>6.1341649800000004</v>
      </c>
      <c r="G925" s="34">
        <v>3.4142606799999999</v>
      </c>
      <c r="H925" s="35">
        <f t="shared" si="29"/>
        <v>4.131743385061565</v>
      </c>
    </row>
    <row r="926" spans="1:8" x14ac:dyDescent="0.2">
      <c r="A926" s="32">
        <v>42370</v>
      </c>
      <c r="B926" s="33">
        <v>7.25</v>
      </c>
      <c r="C926">
        <v>236.916</v>
      </c>
      <c r="D926">
        <f t="shared" si="28"/>
        <v>30.601563423323036</v>
      </c>
      <c r="E926" s="34">
        <v>4.9000000000000004</v>
      </c>
      <c r="F926" s="34">
        <v>6.0600183100000002</v>
      </c>
      <c r="G926" s="34">
        <v>3.6151956900000002</v>
      </c>
      <c r="H926" s="35">
        <f t="shared" si="29"/>
        <v>4.2088548182373788</v>
      </c>
    </row>
    <row r="927" spans="1:8" x14ac:dyDescent="0.2">
      <c r="A927" s="32">
        <v>42401</v>
      </c>
      <c r="B927" s="33">
        <v>7.25</v>
      </c>
      <c r="C927">
        <v>237.11099999999999</v>
      </c>
      <c r="D927">
        <f t="shared" si="28"/>
        <v>30.576396708714483</v>
      </c>
      <c r="E927" s="34">
        <v>4.9000000000000004</v>
      </c>
      <c r="F927" s="34">
        <v>6.0454922099999999</v>
      </c>
      <c r="G927" s="34">
        <v>3.52683378</v>
      </c>
      <c r="H927" s="35">
        <f t="shared" si="29"/>
        <v>4.1571006148516538</v>
      </c>
    </row>
    <row r="928" spans="1:8" x14ac:dyDescent="0.2">
      <c r="A928" s="32">
        <v>42430</v>
      </c>
      <c r="B928" s="33">
        <v>7.25</v>
      </c>
      <c r="C928">
        <v>238.13200000000001</v>
      </c>
      <c r="D928">
        <f t="shared" si="28"/>
        <v>30.445299245796448</v>
      </c>
      <c r="E928" s="34">
        <v>5</v>
      </c>
      <c r="F928" s="34">
        <v>6.1942735400000002</v>
      </c>
      <c r="G928" s="34">
        <v>3.7324257599999999</v>
      </c>
      <c r="H928" s="35">
        <f t="shared" si="29"/>
        <v>4.3199686109970754</v>
      </c>
    </row>
    <row r="929" spans="1:8" x14ac:dyDescent="0.2">
      <c r="A929" s="32">
        <v>42461</v>
      </c>
      <c r="B929" s="33">
        <v>7.25</v>
      </c>
      <c r="C929">
        <v>239.261</v>
      </c>
      <c r="D929">
        <f t="shared" si="28"/>
        <v>30.301637124311945</v>
      </c>
      <c r="E929" s="34">
        <v>5</v>
      </c>
      <c r="F929" s="34">
        <v>6.1268572700000004</v>
      </c>
      <c r="G929" s="34">
        <v>3.7075491299999999</v>
      </c>
      <c r="H929" s="35">
        <f t="shared" si="29"/>
        <v>4.3055482403522083</v>
      </c>
    </row>
    <row r="930" spans="1:8" x14ac:dyDescent="0.2">
      <c r="A930" s="32">
        <v>42491</v>
      </c>
      <c r="B930" s="33">
        <v>7.25</v>
      </c>
      <c r="C930">
        <v>240.22900000000001</v>
      </c>
      <c r="D930">
        <f t="shared" si="28"/>
        <v>30.17953702508856</v>
      </c>
      <c r="E930" s="34">
        <v>4.7</v>
      </c>
      <c r="F930" s="34">
        <v>5.7792504400000002</v>
      </c>
      <c r="G930" s="34">
        <v>3.5927879300000001</v>
      </c>
      <c r="H930" s="35">
        <f t="shared" si="29"/>
        <v>4.1092704061670116</v>
      </c>
    </row>
    <row r="931" spans="1:8" x14ac:dyDescent="0.2">
      <c r="A931" s="32">
        <v>42522</v>
      </c>
      <c r="B931" s="33">
        <v>7.25</v>
      </c>
      <c r="C931">
        <v>241.018</v>
      </c>
      <c r="D931">
        <f t="shared" si="28"/>
        <v>30.080740857529314</v>
      </c>
      <c r="E931" s="34">
        <v>4.9000000000000004</v>
      </c>
      <c r="F931" s="34">
        <v>6.0182117899999996</v>
      </c>
      <c r="G931" s="34">
        <v>3.5539955700000001</v>
      </c>
      <c r="H931" s="35">
        <f t="shared" si="29"/>
        <v>4.1730777961835317</v>
      </c>
    </row>
    <row r="932" spans="1:8" x14ac:dyDescent="0.2">
      <c r="A932" s="32">
        <v>42552</v>
      </c>
      <c r="B932" s="33">
        <v>7.25</v>
      </c>
      <c r="C932">
        <v>240.62799999999999</v>
      </c>
      <c r="D932">
        <f t="shared" si="28"/>
        <v>30.129494489419354</v>
      </c>
      <c r="E932" s="34">
        <v>4.9000000000000004</v>
      </c>
      <c r="F932" s="34">
        <v>5.9431464900000002</v>
      </c>
      <c r="G932" s="34">
        <v>3.7573724799999999</v>
      </c>
      <c r="H932" s="35">
        <f t="shared" si="29"/>
        <v>4.290818704163577</v>
      </c>
    </row>
    <row r="933" spans="1:8" x14ac:dyDescent="0.2">
      <c r="A933" s="32">
        <v>42583</v>
      </c>
      <c r="B933" s="33">
        <v>7.25</v>
      </c>
      <c r="C933">
        <v>240.84899999999999</v>
      </c>
      <c r="D933">
        <f t="shared" si="28"/>
        <v>30.101848045871066</v>
      </c>
      <c r="E933" s="34">
        <v>4.9000000000000004</v>
      </c>
      <c r="F933" s="34">
        <v>6.0104128299999999</v>
      </c>
      <c r="G933" s="34">
        <v>3.4573767800000001</v>
      </c>
      <c r="H933" s="35">
        <f t="shared" si="29"/>
        <v>4.1159623688755955</v>
      </c>
    </row>
    <row r="934" spans="1:8" x14ac:dyDescent="0.2">
      <c r="A934" s="32">
        <v>42614</v>
      </c>
      <c r="B934" s="33">
        <v>7.25</v>
      </c>
      <c r="C934">
        <v>241.428</v>
      </c>
      <c r="D934">
        <f t="shared" si="28"/>
        <v>30.029656874927515</v>
      </c>
      <c r="E934" s="34">
        <v>5</v>
      </c>
      <c r="F934" s="34">
        <v>6.0656428299999998</v>
      </c>
      <c r="G934" s="34">
        <v>3.5371304800000001</v>
      </c>
      <c r="H934" s="35">
        <f t="shared" si="29"/>
        <v>4.2054312977386754</v>
      </c>
    </row>
    <row r="935" spans="1:8" x14ac:dyDescent="0.2">
      <c r="A935" s="32">
        <v>42644</v>
      </c>
      <c r="B935" s="33">
        <v>7.25</v>
      </c>
      <c r="C935">
        <v>241.72900000000001</v>
      </c>
      <c r="D935">
        <f t="shared" si="28"/>
        <v>29.992264064303413</v>
      </c>
      <c r="E935" s="34">
        <v>4.9000000000000004</v>
      </c>
      <c r="F935" s="34">
        <v>5.9450308700000001</v>
      </c>
      <c r="G935" s="34">
        <v>3.4345648099999999</v>
      </c>
      <c r="H935" s="35">
        <f t="shared" si="29"/>
        <v>4.1023612187373262</v>
      </c>
    </row>
    <row r="936" spans="1:8" x14ac:dyDescent="0.2">
      <c r="A936" s="32">
        <v>42675</v>
      </c>
      <c r="B936" s="33">
        <v>7.25</v>
      </c>
      <c r="C936">
        <v>241.35300000000001</v>
      </c>
      <c r="D936">
        <f t="shared" si="28"/>
        <v>30.03898853546465</v>
      </c>
      <c r="E936" s="34">
        <v>4.5999999999999996</v>
      </c>
      <c r="F936" s="34">
        <v>5.6904208599999997</v>
      </c>
      <c r="G936" s="34">
        <v>3.52943389</v>
      </c>
      <c r="H936" s="35">
        <f t="shared" si="29"/>
        <v>4.0293170505682472</v>
      </c>
    </row>
    <row r="937" spans="1:8" x14ac:dyDescent="0.2">
      <c r="A937" s="32">
        <v>42705</v>
      </c>
      <c r="B937" s="33">
        <v>7.25</v>
      </c>
      <c r="C937">
        <v>241.43199999999999</v>
      </c>
      <c r="D937">
        <f t="shared" si="28"/>
        <v>30.029159349216343</v>
      </c>
      <c r="E937" s="34">
        <v>4.7</v>
      </c>
      <c r="F937" s="34">
        <v>5.7427622200000004</v>
      </c>
      <c r="G937" s="34">
        <v>3.4369209199999999</v>
      </c>
      <c r="H937" s="35">
        <f t="shared" si="29"/>
        <v>4.0191452230542755</v>
      </c>
    </row>
    <row r="938" spans="1:8" x14ac:dyDescent="0.2">
      <c r="A938" s="32">
        <v>42736</v>
      </c>
      <c r="B938" s="33">
        <v>7.25</v>
      </c>
      <c r="C938">
        <v>242.839</v>
      </c>
      <c r="D938">
        <f t="shared" si="28"/>
        <v>29.855171533402789</v>
      </c>
      <c r="E938" s="34">
        <v>4.8</v>
      </c>
      <c r="F938" s="34">
        <v>5.8324747199999996</v>
      </c>
      <c r="G938" s="34">
        <v>3.4072552900000002</v>
      </c>
      <c r="H938" s="35">
        <f t="shared" si="29"/>
        <v>4.0441099628966564</v>
      </c>
    </row>
    <row r="939" spans="1:8" x14ac:dyDescent="0.2">
      <c r="A939" s="32">
        <v>42767</v>
      </c>
      <c r="B939" s="33">
        <v>7.25</v>
      </c>
      <c r="C939">
        <v>243.60300000000001</v>
      </c>
      <c r="D939">
        <f t="shared" si="28"/>
        <v>29.76153824049786</v>
      </c>
      <c r="E939" s="34">
        <v>4.7</v>
      </c>
      <c r="F939" s="34">
        <v>5.7113211699999997</v>
      </c>
      <c r="G939" s="34">
        <v>3.51006581</v>
      </c>
      <c r="H939" s="35">
        <f t="shared" si="29"/>
        <v>4.0616879874012977</v>
      </c>
    </row>
    <row r="940" spans="1:8" x14ac:dyDescent="0.2">
      <c r="A940" s="32">
        <v>42795</v>
      </c>
      <c r="B940" s="33">
        <v>7.25</v>
      </c>
      <c r="C940">
        <v>243.80099999999999</v>
      </c>
      <c r="D940">
        <f t="shared" si="28"/>
        <v>29.737367771256068</v>
      </c>
      <c r="E940" s="34">
        <v>4.5</v>
      </c>
      <c r="F940" s="34">
        <v>5.4813263399999999</v>
      </c>
      <c r="G940" s="34">
        <v>3.4992355000000002</v>
      </c>
      <c r="H940" s="35">
        <f t="shared" si="29"/>
        <v>3.968193512166462</v>
      </c>
    </row>
    <row r="941" spans="1:8" x14ac:dyDescent="0.2">
      <c r="A941" s="32">
        <v>42826</v>
      </c>
      <c r="B941" s="33">
        <v>7.25</v>
      </c>
      <c r="C941">
        <v>244.524</v>
      </c>
      <c r="D941">
        <f t="shared" si="28"/>
        <v>29.649441363628927</v>
      </c>
      <c r="E941" s="34">
        <v>4.4000000000000004</v>
      </c>
      <c r="F941" s="34">
        <v>5.3657269100000002</v>
      </c>
      <c r="G941" s="34">
        <v>3.8088162799999998</v>
      </c>
      <c r="H941" s="35">
        <f t="shared" si="29"/>
        <v>4.0937503138320492</v>
      </c>
    </row>
    <row r="942" spans="1:8" x14ac:dyDescent="0.2">
      <c r="A942" s="32">
        <v>42856</v>
      </c>
      <c r="B942" s="33">
        <v>7.25</v>
      </c>
      <c r="C942">
        <v>244.733</v>
      </c>
      <c r="D942">
        <f t="shared" si="28"/>
        <v>29.624120980823999</v>
      </c>
      <c r="E942" s="34">
        <v>4.3</v>
      </c>
      <c r="F942" s="34">
        <v>5.2258256799999998</v>
      </c>
      <c r="G942" s="34">
        <v>3.56165756</v>
      </c>
      <c r="H942" s="35">
        <f t="shared" si="29"/>
        <v>3.9134546768807734</v>
      </c>
    </row>
    <row r="943" spans="1:8" x14ac:dyDescent="0.2">
      <c r="A943" s="32">
        <v>42887</v>
      </c>
      <c r="B943" s="33">
        <v>7.25</v>
      </c>
      <c r="C943">
        <v>244.95500000000001</v>
      </c>
      <c r="D943">
        <f t="shared" si="28"/>
        <v>29.597272968504416</v>
      </c>
      <c r="E943" s="34">
        <v>4.3</v>
      </c>
      <c r="F943" s="34">
        <v>5.3088170300000002</v>
      </c>
      <c r="G943" s="34">
        <v>3.8230117199999998</v>
      </c>
      <c r="H943" s="35">
        <f t="shared" si="29"/>
        <v>4.0544975516085833</v>
      </c>
    </row>
    <row r="944" spans="1:8" x14ac:dyDescent="0.2">
      <c r="A944" s="32">
        <v>42917</v>
      </c>
      <c r="B944" s="33">
        <v>7.25</v>
      </c>
      <c r="C944">
        <v>244.786</v>
      </c>
      <c r="D944">
        <f t="shared" si="28"/>
        <v>29.617706895002165</v>
      </c>
      <c r="E944" s="34">
        <v>4.3</v>
      </c>
      <c r="F944" s="34">
        <v>5.2954521200000002</v>
      </c>
      <c r="G944" s="34">
        <v>3.86496912</v>
      </c>
      <c r="H944" s="35">
        <f t="shared" si="29"/>
        <v>4.0766858127650698</v>
      </c>
    </row>
    <row r="945" spans="1:8" x14ac:dyDescent="0.2">
      <c r="A945" s="32">
        <v>42948</v>
      </c>
      <c r="B945" s="33">
        <v>7.25</v>
      </c>
      <c r="C945">
        <v>245.51900000000001</v>
      </c>
      <c r="D945">
        <f t="shared" si="28"/>
        <v>29.52928286609183</v>
      </c>
      <c r="E945" s="34">
        <v>4.4000000000000004</v>
      </c>
      <c r="F945" s="34">
        <v>5.4100214800000002</v>
      </c>
      <c r="G945" s="34">
        <v>3.7634341600000001</v>
      </c>
      <c r="H945" s="35">
        <f t="shared" si="29"/>
        <v>4.0692886729746762</v>
      </c>
    </row>
    <row r="946" spans="1:8" x14ac:dyDescent="0.2">
      <c r="A946" s="32">
        <v>42979</v>
      </c>
      <c r="B946" s="33">
        <v>7.25</v>
      </c>
      <c r="C946">
        <v>246.81899999999999</v>
      </c>
      <c r="D946">
        <f t="shared" si="28"/>
        <v>29.373751615556341</v>
      </c>
      <c r="E946" s="34">
        <v>4.2</v>
      </c>
      <c r="F946" s="34">
        <v>5.1444620299999997</v>
      </c>
      <c r="G946" s="34">
        <v>3.8669745799999999</v>
      </c>
      <c r="H946" s="35">
        <f t="shared" si="29"/>
        <v>4.0300487882902853</v>
      </c>
    </row>
    <row r="947" spans="1:8" x14ac:dyDescent="0.2">
      <c r="A947" s="32">
        <v>43009</v>
      </c>
      <c r="B947" s="33">
        <v>7.25</v>
      </c>
      <c r="C947">
        <v>246.66300000000001</v>
      </c>
      <c r="D947">
        <f t="shared" si="28"/>
        <v>29.39232880488764</v>
      </c>
      <c r="E947" s="34">
        <v>4.0999999999999996</v>
      </c>
      <c r="F947" s="34">
        <v>4.9639346299999998</v>
      </c>
      <c r="G947" s="34">
        <v>3.7781145</v>
      </c>
      <c r="H947" s="35">
        <f t="shared" si="29"/>
        <v>3.935767961910356</v>
      </c>
    </row>
    <row r="948" spans="1:8" x14ac:dyDescent="0.2">
      <c r="A948" s="32">
        <v>43040</v>
      </c>
      <c r="B948" s="33">
        <v>7.25</v>
      </c>
      <c r="C948">
        <v>246.66900000000001</v>
      </c>
      <c r="D948">
        <f t="shared" si="28"/>
        <v>29.391613863112106</v>
      </c>
      <c r="E948" s="34">
        <v>4.0999999999999996</v>
      </c>
      <c r="F948" s="34">
        <v>5.0221655399999996</v>
      </c>
      <c r="G948" s="34">
        <v>3.69456747</v>
      </c>
      <c r="H948" s="35">
        <f t="shared" si="29"/>
        <v>3.8920080455980561</v>
      </c>
    </row>
    <row r="949" spans="1:8" x14ac:dyDescent="0.2">
      <c r="A949" s="32">
        <v>43070</v>
      </c>
      <c r="B949" s="33">
        <v>7.25</v>
      </c>
      <c r="C949">
        <v>246.524</v>
      </c>
      <c r="D949">
        <f t="shared" si="28"/>
        <v>29.408901364573023</v>
      </c>
      <c r="E949" s="34">
        <v>4.0999999999999996</v>
      </c>
      <c r="F949" s="34">
        <v>4.9867293500000001</v>
      </c>
      <c r="G949" s="34">
        <v>3.52995386</v>
      </c>
      <c r="H949" s="35">
        <f t="shared" si="29"/>
        <v>3.8043147643169588</v>
      </c>
    </row>
    <row r="950" spans="1:8" x14ac:dyDescent="0.2">
      <c r="A950" s="32">
        <v>43101</v>
      </c>
      <c r="B950" s="33">
        <v>7.25</v>
      </c>
      <c r="C950">
        <v>247.86699999999999</v>
      </c>
      <c r="D950">
        <f t="shared" si="28"/>
        <v>29.24955722221998</v>
      </c>
      <c r="H950" s="35">
        <f t="shared" si="29"/>
        <v>0</v>
      </c>
    </row>
    <row r="951" spans="1:8" x14ac:dyDescent="0.2">
      <c r="A951" s="32">
        <v>43132</v>
      </c>
      <c r="B951" s="33">
        <v>7.25</v>
      </c>
      <c r="C951">
        <v>248.99100000000001</v>
      </c>
      <c r="D951">
        <f t="shared" si="28"/>
        <v>29.117518303874437</v>
      </c>
      <c r="H951" s="35">
        <f t="shared" si="29"/>
        <v>0</v>
      </c>
    </row>
    <row r="952" spans="1:8" x14ac:dyDescent="0.2">
      <c r="A952" s="32">
        <v>43160</v>
      </c>
      <c r="B952" s="33">
        <v>7.25</v>
      </c>
      <c r="C952">
        <v>249.554</v>
      </c>
      <c r="D952">
        <f t="shared" si="28"/>
        <v>29.051828461976164</v>
      </c>
      <c r="H952" s="35">
        <f t="shared" si="29"/>
        <v>0</v>
      </c>
    </row>
    <row r="953" spans="1:8" x14ac:dyDescent="0.2">
      <c r="A953" s="32">
        <v>43191</v>
      </c>
      <c r="B953" s="33">
        <v>7.25</v>
      </c>
      <c r="C953">
        <v>250.54599999999999</v>
      </c>
      <c r="D953">
        <f t="shared" si="28"/>
        <v>28.936802024378757</v>
      </c>
      <c r="H953" s="35">
        <f t="shared" si="29"/>
        <v>0</v>
      </c>
    </row>
    <row r="954" spans="1:8" x14ac:dyDescent="0.2">
      <c r="A954" s="32">
        <v>43221</v>
      </c>
      <c r="B954" s="33">
        <v>7.25</v>
      </c>
      <c r="C954">
        <v>251.58799999999999</v>
      </c>
      <c r="D954">
        <f t="shared" si="28"/>
        <v>28.816954703721958</v>
      </c>
      <c r="H954" s="35">
        <f t="shared" si="29"/>
        <v>0</v>
      </c>
    </row>
    <row r="955" spans="1:8" x14ac:dyDescent="0.2">
      <c r="A955" s="32">
        <v>43252</v>
      </c>
      <c r="B955" s="33">
        <v>7.25</v>
      </c>
      <c r="C955">
        <v>251.989</v>
      </c>
      <c r="D955">
        <f t="shared" si="28"/>
        <v>28.771097151066119</v>
      </c>
      <c r="H955" s="35">
        <f t="shared" si="29"/>
        <v>0</v>
      </c>
    </row>
    <row r="956" spans="1:8" x14ac:dyDescent="0.2">
      <c r="A956" s="32">
        <v>43282</v>
      </c>
      <c r="B956" s="33">
        <v>7.25</v>
      </c>
      <c r="C956">
        <v>252.006</v>
      </c>
      <c r="D956">
        <f t="shared" si="28"/>
        <v>28.769156289929604</v>
      </c>
      <c r="H956" s="35">
        <f t="shared" si="29"/>
        <v>0</v>
      </c>
    </row>
    <row r="957" spans="1:8" x14ac:dyDescent="0.2">
      <c r="A957" s="32">
        <v>43313</v>
      </c>
      <c r="B957" s="33">
        <v>7.25</v>
      </c>
      <c r="C957">
        <v>252.14599999999999</v>
      </c>
      <c r="D957">
        <f t="shared" si="28"/>
        <v>28.753182679875945</v>
      </c>
      <c r="H957" s="35">
        <f t="shared" si="29"/>
        <v>0</v>
      </c>
    </row>
    <row r="958" spans="1:8" x14ac:dyDescent="0.2">
      <c r="A958" s="32">
        <v>43344</v>
      </c>
      <c r="B958" s="33">
        <v>7.25</v>
      </c>
      <c r="C958">
        <v>252.43899999999999</v>
      </c>
      <c r="D958">
        <f t="shared" si="28"/>
        <v>28.719809538145849</v>
      </c>
      <c r="H958" s="35">
        <f t="shared" si="29"/>
        <v>0</v>
      </c>
    </row>
    <row r="959" spans="1:8" x14ac:dyDescent="0.2">
      <c r="A959" s="32">
        <v>43374</v>
      </c>
      <c r="B959" s="33">
        <v>7.25</v>
      </c>
      <c r="C959">
        <v>252.88499999999999</v>
      </c>
      <c r="D959">
        <f t="shared" si="28"/>
        <v>28.669157917630546</v>
      </c>
      <c r="H959" s="35">
        <f t="shared" si="29"/>
        <v>0</v>
      </c>
    </row>
    <row r="960" spans="1:8" x14ac:dyDescent="0.2">
      <c r="A960" s="32">
        <v>43405</v>
      </c>
      <c r="B960" s="33">
        <v>7.25</v>
      </c>
      <c r="C960">
        <v>252.03800000000001</v>
      </c>
      <c r="D960">
        <f t="shared" si="28"/>
        <v>28.765503614534314</v>
      </c>
      <c r="H960" s="35">
        <f t="shared" si="29"/>
        <v>0</v>
      </c>
    </row>
    <row r="961" spans="1:8" x14ac:dyDescent="0.2">
      <c r="A961" s="32">
        <v>43435</v>
      </c>
      <c r="B961" s="33">
        <v>7.25</v>
      </c>
      <c r="C961">
        <v>251.233</v>
      </c>
      <c r="D961">
        <f t="shared" si="28"/>
        <v>28.857673952068399</v>
      </c>
      <c r="H961" s="35">
        <f t="shared" si="29"/>
        <v>0</v>
      </c>
    </row>
    <row r="962" spans="1:8" ht="17" thickBot="1" x14ac:dyDescent="0.25">
      <c r="A962" s="36">
        <v>43466</v>
      </c>
      <c r="B962" s="37">
        <v>7.25</v>
      </c>
      <c r="C962" s="38">
        <v>251.71199999999999</v>
      </c>
      <c r="D962" s="38">
        <f t="shared" si="28"/>
        <v>28.802758708365118</v>
      </c>
      <c r="E962" s="38"/>
      <c r="F962" s="38"/>
      <c r="G962" s="38"/>
      <c r="H962" s="39">
        <f t="shared" si="2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CFF2D-8EF5-1D4B-B614-9BBFF1632CE1}">
  <dimension ref="A1:AO42"/>
  <sheetViews>
    <sheetView workbookViewId="0">
      <selection activeCell="A13" sqref="A13"/>
    </sheetView>
  </sheetViews>
  <sheetFormatPr baseColWidth="10" defaultRowHeight="16" x14ac:dyDescent="0.2"/>
  <cols>
    <col min="1" max="1" width="20.1640625" customWidth="1"/>
  </cols>
  <sheetData>
    <row r="1" spans="1:41" ht="19" thickBot="1" x14ac:dyDescent="0.25">
      <c r="A1" s="40" t="s">
        <v>51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row>
    <row r="2" spans="1:41" ht="20" x14ac:dyDescent="0.2">
      <c r="A2" s="41" t="s">
        <v>53</v>
      </c>
      <c r="B2" s="44"/>
      <c r="C2" s="44"/>
      <c r="D2" s="44"/>
      <c r="E2" s="44"/>
      <c r="F2" s="44"/>
      <c r="G2" s="44"/>
      <c r="H2" s="44"/>
      <c r="I2" s="44"/>
      <c r="J2" s="44"/>
      <c r="K2" s="44"/>
      <c r="L2" s="14"/>
      <c r="M2" s="14"/>
      <c r="N2" s="14"/>
      <c r="O2" s="14"/>
      <c r="P2" s="14"/>
      <c r="Q2" s="14"/>
      <c r="R2" s="14"/>
      <c r="S2" s="14"/>
      <c r="T2" s="14"/>
      <c r="U2" s="14"/>
      <c r="V2" s="15"/>
      <c r="W2" s="5"/>
      <c r="X2" s="5"/>
      <c r="Y2" s="5"/>
      <c r="Z2" s="5"/>
      <c r="AA2" s="5"/>
      <c r="AB2" s="5"/>
      <c r="AC2" s="5"/>
      <c r="AD2" s="5"/>
      <c r="AE2" s="5"/>
      <c r="AF2" s="5"/>
      <c r="AG2" s="5"/>
      <c r="AH2" s="5"/>
      <c r="AI2" s="5"/>
      <c r="AJ2" s="5"/>
      <c r="AK2" s="5"/>
      <c r="AL2" s="5"/>
      <c r="AM2" s="5"/>
      <c r="AN2" s="5"/>
      <c r="AO2" s="5"/>
    </row>
    <row r="3" spans="1:41" ht="18" x14ac:dyDescent="0.2">
      <c r="A3" s="56" t="s">
        <v>99</v>
      </c>
      <c r="B3" s="57"/>
      <c r="C3" s="57"/>
      <c r="D3" s="57"/>
      <c r="E3" s="57"/>
      <c r="F3" s="57"/>
      <c r="G3" s="57"/>
      <c r="H3" s="57"/>
      <c r="I3" s="57"/>
      <c r="J3" s="57"/>
      <c r="K3" s="57"/>
      <c r="L3" s="58"/>
      <c r="M3" s="58"/>
      <c r="N3" s="58"/>
      <c r="O3" s="58"/>
      <c r="P3" s="58"/>
      <c r="Q3" s="54"/>
      <c r="R3" s="54"/>
      <c r="S3" s="54"/>
      <c r="T3" s="54"/>
      <c r="U3" s="54"/>
      <c r="V3" s="55"/>
      <c r="W3" s="5"/>
      <c r="X3" s="5"/>
      <c r="Y3" s="5"/>
      <c r="Z3" s="5"/>
      <c r="AA3" s="5"/>
      <c r="AB3" s="5"/>
      <c r="AC3" s="5"/>
      <c r="AD3" s="5"/>
      <c r="AE3" s="5"/>
      <c r="AF3" s="5"/>
      <c r="AG3" s="5"/>
      <c r="AH3" s="5"/>
      <c r="AI3" s="5"/>
      <c r="AJ3" s="5"/>
      <c r="AK3" s="5"/>
      <c r="AL3" s="5"/>
      <c r="AM3" s="5"/>
      <c r="AN3" s="5"/>
      <c r="AO3" s="5"/>
    </row>
    <row r="4" spans="1:41" ht="18" x14ac:dyDescent="0.2">
      <c r="A4" s="16" t="s">
        <v>54</v>
      </c>
      <c r="B4" s="4"/>
      <c r="C4" s="4"/>
      <c r="D4" s="4"/>
      <c r="E4" s="4"/>
      <c r="F4" s="4"/>
      <c r="G4" s="4"/>
      <c r="H4" s="4"/>
      <c r="I4" s="4"/>
      <c r="J4" s="4"/>
      <c r="K4" s="4"/>
      <c r="L4" s="4"/>
      <c r="M4" s="4"/>
      <c r="N4" s="4"/>
      <c r="O4" s="4"/>
      <c r="P4" s="4"/>
      <c r="Q4" s="4"/>
      <c r="R4" s="4"/>
      <c r="S4" s="4"/>
      <c r="T4" s="4"/>
      <c r="U4" s="4"/>
      <c r="V4" s="17"/>
      <c r="W4" s="4"/>
      <c r="X4" s="4"/>
      <c r="Y4" s="4"/>
      <c r="Z4" s="4"/>
      <c r="AA4" s="4"/>
      <c r="AB4" s="4"/>
      <c r="AC4" s="4"/>
      <c r="AD4" s="4"/>
      <c r="AE4" s="4"/>
      <c r="AF4" s="4"/>
      <c r="AG4" s="5"/>
      <c r="AH4" s="5"/>
      <c r="AI4" s="5"/>
      <c r="AJ4" s="5"/>
      <c r="AK4" s="5"/>
      <c r="AL4" s="5"/>
      <c r="AM4" s="5"/>
      <c r="AN4" s="5"/>
      <c r="AO4" s="5"/>
    </row>
    <row r="5" spans="1:41" ht="18" x14ac:dyDescent="0.2">
      <c r="A5" s="16" t="s">
        <v>55</v>
      </c>
      <c r="B5" s="4"/>
      <c r="C5" s="4"/>
      <c r="D5" s="4"/>
      <c r="E5" s="4"/>
      <c r="F5" s="4"/>
      <c r="G5" s="4"/>
      <c r="H5" s="4"/>
      <c r="I5" s="4"/>
      <c r="J5" s="4"/>
      <c r="K5" s="4"/>
      <c r="L5" s="4"/>
      <c r="M5" s="4"/>
      <c r="N5" s="4"/>
      <c r="O5" s="4"/>
      <c r="P5" s="4"/>
      <c r="Q5" s="4"/>
      <c r="R5" s="4"/>
      <c r="S5" s="4"/>
      <c r="T5" s="4"/>
      <c r="U5" s="4"/>
      <c r="V5" s="17"/>
      <c r="W5" s="4"/>
      <c r="X5" s="4"/>
      <c r="Y5" s="4"/>
      <c r="Z5" s="4"/>
      <c r="AA5" s="4"/>
      <c r="AB5" s="4"/>
      <c r="AC5" s="4"/>
      <c r="AD5" s="4"/>
      <c r="AE5" s="4"/>
      <c r="AF5" s="4"/>
      <c r="AG5" s="5"/>
      <c r="AH5" s="5"/>
      <c r="AI5" s="5"/>
      <c r="AJ5" s="5"/>
      <c r="AK5" s="5"/>
      <c r="AL5" s="5"/>
      <c r="AM5" s="5"/>
      <c r="AN5" s="5"/>
      <c r="AO5" s="5"/>
    </row>
    <row r="6" spans="1:41" ht="18" x14ac:dyDescent="0.2">
      <c r="A6" s="16" t="s">
        <v>56</v>
      </c>
      <c r="B6" s="4"/>
      <c r="C6" s="4"/>
      <c r="D6" s="4"/>
      <c r="E6" s="4"/>
      <c r="F6" s="4"/>
      <c r="G6" s="4"/>
      <c r="H6" s="4"/>
      <c r="I6" s="4"/>
      <c r="J6" s="4"/>
      <c r="K6" s="4"/>
      <c r="L6" s="4"/>
      <c r="M6" s="4"/>
      <c r="N6" s="4"/>
      <c r="O6" s="4"/>
      <c r="P6" s="4"/>
      <c r="Q6" s="4"/>
      <c r="R6" s="4"/>
      <c r="S6" s="4"/>
      <c r="T6" s="4"/>
      <c r="U6" s="4"/>
      <c r="V6" s="17"/>
      <c r="W6" s="4"/>
      <c r="X6" s="4"/>
      <c r="Y6" s="4"/>
      <c r="Z6" s="4"/>
      <c r="AA6" s="4"/>
      <c r="AB6" s="4"/>
      <c r="AC6" s="4"/>
      <c r="AD6" s="4"/>
      <c r="AE6" s="4"/>
      <c r="AF6" s="4"/>
      <c r="AG6" s="5"/>
      <c r="AH6" s="5"/>
      <c r="AI6" s="5"/>
      <c r="AJ6" s="5"/>
      <c r="AK6" s="5"/>
      <c r="AL6" s="5"/>
      <c r="AM6" s="5"/>
      <c r="AN6" s="5"/>
      <c r="AO6" s="5"/>
    </row>
    <row r="7" spans="1:41" ht="18" x14ac:dyDescent="0.2">
      <c r="A7" s="16" t="s">
        <v>57</v>
      </c>
      <c r="B7" s="4"/>
      <c r="C7" s="4"/>
      <c r="D7" s="4"/>
      <c r="E7" s="4"/>
      <c r="F7" s="4"/>
      <c r="G7" s="4"/>
      <c r="H7" s="4"/>
      <c r="I7" s="4"/>
      <c r="J7" s="4"/>
      <c r="K7" s="4"/>
      <c r="L7" s="4"/>
      <c r="M7" s="4"/>
      <c r="N7" s="4"/>
      <c r="O7" s="4"/>
      <c r="P7" s="4"/>
      <c r="Q7" s="4"/>
      <c r="R7" s="4"/>
      <c r="S7" s="4"/>
      <c r="T7" s="4"/>
      <c r="U7" s="4"/>
      <c r="V7" s="17"/>
      <c r="W7" s="4"/>
      <c r="X7" s="4"/>
      <c r="Y7" s="4"/>
      <c r="Z7" s="4"/>
      <c r="AA7" s="4"/>
      <c r="AB7" s="4"/>
      <c r="AC7" s="4"/>
      <c r="AD7" s="4"/>
      <c r="AE7" s="4"/>
      <c r="AF7" s="4"/>
      <c r="AG7" s="5"/>
      <c r="AH7" s="5"/>
      <c r="AI7" s="5"/>
      <c r="AJ7" s="5"/>
      <c r="AK7" s="5"/>
      <c r="AL7" s="5"/>
      <c r="AM7" s="5"/>
      <c r="AN7" s="5"/>
      <c r="AO7" s="5"/>
    </row>
    <row r="8" spans="1:41" ht="18" x14ac:dyDescent="0.2">
      <c r="A8" s="16" t="s">
        <v>58</v>
      </c>
      <c r="B8" s="4"/>
      <c r="C8" s="4"/>
      <c r="D8" s="4"/>
      <c r="E8" s="4"/>
      <c r="F8" s="4"/>
      <c r="G8" s="4"/>
      <c r="H8" s="4"/>
      <c r="I8" s="4"/>
      <c r="J8" s="4"/>
      <c r="K8" s="4"/>
      <c r="L8" s="4"/>
      <c r="M8" s="4"/>
      <c r="N8" s="4"/>
      <c r="O8" s="4"/>
      <c r="P8" s="4"/>
      <c r="Q8" s="4"/>
      <c r="R8" s="4"/>
      <c r="S8" s="4"/>
      <c r="T8" s="4"/>
      <c r="U8" s="4"/>
      <c r="V8" s="17"/>
      <c r="W8" s="4"/>
      <c r="X8" s="4"/>
      <c r="Y8" s="4"/>
      <c r="Z8" s="4"/>
      <c r="AA8" s="4"/>
      <c r="AB8" s="4"/>
      <c r="AC8" s="4"/>
      <c r="AD8" s="4"/>
      <c r="AE8" s="4"/>
      <c r="AF8" s="4"/>
      <c r="AG8" s="5"/>
      <c r="AH8" s="5"/>
      <c r="AI8" s="5"/>
      <c r="AJ8" s="5"/>
      <c r="AK8" s="5"/>
      <c r="AL8" s="5"/>
      <c r="AM8" s="5"/>
      <c r="AN8" s="5"/>
      <c r="AO8" s="5"/>
    </row>
    <row r="9" spans="1:41" ht="18" x14ac:dyDescent="0.2">
      <c r="A9" s="16" t="s">
        <v>59</v>
      </c>
      <c r="B9" s="4"/>
      <c r="C9" s="4"/>
      <c r="D9" s="4"/>
      <c r="E9" s="4"/>
      <c r="F9" s="4"/>
      <c r="G9" s="4"/>
      <c r="H9" s="4"/>
      <c r="I9" s="4"/>
      <c r="J9" s="4"/>
      <c r="K9" s="4"/>
      <c r="L9" s="4"/>
      <c r="M9" s="4"/>
      <c r="N9" s="4"/>
      <c r="O9" s="4"/>
      <c r="P9" s="4"/>
      <c r="Q9" s="4"/>
      <c r="R9" s="4"/>
      <c r="S9" s="4"/>
      <c r="T9" s="4"/>
      <c r="U9" s="4"/>
      <c r="V9" s="17"/>
      <c r="W9" s="4"/>
      <c r="X9" s="4"/>
      <c r="Y9" s="4"/>
      <c r="Z9" s="4"/>
      <c r="AA9" s="4"/>
      <c r="AB9" s="4"/>
      <c r="AC9" s="4"/>
      <c r="AD9" s="4"/>
      <c r="AE9" s="4"/>
      <c r="AF9" s="4"/>
      <c r="AG9" s="5"/>
      <c r="AH9" s="5"/>
      <c r="AI9" s="5"/>
      <c r="AJ9" s="5"/>
      <c r="AK9" s="5"/>
      <c r="AL9" s="5"/>
      <c r="AM9" s="5"/>
      <c r="AN9" s="5"/>
      <c r="AO9" s="5"/>
    </row>
    <row r="10" spans="1:41" ht="18" x14ac:dyDescent="0.2">
      <c r="A10" s="45" t="s">
        <v>69</v>
      </c>
      <c r="B10" s="4"/>
      <c r="C10" s="4"/>
      <c r="D10" s="4"/>
      <c r="E10" s="4"/>
      <c r="F10" s="4"/>
      <c r="G10" s="4"/>
      <c r="H10" s="4"/>
      <c r="I10" s="4"/>
      <c r="J10" s="4"/>
      <c r="K10" s="4"/>
      <c r="L10" s="5"/>
      <c r="M10" s="5"/>
      <c r="N10" s="5"/>
      <c r="O10" s="5"/>
      <c r="P10" s="5"/>
      <c r="Q10" s="5"/>
      <c r="R10" s="5"/>
      <c r="S10" s="5"/>
      <c r="T10" s="5"/>
      <c r="U10" s="5"/>
      <c r="V10" s="18"/>
      <c r="W10" s="5"/>
      <c r="X10" s="5"/>
      <c r="Y10" s="5"/>
      <c r="Z10" s="5"/>
      <c r="AA10" s="5"/>
      <c r="AB10" s="5"/>
      <c r="AC10" s="5"/>
      <c r="AD10" s="5"/>
      <c r="AE10" s="5"/>
      <c r="AF10" s="5"/>
      <c r="AG10" s="5"/>
      <c r="AH10" s="5"/>
      <c r="AI10" s="5"/>
      <c r="AJ10" s="5"/>
      <c r="AK10" s="5"/>
      <c r="AL10" s="5"/>
      <c r="AM10" s="5"/>
      <c r="AN10" s="5"/>
      <c r="AO10" s="5"/>
    </row>
    <row r="11" spans="1:41" ht="18" x14ac:dyDescent="0.2">
      <c r="A11" s="45" t="s">
        <v>70</v>
      </c>
      <c r="B11" s="4"/>
      <c r="C11" s="4"/>
      <c r="D11" s="4"/>
      <c r="E11" s="4"/>
      <c r="F11" s="4"/>
      <c r="G11" s="4"/>
      <c r="H11" s="4"/>
      <c r="I11" s="4"/>
      <c r="J11" s="4"/>
      <c r="K11" s="4"/>
      <c r="L11" s="5"/>
      <c r="M11" s="5"/>
      <c r="N11" s="5"/>
      <c r="O11" s="5"/>
      <c r="P11" s="5"/>
      <c r="Q11" s="5"/>
      <c r="R11" s="5"/>
      <c r="S11" s="5"/>
      <c r="T11" s="5"/>
      <c r="U11" s="5"/>
      <c r="V11" s="18"/>
      <c r="W11" s="5"/>
      <c r="X11" s="5"/>
      <c r="Y11" s="5"/>
      <c r="Z11" s="5"/>
      <c r="AA11" s="5"/>
      <c r="AB11" s="5"/>
      <c r="AC11" s="5"/>
      <c r="AD11" s="5"/>
      <c r="AE11" s="5"/>
      <c r="AF11" s="5"/>
      <c r="AG11" s="5"/>
      <c r="AH11" s="5"/>
      <c r="AI11" s="5"/>
      <c r="AJ11" s="5"/>
      <c r="AK11" s="5"/>
      <c r="AL11" s="5"/>
      <c r="AM11" s="5"/>
      <c r="AN11" s="5"/>
      <c r="AO11" s="5"/>
    </row>
    <row r="12" spans="1:41" ht="18" x14ac:dyDescent="0.2">
      <c r="A12" s="16" t="s">
        <v>71</v>
      </c>
      <c r="B12" s="4"/>
      <c r="C12" s="4"/>
      <c r="D12" s="4"/>
      <c r="E12" s="4"/>
      <c r="F12" s="4"/>
      <c r="G12" s="4"/>
      <c r="H12" s="4"/>
      <c r="I12" s="4"/>
      <c r="J12" s="4"/>
      <c r="K12" s="4"/>
      <c r="L12" s="5"/>
      <c r="M12" s="5"/>
      <c r="N12" s="5"/>
      <c r="O12" s="5"/>
      <c r="P12" s="5"/>
      <c r="Q12" s="5"/>
      <c r="R12" s="5"/>
      <c r="S12" s="5"/>
      <c r="T12" s="5"/>
      <c r="U12" s="5"/>
      <c r="V12" s="18"/>
      <c r="W12" s="5"/>
      <c r="X12" s="5"/>
      <c r="Y12" s="5"/>
      <c r="Z12" s="5"/>
      <c r="AA12" s="5"/>
      <c r="AB12" s="5"/>
      <c r="AC12" s="5"/>
      <c r="AD12" s="5"/>
      <c r="AE12" s="5"/>
      <c r="AF12" s="5"/>
      <c r="AG12" s="5"/>
      <c r="AH12" s="5"/>
      <c r="AI12" s="5"/>
      <c r="AJ12" s="5"/>
      <c r="AK12" s="5"/>
      <c r="AL12" s="5"/>
      <c r="AM12" s="5"/>
      <c r="AN12" s="5"/>
      <c r="AO12" s="5"/>
    </row>
    <row r="13" spans="1:41" ht="18" x14ac:dyDescent="0.2">
      <c r="A13" s="16" t="s">
        <v>72</v>
      </c>
      <c r="B13" s="4"/>
      <c r="C13" s="4"/>
      <c r="D13" s="4"/>
      <c r="E13" s="4"/>
      <c r="F13" s="4"/>
      <c r="G13" s="4"/>
      <c r="H13" s="4"/>
      <c r="I13" s="4"/>
      <c r="J13" s="4"/>
      <c r="K13" s="4"/>
      <c r="L13" s="5"/>
      <c r="M13" s="5"/>
      <c r="N13" s="5"/>
      <c r="O13" s="5"/>
      <c r="P13" s="5"/>
      <c r="Q13" s="5"/>
      <c r="R13" s="5"/>
      <c r="S13" s="5"/>
      <c r="T13" s="5"/>
      <c r="U13" s="5"/>
      <c r="V13" s="18"/>
      <c r="W13" s="5"/>
      <c r="X13" s="5"/>
      <c r="Y13" s="5"/>
      <c r="Z13" s="5"/>
      <c r="AA13" s="5"/>
      <c r="AB13" s="5"/>
      <c r="AC13" s="5"/>
      <c r="AD13" s="5"/>
      <c r="AE13" s="5"/>
      <c r="AF13" s="5"/>
      <c r="AG13" s="5"/>
      <c r="AH13" s="5"/>
      <c r="AI13" s="5"/>
      <c r="AJ13" s="5"/>
      <c r="AK13" s="5"/>
      <c r="AL13" s="5"/>
      <c r="AM13" s="5"/>
      <c r="AN13" s="5"/>
      <c r="AO13" s="5"/>
    </row>
    <row r="14" spans="1:41" ht="18" x14ac:dyDescent="0.2">
      <c r="A14" s="16" t="s">
        <v>73</v>
      </c>
      <c r="B14" s="4"/>
      <c r="C14" s="4"/>
      <c r="D14" s="4"/>
      <c r="E14" s="4"/>
      <c r="F14" s="4"/>
      <c r="G14" s="4"/>
      <c r="H14" s="4"/>
      <c r="I14" s="4"/>
      <c r="J14" s="4"/>
      <c r="K14" s="4"/>
      <c r="L14" s="5"/>
      <c r="M14" s="5"/>
      <c r="N14" s="5"/>
      <c r="O14" s="5"/>
      <c r="P14" s="5"/>
      <c r="Q14" s="5"/>
      <c r="R14" s="5"/>
      <c r="S14" s="5"/>
      <c r="T14" s="5"/>
      <c r="U14" s="5"/>
      <c r="V14" s="18"/>
      <c r="W14" s="5"/>
      <c r="X14" s="5"/>
      <c r="Y14" s="5"/>
      <c r="Z14" s="5"/>
      <c r="AA14" s="5"/>
      <c r="AB14" s="5"/>
      <c r="AC14" s="5"/>
      <c r="AD14" s="5"/>
      <c r="AE14" s="5"/>
      <c r="AF14" s="5"/>
      <c r="AG14" s="5"/>
      <c r="AH14" s="5"/>
      <c r="AI14" s="5"/>
      <c r="AJ14" s="5"/>
      <c r="AK14" s="5"/>
      <c r="AL14" s="5"/>
      <c r="AM14" s="5"/>
      <c r="AN14" s="5"/>
      <c r="AO14" s="5"/>
    </row>
    <row r="15" spans="1:41" ht="18" x14ac:dyDescent="0.2">
      <c r="A15" s="16" t="s">
        <v>74</v>
      </c>
      <c r="B15" s="4"/>
      <c r="C15" s="4"/>
      <c r="D15" s="4"/>
      <c r="E15" s="4"/>
      <c r="F15" s="4"/>
      <c r="G15" s="4"/>
      <c r="H15" s="4"/>
      <c r="I15" s="4"/>
      <c r="J15" s="4"/>
      <c r="K15" s="4"/>
      <c r="L15" s="5"/>
      <c r="M15" s="5"/>
      <c r="N15" s="5"/>
      <c r="O15" s="5"/>
      <c r="P15" s="5"/>
      <c r="Q15" s="5"/>
      <c r="R15" s="5"/>
      <c r="S15" s="5"/>
      <c r="T15" s="5"/>
      <c r="U15" s="5"/>
      <c r="V15" s="18"/>
      <c r="W15" s="5"/>
      <c r="X15" s="5"/>
      <c r="Y15" s="5"/>
      <c r="Z15" s="5"/>
      <c r="AA15" s="5"/>
      <c r="AB15" s="5"/>
      <c r="AC15" s="5"/>
      <c r="AD15" s="5"/>
      <c r="AE15" s="5"/>
      <c r="AF15" s="5"/>
      <c r="AG15" s="5"/>
      <c r="AH15" s="5"/>
      <c r="AI15" s="5"/>
      <c r="AJ15" s="5"/>
      <c r="AK15" s="5"/>
      <c r="AL15" s="5"/>
      <c r="AM15" s="5"/>
      <c r="AN15" s="5"/>
      <c r="AO15" s="5"/>
    </row>
    <row r="16" spans="1:41" ht="18" x14ac:dyDescent="0.2">
      <c r="A16" s="16" t="s">
        <v>75</v>
      </c>
      <c r="B16" s="4"/>
      <c r="C16" s="4"/>
      <c r="D16" s="4"/>
      <c r="E16" s="4"/>
      <c r="F16" s="4"/>
      <c r="G16" s="4"/>
      <c r="H16" s="4"/>
      <c r="I16" s="4"/>
      <c r="J16" s="4"/>
      <c r="K16" s="4"/>
      <c r="L16" s="5"/>
      <c r="M16" s="5"/>
      <c r="N16" s="5"/>
      <c r="O16" s="5"/>
      <c r="P16" s="5"/>
      <c r="Q16" s="5"/>
      <c r="R16" s="5"/>
      <c r="S16" s="5"/>
      <c r="T16" s="5"/>
      <c r="U16" s="5"/>
      <c r="V16" s="18"/>
      <c r="W16" s="5"/>
      <c r="X16" s="5"/>
      <c r="Y16" s="5"/>
      <c r="Z16" s="5"/>
      <c r="AA16" s="5"/>
      <c r="AB16" s="5"/>
      <c r="AC16" s="5"/>
      <c r="AD16" s="5"/>
      <c r="AE16" s="5"/>
      <c r="AF16" s="5"/>
      <c r="AG16" s="5"/>
      <c r="AH16" s="5"/>
      <c r="AI16" s="5"/>
      <c r="AJ16" s="5"/>
      <c r="AK16" s="5"/>
      <c r="AL16" s="5"/>
      <c r="AM16" s="5"/>
      <c r="AN16" s="5"/>
      <c r="AO16" s="5"/>
    </row>
    <row r="17" spans="1:41" ht="18" x14ac:dyDescent="0.2">
      <c r="A17" s="16" t="s">
        <v>76</v>
      </c>
      <c r="B17" s="4"/>
      <c r="C17" s="4"/>
      <c r="D17" s="4"/>
      <c r="E17" s="4"/>
      <c r="F17" s="4"/>
      <c r="G17" s="4"/>
      <c r="H17" s="4"/>
      <c r="I17" s="4"/>
      <c r="J17" s="4"/>
      <c r="K17" s="4"/>
      <c r="L17" s="5"/>
      <c r="M17" s="5"/>
      <c r="N17" s="5"/>
      <c r="O17" s="5"/>
      <c r="P17" s="5"/>
      <c r="Q17" s="5"/>
      <c r="R17" s="5"/>
      <c r="S17" s="5"/>
      <c r="T17" s="5"/>
      <c r="U17" s="5"/>
      <c r="V17" s="18"/>
      <c r="W17" s="5"/>
      <c r="X17" s="5"/>
      <c r="Y17" s="5"/>
      <c r="Z17" s="5"/>
      <c r="AA17" s="5"/>
      <c r="AB17" s="5"/>
      <c r="AC17" s="5"/>
      <c r="AD17" s="5"/>
      <c r="AE17" s="5"/>
      <c r="AF17" s="5"/>
      <c r="AG17" s="5"/>
      <c r="AH17" s="5"/>
      <c r="AI17" s="5"/>
      <c r="AJ17" s="5"/>
      <c r="AK17" s="5"/>
      <c r="AL17" s="5"/>
      <c r="AM17" s="5"/>
      <c r="AN17" s="5"/>
      <c r="AO17" s="5"/>
    </row>
    <row r="18" spans="1:41" ht="18" x14ac:dyDescent="0.2">
      <c r="A18" s="45" t="s">
        <v>77</v>
      </c>
      <c r="B18" s="4"/>
      <c r="C18" s="4"/>
      <c r="D18" s="4"/>
      <c r="E18" s="4"/>
      <c r="F18" s="4"/>
      <c r="G18" s="4"/>
      <c r="H18" s="4"/>
      <c r="I18" s="4"/>
      <c r="J18" s="4"/>
      <c r="K18" s="4"/>
      <c r="L18" s="5"/>
      <c r="M18" s="5"/>
      <c r="N18" s="5"/>
      <c r="O18" s="5"/>
      <c r="P18" s="5"/>
      <c r="Q18" s="5"/>
      <c r="R18" s="5"/>
      <c r="S18" s="5"/>
      <c r="T18" s="5"/>
      <c r="U18" s="5"/>
      <c r="V18" s="18"/>
      <c r="W18" s="5"/>
      <c r="X18" s="5"/>
      <c r="Y18" s="5"/>
      <c r="Z18" s="5"/>
      <c r="AA18" s="5"/>
      <c r="AB18" s="5"/>
      <c r="AC18" s="5"/>
      <c r="AD18" s="5"/>
      <c r="AE18" s="5"/>
      <c r="AF18" s="5"/>
      <c r="AG18" s="5"/>
      <c r="AH18" s="5"/>
      <c r="AI18" s="5"/>
      <c r="AJ18" s="5"/>
      <c r="AK18" s="5"/>
      <c r="AL18" s="5"/>
      <c r="AM18" s="5"/>
      <c r="AN18" s="5"/>
      <c r="AO18" s="5"/>
    </row>
    <row r="19" spans="1:41" ht="18" x14ac:dyDescent="0.2">
      <c r="A19" s="16" t="s">
        <v>78</v>
      </c>
      <c r="B19" s="4"/>
      <c r="C19" s="4"/>
      <c r="D19" s="4"/>
      <c r="E19" s="4"/>
      <c r="F19" s="4"/>
      <c r="G19" s="4"/>
      <c r="H19" s="4"/>
      <c r="I19" s="4"/>
      <c r="J19" s="4"/>
      <c r="K19" s="4"/>
      <c r="L19" s="5"/>
      <c r="M19" s="5"/>
      <c r="N19" s="5"/>
      <c r="O19" s="5"/>
      <c r="P19" s="5"/>
      <c r="Q19" s="5"/>
      <c r="R19" s="5"/>
      <c r="S19" s="5"/>
      <c r="T19" s="5"/>
      <c r="U19" s="5"/>
      <c r="V19" s="18"/>
      <c r="W19" s="5"/>
      <c r="X19" s="5"/>
      <c r="Y19" s="5"/>
      <c r="Z19" s="5"/>
      <c r="AA19" s="5"/>
      <c r="AB19" s="5"/>
      <c r="AC19" s="5"/>
      <c r="AD19" s="5"/>
      <c r="AE19" s="5"/>
      <c r="AF19" s="5"/>
      <c r="AG19" s="5"/>
      <c r="AH19" s="5"/>
      <c r="AI19" s="5"/>
      <c r="AJ19" s="5"/>
      <c r="AK19" s="5"/>
      <c r="AL19" s="5"/>
      <c r="AM19" s="5"/>
      <c r="AN19" s="5"/>
      <c r="AO19" s="5"/>
    </row>
    <row r="20" spans="1:41" ht="18" x14ac:dyDescent="0.2">
      <c r="A20" s="16" t="s">
        <v>79</v>
      </c>
      <c r="B20" s="4"/>
      <c r="C20" s="4"/>
      <c r="D20" s="4"/>
      <c r="E20" s="4"/>
      <c r="F20" s="4"/>
      <c r="G20" s="4"/>
      <c r="H20" s="4"/>
      <c r="I20" s="4"/>
      <c r="J20" s="4"/>
      <c r="K20" s="4"/>
      <c r="L20" s="5"/>
      <c r="M20" s="5"/>
      <c r="N20" s="5"/>
      <c r="O20" s="5"/>
      <c r="P20" s="5"/>
      <c r="Q20" s="5"/>
      <c r="R20" s="5"/>
      <c r="S20" s="5"/>
      <c r="T20" s="5"/>
      <c r="U20" s="5"/>
      <c r="V20" s="18"/>
      <c r="W20" s="5"/>
      <c r="X20" s="5"/>
      <c r="Y20" s="5"/>
      <c r="Z20" s="5"/>
      <c r="AA20" s="5"/>
      <c r="AB20" s="5"/>
      <c r="AC20" s="5"/>
      <c r="AD20" s="5"/>
      <c r="AE20" s="5"/>
      <c r="AF20" s="5"/>
      <c r="AG20" s="5"/>
      <c r="AH20" s="5"/>
      <c r="AI20" s="5"/>
      <c r="AJ20" s="5"/>
      <c r="AK20" s="5"/>
      <c r="AL20" s="5"/>
      <c r="AM20" s="5"/>
      <c r="AN20" s="5"/>
      <c r="AO20" s="5"/>
    </row>
    <row r="21" spans="1:41" ht="18" x14ac:dyDescent="0.2">
      <c r="A21" s="16" t="s">
        <v>80</v>
      </c>
      <c r="B21" s="4"/>
      <c r="C21" s="4"/>
      <c r="D21" s="4"/>
      <c r="E21" s="4"/>
      <c r="F21" s="4"/>
      <c r="G21" s="4"/>
      <c r="H21" s="4"/>
      <c r="I21" s="4"/>
      <c r="J21" s="4"/>
      <c r="K21" s="4"/>
      <c r="L21" s="5"/>
      <c r="M21" s="5"/>
      <c r="N21" s="5"/>
      <c r="O21" s="5"/>
      <c r="P21" s="5"/>
      <c r="Q21" s="5"/>
      <c r="R21" s="5"/>
      <c r="S21" s="5"/>
      <c r="T21" s="5"/>
      <c r="U21" s="5"/>
      <c r="V21" s="18"/>
      <c r="W21" s="5"/>
      <c r="X21" s="5"/>
      <c r="Y21" s="5"/>
      <c r="Z21" s="5"/>
      <c r="AA21" s="5"/>
      <c r="AB21" s="5"/>
      <c r="AC21" s="5"/>
      <c r="AD21" s="5"/>
      <c r="AE21" s="5"/>
      <c r="AF21" s="5"/>
      <c r="AG21" s="5"/>
      <c r="AH21" s="5"/>
      <c r="AI21" s="5"/>
      <c r="AJ21" s="5"/>
      <c r="AK21" s="5"/>
      <c r="AL21" s="5"/>
      <c r="AM21" s="5"/>
      <c r="AN21" s="5"/>
      <c r="AO21" s="5"/>
    </row>
    <row r="22" spans="1:41" ht="18" x14ac:dyDescent="0.2">
      <c r="A22" s="45" t="s">
        <v>94</v>
      </c>
      <c r="B22" s="4"/>
      <c r="C22" s="4"/>
      <c r="D22" s="4"/>
      <c r="E22" s="4"/>
      <c r="F22" s="4"/>
      <c r="G22" s="4"/>
      <c r="H22" s="4"/>
      <c r="I22" s="4"/>
      <c r="J22" s="4"/>
      <c r="K22" s="4"/>
      <c r="L22" s="5"/>
      <c r="M22" s="5"/>
      <c r="N22" s="5"/>
      <c r="O22" s="5"/>
      <c r="P22" s="5"/>
      <c r="Q22" s="5"/>
      <c r="R22" s="5"/>
      <c r="S22" s="5"/>
      <c r="T22" s="5"/>
      <c r="U22" s="5"/>
      <c r="V22" s="18"/>
      <c r="W22" s="5"/>
      <c r="X22" s="5"/>
      <c r="Y22" s="5"/>
      <c r="Z22" s="5"/>
      <c r="AA22" s="5"/>
      <c r="AB22" s="5"/>
      <c r="AC22" s="5"/>
      <c r="AD22" s="5"/>
      <c r="AE22" s="5"/>
      <c r="AF22" s="5"/>
      <c r="AG22" s="5"/>
      <c r="AH22" s="5"/>
      <c r="AI22" s="5"/>
      <c r="AJ22" s="5"/>
      <c r="AK22" s="5"/>
      <c r="AL22" s="5"/>
      <c r="AM22" s="5"/>
      <c r="AN22" s="5"/>
      <c r="AO22" s="5"/>
    </row>
    <row r="23" spans="1:41" ht="18" x14ac:dyDescent="0.2">
      <c r="A23" s="16" t="s">
        <v>81</v>
      </c>
      <c r="B23" s="4"/>
      <c r="C23" s="4"/>
      <c r="D23" s="4"/>
      <c r="E23" s="4"/>
      <c r="F23" s="4"/>
      <c r="G23" s="4"/>
      <c r="H23" s="4"/>
      <c r="I23" s="4"/>
      <c r="J23" s="4"/>
      <c r="K23" s="4"/>
      <c r="L23" s="5"/>
      <c r="M23" s="5"/>
      <c r="N23" s="5"/>
      <c r="O23" s="5"/>
      <c r="P23" s="5"/>
      <c r="Q23" s="5"/>
      <c r="R23" s="5"/>
      <c r="S23" s="5"/>
      <c r="T23" s="5"/>
      <c r="U23" s="5"/>
      <c r="V23" s="18"/>
      <c r="W23" s="5"/>
      <c r="X23" s="5"/>
      <c r="Y23" s="5"/>
      <c r="Z23" s="5"/>
      <c r="AA23" s="5"/>
      <c r="AB23" s="5"/>
      <c r="AC23" s="5"/>
      <c r="AD23" s="5"/>
      <c r="AE23" s="5"/>
      <c r="AF23" s="5"/>
      <c r="AG23" s="5"/>
      <c r="AH23" s="5"/>
      <c r="AI23" s="5"/>
      <c r="AJ23" s="5"/>
      <c r="AK23" s="5"/>
      <c r="AL23" s="5"/>
      <c r="AM23" s="5"/>
      <c r="AN23" s="5"/>
      <c r="AO23" s="5"/>
    </row>
    <row r="24" spans="1:41" ht="18" x14ac:dyDescent="0.2">
      <c r="A24" s="16" t="s">
        <v>100</v>
      </c>
      <c r="B24" s="4"/>
      <c r="C24" s="4"/>
      <c r="D24" s="4"/>
      <c r="E24" s="4"/>
      <c r="F24" s="4"/>
      <c r="G24" s="4"/>
      <c r="H24" s="4"/>
      <c r="I24" s="4"/>
      <c r="J24" s="4"/>
      <c r="K24" s="4"/>
      <c r="L24" s="5"/>
      <c r="M24" s="5"/>
      <c r="N24" s="5"/>
      <c r="O24" s="5"/>
      <c r="P24" s="5"/>
      <c r="Q24" s="5"/>
      <c r="R24" s="5"/>
      <c r="S24" s="5"/>
      <c r="T24" s="5"/>
      <c r="U24" s="5"/>
      <c r="V24" s="18"/>
      <c r="W24" s="5"/>
      <c r="X24" s="5"/>
      <c r="Y24" s="5"/>
      <c r="Z24" s="5"/>
      <c r="AA24" s="5"/>
      <c r="AB24" s="5"/>
      <c r="AC24" s="5"/>
      <c r="AD24" s="5"/>
      <c r="AE24" s="5"/>
      <c r="AF24" s="5"/>
      <c r="AG24" s="5"/>
      <c r="AH24" s="5"/>
      <c r="AI24" s="5"/>
      <c r="AJ24" s="5"/>
      <c r="AK24" s="5"/>
      <c r="AL24" s="5"/>
      <c r="AM24" s="5"/>
      <c r="AN24" s="5"/>
      <c r="AO24" s="5"/>
    </row>
    <row r="25" spans="1:41" ht="18" x14ac:dyDescent="0.2">
      <c r="A25" s="16" t="s">
        <v>82</v>
      </c>
      <c r="B25" s="4"/>
      <c r="C25" s="4"/>
      <c r="D25" s="4"/>
      <c r="E25" s="4"/>
      <c r="F25" s="4"/>
      <c r="G25" s="4"/>
      <c r="H25" s="4"/>
      <c r="I25" s="4"/>
      <c r="J25" s="4"/>
      <c r="K25" s="4"/>
      <c r="L25" s="5"/>
      <c r="M25" s="5"/>
      <c r="N25" s="5"/>
      <c r="O25" s="5"/>
      <c r="P25" s="5"/>
      <c r="Q25" s="5"/>
      <c r="R25" s="5"/>
      <c r="S25" s="5"/>
      <c r="T25" s="5"/>
      <c r="U25" s="5"/>
      <c r="V25" s="18"/>
      <c r="W25" s="5"/>
      <c r="X25" s="5"/>
      <c r="Y25" s="5"/>
      <c r="Z25" s="5"/>
      <c r="AA25" s="5"/>
      <c r="AB25" s="5"/>
      <c r="AC25" s="5"/>
      <c r="AD25" s="5"/>
      <c r="AE25" s="5"/>
      <c r="AF25" s="5"/>
      <c r="AG25" s="5"/>
      <c r="AH25" s="5"/>
      <c r="AI25" s="5"/>
      <c r="AJ25" s="5"/>
      <c r="AK25" s="5"/>
      <c r="AL25" s="5"/>
      <c r="AM25" s="5"/>
      <c r="AN25" s="5"/>
      <c r="AO25" s="5"/>
    </row>
    <row r="26" spans="1:41" ht="20" x14ac:dyDescent="0.2">
      <c r="A26" s="42" t="s">
        <v>62</v>
      </c>
      <c r="B26" s="46"/>
      <c r="C26" s="46"/>
      <c r="D26" s="46"/>
      <c r="E26" s="46"/>
      <c r="F26" s="46"/>
      <c r="G26" s="46"/>
      <c r="H26" s="46"/>
      <c r="I26" s="46"/>
      <c r="J26" s="46"/>
      <c r="K26" s="46"/>
      <c r="L26" s="19"/>
      <c r="M26" s="19"/>
      <c r="N26" s="19"/>
      <c r="O26" s="19"/>
      <c r="P26" s="19"/>
      <c r="Q26" s="19"/>
      <c r="R26" s="19"/>
      <c r="S26" s="19"/>
      <c r="T26" s="19"/>
      <c r="U26" s="19"/>
      <c r="V26" s="20"/>
      <c r="W26" s="5"/>
      <c r="X26" s="5"/>
      <c r="Y26" s="5"/>
      <c r="Z26" s="5"/>
      <c r="AA26" s="5"/>
      <c r="AB26" s="5"/>
      <c r="AC26" s="5"/>
      <c r="AD26" s="5"/>
      <c r="AE26" s="5"/>
      <c r="AF26" s="5"/>
      <c r="AG26" s="5"/>
      <c r="AH26" s="5"/>
      <c r="AI26" s="5"/>
      <c r="AJ26" s="5"/>
      <c r="AK26" s="5"/>
      <c r="AL26" s="5"/>
      <c r="AM26" s="5"/>
      <c r="AN26" s="5"/>
      <c r="AO26" s="5"/>
    </row>
    <row r="27" spans="1:41" ht="18" x14ac:dyDescent="0.2">
      <c r="A27" s="16" t="s">
        <v>83</v>
      </c>
      <c r="B27" s="4"/>
      <c r="C27" s="4"/>
      <c r="D27" s="4"/>
      <c r="E27" s="4"/>
      <c r="F27" s="4"/>
      <c r="G27" s="4"/>
      <c r="H27" s="4"/>
      <c r="I27" s="4"/>
      <c r="J27" s="4"/>
      <c r="K27" s="4"/>
      <c r="L27" s="5"/>
      <c r="M27" s="5"/>
      <c r="N27" s="5"/>
      <c r="O27" s="5"/>
      <c r="P27" s="5"/>
      <c r="Q27" s="5"/>
      <c r="R27" s="5"/>
      <c r="S27" s="5"/>
      <c r="T27" s="5"/>
      <c r="U27" s="5"/>
      <c r="V27" s="18"/>
      <c r="W27" s="5"/>
      <c r="X27" s="5"/>
      <c r="Y27" s="5"/>
      <c r="Z27" s="5"/>
      <c r="AA27" s="5"/>
      <c r="AB27" s="5"/>
      <c r="AC27" s="5"/>
      <c r="AD27" s="5"/>
      <c r="AE27" s="5"/>
      <c r="AF27" s="5"/>
      <c r="AG27" s="5"/>
      <c r="AH27" s="5"/>
      <c r="AI27" s="5"/>
      <c r="AJ27" s="5"/>
      <c r="AK27" s="5"/>
      <c r="AL27" s="5"/>
      <c r="AM27" s="5"/>
      <c r="AN27" s="5"/>
      <c r="AO27" s="5"/>
    </row>
    <row r="28" spans="1:41" ht="18" x14ac:dyDescent="0.2">
      <c r="A28" s="16" t="s">
        <v>84</v>
      </c>
      <c r="B28" s="4"/>
      <c r="C28" s="4"/>
      <c r="D28" s="4"/>
      <c r="E28" s="4"/>
      <c r="F28" s="4"/>
      <c r="G28" s="4"/>
      <c r="H28" s="4"/>
      <c r="I28" s="4"/>
      <c r="J28" s="4"/>
      <c r="K28" s="4"/>
      <c r="L28" s="5"/>
      <c r="M28" s="5"/>
      <c r="N28" s="5"/>
      <c r="O28" s="5"/>
      <c r="P28" s="5"/>
      <c r="Q28" s="5"/>
      <c r="R28" s="5"/>
      <c r="S28" s="5"/>
      <c r="T28" s="5"/>
      <c r="U28" s="5"/>
      <c r="V28" s="18"/>
      <c r="W28" s="5"/>
      <c r="X28" s="5"/>
      <c r="Y28" s="5"/>
      <c r="Z28" s="5"/>
      <c r="AA28" s="5"/>
      <c r="AB28" s="5"/>
      <c r="AC28" s="5"/>
      <c r="AD28" s="5"/>
      <c r="AE28" s="5"/>
      <c r="AF28" s="5"/>
      <c r="AG28" s="5"/>
      <c r="AH28" s="5"/>
      <c r="AI28" s="5"/>
      <c r="AJ28" s="5"/>
      <c r="AK28" s="5"/>
      <c r="AL28" s="5"/>
      <c r="AM28" s="5"/>
      <c r="AN28" s="5"/>
      <c r="AO28" s="5"/>
    </row>
    <row r="29" spans="1:41" ht="18" x14ac:dyDescent="0.2">
      <c r="A29" s="45" t="s">
        <v>85</v>
      </c>
      <c r="B29" s="4"/>
      <c r="C29" s="4"/>
      <c r="D29" s="4"/>
      <c r="E29" s="4"/>
      <c r="F29" s="4"/>
      <c r="G29" s="4"/>
      <c r="H29" s="4"/>
      <c r="I29" s="4"/>
      <c r="J29" s="4"/>
      <c r="K29" s="4"/>
      <c r="L29" s="5"/>
      <c r="M29" s="5"/>
      <c r="N29" s="5"/>
      <c r="O29" s="5"/>
      <c r="P29" s="5"/>
      <c r="Q29" s="5"/>
      <c r="R29" s="5"/>
      <c r="S29" s="5"/>
      <c r="T29" s="5"/>
      <c r="U29" s="5"/>
      <c r="V29" s="18"/>
      <c r="W29" s="5"/>
      <c r="X29" s="5"/>
      <c r="Y29" s="5"/>
      <c r="Z29" s="5"/>
      <c r="AA29" s="5"/>
      <c r="AB29" s="5"/>
      <c r="AC29" s="5"/>
      <c r="AD29" s="5"/>
      <c r="AE29" s="5"/>
      <c r="AF29" s="5"/>
      <c r="AG29" s="5"/>
      <c r="AH29" s="5"/>
      <c r="AI29" s="5"/>
      <c r="AJ29" s="5"/>
      <c r="AK29" s="5"/>
      <c r="AL29" s="5"/>
      <c r="AM29" s="5"/>
      <c r="AN29" s="5"/>
      <c r="AO29" s="5"/>
    </row>
    <row r="30" spans="1:41" ht="18" x14ac:dyDescent="0.2">
      <c r="A30" s="45" t="s">
        <v>86</v>
      </c>
      <c r="B30" s="4"/>
      <c r="C30" s="4"/>
      <c r="D30" s="4"/>
      <c r="E30" s="4"/>
      <c r="F30" s="4"/>
      <c r="G30" s="4"/>
      <c r="H30" s="4"/>
      <c r="I30" s="4"/>
      <c r="J30" s="4"/>
      <c r="K30" s="4"/>
      <c r="L30" s="5"/>
      <c r="M30" s="5"/>
      <c r="N30" s="5"/>
      <c r="O30" s="5"/>
      <c r="P30" s="5"/>
      <c r="Q30" s="5"/>
      <c r="R30" s="5"/>
      <c r="S30" s="5"/>
      <c r="T30" s="5"/>
      <c r="U30" s="5"/>
      <c r="V30" s="18"/>
      <c r="W30" s="5"/>
      <c r="X30" s="5"/>
      <c r="Y30" s="5"/>
      <c r="Z30" s="5"/>
      <c r="AA30" s="5"/>
      <c r="AB30" s="5"/>
      <c r="AC30" s="5"/>
      <c r="AD30" s="5"/>
      <c r="AE30" s="5"/>
      <c r="AF30" s="5"/>
      <c r="AG30" s="5"/>
      <c r="AH30" s="5"/>
      <c r="AI30" s="5"/>
      <c r="AJ30" s="5"/>
      <c r="AK30" s="5"/>
      <c r="AL30" s="5"/>
      <c r="AM30" s="5"/>
      <c r="AN30" s="5"/>
      <c r="AO30" s="5"/>
    </row>
    <row r="31" spans="1:41" ht="18" x14ac:dyDescent="0.2">
      <c r="A31" s="16" t="s">
        <v>87</v>
      </c>
      <c r="B31" s="4"/>
      <c r="C31" s="4"/>
      <c r="D31" s="4"/>
      <c r="E31" s="4"/>
      <c r="F31" s="4"/>
      <c r="G31" s="4"/>
      <c r="H31" s="4"/>
      <c r="I31" s="4"/>
      <c r="J31" s="4"/>
      <c r="K31" s="4"/>
      <c r="L31" s="5"/>
      <c r="M31" s="5"/>
      <c r="N31" s="5"/>
      <c r="O31" s="5"/>
      <c r="P31" s="5"/>
      <c r="Q31" s="5"/>
      <c r="R31" s="5"/>
      <c r="S31" s="5"/>
      <c r="T31" s="5"/>
      <c r="U31" s="5"/>
      <c r="V31" s="18"/>
      <c r="W31" s="5"/>
      <c r="X31" s="5"/>
      <c r="Y31" s="5"/>
      <c r="Z31" s="5"/>
      <c r="AA31" s="5"/>
      <c r="AB31" s="5"/>
      <c r="AC31" s="5"/>
      <c r="AD31" s="5"/>
      <c r="AE31" s="5"/>
      <c r="AF31" s="5"/>
      <c r="AG31" s="5"/>
      <c r="AH31" s="5"/>
      <c r="AI31" s="5"/>
      <c r="AJ31" s="5"/>
      <c r="AK31" s="5"/>
      <c r="AL31" s="5"/>
      <c r="AM31" s="5"/>
      <c r="AN31" s="5"/>
      <c r="AO31" s="5"/>
    </row>
    <row r="32" spans="1:41" ht="18" x14ac:dyDescent="0.2">
      <c r="A32" s="45" t="s">
        <v>88</v>
      </c>
      <c r="B32" s="4"/>
      <c r="C32" s="4"/>
      <c r="D32" s="4"/>
      <c r="E32" s="4"/>
      <c r="F32" s="4"/>
      <c r="G32" s="4"/>
      <c r="H32" s="4"/>
      <c r="I32" s="4"/>
      <c r="J32" s="4"/>
      <c r="K32" s="4"/>
      <c r="L32" s="5"/>
      <c r="M32" s="5"/>
      <c r="N32" s="5"/>
      <c r="O32" s="5"/>
      <c r="P32" s="5"/>
      <c r="Q32" s="5"/>
      <c r="R32" s="5"/>
      <c r="S32" s="5"/>
      <c r="T32" s="5"/>
      <c r="U32" s="5"/>
      <c r="V32" s="18"/>
      <c r="W32" s="5"/>
      <c r="X32" s="5"/>
      <c r="Y32" s="5"/>
      <c r="Z32" s="5"/>
      <c r="AA32" s="5"/>
      <c r="AB32" s="5"/>
      <c r="AC32" s="5"/>
      <c r="AD32" s="5"/>
      <c r="AE32" s="5"/>
      <c r="AF32" s="5"/>
      <c r="AG32" s="5"/>
      <c r="AH32" s="5"/>
      <c r="AI32" s="5"/>
      <c r="AJ32" s="5"/>
      <c r="AK32" s="5"/>
      <c r="AL32" s="5"/>
      <c r="AM32" s="5"/>
      <c r="AN32" s="5"/>
      <c r="AO32" s="5"/>
    </row>
    <row r="33" spans="1:41" ht="20" x14ac:dyDescent="0.2">
      <c r="A33" s="43" t="s">
        <v>67</v>
      </c>
      <c r="B33" s="47"/>
      <c r="C33" s="47"/>
      <c r="D33" s="47"/>
      <c r="E33" s="47"/>
      <c r="F33" s="47"/>
      <c r="G33" s="47"/>
      <c r="H33" s="47"/>
      <c r="I33" s="47"/>
      <c r="J33" s="47"/>
      <c r="K33" s="47"/>
      <c r="L33" s="21"/>
      <c r="M33" s="21"/>
      <c r="N33" s="21"/>
      <c r="O33" s="21"/>
      <c r="P33" s="21"/>
      <c r="Q33" s="21"/>
      <c r="R33" s="21"/>
      <c r="S33" s="21"/>
      <c r="T33" s="21"/>
      <c r="U33" s="21"/>
      <c r="V33" s="22"/>
      <c r="W33" s="5"/>
      <c r="X33" s="5"/>
      <c r="Y33" s="5"/>
      <c r="Z33" s="5"/>
      <c r="AA33" s="5"/>
      <c r="AB33" s="5"/>
      <c r="AC33" s="5"/>
      <c r="AD33" s="5"/>
      <c r="AE33" s="5"/>
      <c r="AF33" s="5"/>
      <c r="AG33" s="5"/>
      <c r="AH33" s="5"/>
      <c r="AI33" s="5"/>
      <c r="AJ33" s="5"/>
      <c r="AK33" s="5"/>
      <c r="AL33" s="5"/>
      <c r="AM33" s="5"/>
      <c r="AN33" s="5"/>
      <c r="AO33" s="5"/>
    </row>
    <row r="34" spans="1:41" ht="18" x14ac:dyDescent="0.2">
      <c r="A34" s="16" t="s">
        <v>89</v>
      </c>
      <c r="B34" s="4"/>
      <c r="C34" s="4"/>
      <c r="D34" s="4"/>
      <c r="E34" s="4"/>
      <c r="F34" s="4"/>
      <c r="G34" s="4"/>
      <c r="H34" s="4"/>
      <c r="I34" s="4"/>
      <c r="J34" s="4"/>
      <c r="K34" s="4"/>
      <c r="L34" s="5"/>
      <c r="M34" s="5"/>
      <c r="N34" s="5"/>
      <c r="O34" s="5"/>
      <c r="P34" s="5"/>
      <c r="Q34" s="5"/>
      <c r="R34" s="5"/>
      <c r="S34" s="5"/>
      <c r="T34" s="5"/>
      <c r="U34" s="5"/>
      <c r="V34" s="18"/>
      <c r="W34" s="5"/>
      <c r="X34" s="5"/>
      <c r="Y34" s="5"/>
      <c r="Z34" s="5"/>
      <c r="AA34" s="5"/>
      <c r="AB34" s="5"/>
      <c r="AC34" s="5"/>
      <c r="AD34" s="5"/>
      <c r="AE34" s="5"/>
      <c r="AF34" s="5"/>
      <c r="AG34" s="5"/>
      <c r="AH34" s="5"/>
      <c r="AI34" s="5"/>
      <c r="AJ34" s="5"/>
      <c r="AK34" s="5"/>
      <c r="AL34" s="5"/>
      <c r="AM34" s="5"/>
      <c r="AN34" s="5"/>
      <c r="AO34" s="5"/>
    </row>
    <row r="35" spans="1:41" ht="18" x14ac:dyDescent="0.2">
      <c r="A35" s="16" t="s">
        <v>90</v>
      </c>
      <c r="B35" s="4"/>
      <c r="C35" s="4"/>
      <c r="D35" s="4"/>
      <c r="E35" s="4"/>
      <c r="F35" s="4"/>
      <c r="G35" s="4"/>
      <c r="H35" s="4"/>
      <c r="I35" s="4"/>
      <c r="J35" s="4"/>
      <c r="K35" s="4"/>
      <c r="L35" s="5"/>
      <c r="M35" s="5"/>
      <c r="N35" s="5"/>
      <c r="O35" s="5"/>
      <c r="P35" s="5"/>
      <c r="Q35" s="5"/>
      <c r="R35" s="5"/>
      <c r="S35" s="5"/>
      <c r="T35" s="5"/>
      <c r="U35" s="5"/>
      <c r="V35" s="18"/>
      <c r="W35" s="5"/>
      <c r="X35" s="5"/>
      <c r="Y35" s="5"/>
      <c r="Z35" s="5"/>
      <c r="AA35" s="5"/>
      <c r="AB35" s="5"/>
      <c r="AC35" s="5"/>
      <c r="AD35" s="5"/>
      <c r="AE35" s="5"/>
      <c r="AF35" s="5"/>
      <c r="AG35" s="5"/>
      <c r="AH35" s="5"/>
      <c r="AI35" s="5"/>
      <c r="AJ35" s="5"/>
      <c r="AK35" s="5"/>
      <c r="AL35" s="5"/>
      <c r="AM35" s="5"/>
      <c r="AN35" s="5"/>
      <c r="AO35" s="5"/>
    </row>
    <row r="36" spans="1:41" ht="18" x14ac:dyDescent="0.2">
      <c r="A36" s="16" t="s">
        <v>91</v>
      </c>
      <c r="B36" s="4"/>
      <c r="C36" s="4"/>
      <c r="D36" s="4"/>
      <c r="E36" s="4"/>
      <c r="F36" s="4"/>
      <c r="G36" s="4"/>
      <c r="H36" s="4"/>
      <c r="I36" s="4"/>
      <c r="J36" s="4"/>
      <c r="K36" s="4"/>
      <c r="L36" s="5"/>
      <c r="M36" s="5"/>
      <c r="N36" s="5"/>
      <c r="O36" s="5"/>
      <c r="P36" s="5"/>
      <c r="Q36" s="5"/>
      <c r="R36" s="5"/>
      <c r="S36" s="5"/>
      <c r="T36" s="5"/>
      <c r="U36" s="5"/>
      <c r="V36" s="18"/>
      <c r="W36" s="5"/>
      <c r="X36" s="5"/>
      <c r="Y36" s="5"/>
      <c r="Z36" s="5"/>
      <c r="AA36" s="5"/>
      <c r="AB36" s="5"/>
      <c r="AC36" s="5"/>
      <c r="AD36" s="5"/>
      <c r="AE36" s="5"/>
      <c r="AF36" s="5"/>
      <c r="AG36" s="5"/>
      <c r="AH36" s="5"/>
      <c r="AI36" s="5"/>
      <c r="AJ36" s="5"/>
      <c r="AK36" s="5"/>
      <c r="AL36" s="5"/>
      <c r="AM36" s="5"/>
      <c r="AN36" s="5"/>
      <c r="AO36" s="5"/>
    </row>
    <row r="37" spans="1:41" ht="18" x14ac:dyDescent="0.2">
      <c r="A37" s="48" t="s">
        <v>92</v>
      </c>
      <c r="B37" s="4"/>
      <c r="C37" s="4"/>
      <c r="D37" s="4"/>
      <c r="E37" s="4"/>
      <c r="F37" s="4"/>
      <c r="G37" s="4"/>
      <c r="H37" s="4"/>
      <c r="I37" s="4"/>
      <c r="J37" s="4"/>
      <c r="K37" s="4"/>
      <c r="L37" s="5"/>
      <c r="M37" s="5"/>
      <c r="N37" s="5"/>
      <c r="O37" s="5"/>
      <c r="P37" s="5"/>
      <c r="Q37" s="5"/>
      <c r="R37" s="5"/>
      <c r="S37" s="5"/>
      <c r="T37" s="5"/>
      <c r="U37" s="5"/>
      <c r="V37" s="18"/>
      <c r="W37" s="5"/>
      <c r="X37" s="5"/>
      <c r="Y37" s="5"/>
      <c r="Z37" s="5"/>
      <c r="AA37" s="5"/>
      <c r="AB37" s="5"/>
      <c r="AC37" s="5"/>
      <c r="AD37" s="5"/>
      <c r="AE37" s="5"/>
      <c r="AF37" s="5"/>
      <c r="AG37" s="5"/>
      <c r="AH37" s="5"/>
      <c r="AI37" s="5"/>
      <c r="AJ37" s="5"/>
      <c r="AK37" s="5"/>
      <c r="AL37" s="5"/>
      <c r="AM37" s="5"/>
      <c r="AN37" s="5"/>
      <c r="AO37" s="5"/>
    </row>
    <row r="38" spans="1:41" ht="19" thickBot="1" x14ac:dyDescent="0.25">
      <c r="A38" s="49" t="s">
        <v>93</v>
      </c>
      <c r="B38" s="50"/>
      <c r="C38" s="50"/>
      <c r="D38" s="50"/>
      <c r="E38" s="50"/>
      <c r="F38" s="50"/>
      <c r="G38" s="50"/>
      <c r="H38" s="50"/>
      <c r="I38" s="50"/>
      <c r="J38" s="50"/>
      <c r="K38" s="50"/>
      <c r="L38" s="23"/>
      <c r="M38" s="23"/>
      <c r="N38" s="23"/>
      <c r="O38" s="23"/>
      <c r="P38" s="23"/>
      <c r="Q38" s="23"/>
      <c r="R38" s="23"/>
      <c r="S38" s="23"/>
      <c r="T38" s="23"/>
      <c r="U38" s="23"/>
      <c r="V38" s="24"/>
      <c r="W38" s="5"/>
      <c r="X38" s="5"/>
      <c r="Y38" s="5"/>
      <c r="Z38" s="5"/>
      <c r="AA38" s="5"/>
      <c r="AB38" s="5"/>
      <c r="AC38" s="5"/>
      <c r="AD38" s="5"/>
      <c r="AE38" s="5"/>
      <c r="AF38" s="5"/>
      <c r="AG38" s="5"/>
      <c r="AH38" s="5"/>
      <c r="AI38" s="5"/>
      <c r="AJ38" s="5"/>
      <c r="AK38" s="5"/>
      <c r="AL38" s="5"/>
      <c r="AM38" s="5"/>
      <c r="AN38" s="5"/>
      <c r="AO38" s="5"/>
    </row>
    <row r="39" spans="1:41" ht="19" thickTop="1" x14ac:dyDescent="0.2">
      <c r="A39" s="4"/>
      <c r="B39" s="4"/>
      <c r="C39" s="4"/>
      <c r="D39" s="4"/>
      <c r="E39" s="4"/>
      <c r="F39" s="4"/>
      <c r="G39" s="4"/>
      <c r="H39" s="4"/>
      <c r="I39" s="4"/>
      <c r="J39" s="4"/>
      <c r="K39" s="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ht="18" x14ac:dyDescent="0.2">
      <c r="A40" s="4"/>
      <c r="B40" s="4"/>
      <c r="C40" s="4"/>
      <c r="D40" s="4"/>
      <c r="E40" s="4"/>
      <c r="F40" s="4"/>
      <c r="G40" s="4"/>
      <c r="H40" s="4"/>
      <c r="I40" s="4"/>
      <c r="J40" s="4"/>
      <c r="K40" s="4"/>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ht="18" x14ac:dyDescent="0.2">
      <c r="A41" s="4"/>
      <c r="B41" s="4"/>
      <c r="C41" s="4"/>
      <c r="D41" s="4"/>
      <c r="E41" s="4"/>
      <c r="F41" s="4"/>
      <c r="G41" s="4"/>
      <c r="H41" s="4"/>
      <c r="I41" s="4"/>
      <c r="J41" s="4"/>
      <c r="K41" s="4"/>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ht="18"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annual</vt:lpstr>
      <vt:lpstr>Sheet1</vt:lpstr>
      <vt:lpstr>wage_premium_acemogluautor</vt:lpstr>
      <vt:lpstr>quarterly</vt:lpstr>
      <vt:lpstr>monthly</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Esteban Jacobo Vasquez</dc:creator>
  <cp:lastModifiedBy>Juan Esteban Jacobo Vasquez</cp:lastModifiedBy>
  <dcterms:created xsi:type="dcterms:W3CDTF">2023-07-11T22:40:46Z</dcterms:created>
  <dcterms:modified xsi:type="dcterms:W3CDTF">2025-07-18T14:51:27Z</dcterms:modified>
</cp:coreProperties>
</file>