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2e07\Documents\"/>
    </mc:Choice>
  </mc:AlternateContent>
  <xr:revisionPtr revIDLastSave="0" documentId="8_{0C10F73C-2129-42C7-AABC-073CF4866639}" xr6:coauthVersionLast="47" xr6:coauthVersionMax="47" xr10:uidLastSave="{00000000-0000-0000-0000-000000000000}"/>
  <bookViews>
    <workbookView xWindow="-120" yWindow="-120" windowWidth="29040" windowHeight="15720" activeTab="2" xr2:uid="{980870F8-4C91-4E92-871A-D822AC712506}"/>
  </bookViews>
  <sheets>
    <sheet name="M. Factores Ponderados" sheetId="1" r:id="rId1"/>
    <sheet name="Hoja2" sheetId="2" r:id="rId2"/>
    <sheet name="Punto De Equilib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5" i="3"/>
  <c r="G4" i="3"/>
  <c r="K27" i="2"/>
  <c r="G16" i="2"/>
  <c r="E16" i="2"/>
  <c r="C21" i="2"/>
  <c r="C20" i="2"/>
  <c r="C19" i="2"/>
  <c r="C18" i="2"/>
  <c r="C17" i="2"/>
  <c r="C16" i="2"/>
  <c r="I21" i="2"/>
  <c r="I20" i="2"/>
  <c r="I19" i="2"/>
  <c r="I18" i="2"/>
  <c r="I17" i="2"/>
  <c r="C22" i="2"/>
  <c r="I9" i="2"/>
  <c r="I8" i="2"/>
  <c r="I7" i="2"/>
  <c r="I6" i="2"/>
  <c r="I5" i="2"/>
  <c r="I4" i="2"/>
  <c r="F6" i="1"/>
  <c r="C9" i="1"/>
  <c r="D6" i="1" s="1"/>
  <c r="H6" i="1" s="1"/>
  <c r="I10" i="2" l="1"/>
  <c r="E18" i="2"/>
  <c r="G18" i="2"/>
  <c r="E19" i="2"/>
  <c r="G19" i="2"/>
  <c r="E20" i="2"/>
  <c r="G20" i="2"/>
  <c r="E21" i="2"/>
  <c r="G21" i="2"/>
  <c r="I16" i="2"/>
  <c r="I22" i="2" s="1"/>
  <c r="E17" i="2"/>
  <c r="G17" i="2"/>
  <c r="J6" i="1"/>
  <c r="D7" i="1"/>
  <c r="D8" i="1"/>
  <c r="D3" i="1"/>
  <c r="D4" i="1"/>
  <c r="D5" i="1"/>
  <c r="J6" i="2" l="1"/>
  <c r="J5" i="2"/>
  <c r="J4" i="2"/>
  <c r="J9" i="2"/>
  <c r="J8" i="2"/>
  <c r="J7" i="2"/>
  <c r="G22" i="2"/>
  <c r="E22" i="2"/>
  <c r="H5" i="1"/>
  <c r="F5" i="1"/>
  <c r="J5" i="1"/>
  <c r="H4" i="1"/>
  <c r="F4" i="1"/>
  <c r="J4" i="1"/>
  <c r="H3" i="1"/>
  <c r="J3" i="1"/>
  <c r="F3" i="1"/>
  <c r="H8" i="1"/>
  <c r="F8" i="1"/>
  <c r="J8" i="1"/>
  <c r="H7" i="1"/>
  <c r="J7" i="1"/>
  <c r="F7" i="1"/>
  <c r="H9" i="1"/>
  <c r="D9" i="1"/>
  <c r="J10" i="2" l="1"/>
  <c r="F9" i="1"/>
  <c r="J9" i="1"/>
</calcChain>
</file>

<file path=xl/sharedStrings.xml><?xml version="1.0" encoding="utf-8"?>
<sst xmlns="http://schemas.openxmlformats.org/spreadsheetml/2006/main" count="67" uniqueCount="49">
  <si>
    <t>Accesibilidad para el personal de la salud</t>
  </si>
  <si>
    <t>Calif.</t>
  </si>
  <si>
    <t>Seguridad para el personal.</t>
  </si>
  <si>
    <t>Accesibilidad para los adictos.</t>
  </si>
  <si>
    <t>Costo anual de la resta.</t>
  </si>
  <si>
    <t>Costo de los servicios publicos.</t>
  </si>
  <si>
    <t>Discreción.</t>
  </si>
  <si>
    <t>Ponderado</t>
  </si>
  <si>
    <t>Chapinero</t>
  </si>
  <si>
    <t>Usaquen</t>
  </si>
  <si>
    <t>Bronx</t>
  </si>
  <si>
    <t>Calificación</t>
  </si>
  <si>
    <t>Item</t>
  </si>
  <si>
    <t># Item</t>
  </si>
  <si>
    <t>Total Chap</t>
  </si>
  <si>
    <t>Total Bronx</t>
  </si>
  <si>
    <t>Total Usaq.</t>
  </si>
  <si>
    <t>Productividad mano de obra</t>
  </si>
  <si>
    <t>Distancia a clientes.</t>
  </si>
  <si>
    <t>Ayudas del gobierno.</t>
  </si>
  <si>
    <t xml:space="preserve">Inestabilidad politica, economica, social. </t>
  </si>
  <si>
    <t>Calidad en servicios a infraestructura.</t>
  </si>
  <si>
    <t>Reglamento medioambiental.</t>
  </si>
  <si>
    <t>Mareiz de relacionamiento</t>
  </si>
  <si>
    <t>De 1 A 3</t>
  </si>
  <si>
    <t>De 4 a 6</t>
  </si>
  <si>
    <t>De 7 a 9</t>
  </si>
  <si>
    <t>Baja</t>
  </si>
  <si>
    <t>Media</t>
  </si>
  <si>
    <t>Alta</t>
  </si>
  <si>
    <t>Fuerte</t>
  </si>
  <si>
    <t>Productividad mano de obra.</t>
  </si>
  <si>
    <t>Total</t>
  </si>
  <si>
    <t>Promedio</t>
  </si>
  <si>
    <t>Colombia</t>
  </si>
  <si>
    <t>Total Colom.</t>
  </si>
  <si>
    <t>Chile</t>
  </si>
  <si>
    <t>Total Chile</t>
  </si>
  <si>
    <t>Brasil</t>
  </si>
  <si>
    <t>Total Brasil</t>
  </si>
  <si>
    <t>Ubicación</t>
  </si>
  <si>
    <t>Costo Fijo Por Año</t>
  </si>
  <si>
    <t>Material</t>
  </si>
  <si>
    <t>Mano De Obra</t>
  </si>
  <si>
    <t>Gastos Generales</t>
  </si>
  <si>
    <t>Costo Variable/Und.</t>
  </si>
  <si>
    <t>Ciudad D</t>
  </si>
  <si>
    <t>Ciudad E</t>
  </si>
  <si>
    <t>Ciudad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</si>
</sst>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6</xdr:row>
      <xdr:rowOff>0</xdr:rowOff>
    </xdr:from>
    <xdr:to>
      <xdr:col>10</xdr:col>
      <xdr:colOff>666036</xdr:colOff>
      <xdr:row>36</xdr:row>
      <xdr:rowOff>39370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2415CD-D78F-45AA-8580-9B44D3D7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143000"/>
          <a:ext cx="8562261" cy="5754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8354-7B0C-42CC-B2EB-22D3356B0E3C}">
  <dimension ref="A1:J9"/>
  <sheetViews>
    <sheetView workbookViewId="0">
      <selection activeCell="B2" sqref="B2:J9"/>
    </sheetView>
  </sheetViews>
  <sheetFormatPr baseColWidth="10" defaultRowHeight="15" x14ac:dyDescent="0.25"/>
  <cols>
    <col min="2" max="2" width="37.85546875" bestFit="1" customWidth="1"/>
  </cols>
  <sheetData>
    <row r="1" spans="1:10" ht="15.75" thickBot="1" x14ac:dyDescent="0.3"/>
    <row r="2" spans="1:10" ht="15.75" thickBot="1" x14ac:dyDescent="0.3">
      <c r="A2" s="3" t="s">
        <v>13</v>
      </c>
      <c r="B2" s="5" t="s">
        <v>12</v>
      </c>
      <c r="C2" s="4" t="s">
        <v>1</v>
      </c>
      <c r="D2" s="5" t="s">
        <v>7</v>
      </c>
      <c r="E2" s="3" t="s">
        <v>8</v>
      </c>
      <c r="F2" s="5" t="s">
        <v>11</v>
      </c>
      <c r="G2" s="3" t="s">
        <v>9</v>
      </c>
      <c r="H2" s="5" t="s">
        <v>11</v>
      </c>
      <c r="I2" s="3" t="s">
        <v>10</v>
      </c>
      <c r="J2" s="5" t="s">
        <v>11</v>
      </c>
    </row>
    <row r="3" spans="1:10" x14ac:dyDescent="0.25">
      <c r="A3" s="8">
        <v>1</v>
      </c>
      <c r="B3" s="1" t="s">
        <v>0</v>
      </c>
      <c r="C3" s="6">
        <v>22</v>
      </c>
      <c r="D3" s="7">
        <f>C3/$C$9</f>
        <v>0.22</v>
      </c>
      <c r="E3" s="8">
        <v>2.2000000000000002</v>
      </c>
      <c r="F3" s="9">
        <f>E3*D3</f>
        <v>0.48400000000000004</v>
      </c>
      <c r="G3" s="8">
        <v>3.1</v>
      </c>
      <c r="H3" s="9">
        <f>G3*D3</f>
        <v>0.68200000000000005</v>
      </c>
      <c r="I3" s="8">
        <v>3.6</v>
      </c>
      <c r="J3" s="9">
        <f>I3*D3</f>
        <v>0.79200000000000004</v>
      </c>
    </row>
    <row r="4" spans="1:10" x14ac:dyDescent="0.25">
      <c r="A4" s="8">
        <v>2</v>
      </c>
      <c r="B4" s="1" t="s">
        <v>2</v>
      </c>
      <c r="C4" s="6">
        <v>19</v>
      </c>
      <c r="D4" s="7">
        <f t="shared" ref="D4:D8" si="0">C4/$C$9</f>
        <v>0.19</v>
      </c>
      <c r="E4" s="8">
        <v>1.6</v>
      </c>
      <c r="F4" s="9">
        <f t="shared" ref="F4:F8" si="1">E4*D4</f>
        <v>0.30400000000000005</v>
      </c>
      <c r="G4" s="8">
        <v>4.0999999999999996</v>
      </c>
      <c r="H4" s="9">
        <f t="shared" ref="H4:H8" si="2">G4*D4</f>
        <v>0.77899999999999991</v>
      </c>
      <c r="I4" s="8">
        <v>3.5</v>
      </c>
      <c r="J4" s="9">
        <f t="shared" ref="J4:J8" si="3">I4*D4</f>
        <v>0.66500000000000004</v>
      </c>
    </row>
    <row r="5" spans="1:10" x14ac:dyDescent="0.25">
      <c r="A5" s="8">
        <v>3</v>
      </c>
      <c r="B5" s="1" t="s">
        <v>3</v>
      </c>
      <c r="C5" s="6">
        <v>21</v>
      </c>
      <c r="D5" s="7">
        <f t="shared" si="0"/>
        <v>0.21</v>
      </c>
      <c r="E5" s="8">
        <v>3.5</v>
      </c>
      <c r="F5" s="9">
        <f t="shared" si="1"/>
        <v>0.73499999999999999</v>
      </c>
      <c r="G5" s="8">
        <v>2.1</v>
      </c>
      <c r="H5" s="9">
        <f t="shared" si="2"/>
        <v>0.441</v>
      </c>
      <c r="I5" s="8">
        <v>3.6</v>
      </c>
      <c r="J5" s="9">
        <f t="shared" si="3"/>
        <v>0.75600000000000001</v>
      </c>
    </row>
    <row r="6" spans="1:10" x14ac:dyDescent="0.25">
      <c r="A6" s="8">
        <v>4</v>
      </c>
      <c r="B6" s="1" t="s">
        <v>4</v>
      </c>
      <c r="C6" s="6">
        <v>9</v>
      </c>
      <c r="D6" s="7">
        <f t="shared" si="0"/>
        <v>0.09</v>
      </c>
      <c r="E6" s="8">
        <v>3.4</v>
      </c>
      <c r="F6" s="9">
        <f t="shared" si="1"/>
        <v>0.30599999999999999</v>
      </c>
      <c r="G6" s="8">
        <v>3.3</v>
      </c>
      <c r="H6" s="9">
        <f t="shared" si="2"/>
        <v>0.29699999999999999</v>
      </c>
      <c r="I6" s="8">
        <v>2.7</v>
      </c>
      <c r="J6" s="9">
        <f t="shared" si="3"/>
        <v>0.24299999999999999</v>
      </c>
    </row>
    <row r="7" spans="1:10" x14ac:dyDescent="0.25">
      <c r="A7" s="8">
        <v>5</v>
      </c>
      <c r="B7" s="1" t="s">
        <v>5</v>
      </c>
      <c r="C7" s="6">
        <v>8</v>
      </c>
      <c r="D7" s="7">
        <f t="shared" si="0"/>
        <v>0.08</v>
      </c>
      <c r="E7" s="8">
        <v>2.9</v>
      </c>
      <c r="F7" s="9">
        <f t="shared" si="1"/>
        <v>0.23199999999999998</v>
      </c>
      <c r="G7" s="8">
        <v>2.4</v>
      </c>
      <c r="H7" s="9">
        <f t="shared" si="2"/>
        <v>0.192</v>
      </c>
      <c r="I7" s="8">
        <v>2.5</v>
      </c>
      <c r="J7" s="9">
        <f t="shared" si="3"/>
        <v>0.2</v>
      </c>
    </row>
    <row r="8" spans="1:10" ht="15.75" thickBot="1" x14ac:dyDescent="0.3">
      <c r="A8" s="12">
        <v>6</v>
      </c>
      <c r="B8" s="2" t="s">
        <v>6</v>
      </c>
      <c r="C8" s="10">
        <v>21</v>
      </c>
      <c r="D8" s="11">
        <f t="shared" si="0"/>
        <v>0.21</v>
      </c>
      <c r="E8" s="12">
        <v>3.4</v>
      </c>
      <c r="F8" s="13">
        <f t="shared" si="1"/>
        <v>0.71399999999999997</v>
      </c>
      <c r="G8" s="12">
        <v>1.4</v>
      </c>
      <c r="H8" s="13">
        <f t="shared" si="2"/>
        <v>0.29399999999999998</v>
      </c>
      <c r="I8" s="12">
        <v>2.8</v>
      </c>
      <c r="J8" s="13">
        <f t="shared" si="3"/>
        <v>0.58799999999999997</v>
      </c>
    </row>
    <row r="9" spans="1:10" ht="15.75" thickBot="1" x14ac:dyDescent="0.3">
      <c r="C9" s="3">
        <f>SUM(C3:C8)</f>
        <v>100</v>
      </c>
      <c r="D9" s="5">
        <f>SUM(D3:D8)</f>
        <v>0.99999999999999989</v>
      </c>
      <c r="E9" s="4" t="s">
        <v>14</v>
      </c>
      <c r="F9" s="14">
        <f>SUM(F3:F8)</f>
        <v>2.7749999999999999</v>
      </c>
      <c r="G9" s="3" t="s">
        <v>16</v>
      </c>
      <c r="H9" s="15">
        <f>SUM(H3:H8)</f>
        <v>2.6850000000000001</v>
      </c>
      <c r="I9" s="4" t="s">
        <v>15</v>
      </c>
      <c r="J9" s="15">
        <f>SUM(J3:J8)</f>
        <v>3.2440000000000002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FBBD-905A-4C19-A7C7-F1DD11977C29}">
  <dimension ref="B1:K27"/>
  <sheetViews>
    <sheetView topLeftCell="A10" workbookViewId="0">
      <selection activeCell="K27" sqref="K27"/>
    </sheetView>
  </sheetViews>
  <sheetFormatPr baseColWidth="10" defaultRowHeight="15" x14ac:dyDescent="0.25"/>
  <cols>
    <col min="2" max="2" width="19.140625" customWidth="1"/>
    <col min="3" max="8" width="16.85546875" customWidth="1"/>
  </cols>
  <sheetData>
    <row r="1" spans="2:10" ht="15.75" thickBot="1" x14ac:dyDescent="0.3"/>
    <row r="2" spans="2:10" ht="15.75" thickBot="1" x14ac:dyDescent="0.3">
      <c r="B2" s="21" t="s">
        <v>23</v>
      </c>
      <c r="C2" s="22"/>
      <c r="D2" s="22"/>
      <c r="E2" s="22"/>
      <c r="F2" s="22"/>
      <c r="G2" s="22"/>
      <c r="H2" s="23"/>
    </row>
    <row r="3" spans="2:10" ht="60" x14ac:dyDescent="0.25">
      <c r="B3" s="24"/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28" t="s">
        <v>22</v>
      </c>
      <c r="I3" s="31" t="s">
        <v>32</v>
      </c>
      <c r="J3" s="32" t="s">
        <v>33</v>
      </c>
    </row>
    <row r="4" spans="2:10" ht="45" customHeight="1" x14ac:dyDescent="0.25">
      <c r="B4" s="25" t="s">
        <v>31</v>
      </c>
      <c r="C4" s="20">
        <v>0</v>
      </c>
      <c r="D4" s="20">
        <v>2</v>
      </c>
      <c r="E4" s="20">
        <v>8</v>
      </c>
      <c r="F4" s="20">
        <v>9</v>
      </c>
      <c r="G4" s="20">
        <v>10</v>
      </c>
      <c r="H4" s="29">
        <v>10</v>
      </c>
      <c r="I4" s="33">
        <f>SUM(C4:H4)</f>
        <v>39</v>
      </c>
      <c r="J4" s="36">
        <f>I4/$I$10</f>
        <v>0.1822429906542056</v>
      </c>
    </row>
    <row r="5" spans="2:10" ht="45" customHeight="1" x14ac:dyDescent="0.25">
      <c r="B5" s="25" t="s">
        <v>18</v>
      </c>
      <c r="C5" s="20">
        <v>2</v>
      </c>
      <c r="D5" s="20">
        <v>0</v>
      </c>
      <c r="E5" s="20">
        <v>1</v>
      </c>
      <c r="F5" s="20">
        <v>7</v>
      </c>
      <c r="G5" s="20">
        <v>9</v>
      </c>
      <c r="H5" s="29">
        <v>1</v>
      </c>
      <c r="I5" s="33">
        <f t="shared" ref="I5:I9" si="0">SUM(C5:H5)</f>
        <v>20</v>
      </c>
      <c r="J5" s="36">
        <f t="shared" ref="J5:J9" si="1">I5/$I$10</f>
        <v>9.3457943925233641E-2</v>
      </c>
    </row>
    <row r="6" spans="2:10" ht="45" customHeight="1" x14ac:dyDescent="0.25">
      <c r="B6" s="25" t="s">
        <v>19</v>
      </c>
      <c r="C6" s="20">
        <v>8</v>
      </c>
      <c r="D6" s="20">
        <v>1</v>
      </c>
      <c r="E6" s="20">
        <v>0</v>
      </c>
      <c r="F6" s="20">
        <v>10</v>
      </c>
      <c r="G6" s="20">
        <v>2</v>
      </c>
      <c r="H6" s="29">
        <v>10</v>
      </c>
      <c r="I6" s="33">
        <f t="shared" si="0"/>
        <v>31</v>
      </c>
      <c r="J6" s="36">
        <f t="shared" si="1"/>
        <v>0.14485981308411214</v>
      </c>
    </row>
    <row r="7" spans="2:10" ht="45" customHeight="1" x14ac:dyDescent="0.25">
      <c r="B7" s="25" t="s">
        <v>20</v>
      </c>
      <c r="C7" s="20">
        <v>9</v>
      </c>
      <c r="D7" s="20">
        <v>7</v>
      </c>
      <c r="E7" s="20">
        <v>10</v>
      </c>
      <c r="F7" s="20">
        <v>0</v>
      </c>
      <c r="G7" s="20">
        <v>10</v>
      </c>
      <c r="H7" s="29">
        <v>9</v>
      </c>
      <c r="I7" s="33">
        <f t="shared" si="0"/>
        <v>45</v>
      </c>
      <c r="J7" s="36">
        <f t="shared" si="1"/>
        <v>0.2102803738317757</v>
      </c>
    </row>
    <row r="8" spans="2:10" ht="45" customHeight="1" x14ac:dyDescent="0.25">
      <c r="B8" s="25" t="s">
        <v>21</v>
      </c>
      <c r="C8" s="20">
        <v>10</v>
      </c>
      <c r="D8" s="20">
        <v>9</v>
      </c>
      <c r="E8" s="20">
        <v>2</v>
      </c>
      <c r="F8" s="20">
        <v>10</v>
      </c>
      <c r="G8" s="20">
        <v>0</v>
      </c>
      <c r="H8" s="29">
        <v>9</v>
      </c>
      <c r="I8" s="33">
        <f t="shared" si="0"/>
        <v>40</v>
      </c>
      <c r="J8" s="36">
        <f t="shared" si="1"/>
        <v>0.18691588785046728</v>
      </c>
    </row>
    <row r="9" spans="2:10" ht="45" customHeight="1" thickBot="1" x14ac:dyDescent="0.3">
      <c r="B9" s="26" t="s">
        <v>22</v>
      </c>
      <c r="C9" s="27">
        <v>10</v>
      </c>
      <c r="D9" s="27">
        <v>1</v>
      </c>
      <c r="E9" s="27">
        <v>10</v>
      </c>
      <c r="F9" s="27">
        <v>9</v>
      </c>
      <c r="G9" s="27">
        <v>9</v>
      </c>
      <c r="H9" s="30">
        <v>0</v>
      </c>
      <c r="I9" s="34">
        <f t="shared" si="0"/>
        <v>39</v>
      </c>
      <c r="J9" s="37">
        <f t="shared" si="1"/>
        <v>0.1822429906542056</v>
      </c>
    </row>
    <row r="10" spans="2:10" ht="15.75" thickBot="1" x14ac:dyDescent="0.3">
      <c r="B10" s="16" t="s">
        <v>24</v>
      </c>
      <c r="C10" t="s">
        <v>27</v>
      </c>
      <c r="I10" s="35">
        <f>SUM(I4:I9)</f>
        <v>214</v>
      </c>
      <c r="J10" s="38">
        <f>SUM(J4:J9)</f>
        <v>0.99999999999999989</v>
      </c>
    </row>
    <row r="11" spans="2:10" x14ac:dyDescent="0.25">
      <c r="B11" s="16" t="s">
        <v>25</v>
      </c>
      <c r="C11" t="s">
        <v>28</v>
      </c>
    </row>
    <row r="12" spans="2:10" x14ac:dyDescent="0.25">
      <c r="B12" s="16" t="s">
        <v>26</v>
      </c>
      <c r="C12" t="s">
        <v>29</v>
      </c>
    </row>
    <row r="13" spans="2:10" x14ac:dyDescent="0.25">
      <c r="B13" s="17">
        <v>10</v>
      </c>
      <c r="C13" t="s">
        <v>30</v>
      </c>
    </row>
    <row r="14" spans="2:10" ht="15.75" thickBot="1" x14ac:dyDescent="0.3"/>
    <row r="15" spans="2:10" ht="15.75" thickBot="1" x14ac:dyDescent="0.3">
      <c r="B15" s="39" t="s">
        <v>12</v>
      </c>
      <c r="C15" s="5" t="s">
        <v>7</v>
      </c>
      <c r="D15" s="3" t="s">
        <v>34</v>
      </c>
      <c r="E15" s="5" t="s">
        <v>11</v>
      </c>
      <c r="F15" s="3" t="s">
        <v>36</v>
      </c>
      <c r="G15" s="5" t="s">
        <v>11</v>
      </c>
      <c r="H15" s="3" t="s">
        <v>38</v>
      </c>
      <c r="I15" s="5" t="s">
        <v>11</v>
      </c>
    </row>
    <row r="16" spans="2:10" ht="45" customHeight="1" x14ac:dyDescent="0.25">
      <c r="B16" s="40" t="s">
        <v>31</v>
      </c>
      <c r="C16" s="43">
        <f>J4</f>
        <v>0.1822429906542056</v>
      </c>
      <c r="D16" s="42"/>
      <c r="E16" s="43">
        <f>D16*C16</f>
        <v>0</v>
      </c>
      <c r="F16" s="42"/>
      <c r="G16" s="43">
        <f>F16*C16</f>
        <v>0</v>
      </c>
      <c r="H16" s="42"/>
      <c r="I16" s="43">
        <f>H16*C16</f>
        <v>0</v>
      </c>
    </row>
    <row r="17" spans="2:11" ht="45" customHeight="1" x14ac:dyDescent="0.25">
      <c r="B17" s="40" t="s">
        <v>18</v>
      </c>
      <c r="C17" s="43">
        <f t="shared" ref="C17:C21" si="2">J5</f>
        <v>9.3457943925233641E-2</v>
      </c>
      <c r="D17" s="42"/>
      <c r="E17" s="43">
        <f t="shared" ref="E17:E21" si="3">D17*C17</f>
        <v>0</v>
      </c>
      <c r="F17" s="42"/>
      <c r="G17" s="43">
        <f t="shared" ref="G17:G21" si="4">F17*C17</f>
        <v>0</v>
      </c>
      <c r="H17" s="42"/>
      <c r="I17" s="43">
        <f t="shared" ref="I17:I21" si="5">H17*C17</f>
        <v>0</v>
      </c>
    </row>
    <row r="18" spans="2:11" ht="45" customHeight="1" x14ac:dyDescent="0.25">
      <c r="B18" s="40" t="s">
        <v>19</v>
      </c>
      <c r="C18" s="43">
        <f t="shared" si="2"/>
        <v>0.14485981308411214</v>
      </c>
      <c r="D18" s="42"/>
      <c r="E18" s="43">
        <f t="shared" si="3"/>
        <v>0</v>
      </c>
      <c r="F18" s="42"/>
      <c r="G18" s="43">
        <f t="shared" si="4"/>
        <v>0</v>
      </c>
      <c r="H18" s="42"/>
      <c r="I18" s="43">
        <f t="shared" si="5"/>
        <v>0</v>
      </c>
    </row>
    <row r="19" spans="2:11" ht="45" customHeight="1" x14ac:dyDescent="0.25">
      <c r="B19" s="40" t="s">
        <v>20</v>
      </c>
      <c r="C19" s="43">
        <f t="shared" si="2"/>
        <v>0.2102803738317757</v>
      </c>
      <c r="D19" s="42"/>
      <c r="E19" s="43">
        <f t="shared" si="3"/>
        <v>0</v>
      </c>
      <c r="F19" s="42"/>
      <c r="G19" s="43">
        <f t="shared" si="4"/>
        <v>0</v>
      </c>
      <c r="H19" s="42"/>
      <c r="I19" s="43">
        <f t="shared" si="5"/>
        <v>0</v>
      </c>
    </row>
    <row r="20" spans="2:11" ht="45" customHeight="1" x14ac:dyDescent="0.25">
      <c r="B20" s="40" t="s">
        <v>21</v>
      </c>
      <c r="C20" s="43">
        <f t="shared" si="2"/>
        <v>0.18691588785046728</v>
      </c>
      <c r="D20" s="42"/>
      <c r="E20" s="43">
        <f t="shared" si="3"/>
        <v>0</v>
      </c>
      <c r="F20" s="42"/>
      <c r="G20" s="43">
        <f t="shared" si="4"/>
        <v>0</v>
      </c>
      <c r="H20" s="42"/>
      <c r="I20" s="43">
        <f t="shared" si="5"/>
        <v>0</v>
      </c>
    </row>
    <row r="21" spans="2:11" ht="45" customHeight="1" thickBot="1" x14ac:dyDescent="0.3">
      <c r="B21" s="41" t="s">
        <v>22</v>
      </c>
      <c r="C21" s="45">
        <f t="shared" si="2"/>
        <v>0.1822429906542056</v>
      </c>
      <c r="D21" s="44"/>
      <c r="E21" s="45">
        <f t="shared" si="3"/>
        <v>0</v>
      </c>
      <c r="F21" s="44"/>
      <c r="G21" s="45">
        <f t="shared" si="4"/>
        <v>0</v>
      </c>
      <c r="H21" s="44"/>
      <c r="I21" s="45">
        <f t="shared" si="5"/>
        <v>0</v>
      </c>
    </row>
    <row r="22" spans="2:11" ht="15.75" thickBot="1" x14ac:dyDescent="0.3">
      <c r="C22" s="39">
        <f>SUM(C16:C21)</f>
        <v>0.99999999999999989</v>
      </c>
      <c r="D22" s="4" t="s">
        <v>35</v>
      </c>
      <c r="E22" s="14">
        <f>SUM(E16:E21)</f>
        <v>0</v>
      </c>
      <c r="F22" s="3" t="s">
        <v>37</v>
      </c>
      <c r="G22" s="15">
        <f>SUM(G16:G21)</f>
        <v>0</v>
      </c>
      <c r="H22" s="4" t="s">
        <v>39</v>
      </c>
      <c r="I22" s="15">
        <f>SUM(I16:I21)</f>
        <v>0</v>
      </c>
    </row>
    <row r="27" spans="2:11" x14ac:dyDescent="0.25">
      <c r="K27">
        <f>18/40</f>
        <v>0.45</v>
      </c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F0-097E-4270-833E-5056836C51AA}">
  <dimension ref="B2:G5"/>
  <sheetViews>
    <sheetView tabSelected="1" workbookViewId="0">
      <selection activeCell="O16" sqref="O16"/>
    </sheetView>
  </sheetViews>
  <sheetFormatPr baseColWidth="10" defaultRowHeight="15" x14ac:dyDescent="0.25"/>
  <cols>
    <col min="2" max="2" width="9.5703125" bestFit="1" customWidth="1"/>
    <col min="3" max="3" width="17.28515625" bestFit="1" customWidth="1"/>
    <col min="4" max="4" width="8.42578125" bestFit="1" customWidth="1"/>
    <col min="5" max="5" width="13.5703125" bestFit="1" customWidth="1"/>
    <col min="6" max="6" width="16.42578125" bestFit="1" customWidth="1"/>
    <col min="7" max="7" width="19" bestFit="1" customWidth="1"/>
  </cols>
  <sheetData>
    <row r="2" spans="2:7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</row>
    <row r="3" spans="2:7" x14ac:dyDescent="0.25">
      <c r="B3" t="s">
        <v>46</v>
      </c>
      <c r="C3" s="18">
        <v>200000</v>
      </c>
      <c r="D3" s="46">
        <v>0.2</v>
      </c>
      <c r="E3" s="46">
        <v>0.4</v>
      </c>
      <c r="F3" s="46">
        <v>0.4</v>
      </c>
      <c r="G3" s="46">
        <f>SUM(D3:F3)</f>
        <v>1</v>
      </c>
    </row>
    <row r="4" spans="2:7" x14ac:dyDescent="0.25">
      <c r="B4" t="s">
        <v>47</v>
      </c>
      <c r="C4" s="18">
        <v>180000</v>
      </c>
      <c r="D4" s="46">
        <v>0.25</v>
      </c>
      <c r="E4" s="46">
        <v>0.75</v>
      </c>
      <c r="F4" s="46">
        <v>0.75</v>
      </c>
      <c r="G4" s="46">
        <f t="shared" ref="G4:G5" si="0">SUM(D4:F4)</f>
        <v>1.75</v>
      </c>
    </row>
    <row r="5" spans="2:7" x14ac:dyDescent="0.25">
      <c r="B5" t="s">
        <v>48</v>
      </c>
      <c r="C5" s="18">
        <v>170000</v>
      </c>
      <c r="D5" s="46">
        <v>1</v>
      </c>
      <c r="E5" s="46">
        <v>1</v>
      </c>
      <c r="F5" s="46">
        <v>1</v>
      </c>
      <c r="G5" s="46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M. Factores Ponderados</vt:lpstr>
      <vt:lpstr>Hoja2</vt:lpstr>
      <vt:lpstr>Punto De Equilibrio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2 Equipo 7</dc:creator>
  <cp:lastModifiedBy>Sala 2 Equipo 7</cp:lastModifiedBy>
  <dcterms:created xsi:type="dcterms:W3CDTF">2025-02-15T18:28:15Z</dcterms:created>
  <dcterms:modified xsi:type="dcterms:W3CDTF">2025-02-15T19:47:29Z</dcterms:modified>
</cp:coreProperties>
</file>