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Henry\PI_2\"/>
    </mc:Choice>
  </mc:AlternateContent>
  <xr:revisionPtr revIDLastSave="0" documentId="13_ncr:1_{7E85B53E-FF31-4C54-9046-EED32737E2F2}" xr6:coauthVersionLast="47" xr6:coauthVersionMax="47" xr10:uidLastSave="{00000000-0000-0000-0000-000000000000}"/>
  <bookViews>
    <workbookView xWindow="-120" yWindow="-120" windowWidth="20730" windowHeight="11040" tabRatio="620" xr2:uid="{00000000-000D-0000-FFFF-FFFF00000000}"/>
  </bookViews>
  <sheets>
    <sheet name="Hoja1" sheetId="41" r:id="rId1"/>
    <sheet name="HECHOS_FALLECIDOS" sheetId="36" r:id="rId2"/>
    <sheet name="DICCIONARIO_HECHOS" sheetId="39" r:id="rId3"/>
    <sheet name="VICTIMAS_FALLECIDAS" sheetId="37" r:id="rId4"/>
    <sheet name="DICCIONARIO_VICTIMAS" sheetId="40" r:id="rId5"/>
    <sheet name="clas" sheetId="30" r:id="rId6"/>
  </sheets>
  <definedNames>
    <definedName name="_xlnm._FilterDatabase" localSheetId="1" hidden="1">HECHOS_FALLECIDOS!$A$1:$U$691</definedName>
    <definedName name="_xlnm._FilterDatabase" localSheetId="3" hidden="1">VICTIMAS_FALLECIDAS!$A$1:$J$718</definedName>
  </definedNames>
  <calcPr calcId="191028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1" l="1"/>
  <c r="B679" i="36"/>
  <c r="B689" i="36"/>
  <c r="B691" i="36"/>
  <c r="B690" i="36"/>
  <c r="B688" i="36"/>
  <c r="B687" i="36"/>
  <c r="B686" i="36"/>
  <c r="B685" i="36"/>
  <c r="B684" i="36"/>
  <c r="B683" i="36"/>
  <c r="B682" i="36"/>
  <c r="B681" i="36"/>
  <c r="B680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452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3" i="36"/>
  <c r="B194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G9" i="41"/>
  <c r="G8" i="41"/>
  <c r="E8" i="41"/>
  <c r="E9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<sst xmlns="http://schemas.openxmlformats.org/spreadsheetml/2006/main" count="11501" uniqueCount="4448">
  <si>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</si>
  <si>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</si>
  <si>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</si>
  <si>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</si>
  <si>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</si>
  <si>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</si>
  <si>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</si>
  <si>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</si>
  <si>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</si>
  <si>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</si>
  <si>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</si>
  <si>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</si>
  <si>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</si>
  <si>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</si>
  <si>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</si>
  <si>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</si>
  <si>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</si>
  <si>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</si>
  <si>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</si>
  <si>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</si>
  <si>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</si>
  <si>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</si>
  <si>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</si>
  <si>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</si>
  <si>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</si>
  <si>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</si>
  <si>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</si>
  <si>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</si>
  <si>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</si>
  <si>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</si>
  <si>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</si>
  <si>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</si>
  <si>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</si>
  <si>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</si>
  <si>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</si>
  <si>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</si>
  <si>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</si>
  <si>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</si>
  <si>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</si>
  <si>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</si>
  <si>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</si>
  <si>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</si>
  <si>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</si>
  <si>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</si>
  <si>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</si>
  <si>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</si>
  <si>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</si>
  <si>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</si>
  <si>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</si>
  <si>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</si>
  <si>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</si>
  <si>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</si>
  <si>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</si>
  <si>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</si>
  <si>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</si>
  <si>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</si>
  <si>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</si>
  <si>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</si>
  <si>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</si>
  <si>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</si>
  <si>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</si>
  <si>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</si>
  <si>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</si>
  <si>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</si>
  <si>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</si>
  <si>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</si>
  <si>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</si>
  <si>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</si>
  <si>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</si>
  <si>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</si>
  <si>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</si>
  <si>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</si>
  <si>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</si>
  <si>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</si>
  <si>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</si>
  <si>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</si>
  <si>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</si>
  <si>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</si>
  <si>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</si>
  <si>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</si>
  <si>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</si>
  <si>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</si>
  <si>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</si>
  <si>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</si>
  <si>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</si>
  <si>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</si>
  <si>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</si>
  <si>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</si>
  <si>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</si>
  <si>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</si>
  <si>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</si>
  <si>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</si>
  <si>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</si>
  <si>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</si>
  <si>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</si>
  <si>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</si>
  <si>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</si>
  <si>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</si>
  <si>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</si>
  <si>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</si>
  <si>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</si>
  <si>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</si>
  <si>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</si>
  <si>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</si>
  <si>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</si>
  <si>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</si>
  <si>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</si>
  <si>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</si>
  <si>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</si>
  <si>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</si>
  <si>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</si>
  <si>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</si>
  <si>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</si>
  <si>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</si>
  <si>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</si>
  <si>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</si>
  <si>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</si>
  <si>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</si>
  <si>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</si>
  <si>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</si>
  <si>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</si>
  <si>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</si>
  <si>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</si>
  <si>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</si>
  <si>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</si>
  <si>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</si>
  <si>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</si>
  <si>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</si>
  <si>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</si>
  <si>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</si>
  <si>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</si>
  <si>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</si>
  <si>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</si>
  <si>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</si>
  <si>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</si>
  <si>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</si>
  <si>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</si>
  <si>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</si>
  <si>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</si>
  <si>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</si>
  <si>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</si>
  <si>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</si>
  <si>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</si>
  <si>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</si>
  <si>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</si>
  <si>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</si>
  <si>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</si>
  <si>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</si>
  <si>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</si>
  <si>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</si>
  <si>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</si>
  <si>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</si>
  <si>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</si>
  <si>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</si>
  <si>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</si>
  <si>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</si>
  <si>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</si>
  <si>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</si>
  <si>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</si>
  <si>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</si>
  <si>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</si>
  <si>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</si>
  <si>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</si>
  <si>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</si>
  <si>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</si>
  <si>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</si>
  <si>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</si>
  <si>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</si>
  <si>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</si>
  <si>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</si>
  <si>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</si>
  <si>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</si>
  <si>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</si>
  <si>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</si>
  <si>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</si>
  <si>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</si>
  <si>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</si>
  <si>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</si>
  <si>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</si>
  <si>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</si>
  <si>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</si>
  <si>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</si>
  <si>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</si>
  <si>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</si>
  <si>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</si>
  <si>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</si>
  <si>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</si>
  <si>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</si>
  <si>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</si>
  <si>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</si>
  <si>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</si>
  <si>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</si>
  <si>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</si>
  <si>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</si>
  <si>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</si>
  <si>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</si>
  <si>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</si>
  <si>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</si>
  <si>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</si>
  <si>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</si>
  <si>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</si>
  <si>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</si>
  <si>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</si>
  <si>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</si>
  <si>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</si>
  <si>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</si>
  <si>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</si>
  <si>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</si>
  <si>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</si>
  <si>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</si>
  <si>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</si>
  <si>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</si>
  <si>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</si>
  <si>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</si>
  <si>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</si>
  <si>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</si>
  <si>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</si>
  <si>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</si>
  <si>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</si>
  <si>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</si>
  <si>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</si>
  <si>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</si>
  <si>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</si>
  <si>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</si>
  <si>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</si>
  <si>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</si>
  <si>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</si>
  <si>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</si>
  <si>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</si>
  <si>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</si>
  <si>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</si>
  <si>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</si>
  <si>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</si>
  <si>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</si>
  <si>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</si>
  <si>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</si>
  <si>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</si>
  <si>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</si>
  <si>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</si>
  <si>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</si>
  <si>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</si>
  <si>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</si>
  <si>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</si>
  <si>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</si>
  <si>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</si>
  <si>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</si>
  <si>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</si>
  <si>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</si>
  <si>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</si>
  <si>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</si>
  <si>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</si>
  <si>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</si>
  <si>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</si>
  <si>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</si>
  <si>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</si>
  <si>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</si>
  <si>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</si>
  <si>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</si>
  <si>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</si>
  <si>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</si>
  <si>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</si>
  <si>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</si>
  <si>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</si>
  <si>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</si>
  <si>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</si>
  <si>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</si>
  <si>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</si>
  <si>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</si>
  <si>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</si>
  <si>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</si>
  <si>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</si>
  <si>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</si>
  <si>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</si>
  <si>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</si>
  <si>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</si>
  <si>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</si>
  <si>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</si>
  <si>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</si>
  <si>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</si>
  <si>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</si>
  <si>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</si>
  <si>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</si>
  <si>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</si>
  <si>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</si>
  <si>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</si>
  <si>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</si>
  <si>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</si>
  <si>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</si>
  <si>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</si>
  <si>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</si>
  <si>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</si>
  <si>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</si>
  <si>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</si>
  <si>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</si>
  <si>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</si>
  <si>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</si>
  <si>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</si>
  <si>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</si>
  <si>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</si>
  <si>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</si>
  <si>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</si>
  <si>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</si>
  <si>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</si>
  <si>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</si>
  <si>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</si>
  <si>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</t>
  </si>
  <si>
    <t>AUTOPISTA 1 SUR PRESIDENTE ARTURO FRONDIZI</t>
  </si>
  <si>
    <t>Point (. .)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</si>
  <si>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</si>
  <si>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</si>
  <si>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</si>
  <si>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</si>
  <si>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</si>
  <si>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</si>
  <si>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</si>
  <si>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</si>
  <si>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</si>
  <si>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</si>
  <si>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</si>
  <si>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</si>
  <si>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</si>
  <si>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</si>
  <si>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</si>
  <si>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</si>
  <si>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</si>
  <si>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</si>
  <si>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</si>
  <si>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</si>
  <si>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</si>
  <si>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</si>
  <si>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</si>
  <si>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</si>
  <si>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</si>
  <si>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</si>
  <si>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</si>
  <si>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</si>
  <si>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</si>
  <si>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</si>
  <si>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</si>
  <si>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</si>
  <si>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</si>
  <si>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</si>
  <si>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</si>
  <si>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</si>
  <si>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</si>
  <si>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</si>
  <si>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</si>
  <si>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</si>
  <si>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</si>
  <si>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</si>
  <si>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</si>
  <si>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</si>
  <si>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</si>
  <si>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</si>
  <si>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</si>
  <si>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</si>
  <si>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</si>
  <si>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</si>
  <si>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</si>
  <si>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</si>
  <si>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</si>
  <si>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</si>
  <si>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</si>
  <si>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</si>
  <si>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</si>
  <si>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</si>
  <si>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</si>
  <si>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</si>
  <si>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</si>
  <si>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</si>
  <si>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</si>
  <si>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</si>
  <si>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</si>
  <si>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</si>
  <si>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</si>
  <si>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</si>
  <si>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</si>
  <si>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</si>
  <si>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</si>
  <si>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</si>
  <si>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</si>
  <si>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</si>
  <si>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</si>
  <si>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</si>
  <si>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</si>
  <si>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</si>
  <si>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</si>
  <si>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</si>
  <si>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</si>
  <si>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</si>
  <si>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</si>
  <si>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</si>
  <si>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</si>
  <si>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</si>
  <si>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</si>
  <si>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</si>
  <si>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</si>
  <si>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</si>
  <si>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</si>
  <si>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</si>
  <si>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</si>
  <si>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</si>
  <si>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</si>
  <si>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</si>
  <si>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</si>
  <si>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</si>
  <si>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</si>
  <si>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</si>
  <si>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</si>
  <si>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</si>
  <si>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</si>
  <si>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</si>
  <si>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</si>
  <si>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</si>
  <si>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</si>
  <si>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</si>
  <si>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</si>
  <si>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</si>
  <si>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</si>
  <si>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</si>
  <si>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</si>
  <si>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</si>
  <si>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</si>
  <si>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</si>
  <si>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</si>
  <si>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</si>
  <si>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</si>
  <si>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</si>
  <si>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</si>
  <si>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</si>
  <si>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</si>
  <si>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</si>
  <si>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</si>
  <si>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</si>
  <si>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</si>
  <si>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</si>
  <si>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</si>
  <si>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</si>
  <si>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</si>
  <si>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</si>
  <si>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</si>
  <si>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</si>
  <si>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</si>
  <si>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</si>
  <si>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</si>
  <si>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</si>
  <si>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</si>
  <si>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</si>
  <si>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</si>
  <si>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</si>
  <si>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</si>
  <si>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</si>
  <si>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</si>
  <si>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</si>
  <si>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</si>
  <si>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</si>
  <si>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</si>
  <si>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</si>
  <si>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</si>
  <si>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</si>
  <si>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</si>
  <si>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</si>
  <si>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</si>
  <si>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</si>
  <si>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</si>
  <si>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</si>
  <si>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</si>
  <si>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</si>
  <si>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</si>
  <si>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</si>
  <si>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</si>
  <si>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</si>
  <si>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</si>
  <si>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</si>
  <si>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</si>
  <si>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</si>
  <si>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</si>
  <si>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</si>
  <si>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</si>
  <si>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</si>
  <si>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</si>
  <si>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</si>
  <si>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</si>
  <si>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</si>
  <si>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</si>
  <si>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</si>
  <si>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</si>
  <si>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</si>
  <si>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</si>
  <si>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</si>
  <si>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</si>
  <si>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</si>
  <si>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</si>
  <si>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</si>
  <si>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</si>
  <si>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</si>
  <si>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</si>
  <si>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</si>
  <si>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</si>
  <si>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</si>
  <si>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</si>
  <si>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</si>
  <si>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</si>
  <si>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</si>
  <si>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</si>
  <si>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</si>
  <si>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</si>
  <si>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</si>
  <si>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</si>
  <si>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</si>
  <si>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</si>
  <si>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</si>
  <si>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</si>
  <si>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</si>
  <si>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</si>
  <si>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</si>
  <si>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</si>
  <si>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</si>
  <si>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</si>
  <si>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</si>
  <si>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</si>
  <si>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</si>
  <si>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</si>
  <si>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</si>
  <si>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</si>
  <si>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</si>
  <si>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</si>
  <si>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</si>
  <si>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</si>
  <si>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</si>
  <si>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</si>
  <si>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</si>
  <si>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</si>
  <si>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</si>
  <si>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</si>
  <si>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</si>
  <si>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</si>
  <si>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</si>
  <si>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</si>
  <si>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</si>
  <si>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</si>
  <si>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</si>
  <si>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</si>
  <si>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</si>
  <si>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</si>
  <si>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</si>
  <si>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</si>
  <si>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</si>
  <si>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</si>
  <si>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</si>
  <si>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</si>
  <si>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</si>
  <si>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</si>
  <si>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</si>
  <si>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</si>
  <si>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</si>
  <si>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</si>
  <si>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</si>
  <si>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</si>
  <si>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</si>
  <si>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</si>
  <si>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</si>
  <si>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</si>
  <si>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</si>
  <si>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</si>
  <si>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</si>
  <si>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</si>
  <si>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</si>
  <si>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</si>
  <si>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</si>
  <si>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</si>
  <si>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</si>
  <si>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</si>
  <si>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</si>
  <si>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</si>
  <si>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</si>
  <si>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</si>
  <si>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</si>
  <si>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</si>
  <si>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</si>
  <si>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</si>
  <si>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</si>
  <si>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</si>
  <si>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</si>
  <si>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</si>
  <si>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</si>
  <si>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</si>
  <si>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</si>
  <si>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</si>
  <si>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</si>
  <si>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</si>
  <si>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</si>
  <si>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</si>
  <si>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</si>
  <si>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</si>
  <si>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</si>
  <si>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</si>
  <si>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</si>
  <si>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</si>
  <si>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</si>
  <si>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</si>
  <si>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</si>
  <si>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</si>
  <si>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</si>
  <si>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</si>
  <si>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</si>
  <si>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</si>
  <si>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</si>
  <si>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</si>
  <si>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</si>
  <si>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</si>
  <si>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</si>
  <si>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</si>
  <si>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</si>
  <si>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</si>
  <si>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</si>
  <si>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</si>
  <si>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</si>
  <si>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</si>
  <si>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</si>
  <si>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</si>
  <si>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</si>
  <si>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</si>
  <si>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</si>
  <si>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</si>
  <si>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</si>
  <si>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</si>
  <si>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</si>
  <si>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</si>
  <si>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</si>
  <si>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</si>
  <si>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</si>
  <si>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</si>
  <si>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</si>
  <si>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</si>
  <si>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</si>
  <si>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</si>
  <si>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</si>
  <si>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</si>
  <si>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</si>
  <si>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</si>
  <si>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</si>
  <si>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</si>
  <si>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</si>
  <si>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</si>
  <si>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</si>
  <si>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</si>
  <si>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</si>
  <si>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</si>
  <si>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</si>
  <si>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</si>
  <si>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</si>
  <si>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</si>
  <si>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</si>
  <si>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</si>
  <si>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</si>
  <si>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</si>
  <si>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</si>
  <si>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</si>
  <si>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</si>
  <si>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</si>
  <si>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</si>
  <si>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</si>
  <si>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</si>
  <si>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</si>
  <si>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</si>
  <si>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</si>
  <si>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</si>
  <si>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</si>
  <si>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</si>
  <si>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</si>
  <si>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</si>
  <si>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</si>
  <si>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</si>
  <si>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</si>
  <si>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</si>
  <si>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</si>
  <si>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</si>
  <si>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</si>
  <si>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</si>
  <si>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</si>
  <si>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</si>
  <si>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</si>
  <si>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</si>
  <si>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</si>
  <si>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</si>
  <si>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</si>
  <si>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</si>
  <si>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</si>
  <si>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</si>
  <si>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</si>
  <si>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</si>
  <si>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</si>
  <si>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</si>
  <si>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</si>
  <si>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</si>
  <si>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</si>
  <si>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</si>
  <si>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</si>
  <si>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</si>
  <si>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</si>
  <si>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</si>
  <si>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</si>
  <si>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</si>
  <si>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</si>
  <si>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</si>
  <si>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</si>
  <si>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</si>
  <si>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</si>
  <si>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</si>
  <si>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</si>
  <si>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</si>
  <si>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</si>
  <si>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</si>
  <si>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</si>
  <si>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</si>
  <si>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</si>
  <si>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</si>
  <si>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</si>
  <si>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</si>
  <si>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</si>
  <si>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</si>
  <si>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</si>
  <si>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</si>
  <si>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</si>
  <si>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</si>
  <si>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</si>
  <si>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</si>
  <si>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</si>
  <si>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</si>
  <si>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</si>
  <si>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</si>
  <si>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</si>
  <si>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</si>
  <si>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</si>
  <si>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</si>
  <si>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</si>
  <si>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</si>
  <si>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</si>
  <si>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</si>
  <si>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</si>
  <si>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</si>
  <si>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</si>
  <si>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</si>
  <si>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</si>
  <si>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</si>
  <si>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</si>
  <si>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</si>
  <si>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</si>
  <si>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</si>
  <si>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</si>
  <si>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</si>
  <si>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</si>
  <si>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</si>
  <si>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</si>
  <si>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</si>
  <si>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</si>
  <si>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</si>
  <si>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</si>
  <si>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</si>
  <si>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</si>
  <si>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</si>
  <si>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</si>
  <si>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</si>
  <si>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</si>
  <si>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</si>
  <si>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</si>
  <si>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</si>
  <si>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</si>
  <si>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</si>
  <si>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</si>
  <si>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</si>
  <si>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</si>
  <si>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</si>
  <si>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</si>
  <si>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</si>
  <si>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</si>
  <si>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</si>
  <si>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</si>
  <si>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</si>
  <si>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</si>
  <si>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</si>
  <si>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</si>
  <si>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</si>
  <si>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</si>
  <si>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</si>
  <si>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</si>
  <si>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</si>
  <si>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</si>
  <si>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</si>
  <si>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</si>
  <si>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</si>
  <si>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</si>
  <si>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</si>
  <si>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</si>
  <si>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</si>
  <si>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</si>
  <si>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</si>
  <si>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</si>
  <si>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</si>
  <si>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</si>
  <si>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</si>
  <si>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</si>
  <si>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</si>
  <si>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</si>
  <si>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</si>
  <si>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</si>
  <si>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</si>
  <si>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</si>
  <si>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</si>
  <si>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</si>
  <si>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</si>
  <si>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</si>
  <si>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</si>
  <si>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</si>
  <si>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</si>
  <si>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</si>
  <si>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</si>
  <si>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</si>
  <si>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</si>
  <si>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</si>
  <si>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</si>
  <si>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</si>
  <si>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</si>
  <si>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</si>
  <si>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</si>
  <si>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</si>
  <si>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</si>
  <si>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</si>
  <si>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</si>
  <si>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</si>
  <si>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</si>
  <si>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</si>
  <si>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</si>
  <si>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</si>
  <si>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</si>
  <si>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</si>
  <si>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</si>
  <si>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</si>
  <si>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</si>
  <si>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</si>
  <si>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</si>
  <si>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</si>
  <si>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</si>
  <si>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</si>
  <si>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</si>
  <si>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</si>
  <si>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</si>
  <si>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</si>
  <si>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</si>
  <si>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</si>
  <si>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</si>
  <si>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</si>
  <si>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</si>
  <si>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</si>
  <si>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</si>
  <si>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</si>
  <si>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</si>
  <si>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</si>
  <si>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</si>
  <si>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</si>
  <si>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</si>
  <si>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</si>
  <si>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</si>
  <si>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</si>
  <si>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</si>
  <si>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</si>
  <si>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</si>
  <si>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</si>
  <si>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</si>
  <si>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</si>
  <si>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</si>
  <si>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</si>
  <si>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</si>
  <si>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</si>
  <si>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</si>
  <si>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</si>
  <si>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</si>
  <si>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</si>
  <si>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</si>
  <si>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</si>
  <si>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</si>
  <si>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</si>
  <si>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</si>
  <si>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</si>
  <si>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</si>
  <si>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</si>
  <si>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</si>
  <si>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</si>
  <si>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</si>
  <si>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</si>
  <si>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</si>
  <si>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</si>
  <si>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</si>
  <si>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</si>
  <si>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</si>
  <si>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</si>
  <si>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</si>
  <si>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</si>
  <si>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</si>
  <si>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</si>
  <si>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</si>
  <si>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</si>
  <si>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</si>
  <si>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</si>
  <si>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</si>
  <si>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</si>
  <si>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</si>
  <si>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</si>
  <si>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</si>
  <si>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</si>
  <si>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</si>
  <si>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</si>
  <si>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</si>
  <si>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</si>
  <si>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</si>
  <si>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</si>
  <si>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</si>
  <si>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</si>
  <si>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</si>
  <si>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</si>
  <si>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</si>
  <si>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</si>
  <si>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</si>
  <si>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</si>
  <si>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</si>
  <si>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</si>
  <si>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</si>
  <si>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</si>
  <si>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</si>
  <si>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</si>
  <si>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</si>
  <si>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</si>
  <si>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</si>
  <si>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</si>
  <si>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</si>
  <si>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</si>
  <si>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</si>
  <si>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</si>
  <si>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</si>
  <si>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</si>
  <si>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</si>
  <si>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</si>
  <si>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</si>
  <si>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</si>
  <si>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</si>
  <si>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</si>
  <si>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</si>
  <si>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</si>
  <si>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</si>
  <si>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</si>
  <si>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</si>
  <si>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</si>
  <si>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</si>
  <si>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</si>
  <si>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</si>
  <si>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</si>
  <si>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</si>
  <si>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</si>
  <si>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</si>
  <si>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</si>
  <si>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</si>
  <si>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</si>
  <si>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</si>
  <si>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</si>
  <si>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</si>
  <si>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</si>
  <si>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</si>
  <si>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</si>
  <si>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</si>
  <si>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</si>
  <si>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</si>
  <si>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</si>
  <si>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</si>
  <si>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</si>
  <si>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</si>
  <si>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</si>
  <si>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</si>
  <si>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</si>
  <si>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</si>
  <si>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</si>
  <si>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</si>
  <si>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</si>
  <si>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</si>
  <si>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</si>
  <si>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</si>
  <si>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</si>
  <si>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</si>
  <si>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</si>
  <si>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</si>
  <si>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</si>
  <si>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</si>
  <si>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</si>
  <si>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</si>
  <si>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</si>
  <si>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</si>
  <si>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</si>
  <si>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</si>
  <si>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</si>
  <si>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</si>
  <si>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</si>
  <si>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</si>
  <si>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</si>
  <si>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</si>
  <si>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</si>
  <si>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</si>
  <si>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</si>
  <si>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</si>
  <si>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</si>
  <si>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</si>
  <si>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</si>
  <si>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</si>
  <si>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</si>
  <si>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</si>
  <si>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</si>
  <si>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</si>
  <si>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</si>
  <si>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</si>
  <si>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</si>
  <si>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</si>
  <si>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</si>
  <si>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</si>
  <si>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</si>
  <si>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</si>
  <si>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</si>
  <si>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</si>
  <si>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</si>
  <si>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</si>
  <si>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</si>
  <si>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</si>
  <si>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</si>
  <si>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</si>
  <si>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</si>
  <si>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</si>
  <si>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</si>
  <si>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</si>
  <si>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</si>
  <si>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</si>
  <si>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</si>
  <si>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</si>
  <si>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</si>
  <si>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</si>
  <si>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</si>
  <si>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</si>
  <si>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</si>
  <si>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</si>
  <si>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</si>
  <si>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</si>
  <si>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</si>
  <si>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</si>
  <si>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</si>
  <si>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</si>
  <si>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</si>
  <si>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</si>
  <si>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</si>
  <si>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</si>
  <si>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</si>
  <si>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</si>
  <si>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</si>
  <si>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</si>
  <si>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</si>
  <si>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</si>
  <si>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</si>
  <si>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</si>
  <si>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</si>
  <si>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</si>
  <si>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</si>
  <si>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</si>
  <si>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</si>
  <si>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</si>
  <si>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</si>
  <si>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</si>
  <si>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</si>
  <si>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</si>
  <si>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</si>
  <si>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</si>
  <si>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</si>
  <si>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</si>
  <si>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</si>
  <si>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</si>
  <si>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</si>
  <si>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</si>
  <si>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</si>
  <si>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</si>
  <si>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</si>
  <si>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</si>
  <si>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</si>
  <si>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</si>
  <si>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</si>
  <si>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</si>
  <si>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</si>
  <si>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</si>
  <si>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</si>
  <si>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</si>
  <si>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</si>
  <si>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</si>
  <si>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</si>
  <si>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</si>
  <si>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</si>
  <si>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</si>
  <si>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</si>
  <si>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</si>
  <si>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</si>
  <si>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</si>
  <si>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</si>
  <si>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</si>
  <si>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</si>
  <si>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</si>
  <si>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</si>
  <si>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</si>
  <si>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</si>
  <si>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</si>
  <si>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</si>
  <si>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</si>
  <si>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</si>
  <si>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</si>
  <si>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</si>
  <si>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</si>
  <si>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</si>
  <si>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</si>
  <si>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</si>
  <si>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</si>
  <si>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</si>
  <si>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</si>
  <si>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</si>
  <si>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</si>
  <si>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</si>
  <si>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</si>
  <si>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</si>
  <si>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</si>
  <si>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</si>
  <si>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</si>
  <si>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</si>
  <si>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</si>
  <si>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</si>
  <si>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</si>
  <si>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</si>
  <si>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</si>
  <si>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</si>
  <si>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</si>
  <si>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</si>
  <si>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</si>
  <si>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</si>
  <si>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</si>
  <si>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</si>
  <si>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</si>
  <si>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</si>
  <si>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</si>
  <si>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</si>
  <si>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</si>
  <si>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</si>
  <si>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</si>
  <si>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</si>
  <si>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</si>
  <si>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</si>
  <si>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</si>
  <si>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</si>
  <si>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</si>
  <si>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</si>
  <si>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</si>
  <si>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</si>
  <si>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</si>
  <si>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</si>
  <si>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</si>
  <si>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</si>
  <si>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</si>
  <si>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</si>
  <si>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</si>
  <si>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</si>
  <si>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</si>
  <si>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</si>
  <si>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</si>
  <si>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</si>
  <si>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</si>
  <si>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</si>
  <si>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</si>
  <si>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</si>
  <si>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</si>
  <si>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</si>
  <si>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</si>
  <si>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</si>
  <si>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</si>
  <si>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</si>
  <si>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</si>
  <si>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</si>
  <si>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</si>
  <si>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</si>
  <si>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</si>
  <si>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</si>
  <si>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</si>
  <si>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</si>
  <si>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</si>
  <si>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</si>
  <si>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</si>
  <si>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</si>
  <si>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</si>
  <si>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</si>
  <si>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</si>
  <si>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</si>
  <si>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</si>
  <si>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</si>
  <si>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</si>
  <si>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</si>
  <si>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</si>
  <si>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</si>
  <si>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</si>
  <si>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</si>
  <si>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</si>
  <si>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</si>
  <si>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</si>
  <si>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</si>
  <si>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</si>
  <si>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</si>
  <si>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</si>
  <si>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</si>
  <si>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</si>
  <si>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</si>
  <si>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</si>
  <si>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</si>
  <si>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</si>
  <si>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</si>
  <si>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</si>
  <si>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</si>
  <si>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</si>
  <si>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</si>
  <si>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</si>
  <si>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</si>
  <si>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</si>
  <si>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</si>
  <si>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</si>
  <si>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</si>
  <si>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</si>
  <si>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</si>
  <si>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</si>
  <si>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</si>
  <si>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</si>
  <si>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</si>
  <si>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</si>
  <si>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</si>
  <si>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</si>
  <si>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</si>
  <si>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</si>
  <si>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</si>
  <si>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</si>
  <si>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</si>
  <si>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</si>
  <si>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</si>
  <si>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</si>
  <si>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</si>
  <si>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</si>
  <si>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</si>
  <si>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</si>
  <si>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</si>
  <si>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</si>
  <si>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</si>
  <si>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</si>
  <si>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</si>
  <si>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</si>
  <si>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</si>
  <si>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</si>
  <si>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</si>
  <si>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</si>
  <si>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</si>
  <si>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</si>
  <si>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</si>
  <si>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</si>
  <si>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</si>
  <si>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</si>
  <si>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</si>
  <si>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</si>
  <si>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</si>
  <si>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</si>
  <si>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</si>
  <si>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</si>
  <si>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</si>
  <si>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</si>
  <si>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</si>
  <si>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</si>
  <si>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</si>
  <si>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</si>
  <si>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</si>
  <si>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</si>
  <si>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</si>
  <si>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</si>
  <si>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</si>
  <si>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</si>
  <si>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</si>
  <si>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</si>
  <si>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</si>
  <si>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</si>
  <si>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</si>
  <si>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</si>
  <si>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</si>
  <si>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</si>
  <si>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</si>
  <si>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</si>
  <si>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</si>
  <si>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</si>
  <si>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</si>
  <si>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</si>
  <si>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</si>
  <si>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</si>
  <si>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</si>
  <si>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</si>
  <si>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</si>
  <si>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</si>
  <si>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</si>
  <si>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</si>
  <si>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</si>
  <si>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</si>
  <si>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</si>
  <si>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</si>
  <si>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</si>
  <si>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</si>
  <si>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</si>
  <si>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</si>
  <si>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</si>
  <si>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</si>
  <si>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</si>
  <si>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</si>
  <si>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</si>
  <si>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</si>
  <si>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</si>
  <si>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</si>
  <si>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</si>
  <si>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</si>
  <si>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</si>
  <si>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</si>
  <si>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</si>
  <si>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</si>
  <si>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</si>
  <si>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</si>
  <si>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</si>
  <si>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</si>
  <si>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</si>
  <si>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</si>
  <si>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</si>
  <si>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</si>
  <si>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</si>
  <si>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</si>
  <si>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</si>
  <si>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</si>
  <si>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</si>
  <si>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</si>
  <si>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</si>
  <si>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</si>
  <si>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</si>
  <si>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</si>
  <si>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</si>
  <si>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</si>
  <si>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</si>
  <si>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</si>
  <si>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</si>
  <si>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</si>
  <si>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</si>
  <si>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</si>
  <si>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</si>
  <si>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</si>
  <si>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</si>
  <si>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</si>
  <si>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</si>
  <si>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</si>
  <si>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</si>
  <si>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</si>
  <si>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</si>
  <si>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</si>
  <si>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</si>
  <si>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</si>
  <si>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</si>
  <si>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</si>
  <si>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</si>
  <si>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</si>
  <si>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</si>
  <si>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</si>
  <si>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</si>
  <si>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</si>
  <si>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</si>
  <si>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</si>
  <si>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</si>
  <si>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</si>
  <si>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</si>
  <si>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</si>
  <si>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</si>
  <si>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</si>
  <si>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</si>
  <si>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</si>
  <si>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</si>
  <si>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</si>
  <si>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</si>
  <si>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</si>
  <si>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</si>
  <si>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</si>
  <si>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</si>
  <si>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</si>
  <si>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</si>
  <si>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</si>
  <si>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</si>
  <si>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</si>
  <si>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</si>
  <si>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</si>
  <si>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</si>
  <si>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</si>
  <si>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</si>
  <si>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</si>
  <si>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</si>
  <si>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</si>
  <si>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</si>
  <si>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</si>
  <si>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</si>
  <si>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</si>
  <si>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</si>
  <si>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</si>
  <si>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</si>
  <si>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</si>
  <si>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</si>
  <si>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</si>
  <si>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</si>
  <si>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</si>
  <si>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</si>
  <si>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</si>
  <si>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</si>
  <si>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</si>
  <si>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</si>
  <si>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</si>
  <si>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</si>
  <si>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</si>
  <si>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</si>
  <si>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</si>
  <si>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</si>
  <si>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</si>
  <si>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</si>
  <si>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</si>
  <si>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</si>
  <si>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</si>
  <si>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</si>
  <si>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</si>
  <si>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</si>
  <si>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</si>
  <si>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</si>
  <si>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</si>
  <si>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</si>
  <si>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</si>
  <si>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</si>
  <si>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</si>
  <si>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</si>
  <si>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</si>
  <si>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</si>
  <si>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</si>
  <si>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</si>
  <si>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</si>
  <si>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</si>
  <si>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</si>
  <si>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</si>
  <si>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</si>
  <si>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</si>
  <si>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</si>
  <si>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</si>
  <si>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</si>
  <si>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</si>
  <si>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</si>
  <si>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</si>
  <si>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</si>
  <si>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</si>
  <si>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</si>
  <si>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</si>
  <si>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</si>
  <si>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</si>
  <si>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</si>
  <si>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</si>
  <si>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</si>
  <si>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</si>
  <si>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</si>
  <si>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</si>
  <si>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</si>
  <si>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</si>
  <si>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</si>
  <si>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</si>
  <si>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</si>
  <si>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</si>
  <si>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</si>
  <si>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</si>
  <si>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</si>
  <si>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</si>
  <si>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</si>
  <si>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</si>
  <si>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</si>
  <si>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</si>
  <si>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</si>
  <si>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</si>
  <si>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</si>
  <si>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</si>
  <si>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</si>
  <si>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</si>
  <si>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</si>
  <si>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</si>
  <si>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</si>
  <si>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</si>
  <si>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</si>
  <si>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</si>
  <si>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</si>
  <si>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</si>
  <si>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</si>
  <si>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</si>
  <si>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</si>
  <si>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</si>
  <si>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</si>
  <si>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</si>
  <si>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</si>
  <si>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</si>
  <si>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</si>
  <si>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</si>
  <si>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</si>
  <si>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</si>
  <si>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</si>
  <si>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</si>
  <si>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</si>
  <si>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</si>
  <si>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</si>
  <si>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</si>
  <si>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</si>
  <si>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</si>
  <si>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</si>
  <si>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</si>
  <si>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</si>
  <si>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</si>
  <si>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</si>
  <si>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</si>
  <si>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</si>
  <si>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</si>
  <si>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</si>
  <si>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</si>
  <si>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</si>
  <si>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</si>
  <si>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</si>
  <si>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</si>
  <si>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</si>
  <si>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</si>
  <si>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</si>
  <si>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</si>
  <si>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</si>
  <si>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</si>
  <si>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</si>
  <si>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</si>
  <si>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</si>
  <si>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</si>
  <si>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</si>
  <si>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</si>
  <si>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</si>
  <si>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</si>
  <si>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</si>
  <si>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</si>
  <si>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</si>
  <si>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</si>
  <si>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</si>
  <si>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</si>
  <si>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</si>
  <si>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</si>
  <si>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</si>
  <si>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</si>
  <si>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</si>
  <si>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</si>
  <si>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</si>
  <si>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</si>
  <si>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</si>
  <si>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</si>
  <si>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</si>
  <si>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</si>
  <si>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</si>
  <si>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</si>
  <si>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</si>
  <si>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</si>
  <si>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</si>
  <si>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</si>
  <si>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</si>
  <si>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</si>
  <si>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</si>
  <si>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</si>
  <si>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</si>
  <si>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</si>
  <si>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</si>
  <si>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</si>
  <si>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</si>
  <si>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</si>
  <si>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</si>
  <si>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</si>
  <si>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</si>
  <si>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</si>
  <si>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</si>
  <si>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</si>
  <si>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</si>
  <si>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</si>
  <si>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</si>
  <si>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</si>
  <si>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</si>
  <si>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</si>
  <si>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</si>
  <si>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</si>
  <si>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</si>
  <si>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</si>
  <si>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</si>
  <si>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</si>
  <si>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</si>
  <si>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</si>
  <si>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</si>
  <si>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</si>
  <si>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</si>
  <si>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</si>
  <si>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</si>
  <si>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</si>
  <si>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</si>
  <si>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</si>
  <si>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</si>
  <si>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</si>
  <si>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</si>
  <si>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</si>
  <si>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</si>
  <si>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</si>
  <si>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</si>
  <si>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</si>
  <si>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</si>
  <si>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</si>
  <si>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</si>
  <si>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</si>
  <si>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</si>
  <si>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</si>
  <si>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</si>
  <si>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</si>
  <si>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</si>
  <si>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</si>
  <si>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</si>
  <si>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</si>
  <si>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</si>
  <si>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</si>
  <si>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</si>
  <si>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</si>
  <si>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</si>
  <si>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</si>
  <si>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</si>
  <si>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</si>
  <si>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</si>
  <si>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</si>
  <si>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</si>
  <si>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</si>
  <si>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</si>
  <si>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</si>
  <si>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</si>
  <si>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</si>
  <si>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</si>
  <si>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</si>
  <si>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</si>
  <si>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</si>
  <si>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</si>
  <si>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</si>
  <si>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</si>
  <si>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</si>
  <si>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</si>
  <si>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</si>
  <si>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</si>
  <si>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</si>
  <si>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</si>
  <si>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</si>
  <si>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</si>
  <si>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</si>
  <si>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</si>
  <si>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</si>
  <si>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</si>
  <si>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</si>
  <si>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</si>
  <si>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</si>
  <si>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</si>
  <si>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</si>
  <si>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</si>
  <si>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</si>
  <si>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</si>
  <si>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</si>
  <si>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</si>
  <si>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</si>
  <si>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</si>
  <si>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</si>
  <si>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</si>
  <si>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</si>
  <si>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</si>
  <si>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</si>
  <si>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</si>
  <si>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</si>
  <si>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</si>
  <si>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</si>
  <si>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</si>
  <si>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</si>
  <si>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</si>
  <si>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</si>
  <si>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</si>
  <si>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</si>
  <si>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</si>
  <si>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</si>
  <si>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</si>
  <si>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</si>
  <si>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</si>
  <si>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</si>
  <si>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</si>
  <si>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</si>
  <si>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</si>
  <si>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</si>
  <si>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</si>
  <si>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</si>
  <si>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</si>
  <si>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</si>
  <si>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</si>
  <si>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</si>
  <si>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</si>
  <si>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</si>
  <si>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</si>
  <si>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</si>
  <si>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</si>
  <si>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</si>
  <si>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</si>
  <si>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</si>
  <si>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</si>
  <si>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</si>
  <si>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</si>
  <si>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</si>
  <si>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</si>
  <si>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</si>
  <si>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</si>
  <si>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</si>
  <si>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</si>
  <si>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</si>
  <si>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</si>
  <si>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</si>
  <si>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</si>
  <si>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</si>
  <si>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</si>
  <si>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</si>
  <si>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</si>
  <si>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</si>
  <si>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</si>
  <si>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</si>
  <si>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</si>
  <si>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</si>
  <si>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</si>
  <si>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</si>
  <si>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</si>
  <si>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</si>
  <si>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</si>
  <si>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</si>
  <si>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</si>
  <si>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</si>
  <si>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</si>
  <si>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</si>
  <si>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</si>
  <si>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</si>
  <si>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</si>
  <si>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</si>
  <si>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</si>
  <si>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</si>
  <si>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</si>
  <si>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</si>
  <si>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</si>
  <si>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</si>
  <si>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</si>
  <si>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</si>
  <si>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</si>
  <si>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</si>
  <si>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</si>
  <si>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</si>
  <si>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</si>
  <si>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</si>
  <si>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</si>
  <si>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</si>
  <si>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</si>
  <si>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</si>
  <si>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</si>
  <si>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</si>
  <si>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</si>
  <si>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</si>
  <si>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</si>
  <si>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</si>
  <si>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</si>
  <si>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</si>
  <si>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</si>
  <si>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</si>
  <si>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</si>
  <si>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</si>
  <si>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</si>
  <si>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</si>
  <si>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</si>
  <si>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</si>
  <si>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</si>
  <si>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</si>
  <si>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</si>
  <si>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</si>
  <si>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</si>
  <si>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</si>
  <si>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</si>
  <si>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</si>
  <si>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</si>
  <si>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</si>
  <si>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</si>
  <si>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</si>
  <si>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</si>
  <si>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</si>
  <si>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</si>
  <si>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</si>
  <si>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</si>
  <si>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</si>
  <si>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</si>
  <si>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</si>
  <si>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</si>
  <si>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</si>
  <si>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</si>
  <si>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</si>
  <si>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</si>
  <si>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</si>
  <si>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</si>
  <si>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</si>
  <si>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</si>
  <si>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</si>
  <si>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</si>
  <si>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</si>
  <si>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</si>
  <si>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</si>
  <si>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</si>
  <si>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</si>
  <si>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</si>
  <si>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</si>
  <si>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</si>
  <si>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</si>
  <si>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</si>
  <si>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</si>
  <si>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</si>
  <si>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</si>
  <si>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</si>
  <si>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</si>
  <si>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</si>
  <si>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</si>
  <si>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</si>
  <si>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</si>
  <si>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</si>
  <si>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</si>
  <si>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</si>
  <si>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</si>
  <si>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</si>
  <si>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</si>
  <si>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</si>
  <si>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</si>
  <si>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</si>
  <si>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</si>
  <si>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</si>
  <si>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</si>
  <si>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</si>
  <si>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</si>
  <si>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</si>
  <si>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</si>
  <si>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</si>
  <si>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</si>
  <si>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</si>
  <si>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</si>
  <si>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</si>
  <si>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</si>
  <si>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</si>
  <si>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</si>
  <si>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</si>
  <si>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</si>
  <si>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</si>
  <si>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</si>
  <si>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</si>
  <si>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</si>
  <si>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</si>
  <si>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</si>
  <si>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</si>
  <si>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</si>
  <si>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</si>
  <si>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</si>
  <si>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</si>
  <si>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</si>
  <si>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</si>
  <si>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</si>
  <si>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</si>
  <si>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</si>
  <si>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</si>
  <si>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</si>
  <si>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</si>
  <si>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</si>
  <si>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</si>
  <si>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</si>
  <si>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</si>
  <si>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</si>
  <si>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</si>
  <si>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</si>
  <si>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</si>
  <si>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</si>
  <si>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</si>
  <si>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</si>
  <si>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</si>
  <si>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</si>
  <si>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</si>
  <si>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</si>
  <si>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</si>
  <si>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</si>
  <si>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</si>
  <si>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</si>
  <si>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</si>
  <si>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</si>
  <si>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</si>
  <si>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</si>
  <si>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</si>
  <si>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</si>
  <si>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</si>
  <si>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</si>
  <si>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</si>
  <si>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</si>
  <si>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</si>
  <si>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</si>
  <si>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</si>
  <si>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</si>
  <si>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</si>
  <si>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</si>
  <si>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</si>
  <si>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</si>
  <si>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</si>
  <si>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</si>
  <si>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</si>
  <si>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</si>
  <si>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</si>
  <si>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</si>
  <si>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</si>
  <si>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</si>
  <si>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</si>
  <si>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</si>
  <si>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</si>
  <si>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</si>
  <si>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</si>
  <si>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</si>
  <si>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</si>
  <si>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</si>
  <si>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</si>
  <si>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</si>
  <si>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</si>
  <si>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</si>
  <si>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</si>
  <si>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</si>
  <si>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</si>
  <si>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</si>
  <si>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</si>
  <si>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</si>
  <si>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</si>
  <si>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</si>
  <si>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</si>
  <si>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</si>
  <si>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</si>
  <si>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</si>
  <si>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</si>
  <si>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</si>
  <si>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</si>
  <si>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</si>
  <si>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</si>
  <si>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</si>
  <si>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</si>
  <si>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</si>
  <si>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</si>
  <si>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</si>
  <si>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</si>
  <si>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</si>
  <si>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</si>
  <si>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</si>
  <si>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</si>
  <si>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</si>
  <si>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</si>
  <si>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</si>
  <si>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</si>
  <si>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</si>
  <si>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</si>
  <si>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</si>
  <si>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</si>
  <si>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</si>
  <si>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</si>
  <si>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</si>
  <si>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</si>
  <si>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</si>
  <si>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</si>
  <si>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</si>
  <si>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</si>
  <si>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</si>
  <si>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</si>
  <si>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</si>
  <si>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</si>
  <si>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</si>
  <si>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</si>
  <si>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</si>
  <si>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</si>
  <si>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</si>
  <si>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</si>
  <si>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</si>
  <si>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</si>
  <si>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</si>
  <si>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</si>
  <si>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</si>
  <si>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</si>
  <si>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</si>
  <si>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</si>
  <si>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</si>
  <si>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</si>
  <si>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</si>
  <si>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</si>
  <si>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</si>
  <si>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</si>
  <si>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</si>
  <si>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</si>
  <si>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</si>
  <si>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</si>
  <si>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</si>
  <si>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</si>
  <si>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</si>
  <si>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</si>
  <si>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</si>
  <si>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</si>
  <si>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</si>
  <si>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</si>
  <si>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</si>
  <si>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</si>
  <si>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</si>
  <si>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</si>
  <si>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</si>
  <si>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</si>
  <si>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</si>
  <si>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</si>
  <si>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</si>
  <si>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</si>
  <si>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</si>
  <si>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</si>
  <si>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</si>
  <si>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</si>
  <si>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</si>
  <si>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</si>
  <si>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</si>
  <si>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</si>
  <si>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</si>
  <si>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</si>
  <si>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</si>
  <si>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</si>
  <si>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</si>
  <si>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</si>
  <si>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</si>
  <si>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</si>
  <si>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</si>
  <si>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</si>
  <si>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</si>
  <si>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</si>
  <si>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</si>
  <si>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</si>
  <si>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</si>
  <si>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</si>
  <si>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</si>
  <si>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</si>
  <si>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</si>
  <si>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</si>
  <si>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</si>
  <si>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</si>
  <si>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</si>
  <si>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</si>
  <si>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</si>
  <si>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</si>
  <si>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</si>
  <si>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</si>
  <si>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</si>
  <si>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</si>
  <si>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</si>
  <si>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</si>
  <si>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</si>
  <si>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</si>
  <si>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</si>
  <si>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</si>
  <si>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</si>
  <si>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</si>
  <si>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</si>
  <si>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</si>
  <si>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</si>
  <si>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</si>
  <si>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</si>
  <si>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</si>
  <si>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</si>
  <si>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</si>
  <si>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</si>
  <si>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</si>
  <si>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</si>
  <si>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</si>
  <si>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</si>
  <si>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</si>
  <si>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</si>
  <si>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</si>
  <si>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</si>
  <si>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</si>
  <si>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</si>
  <si>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</si>
  <si>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</si>
  <si>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</si>
  <si>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</si>
  <si>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</si>
  <si>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</si>
  <si>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</si>
  <si>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</si>
  <si>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</si>
  <si>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</si>
  <si>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</si>
  <si>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</si>
  <si>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</si>
  <si>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</si>
  <si>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</si>
  <si>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</si>
  <si>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</si>
  <si>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</si>
  <si>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</si>
  <si>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</si>
  <si>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</si>
  <si>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</si>
  <si>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</si>
  <si>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</si>
  <si>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</si>
  <si>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</si>
  <si>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</si>
  <si>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</si>
  <si>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</si>
  <si>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</si>
  <si>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</si>
  <si>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</si>
  <si>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</si>
  <si>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</si>
  <si>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</si>
  <si>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</si>
  <si>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</si>
  <si>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</si>
  <si>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</si>
  <si>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</si>
  <si>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</si>
  <si>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</si>
  <si>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</si>
  <si>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</si>
  <si>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</si>
  <si>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</si>
  <si>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</si>
  <si>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</si>
  <si>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</si>
  <si>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</si>
  <si>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</si>
  <si>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</si>
  <si>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</si>
  <si>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</si>
  <si>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</si>
  <si>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</si>
  <si>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</si>
  <si>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</si>
  <si>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</si>
  <si>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</si>
  <si>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</si>
  <si>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</si>
  <si>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</si>
  <si>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</si>
  <si>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</si>
  <si>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</si>
  <si>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</si>
  <si>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</si>
  <si>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</si>
  <si>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</si>
  <si>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</si>
  <si>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</si>
  <si>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</si>
  <si>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</si>
  <si>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</si>
  <si>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</si>
  <si>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</si>
  <si>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</si>
  <si>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</si>
  <si>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</si>
  <si>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</si>
  <si>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</si>
  <si>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</si>
  <si>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</si>
  <si>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</si>
  <si>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</si>
  <si>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</si>
  <si>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</si>
  <si>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</si>
  <si>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</si>
  <si>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</si>
  <si>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</si>
  <si>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</si>
  <si>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</si>
  <si>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</si>
  <si>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</si>
  <si>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</si>
  <si>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</si>
  <si>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</si>
  <si>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</si>
  <si>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</si>
  <si>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</si>
  <si>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</si>
  <si>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</si>
  <si>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</si>
  <si>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</si>
  <si>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</si>
  <si>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</si>
  <si>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</si>
  <si>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</si>
  <si>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</si>
  <si>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</si>
  <si>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</si>
  <si>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</si>
  <si>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</si>
  <si>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</si>
  <si>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</si>
  <si>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</si>
  <si>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</si>
  <si>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</si>
  <si>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</si>
  <si>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</si>
  <si>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</si>
  <si>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</si>
  <si>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</si>
  <si>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</si>
  <si>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</si>
  <si>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</si>
  <si>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</si>
  <si>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</si>
  <si>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</si>
  <si>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</si>
  <si>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</si>
  <si>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</si>
  <si>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</si>
  <si>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</si>
  <si>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</si>
  <si>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</si>
  <si>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</si>
  <si>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</si>
  <si>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</si>
  <si>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</si>
  <si>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</si>
  <si>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</si>
  <si>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</si>
  <si>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</si>
  <si>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</si>
  <si>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</si>
  <si>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</si>
  <si>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</si>
  <si>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</si>
  <si>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</si>
  <si>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</si>
  <si>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</si>
  <si>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</si>
  <si>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</si>
  <si>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</si>
  <si>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</si>
  <si>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</si>
  <si>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</si>
  <si>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</si>
  <si>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</si>
  <si>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</si>
  <si>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</si>
  <si>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</si>
  <si>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</si>
  <si>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</si>
  <si>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</si>
  <si>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</si>
  <si>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</si>
  <si>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</si>
  <si>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</si>
  <si>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</si>
  <si>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</si>
  <si>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</si>
  <si>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</si>
  <si>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</si>
  <si>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</si>
  <si>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</si>
  <si>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</si>
  <si>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</si>
  <si>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</si>
  <si>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</si>
  <si>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</si>
  <si>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</si>
  <si>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</si>
  <si>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</si>
  <si>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</si>
  <si>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</si>
  <si>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</si>
  <si>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</si>
  <si>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</si>
  <si>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</si>
  <si>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</si>
  <si>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</si>
  <si>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</si>
  <si>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</si>
  <si>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</si>
  <si>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</si>
  <si>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</si>
  <si>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</si>
  <si>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</si>
  <si>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</si>
  <si>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</si>
  <si>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</si>
  <si>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</si>
  <si>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</si>
  <si>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</si>
  <si>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</si>
  <si>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</si>
  <si>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</si>
  <si>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</si>
  <si>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</si>
  <si>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</si>
  <si>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</si>
  <si>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</si>
  <si>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</si>
  <si>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</si>
  <si>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</si>
  <si>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</si>
  <si>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</si>
  <si>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</si>
  <si>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</si>
  <si>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</si>
  <si>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</si>
  <si>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</si>
  <si>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</si>
  <si>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</si>
  <si>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</si>
  <si>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</si>
  <si>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</si>
  <si>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</si>
  <si>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</si>
  <si>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</si>
  <si>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</si>
  <si>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</si>
  <si>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</si>
  <si>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</si>
  <si>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</si>
  <si>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</si>
  <si>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</si>
  <si>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</si>
  <si>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</si>
  <si>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</si>
  <si>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</si>
  <si>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</si>
  <si>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</si>
  <si>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</si>
  <si>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</si>
  <si>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</si>
  <si>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</si>
  <si>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</si>
  <si>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</si>
  <si>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</si>
  <si>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</si>
  <si>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</si>
  <si>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</si>
  <si>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</si>
  <si>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</si>
  <si>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</si>
  <si>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</si>
  <si>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</si>
  <si>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</si>
  <si>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</si>
  <si>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</si>
  <si>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</si>
  <si>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</si>
  <si>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</si>
  <si>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</si>
  <si>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</si>
  <si>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</si>
  <si>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</si>
  <si>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</si>
  <si>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</si>
  <si>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</si>
  <si>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</si>
  <si>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</si>
  <si>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</si>
  <si>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</si>
  <si>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</si>
  <si>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</si>
  <si>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</si>
  <si>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</si>
  <si>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</si>
  <si>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</si>
  <si>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</si>
  <si>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</si>
  <si>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</si>
  <si>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</si>
  <si>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</si>
  <si>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</si>
  <si>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</si>
  <si>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</si>
  <si>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</si>
  <si>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</si>
  <si>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</si>
  <si>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</si>
  <si>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</si>
  <si>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</si>
  <si>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</si>
  <si>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</si>
  <si>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</si>
  <si>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</si>
  <si>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</si>
  <si>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</si>
  <si>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</si>
  <si>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</si>
  <si>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</si>
  <si>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</si>
  <si>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</si>
  <si>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</si>
  <si>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</si>
  <si>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</si>
  <si>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</si>
  <si>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</si>
  <si>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</si>
  <si>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</si>
  <si>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</si>
  <si>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</si>
  <si>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</si>
  <si>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</si>
  <si>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</si>
  <si>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</si>
  <si>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</si>
  <si>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</si>
  <si>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</si>
  <si>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</si>
  <si>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</si>
  <si>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</si>
  <si>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</si>
  <si>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</si>
  <si>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</si>
  <si>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</si>
  <si>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</si>
  <si>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</si>
  <si>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</si>
  <si>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</si>
  <si>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</si>
  <si>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</si>
  <si>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</si>
  <si>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</si>
  <si>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</si>
  <si>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</si>
  <si>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</si>
  <si>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</si>
  <si>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</si>
  <si>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</si>
  <si>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</si>
  <si>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</si>
  <si>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</si>
  <si>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</si>
  <si>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</si>
  <si>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</si>
  <si>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</si>
  <si>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</si>
  <si>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</si>
  <si>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</si>
  <si>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</si>
  <si>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</si>
  <si>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</si>
  <si>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</si>
  <si>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</si>
  <si>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</si>
  <si>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</si>
  <si>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</si>
  <si>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</si>
  <si>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</si>
  <si>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</si>
  <si>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</si>
  <si>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</si>
  <si>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</si>
  <si>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</si>
  <si>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</si>
  <si>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</si>
  <si>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</si>
  <si>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</si>
  <si>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</si>
  <si>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</si>
  <si>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</si>
  <si>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</si>
  <si>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</si>
  <si>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</si>
  <si>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</si>
  <si>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</si>
  <si>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</si>
  <si>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</si>
  <si>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</si>
  <si>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</si>
  <si>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</si>
  <si>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</si>
  <si>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</si>
  <si>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</si>
  <si>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</si>
  <si>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</si>
  <si>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</si>
  <si>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</si>
  <si>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</si>
  <si>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</si>
  <si>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</si>
  <si>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</si>
  <si>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</si>
  <si>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</si>
  <si>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</si>
  <si>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</si>
  <si>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</si>
  <si>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</si>
  <si>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</si>
  <si>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</si>
  <si>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</si>
  <si>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</si>
  <si>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</si>
  <si>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</si>
  <si>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</si>
  <si>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</si>
  <si>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</si>
  <si>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</si>
  <si>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</si>
  <si>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</si>
  <si>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</si>
  <si>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</si>
  <si>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</si>
  <si>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</si>
  <si>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</si>
  <si>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</si>
  <si>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</si>
  <si>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</si>
  <si>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</si>
  <si>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</si>
  <si>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</si>
  <si>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</si>
  <si>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</si>
  <si>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</si>
  <si>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</si>
  <si>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</si>
  <si>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</si>
  <si>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</si>
  <si>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</si>
  <si>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</si>
  <si>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</si>
  <si>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</si>
  <si>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</si>
  <si>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</si>
  <si>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</si>
  <si>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</si>
  <si>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</si>
  <si>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</si>
  <si>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</si>
  <si>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</si>
  <si>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</si>
  <si>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</si>
  <si>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</si>
  <si>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</si>
  <si>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</si>
  <si>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</si>
  <si>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</si>
  <si>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</si>
  <si>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</si>
  <si>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</si>
  <si>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</si>
  <si>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</si>
  <si>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</si>
  <si>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</si>
  <si>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</si>
  <si>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</si>
  <si>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</si>
  <si>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</si>
  <si>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</si>
  <si>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</si>
  <si>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</si>
  <si>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</si>
  <si>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</si>
  <si>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</si>
  <si>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</si>
  <si>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</si>
  <si>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</si>
  <si>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</si>
  <si>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</si>
  <si>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</si>
  <si>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</si>
  <si>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</si>
  <si>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</si>
  <si>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</si>
  <si>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</si>
  <si>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</si>
  <si>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</si>
  <si>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</si>
  <si>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</si>
  <si>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</si>
  <si>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</si>
  <si>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</si>
  <si>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</si>
  <si>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</si>
  <si>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</si>
  <si>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</si>
  <si>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</si>
  <si>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</si>
  <si>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</si>
  <si>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</si>
  <si>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</si>
  <si>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</si>
  <si>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</si>
  <si>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</si>
  <si>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</si>
  <si>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</si>
  <si>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</si>
  <si>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</si>
  <si>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</si>
  <si>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</si>
  <si>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</si>
  <si>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</si>
  <si>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</si>
  <si>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</si>
  <si>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</si>
  <si>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</si>
  <si>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</si>
  <si>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</si>
  <si>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</si>
  <si>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</si>
  <si>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</si>
  <si>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</si>
  <si>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</si>
  <si>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</si>
  <si>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</si>
  <si>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</si>
  <si>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</si>
  <si>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</si>
  <si>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</si>
  <si>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</si>
  <si>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</si>
  <si>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</si>
  <si>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</si>
  <si>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</si>
  <si>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</si>
  <si>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</si>
  <si>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</si>
  <si>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</si>
  <si>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</si>
  <si>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</si>
  <si>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</si>
  <si>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</si>
  <si>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</si>
  <si>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</si>
  <si>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</si>
  <si>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</si>
  <si>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</si>
  <si>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</si>
  <si>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</si>
  <si>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</si>
  <si>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</si>
  <si>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</si>
  <si>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</si>
  <si>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</si>
  <si>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</si>
  <si>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</si>
  <si>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</si>
  <si>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</si>
  <si>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</si>
  <si>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</si>
  <si>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</si>
  <si>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</si>
  <si>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</si>
  <si>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</si>
  <si>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</si>
  <si>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</si>
  <si>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</si>
  <si>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</si>
  <si>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</si>
  <si>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</si>
  <si>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</si>
  <si>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</si>
  <si>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</si>
  <si>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</si>
  <si>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</si>
  <si>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</si>
  <si>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</si>
  <si>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</si>
  <si>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</si>
  <si>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</si>
  <si>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</si>
  <si>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</si>
  <si>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</si>
  <si>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</si>
  <si>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</si>
  <si>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</si>
  <si>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</si>
  <si>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</si>
  <si>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</si>
  <si>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</si>
  <si>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</si>
  <si>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</si>
  <si>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</si>
  <si>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</si>
  <si>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</si>
  <si>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</si>
  <si>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</si>
  <si>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</si>
  <si>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</si>
  <si>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</si>
  <si>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</si>
  <si>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</si>
  <si>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</si>
  <si>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</si>
  <si>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</si>
  <si>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</si>
  <si>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</si>
  <si>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</si>
  <si>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</si>
  <si>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</si>
  <si>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</si>
  <si>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</si>
  <si>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</si>
  <si>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</si>
  <si>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</si>
  <si>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</si>
  <si>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</si>
  <si>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</si>
  <si>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</si>
  <si>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</si>
  <si>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</si>
  <si>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</si>
  <si>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</si>
  <si>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</si>
  <si>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</si>
  <si>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</si>
  <si>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</si>
  <si>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</si>
  <si>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</si>
  <si>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</si>
  <si>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</si>
  <si>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</si>
  <si>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</si>
  <si>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</si>
  <si>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</si>
  <si>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</si>
  <si>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</si>
  <si>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</si>
  <si>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</si>
  <si>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</si>
  <si>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</si>
  <si>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</si>
  <si>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</si>
  <si>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</si>
  <si>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</si>
  <si>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</si>
  <si>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</si>
  <si>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</si>
  <si>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</si>
  <si>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</si>
  <si>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</si>
  <si>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</si>
  <si>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</si>
  <si>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</si>
  <si>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</si>
  <si>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</si>
  <si>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</si>
  <si>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</si>
  <si>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</si>
  <si>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</si>
  <si>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</si>
  <si>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</si>
  <si>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</si>
  <si>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</si>
  <si>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</si>
  <si>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</si>
  <si>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</si>
  <si>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</si>
  <si>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</si>
  <si>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</si>
  <si>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</si>
  <si>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</si>
  <si>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</si>
  <si>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</si>
  <si>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</si>
  <si>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</si>
  <si>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</si>
  <si>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</si>
  <si>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</si>
  <si>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</si>
  <si>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</si>
  <si>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</si>
  <si>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</si>
  <si>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</si>
  <si>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</si>
  <si>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</si>
  <si>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</si>
  <si>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</si>
  <si>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</si>
  <si>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</si>
  <si>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</si>
  <si>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</si>
  <si>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</si>
  <si>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</si>
  <si>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</si>
  <si>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</si>
  <si>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</si>
  <si>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</si>
  <si>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</si>
  <si>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</si>
  <si>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</si>
  <si>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</si>
  <si>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</si>
  <si>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</si>
  <si>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</si>
  <si>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</si>
  <si>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</si>
  <si>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</si>
  <si>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</si>
  <si>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</si>
  <si>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</si>
  <si>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</si>
  <si>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</si>
  <si>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</si>
  <si>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</si>
  <si>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</si>
  <si>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</si>
  <si>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</si>
  <si>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</si>
  <si>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</si>
  <si>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</si>
  <si>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</si>
  <si>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</si>
  <si>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</si>
  <si>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</si>
  <si>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</si>
  <si>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</si>
  <si>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</si>
  <si>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</si>
  <si>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</si>
  <si>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</si>
  <si>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</si>
  <si>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</si>
  <si>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</si>
  <si>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</si>
  <si>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</si>
  <si>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</si>
  <si>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</si>
  <si>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</si>
  <si>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</si>
  <si>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</si>
  <si>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</si>
  <si>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</si>
  <si>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</si>
  <si>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</si>
  <si>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</si>
  <si>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</si>
  <si>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</si>
  <si>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</si>
  <si>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</si>
  <si>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</si>
  <si>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</si>
  <si>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</si>
  <si>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</si>
  <si>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</si>
  <si>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</si>
  <si>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</si>
  <si>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</si>
  <si>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</si>
  <si>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</si>
  <si>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</si>
  <si>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</si>
  <si>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</si>
  <si>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</si>
  <si>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</si>
  <si>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</si>
  <si>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</si>
  <si>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</si>
  <si>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</si>
  <si>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</si>
  <si>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</si>
  <si>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</si>
  <si>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</si>
  <si>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</si>
  <si>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</si>
  <si>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</si>
  <si>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</si>
  <si>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</si>
  <si>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</si>
  <si>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</si>
  <si>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</si>
  <si>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</si>
  <si>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</si>
  <si>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</si>
  <si>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</si>
  <si>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</si>
  <si>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</si>
  <si>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</si>
  <si>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</si>
  <si>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</si>
  <si>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</si>
  <si>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</si>
  <si>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</si>
  <si>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</si>
  <si>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</si>
  <si>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</si>
  <si>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</si>
  <si>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</si>
  <si>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</si>
  <si>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</si>
  <si>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</si>
  <si>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</si>
  <si>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</si>
  <si>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</si>
  <si>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</si>
  <si>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</si>
  <si>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</si>
  <si>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</si>
  <si>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</si>
  <si>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</si>
  <si>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</si>
  <si>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</si>
  <si>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</si>
  <si>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</si>
  <si>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</si>
  <si>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</si>
  <si>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</si>
  <si>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</si>
  <si>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</si>
  <si>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</si>
  <si>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</si>
  <si>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</si>
  <si>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</si>
  <si>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</si>
  <si>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</si>
  <si>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</si>
  <si>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</si>
  <si>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</si>
  <si>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</si>
  <si>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</si>
  <si>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</si>
  <si>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</si>
  <si>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</si>
  <si>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</si>
  <si>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</si>
  <si>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</si>
  <si>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</si>
  <si>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</si>
  <si>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</si>
  <si>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</si>
  <si>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</si>
  <si>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</si>
  <si>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</si>
  <si>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</si>
  <si>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</si>
  <si>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</si>
  <si>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</si>
  <si>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</si>
  <si>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</si>
  <si>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</si>
  <si>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</si>
  <si>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</si>
  <si>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</si>
  <si>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</si>
  <si>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</si>
  <si>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</si>
  <si>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</si>
  <si>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</si>
  <si>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</si>
  <si>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</si>
  <si>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</si>
  <si>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</si>
  <si>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</si>
  <si>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</si>
  <si>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</si>
  <si>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</si>
  <si>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</si>
  <si>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</si>
  <si>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</si>
  <si>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</si>
  <si>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</si>
  <si>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</si>
  <si>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</si>
  <si>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</si>
  <si>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</si>
  <si>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</si>
  <si>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</si>
  <si>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</si>
  <si>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</si>
  <si>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</si>
  <si>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</si>
  <si>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</si>
  <si>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</si>
  <si>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</si>
  <si>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</si>
  <si>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</si>
  <si>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</si>
  <si>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</si>
  <si>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</si>
  <si>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</si>
  <si>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</si>
  <si>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</si>
  <si>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</si>
  <si>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</si>
  <si>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</si>
  <si>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</si>
  <si>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</si>
  <si>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</si>
  <si>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</si>
  <si>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</si>
  <si>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</si>
  <si>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</si>
  <si>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</si>
  <si>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</si>
  <si>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</si>
  <si>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</si>
  <si>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</si>
  <si>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</si>
  <si>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</si>
  <si>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</si>
  <si>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</si>
  <si>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</si>
  <si>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</si>
  <si>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</si>
  <si>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</si>
  <si>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</si>
  <si>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</si>
  <si>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</si>
  <si>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</si>
  <si>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</si>
  <si>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</si>
  <si>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</si>
  <si>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</si>
  <si>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</si>
  <si>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</si>
  <si>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</si>
  <si>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</si>
  <si>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</si>
  <si>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</si>
  <si>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</si>
  <si>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</si>
  <si>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</si>
  <si>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</si>
  <si>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</si>
  <si>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</si>
  <si>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</si>
  <si>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</si>
  <si>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</si>
  <si>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</si>
  <si>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</si>
  <si>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</si>
  <si>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</si>
  <si>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</si>
  <si>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</si>
  <si>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</si>
  <si>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</si>
  <si>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</si>
  <si>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</si>
  <si>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</si>
  <si>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</si>
  <si>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</si>
  <si>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</si>
  <si>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</si>
  <si>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</si>
  <si>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</si>
  <si>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</si>
  <si>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</si>
  <si>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</si>
  <si>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</si>
  <si>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</si>
  <si>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</si>
  <si>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</si>
  <si>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</si>
  <si>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</si>
  <si>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</si>
  <si>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</si>
  <si>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</si>
  <si>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</si>
  <si>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</si>
  <si>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</si>
  <si>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</si>
  <si>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</si>
  <si>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</si>
  <si>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</si>
  <si>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</si>
  <si>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</si>
  <si>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</si>
  <si>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</si>
  <si>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</si>
  <si>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</si>
  <si>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</si>
  <si>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</si>
  <si>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</si>
  <si>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</si>
  <si>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</si>
  <si>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</si>
  <si>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</si>
  <si>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</si>
  <si>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</si>
  <si>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</si>
  <si>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</si>
  <si>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</si>
  <si>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</si>
  <si>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</si>
  <si>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</si>
  <si>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</si>
  <si>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</si>
  <si>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</si>
  <si>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</si>
  <si>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</si>
  <si>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</si>
  <si>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</si>
  <si>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</si>
  <si>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</si>
  <si>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</si>
  <si>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</si>
  <si>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</si>
  <si>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</si>
  <si>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</si>
  <si>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</si>
  <si>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</si>
  <si>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</si>
  <si>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</si>
  <si>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</si>
  <si>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</si>
  <si>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</si>
  <si>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</si>
  <si>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</si>
  <si>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</si>
  <si>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</si>
  <si>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</si>
  <si>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</si>
  <si>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</si>
  <si>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</si>
  <si>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</si>
  <si>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</si>
  <si>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</si>
  <si>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</si>
  <si>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</si>
  <si>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</si>
  <si>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</si>
  <si>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</si>
  <si>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</si>
  <si>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</si>
  <si>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</si>
  <si>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</si>
  <si>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</si>
  <si>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</si>
  <si>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</si>
  <si>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</si>
  <si>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</si>
  <si>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</si>
  <si>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</si>
  <si>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</si>
  <si>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</si>
  <si>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</si>
  <si>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</si>
  <si>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</si>
  <si>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</si>
  <si>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</si>
  <si>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</si>
  <si>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</si>
  <si>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</si>
  <si>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</si>
  <si>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</si>
  <si>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</si>
  <si>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</si>
  <si>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</si>
  <si>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</si>
  <si>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</si>
  <si>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</si>
  <si>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</si>
  <si>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</si>
  <si>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</si>
  <si>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</si>
  <si>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</si>
  <si>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</si>
  <si>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</si>
  <si>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</si>
  <si>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</si>
  <si>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</si>
  <si>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</si>
  <si>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</si>
  <si>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</si>
  <si>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</si>
  <si>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</si>
  <si>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</si>
  <si>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</si>
  <si>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</si>
  <si>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</si>
  <si>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</si>
  <si>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</si>
  <si>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</si>
  <si>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</si>
  <si>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</si>
  <si>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</si>
  <si>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</si>
  <si>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</si>
  <si>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</si>
  <si>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</si>
  <si>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</si>
  <si>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</si>
  <si>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</si>
  <si>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</si>
  <si>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</si>
  <si>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</si>
  <si>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</si>
  <si>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</si>
  <si>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</si>
  <si>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</si>
  <si>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</si>
  <si>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</si>
  <si>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</si>
  <si>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</si>
  <si>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</si>
  <si>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</si>
  <si>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</si>
  <si>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</si>
  <si>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</si>
  <si>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</si>
  <si>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</si>
  <si>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</si>
  <si>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</si>
  <si>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</si>
  <si>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</si>
  <si>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</si>
  <si>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</si>
  <si>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</si>
  <si>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</si>
  <si>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</si>
  <si>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</si>
  <si>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</si>
  <si>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</si>
  <si>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</si>
  <si>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</si>
  <si>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</si>
  <si>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</si>
  <si>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</si>
  <si>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</si>
  <si>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</si>
  <si>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</si>
  <si>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</si>
  <si>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</si>
  <si>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</si>
  <si>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</si>
  <si>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</si>
  <si>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</si>
  <si>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</si>
  <si>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</si>
  <si>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</si>
  <si>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</si>
  <si>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</si>
  <si>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</si>
  <si>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</si>
  <si>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</si>
  <si>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</si>
  <si>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</si>
  <si>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</si>
  <si>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</si>
  <si>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</si>
  <si>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</si>
  <si>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</si>
  <si>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</si>
  <si>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</si>
  <si>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</si>
  <si>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</si>
  <si>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</si>
  <si>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</si>
  <si>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</si>
  <si>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</si>
  <si>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</si>
  <si>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</si>
  <si>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</si>
  <si>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</si>
  <si>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</si>
  <si>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</si>
  <si>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</si>
  <si>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</si>
  <si>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</si>
  <si>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</si>
  <si>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</si>
  <si>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</si>
  <si>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</si>
  <si>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</si>
  <si>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</si>
  <si>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</si>
  <si>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</si>
  <si>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</si>
  <si>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</si>
  <si>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</si>
  <si>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</si>
  <si>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</si>
  <si>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</si>
  <si>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</si>
  <si>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</si>
  <si>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</si>
  <si>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</si>
  <si>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</si>
  <si>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</si>
  <si>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</si>
  <si>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</si>
  <si>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</si>
  <si>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</si>
  <si>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</si>
  <si>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</si>
  <si>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</si>
  <si>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</si>
  <si>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</si>
  <si>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</si>
  <si>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</si>
  <si>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</si>
  <si>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</si>
  <si>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</si>
  <si>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</si>
  <si>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</si>
  <si>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</si>
  <si>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</si>
  <si>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</si>
  <si>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</si>
  <si>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</si>
  <si>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</si>
  <si>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</si>
  <si>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</si>
  <si>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</si>
  <si>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</si>
  <si>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</si>
  <si>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</si>
  <si>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</si>
  <si>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</si>
  <si>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</si>
  <si>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</si>
  <si>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</si>
  <si>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</si>
  <si>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</si>
  <si>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</si>
  <si>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</si>
  <si>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</si>
  <si>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</si>
  <si>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</si>
  <si>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</si>
  <si>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</si>
  <si>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</si>
  <si>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</si>
  <si>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</si>
  <si>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</si>
  <si>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</si>
  <si>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</si>
  <si>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</si>
  <si>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</si>
  <si>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</si>
  <si>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</si>
  <si>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</si>
  <si>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</si>
  <si>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</si>
  <si>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</si>
  <si>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</si>
  <si>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</si>
  <si>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</si>
  <si>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</si>
  <si>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</si>
  <si>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</si>
  <si>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</si>
  <si>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</si>
  <si>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</si>
  <si>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</si>
  <si>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</si>
  <si>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</si>
  <si>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</si>
  <si>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</si>
  <si>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</si>
  <si>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</si>
  <si>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</si>
  <si>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</si>
  <si>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</si>
  <si>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</si>
  <si>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</si>
  <si>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</si>
  <si>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</si>
  <si>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</si>
  <si>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</si>
  <si>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</si>
  <si>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</si>
  <si>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</si>
  <si>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</si>
  <si>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</si>
  <si>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</si>
  <si>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</si>
  <si>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</si>
  <si>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</si>
  <si>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</si>
  <si>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</si>
  <si>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</si>
  <si>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</si>
  <si>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</si>
  <si>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</si>
  <si>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</si>
  <si>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</si>
  <si>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</si>
  <si>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</si>
  <si>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</si>
  <si>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</si>
  <si>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</si>
  <si>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</si>
  <si>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</si>
  <si>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</si>
  <si>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</si>
  <si>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</si>
  <si>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</si>
  <si>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</si>
  <si>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</si>
  <si>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</si>
  <si>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</si>
  <si>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</si>
  <si>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</si>
  <si>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</si>
  <si>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</si>
  <si>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</si>
  <si>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</si>
  <si>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</si>
  <si>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</si>
  <si>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</si>
  <si>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</si>
  <si>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</si>
  <si>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</si>
  <si>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</si>
  <si>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</si>
  <si>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</si>
  <si>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</si>
  <si>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</si>
  <si>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</si>
  <si>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</si>
  <si>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</si>
  <si>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</si>
  <si>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</si>
  <si>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</si>
  <si>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</si>
  <si>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</si>
  <si>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</si>
  <si>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</si>
  <si>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</si>
  <si>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</si>
  <si>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</si>
  <si>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</si>
  <si>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</si>
  <si>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</si>
  <si>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</si>
  <si>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</si>
  <si>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</si>
  <si>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</si>
  <si>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</si>
  <si>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</si>
  <si>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</si>
  <si>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</si>
  <si>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</si>
  <si>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</si>
  <si>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</si>
  <si>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</si>
  <si>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</si>
  <si>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</si>
  <si>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</si>
  <si>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</si>
  <si>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</si>
  <si>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</si>
  <si>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</si>
  <si>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</si>
  <si>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</si>
  <si>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</si>
  <si>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</si>
  <si>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</si>
  <si>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</si>
  <si>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</si>
  <si>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</si>
  <si>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</si>
  <si>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</si>
  <si>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</si>
  <si>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</si>
  <si>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</si>
  <si>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</si>
  <si>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</si>
  <si>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</si>
  <si>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</si>
  <si>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</si>
  <si>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</si>
  <si>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</si>
  <si>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</si>
  <si>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</si>
  <si>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</si>
  <si>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</si>
  <si>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</si>
  <si>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</si>
  <si>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</si>
  <si>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</si>
  <si>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</si>
  <si>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</si>
  <si>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</si>
  <si>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</si>
  <si>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</si>
  <si>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</si>
  <si>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</si>
  <si>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</si>
  <si>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</si>
  <si>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</si>
  <si>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</si>
  <si>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</si>
  <si>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</si>
  <si>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</si>
  <si>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</si>
  <si>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</si>
  <si>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</si>
  <si>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</si>
  <si>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</si>
  <si>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</si>
  <si>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</si>
  <si>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</si>
  <si>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</si>
  <si>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</si>
  <si>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</si>
  <si>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</si>
  <si>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</si>
  <si>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</si>
  <si>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</si>
  <si>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</si>
  <si>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</si>
  <si>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</si>
  <si>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</si>
  <si>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</si>
  <si>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</si>
  <si>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</si>
  <si>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</si>
  <si>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</si>
  <si>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</si>
  <si>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</si>
  <si>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</si>
  <si>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</si>
  <si>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</si>
  <si>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</si>
  <si>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</si>
  <si>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</si>
  <si>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</si>
  <si>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</si>
  <si>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</si>
  <si>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</si>
  <si>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</si>
  <si>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</si>
  <si>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</si>
  <si>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</si>
  <si>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</si>
  <si>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</si>
  <si>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</si>
  <si>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</si>
  <si>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</si>
  <si>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</si>
  <si>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</si>
  <si>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</si>
  <si>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</si>
  <si>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</si>
  <si>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</si>
  <si>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</si>
  <si>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</si>
  <si>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</si>
  <si>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</si>
  <si>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</si>
  <si>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</si>
  <si>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</si>
  <si>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</si>
  <si>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</si>
  <si>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</si>
  <si>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</si>
  <si>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</si>
  <si>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</si>
  <si>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</si>
  <si>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</si>
  <si>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</si>
  <si>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</si>
  <si>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</si>
  <si>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</si>
  <si>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</si>
  <si>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</si>
  <si>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</si>
  <si>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</si>
  <si>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</si>
  <si>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</si>
  <si>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</si>
  <si>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</si>
  <si>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</si>
  <si>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</si>
  <si>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</si>
  <si>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</si>
  <si>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</si>
  <si>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</si>
  <si>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</si>
  <si>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</si>
  <si>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</si>
  <si>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</si>
  <si>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</si>
  <si>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</si>
  <si>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</si>
  <si>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</si>
  <si>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</si>
  <si>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</si>
  <si>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</si>
  <si>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</si>
  <si>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</si>
  <si>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</si>
  <si>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</si>
  <si>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</si>
  <si>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</si>
  <si>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</si>
  <si>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</si>
  <si>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</si>
  <si>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</si>
  <si>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</si>
  <si>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</si>
  <si>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</si>
  <si>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</si>
  <si>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</si>
  <si>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</si>
  <si>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</si>
  <si>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</si>
  <si>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</si>
  <si>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</si>
  <si>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</si>
  <si>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</si>
  <si>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</si>
  <si>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</si>
  <si>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</si>
  <si>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</si>
  <si>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</si>
  <si>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</si>
  <si>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</si>
  <si>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</si>
  <si>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</si>
  <si>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</si>
  <si>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</si>
  <si>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</si>
  <si>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</si>
  <si>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</si>
  <si>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</si>
  <si>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</si>
  <si>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</si>
  <si>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</si>
  <si>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</si>
  <si>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</si>
  <si>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</si>
  <si>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</si>
  <si>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</si>
  <si>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</si>
  <si>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</si>
  <si>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</si>
  <si>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</si>
  <si>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</si>
  <si>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</si>
  <si>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</si>
  <si>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</si>
  <si>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</si>
  <si>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</si>
  <si>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</si>
  <si>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</si>
  <si>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</si>
  <si>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</si>
  <si>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</si>
  <si>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</si>
  <si>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</si>
  <si>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</si>
  <si>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</si>
  <si>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</si>
  <si>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</si>
  <si>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</si>
  <si>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</si>
  <si>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</si>
  <si>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</si>
  <si>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</si>
  <si>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</si>
  <si>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</si>
  <si>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</si>
  <si>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</si>
  <si>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</si>
  <si>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</si>
  <si>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</si>
  <si>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</si>
  <si>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</si>
  <si>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</si>
  <si>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</si>
  <si>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</si>
  <si>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</si>
  <si>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</si>
  <si>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</si>
  <si>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</si>
  <si>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</si>
  <si>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</si>
  <si>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</si>
  <si>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</si>
  <si>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</si>
  <si>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</si>
  <si>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</si>
  <si>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</si>
  <si>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</si>
  <si>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</si>
  <si>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</si>
  <si>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</si>
  <si>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</si>
  <si>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</si>
  <si>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</si>
  <si>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</si>
  <si>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</si>
  <si>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</si>
  <si>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</si>
  <si>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</si>
  <si>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</si>
  <si>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</si>
  <si>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</si>
  <si>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</si>
  <si>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</si>
  <si>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</si>
  <si>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</si>
  <si>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</si>
  <si>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</si>
  <si>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</si>
  <si>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</si>
  <si>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</si>
  <si>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</si>
  <si>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</si>
  <si>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</si>
  <si>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</si>
  <si>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</si>
  <si>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</si>
  <si>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</si>
  <si>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</si>
  <si>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</si>
  <si>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</si>
  <si>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</si>
  <si>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</si>
  <si>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</si>
  <si>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</si>
  <si>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</si>
  <si>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</si>
  <si>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</si>
  <si>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</si>
  <si>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</si>
  <si>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</si>
  <si>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</si>
  <si>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</si>
  <si>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</si>
  <si>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</si>
  <si>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</si>
  <si>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</si>
  <si>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</si>
  <si>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</si>
  <si>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</si>
  <si>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</si>
  <si>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</si>
  <si>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</si>
  <si>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</si>
  <si>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</si>
  <si>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</si>
  <si>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</si>
  <si>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</si>
  <si>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</si>
  <si>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</si>
  <si>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</si>
  <si>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</si>
  <si>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</si>
  <si>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</si>
  <si>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</si>
  <si>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</si>
  <si>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</si>
  <si>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</si>
  <si>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</si>
  <si>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</si>
  <si>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</si>
  <si>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</si>
  <si>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</si>
  <si>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</si>
  <si>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</si>
  <si>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</si>
  <si>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</si>
  <si>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</si>
  <si>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</si>
  <si>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</si>
  <si>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</si>
  <si>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</si>
  <si>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</si>
  <si>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</si>
  <si>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</si>
  <si>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</si>
  <si>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</si>
  <si>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</si>
  <si>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</si>
  <si>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</si>
  <si>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</si>
  <si>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</si>
  <si>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</si>
  <si>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</si>
  <si>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</si>
  <si>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</si>
  <si>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</si>
  <si>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</si>
  <si>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</si>
  <si>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</si>
  <si>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</si>
  <si>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</si>
  <si>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</si>
  <si>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</si>
  <si>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</si>
  <si>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</si>
  <si>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</si>
  <si>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</si>
  <si>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</si>
  <si>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</si>
  <si>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</si>
  <si>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</si>
  <si>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</si>
  <si>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</si>
  <si>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</si>
  <si>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</si>
  <si>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</si>
  <si>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</si>
  <si>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</si>
  <si>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</si>
  <si>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</si>
  <si>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</si>
  <si>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</si>
  <si>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</si>
  <si>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</si>
  <si>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</si>
  <si>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</si>
  <si>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</si>
  <si>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</si>
  <si>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</si>
  <si>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</si>
  <si>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</si>
  <si>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</si>
  <si>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</si>
  <si>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</si>
  <si>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</si>
  <si>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</si>
  <si>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</si>
  <si>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</si>
  <si>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</si>
  <si>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</si>
  <si>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</si>
  <si>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</si>
  <si>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</si>
  <si>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</si>
  <si>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</si>
  <si>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</si>
  <si>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</si>
  <si>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</si>
  <si>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</si>
  <si>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</si>
  <si>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</si>
  <si>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</si>
  <si>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</si>
  <si>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</si>
  <si>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</si>
  <si>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</si>
  <si>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</si>
  <si>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</si>
  <si>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</si>
  <si>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</si>
  <si>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</si>
  <si>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</si>
  <si>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</si>
  <si>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</si>
  <si>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</si>
  <si>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</si>
  <si>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</si>
  <si>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</si>
  <si>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</si>
  <si>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</si>
  <si>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</si>
  <si>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</si>
  <si>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</si>
  <si>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</si>
  <si>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</si>
  <si>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</si>
  <si>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</si>
  <si>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</si>
  <si>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</si>
  <si>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</si>
  <si>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</si>
  <si>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</si>
  <si>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</si>
  <si>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</si>
  <si>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</si>
  <si>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</si>
  <si>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</si>
  <si>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</si>
  <si>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</si>
  <si>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</si>
  <si>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</si>
  <si>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</si>
  <si>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</si>
  <si>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</si>
  <si>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</si>
  <si>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</si>
  <si>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</si>
  <si>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</si>
  <si>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</si>
  <si>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</si>
  <si>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</si>
  <si>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</si>
  <si>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</si>
  <si>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</si>
  <si>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</si>
  <si>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</si>
  <si>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</si>
  <si>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</si>
  <si>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</si>
  <si>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</si>
  <si>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</si>
  <si>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</si>
  <si>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</si>
  <si>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</si>
  <si>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</si>
  <si>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</si>
  <si>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</si>
  <si>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</si>
  <si>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</si>
  <si>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</si>
  <si>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</si>
  <si>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</si>
  <si>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</si>
  <si>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</si>
  <si>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</si>
  <si>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</si>
  <si>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</si>
  <si>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</si>
  <si>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</si>
  <si>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</si>
  <si>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</si>
  <si>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</si>
  <si>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</si>
  <si>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</si>
  <si>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</si>
  <si>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</si>
  <si>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</si>
  <si>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</si>
  <si>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</si>
  <si>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</si>
  <si>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</si>
  <si>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</si>
  <si>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</si>
  <si>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</si>
  <si>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</si>
  <si>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</si>
  <si>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</si>
  <si>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</si>
  <si>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</si>
  <si>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</si>
  <si>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</si>
  <si>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</si>
  <si>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</si>
  <si>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</si>
  <si>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</si>
  <si>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</si>
  <si>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</si>
  <si>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</si>
  <si>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</si>
  <si>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</si>
  <si>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</si>
  <si>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</si>
  <si>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</si>
  <si>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</si>
  <si>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</si>
  <si>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</si>
  <si>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</si>
  <si>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</si>
  <si>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</si>
  <si>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</si>
  <si>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</si>
  <si>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</si>
  <si>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</si>
  <si>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</si>
  <si>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</si>
  <si>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</si>
  <si>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</si>
  <si>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</si>
  <si>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</si>
  <si>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</si>
  <si>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</si>
  <si>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</si>
  <si>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</si>
  <si>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</si>
  <si>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</si>
  <si>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</si>
  <si>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</si>
  <si>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</si>
  <si>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</si>
  <si>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</si>
  <si>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</si>
  <si>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</si>
  <si>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</si>
  <si>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</si>
  <si>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</si>
  <si>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</si>
  <si>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</si>
  <si>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</si>
  <si>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</si>
  <si>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</si>
  <si>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</si>
  <si>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</si>
  <si>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</si>
  <si>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</si>
  <si>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</si>
  <si>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</si>
  <si>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</si>
  <si>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</si>
  <si>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</si>
  <si>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</si>
  <si>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</si>
  <si>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</si>
  <si>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</si>
  <si>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</si>
  <si>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</si>
  <si>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</si>
  <si>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</si>
  <si>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</si>
  <si>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</si>
  <si>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</si>
  <si>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</si>
  <si>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</si>
  <si>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</si>
  <si>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</si>
  <si>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</si>
  <si>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</si>
  <si>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</si>
  <si>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</si>
  <si>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</si>
  <si>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</si>
  <si>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</si>
  <si>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</si>
  <si>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</si>
  <si>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</si>
  <si>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</si>
  <si>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</si>
  <si>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</si>
  <si>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</si>
  <si>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</si>
  <si>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</si>
  <si>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</si>
  <si>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</si>
  <si>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</si>
  <si>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</si>
  <si>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</si>
  <si>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</si>
  <si>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</si>
  <si>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</si>
  <si>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</si>
  <si>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</si>
  <si>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</si>
  <si>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</si>
  <si>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</si>
  <si>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</si>
  <si>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</si>
  <si>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</si>
  <si>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</si>
  <si>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</si>
  <si>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</si>
  <si>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</si>
  <si>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</si>
  <si>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</si>
  <si>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</si>
  <si>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</si>
  <si>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</si>
  <si>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</si>
  <si>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</si>
  <si>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</si>
  <si>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</si>
  <si>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</si>
  <si>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</si>
  <si>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</si>
  <si>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</si>
  <si>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</si>
  <si>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</si>
  <si>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</si>
  <si>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</si>
  <si>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</si>
  <si>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</si>
  <si>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</si>
  <si>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</si>
  <si>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</si>
  <si>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</si>
  <si>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</si>
  <si>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</si>
  <si>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</si>
  <si>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</si>
  <si>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</si>
  <si>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</si>
  <si>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</si>
  <si>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</si>
  <si>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</si>
  <si>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</si>
  <si>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</si>
  <si>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</si>
  <si>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</si>
  <si>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</si>
  <si>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</si>
  <si>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</si>
  <si>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</si>
  <si>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</si>
  <si>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</si>
  <si>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</si>
  <si>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</si>
  <si>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</si>
  <si>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</si>
  <si>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</si>
  <si>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</si>
  <si>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</si>
  <si>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</si>
  <si>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</si>
  <si>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</si>
  <si>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</si>
  <si>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</si>
  <si>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</si>
  <si>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</si>
  <si>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</si>
  <si>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</si>
  <si>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</si>
  <si>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</si>
  <si>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</si>
  <si>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</si>
  <si>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</si>
  <si>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</si>
  <si>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</si>
  <si>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</si>
  <si>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</si>
  <si>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</si>
  <si>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</si>
  <si>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</si>
  <si>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</si>
  <si>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</si>
  <si>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</si>
  <si>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</si>
  <si>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</si>
  <si>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</si>
  <si>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</si>
  <si>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</si>
  <si>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</si>
  <si>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</si>
  <si>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</si>
  <si>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</si>
  <si>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</si>
  <si>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</si>
  <si>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</si>
  <si>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</si>
  <si>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</si>
  <si>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</si>
  <si>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</si>
  <si>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</si>
  <si>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</si>
  <si>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</si>
  <si>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</si>
  <si>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</si>
  <si>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</si>
  <si>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</si>
  <si>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</si>
  <si>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</si>
  <si>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</si>
  <si>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</si>
  <si>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</si>
  <si>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</si>
  <si>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</si>
  <si>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</si>
  <si>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</si>
  <si>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</si>
  <si>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</si>
  <si>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</si>
  <si>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</si>
  <si>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</si>
  <si>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</si>
  <si>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</si>
  <si>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</si>
  <si>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</si>
  <si>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</si>
  <si>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</si>
  <si>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</si>
  <si>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</si>
  <si>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</si>
  <si>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</si>
  <si>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</si>
  <si>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</si>
  <si>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</si>
  <si>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</si>
  <si>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</si>
  <si>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</si>
  <si>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</si>
  <si>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</si>
  <si>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</si>
  <si>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</si>
  <si>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</si>
  <si>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</si>
  <si>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</si>
  <si>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</si>
  <si>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</si>
  <si>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</si>
  <si>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</si>
  <si>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</si>
  <si>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</si>
  <si>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</si>
  <si>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</si>
  <si>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</si>
  <si>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</si>
  <si>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</si>
  <si>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</si>
  <si>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</si>
  <si>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</si>
  <si>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</si>
  <si>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</si>
  <si>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</si>
  <si>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</si>
  <si>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</si>
  <si>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</si>
  <si>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</si>
  <si>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</si>
  <si>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</si>
  <si>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</si>
  <si>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</si>
  <si>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</si>
  <si>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</si>
  <si>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</si>
  <si>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</si>
  <si>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</si>
  <si>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</si>
  <si>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</si>
  <si>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</si>
  <si>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</si>
  <si>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</si>
  <si>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</si>
  <si>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</si>
  <si>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</si>
  <si>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</si>
  <si>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</si>
  <si>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</si>
  <si>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</si>
  <si>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</si>
  <si>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</si>
  <si>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</si>
  <si>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</si>
  <si>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</si>
  <si>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</si>
  <si>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</si>
  <si>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</si>
  <si>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</si>
  <si>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</si>
  <si>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</si>
  <si>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</si>
  <si>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</si>
  <si>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</si>
  <si>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</si>
  <si>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</si>
  <si>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</si>
  <si>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</si>
  <si>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</si>
  <si>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</si>
  <si>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</si>
  <si>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</si>
  <si>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</si>
  <si>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</si>
  <si>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</si>
  <si>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</si>
  <si>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</si>
  <si>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</si>
  <si>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</si>
  <si>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</si>
  <si>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</si>
  <si>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</si>
  <si>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</si>
  <si>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</si>
  <si>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</si>
  <si>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</si>
  <si>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</si>
  <si>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</si>
  <si>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</si>
  <si>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</si>
  <si>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</si>
  <si>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</si>
  <si>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</si>
  <si>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</si>
  <si>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</si>
  <si>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</si>
  <si>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</si>
  <si>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</si>
  <si>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</si>
  <si>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</si>
  <si>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</si>
  <si>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</si>
  <si>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</si>
  <si>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</si>
  <si>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</si>
  <si>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</si>
  <si>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</si>
  <si>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</si>
  <si>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</si>
  <si>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</si>
  <si>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</si>
  <si>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</si>
  <si>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</si>
  <si>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</si>
  <si>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</si>
  <si>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</si>
  <si>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</si>
  <si>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</si>
  <si>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</si>
  <si>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</si>
  <si>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</si>
  <si>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</si>
  <si>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</si>
  <si>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</si>
  <si>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</si>
  <si>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</si>
  <si>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</si>
  <si>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</si>
  <si>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</si>
  <si>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</si>
  <si>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</si>
  <si>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</si>
  <si>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</si>
  <si>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</si>
  <si>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</si>
  <si>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</si>
  <si>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</si>
  <si>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</si>
  <si>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</si>
  <si>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</si>
  <si>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</si>
  <si>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</si>
  <si>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</si>
  <si>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</si>
  <si>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</si>
  <si>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</si>
  <si>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</si>
  <si>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</si>
  <si>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</si>
  <si>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</si>
  <si>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</si>
  <si>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</si>
  <si>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</si>
  <si>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</si>
  <si>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</si>
  <si>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</si>
  <si>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</si>
  <si>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</si>
  <si>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</si>
  <si>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</si>
  <si>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</si>
  <si>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</si>
  <si>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</si>
  <si>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</si>
  <si>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</si>
  <si>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</si>
  <si>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</si>
  <si>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</si>
  <si>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</si>
  <si>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</si>
  <si>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</si>
  <si>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</si>
  <si>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</si>
  <si>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</si>
  <si>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</si>
  <si>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</si>
  <si>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</si>
  <si>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</si>
  <si>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</si>
  <si>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</si>
  <si>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</si>
  <si>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</si>
  <si>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</si>
  <si>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</si>
  <si>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</si>
  <si>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</si>
  <si>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</si>
  <si>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</si>
  <si>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</si>
  <si>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</si>
  <si>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</si>
  <si>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</si>
  <si>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</si>
  <si>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</si>
  <si>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</si>
  <si>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</si>
  <si>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</si>
  <si>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</si>
  <si>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</si>
  <si>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</si>
  <si>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</si>
  <si>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</si>
  <si>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</si>
  <si>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</si>
  <si>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</si>
  <si>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</si>
  <si>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</si>
  <si>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</si>
  <si>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</si>
  <si>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</si>
  <si>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</si>
  <si>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</si>
  <si>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</si>
  <si>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</si>
  <si>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</si>
  <si>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</si>
  <si>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</si>
  <si>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</si>
  <si>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</si>
  <si>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</si>
  <si>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</si>
  <si>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</si>
  <si>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</si>
  <si>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</si>
  <si>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</si>
  <si>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</si>
  <si>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</si>
  <si>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</si>
  <si>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</si>
  <si>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</si>
  <si>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</si>
  <si>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</si>
  <si>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</si>
  <si>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</si>
  <si>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</si>
  <si>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</si>
  <si>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</si>
  <si>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</si>
  <si>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</si>
  <si>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</si>
  <si>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</si>
  <si>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</si>
  <si>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</si>
  <si>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</si>
  <si>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</si>
  <si>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</si>
  <si>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</si>
  <si>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</si>
  <si>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</si>
  <si>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</si>
  <si>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</si>
  <si>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</si>
  <si>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</si>
  <si>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</si>
  <si>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</si>
  <si>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</si>
  <si>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</si>
  <si>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</si>
  <si>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</si>
  <si>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</si>
  <si>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</si>
  <si>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</si>
  <si>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</si>
  <si>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</si>
  <si>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</si>
  <si>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</si>
  <si>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</si>
  <si>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</si>
  <si>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</si>
  <si>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</si>
  <si>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</si>
  <si>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</si>
  <si>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</si>
  <si>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</si>
  <si>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</si>
  <si>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</si>
  <si>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</si>
  <si>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</si>
  <si>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</si>
  <si>
    <t>Etiquetas de fila</t>
  </si>
  <si>
    <t>Total general</t>
  </si>
  <si>
    <t>Cuenta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</si>
</sst>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0" fillId="0" borderId="0"/>
    <xf numFmtId="9" fontId="10" fillId="0" borderId="0" applyFont="0" applyFill="0" applyBorder="0" applyAlignment="0" applyProtection="0"/>
  </cellStyleXfs>
  <cellXfs count="54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0" fillId="7" borderId="0" xfId="0" applyFill="1"/>
    <xf numFmtId="0" fontId="0" fillId="8" borderId="0" xfId="0" applyFill="1"/>
    <xf numFmtId="0" fontId="11" fillId="2" borderId="0" xfId="3" applyFont="1" applyFill="1" applyAlignment="1">
      <alignment vertical="top" wrapText="1"/>
    </xf>
    <xf numFmtId="14" fontId="11" fillId="3" borderId="0" xfId="3" applyNumberFormat="1" applyFont="1" applyFill="1" applyAlignment="1">
      <alignment vertical="top" wrapText="1"/>
    </xf>
    <xf numFmtId="0" fontId="11" fillId="3" borderId="0" xfId="3" applyFont="1" applyFill="1" applyAlignment="1">
      <alignment vertical="top" wrapText="1"/>
    </xf>
    <xf numFmtId="0" fontId="11" fillId="6" borderId="0" xfId="3" applyFont="1" applyFill="1" applyAlignment="1">
      <alignment vertical="top" wrapText="1"/>
    </xf>
    <xf numFmtId="14" fontId="11" fillId="6" borderId="0" xfId="3" applyNumberFormat="1" applyFont="1" applyFill="1" applyAlignment="1">
      <alignment vertical="top" wrapText="1"/>
    </xf>
    <xf numFmtId="0" fontId="12" fillId="0" borderId="0" xfId="3" applyFont="1" applyAlignment="1">
      <alignment horizontal="left"/>
    </xf>
    <xf numFmtId="14" fontId="12" fillId="0" borderId="0" xfId="3" applyNumberFormat="1" applyFont="1" applyAlignment="1">
      <alignment horizontal="right"/>
    </xf>
    <xf numFmtId="1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center"/>
    </xf>
    <xf numFmtId="14" fontId="12" fillId="0" borderId="0" xfId="3" applyNumberFormat="1" applyFont="1" applyAlignment="1">
      <alignment horizontal="right" vertical="center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/>
    </xf>
    <xf numFmtId="14" fontId="12" fillId="0" borderId="0" xfId="3" applyNumberFormat="1" applyFont="1" applyAlignment="1">
      <alignment horizontal="center" vertical="center"/>
    </xf>
    <xf numFmtId="49" fontId="12" fillId="0" borderId="0" xfId="3" applyNumberFormat="1" applyFont="1" applyAlignment="1">
      <alignment horizontal="center"/>
    </xf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Alignment="1">
      <alignment horizontal="left"/>
    </xf>
    <xf numFmtId="14" fontId="13" fillId="0" borderId="0" xfId="3" applyNumberFormat="1" applyFont="1" applyAlignment="1">
      <alignment horizontal="right"/>
    </xf>
    <xf numFmtId="14" fontId="12" fillId="0" borderId="0" xfId="3" applyNumberFormat="1" applyFont="1"/>
    <xf numFmtId="3" fontId="12" fillId="0" borderId="0" xfId="3" applyNumberFormat="1" applyFont="1" applyAlignment="1">
      <alignment horizontal="left" vertical="center"/>
    </xf>
    <xf numFmtId="0" fontId="12" fillId="0" borderId="0" xfId="3" applyFont="1"/>
    <xf numFmtId="0" fontId="11" fillId="2" borderId="0" xfId="3" applyFont="1" applyFill="1" applyAlignment="1">
      <alignment horizontal="left" vertical="top" wrapText="1"/>
    </xf>
    <xf numFmtId="0" fontId="11" fillId="2" borderId="0" xfId="3" applyFont="1" applyFill="1" applyAlignment="1">
      <alignment horizontal="center" vertical="top" wrapText="1"/>
    </xf>
    <xf numFmtId="14" fontId="11" fillId="3" borderId="0" xfId="3" applyNumberFormat="1" applyFont="1" applyFill="1" applyAlignment="1">
      <alignment horizontal="right" vertical="top" wrapText="1"/>
    </xf>
    <xf numFmtId="0" fontId="11" fillId="3" borderId="0" xfId="3" applyFont="1" applyFill="1" applyAlignment="1">
      <alignment horizontal="center" vertical="top" wrapText="1"/>
    </xf>
    <xf numFmtId="0" fontId="11" fillId="4" borderId="0" xfId="3" applyFont="1" applyFill="1" applyAlignment="1">
      <alignment horizontal="left" vertical="top" wrapText="1"/>
    </xf>
    <xf numFmtId="49" fontId="11" fillId="4" borderId="0" xfId="3" applyNumberFormat="1" applyFont="1" applyFill="1" applyAlignment="1">
      <alignment horizontal="left" vertical="top" wrapText="1"/>
    </xf>
    <xf numFmtId="0" fontId="11" fillId="4" borderId="0" xfId="3" applyFont="1" applyFill="1" applyAlignment="1">
      <alignment horizontal="center" vertical="top" wrapText="1"/>
    </xf>
    <xf numFmtId="0" fontId="11" fillId="4" borderId="0" xfId="3" applyFont="1" applyFill="1" applyAlignment="1">
      <alignment vertical="top" wrapText="1"/>
    </xf>
    <xf numFmtId="0" fontId="11" fillId="5" borderId="0" xfId="3" applyFont="1" applyFill="1" applyAlignment="1">
      <alignment horizontal="left" vertical="top" wrapText="1"/>
    </xf>
    <xf numFmtId="21" fontId="12" fillId="0" borderId="0" xfId="3" applyNumberFormat="1" applyFont="1" applyAlignment="1">
      <alignment horizontal="center"/>
    </xf>
    <xf numFmtId="49" fontId="12" fillId="0" borderId="0" xfId="3" applyNumberFormat="1" applyFont="1" applyAlignment="1">
      <alignment horizontal="left"/>
    </xf>
    <xf numFmtId="1" fontId="12" fillId="0" borderId="0" xfId="3" applyNumberFormat="1" applyFont="1"/>
    <xf numFmtId="49" fontId="12" fillId="0" borderId="0" xfId="3" applyNumberFormat="1" applyFont="1"/>
    <xf numFmtId="0" fontId="14" fillId="9" borderId="0" xfId="0" applyFont="1" applyFill="1"/>
    <xf numFmtId="0" fontId="14" fillId="0" borderId="0" xfId="0" applyFont="1"/>
    <xf numFmtId="0" fontId="15" fillId="0" borderId="1" xfId="0" applyFont="1" applyBorder="1"/>
    <xf numFmtId="0" fontId="15" fillId="0" borderId="2" xfId="0" applyFont="1" applyBorder="1"/>
    <xf numFmtId="0" fontId="15" fillId="0" borderId="0" xfId="0" applyFont="1"/>
    <xf numFmtId="0" fontId="15" fillId="9" borderId="0" xfId="0" applyFont="1" applyFill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" applyNumberFormat="1" applyFont="1"/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Mora Montenegro" refreshedDate="45335.675305439814" createdVersion="8" refreshedVersion="8" minRefreshableVersion="3" recordCount="690" xr:uid="{621D79C5-E5D2-422A-8C11-5E80F4A13F17}">
  <cacheSource type="worksheet">
    <worksheetSource ref="A1:U691" sheet="HECHOS_FALLECIDOS"/>
  </cacheSource>
  <cacheFields count="21">
    <cacheField name="ID" numFmtId="0">
      <sharedItems/>
    </cacheField>
    <cacheField name="N_VICTIMAS" numFmtId="1">
      <sharedItems containsSemiMixedTypes="0" containsString="0" containsNumber="1" containsInteger="1" minValue="1" maxValue="3"/>
    </cacheField>
    <cacheField name="FECHA" numFmtId="14">
      <sharedItems containsSemiMixedTypes="0" containsNonDate="0" containsDate="1" containsString="0" minDate="2016-01-01T00:00:00" maxDate="2021-12-31T00:00:00"/>
    </cacheField>
    <cacheField name="AAAA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MM" numFmtId="0">
      <sharedItems containsSemiMixedTypes="0" containsString="0" containsNumber="1" containsInteger="1" minValue="1" maxValue="12"/>
    </cacheField>
    <cacheField name="DD" numFmtId="0">
      <sharedItems containsSemiMixedTypes="0" containsString="0" containsNumber="1" containsInteger="1" minValue="1" maxValue="31"/>
    </cacheField>
    <cacheField name="HORA" numFmtId="21">
      <sharedItems containsDate="1" containsMixedTypes="1" minDate="1899-12-30T00:00:00" maxDate="1900-01-13T07:12:00"/>
    </cacheField>
    <cacheField name="HH" numFmtId="0">
      <sharedItems containsMixedTypes="1" containsNumber="1" containsInteger="1" minValue="0" maxValue="23"/>
    </cacheField>
    <cacheField name="LUGAR_DEL_HECHO" numFmtId="0">
      <sharedItems/>
    </cacheField>
    <cacheField name="TIPO_DE_CALLE" numFmtId="0">
      <sharedItems/>
    </cacheField>
    <cacheField name="Calle" numFmtId="0">
      <sharedItems/>
    </cacheField>
    <cacheField name="Altura" numFmtId="0">
      <sharedItems containsBlank="1" containsMixedTypes="1" containsNumber="1" containsInteger="1" minValue="30" maxValue="16080"/>
    </cacheField>
    <cacheField name="Cruce" numFmtId="49">
      <sharedItems containsBlank="1"/>
    </cacheField>
    <cacheField name="Dirección Normalizada" numFmtId="0">
      <sharedItems containsBlank="1"/>
    </cacheField>
    <cacheField name="COMUNA" numFmtId="0">
      <sharedItems containsSemiMixedTypes="0" containsString="0" containsNumber="1" containsInteger="1" minValue="1" maxValue="15"/>
    </cacheField>
    <cacheField name="XY (CABA)" numFmtId="1">
      <sharedItems/>
    </cacheField>
    <cacheField name="pos x" numFmtId="0">
      <sharedItems/>
    </cacheField>
    <cacheField name="pos y" numFmtId="0">
      <sharedItems/>
    </cacheField>
    <cacheField name="PARTICIPANTES" numFmtId="0">
      <sharedItems/>
    </cacheField>
    <cacheField name="VICTIMA" numFmtId="0">
      <sharedItems/>
    </cacheField>
    <cacheField name="ACUS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s v="2016-0001"/>
    <n v="1"/>
    <d v="2016-01-01T00:00:00"/>
    <x v="0"/>
    <n v="1"/>
    <n v="1"/>
    <d v="1899-12-30T04:00:00"/>
    <n v="4"/>
    <s v="AV PIEDRA BUENA Y AV FERNANDEZ DE LA CRUZ"/>
    <s v="AVENIDA"/>
    <s v="PIEDRA BUENA AV."/>
    <m/>
    <s v="FERNANDEZ DE LA CRUZ, F., GRAL. AV."/>
    <s v="PIEDRA BUENA AV. y FERNANDEZ DE LA CRUZ, F., GRAL. AV."/>
    <n v="8"/>
    <s v="Point (98896.78238426 93532.43437792)"/>
    <s v="-58.47533969"/>
    <s v="-34.68757022"/>
    <s v="MOTO-AUTO"/>
    <s v="MOTO"/>
    <s v="AUTO"/>
  </r>
  <r>
    <s v="2016-0002"/>
    <n v="1"/>
    <d v="2016-01-02T00:00:00"/>
    <x v="0"/>
    <n v="1"/>
    <n v="2"/>
    <d v="1899-12-30T01:15:00"/>
    <n v="1"/>
    <s v="AV GRAL PAZ  Y AV DE LOS CORRALES"/>
    <s v="GRAL PAZ"/>
    <s v="PAZ, GRAL. AV."/>
    <m/>
    <s v="DE LOS CORRALES AV."/>
    <s v="PAZ, GRAL. AV. y DE LOS CORRALES AV."/>
    <n v="9"/>
    <s v="Point (95832.05571093 95505.41641999)"/>
    <s v="-58.50877521"/>
    <s v="-34.66977709"/>
    <s v="AUTO-PASAJEROS"/>
    <s v="AUTO"/>
    <s v="PASAJEROS"/>
  </r>
  <r>
    <s v="2016-0003"/>
    <n v="1"/>
    <d v="2016-01-03T00:00:00"/>
    <x v="0"/>
    <n v="1"/>
    <n v="3"/>
    <d v="1899-12-30T07:00:00"/>
    <n v="7"/>
    <s v="AV ENTRE RIOS 2034"/>
    <s v="AVENIDA"/>
    <s v="ENTRE RIOS AV."/>
    <n v="2034"/>
    <m/>
    <s v="ENTRE RIOS AV. 2034"/>
    <n v="1"/>
    <s v="Point (106684.29090040 99706.57687843)"/>
    <s v="-58.39040293"/>
    <s v="-34.63189362"/>
    <s v="MOTO-AUTO"/>
    <s v="MOTO"/>
    <s v="AUTO"/>
  </r>
  <r>
    <s v="2016-0004"/>
    <n v="1"/>
    <d v="2016-01-10T00:00:00"/>
    <x v="0"/>
    <n v="1"/>
    <n v="10"/>
    <d v="1899-12-30T00:00:00"/>
    <n v="0"/>
    <s v="AV LARRAZABAL Y GRAL VILLEGAS CONRADO"/>
    <s v="AVENIDA"/>
    <s v="LARRAZABAL AV."/>
    <m/>
    <s v="VILLEGAS, CONRADO, GRAL."/>
    <s v="LARRAZABAL AV. y VILLEGAS, CONRADO, GRAL."/>
    <n v="8"/>
    <s v="Point (99840.65224780 94269.16534422)"/>
    <s v="-58.46503904"/>
    <s v="-34.68092974"/>
    <s v="MOTO-SD"/>
    <s v="MOTO"/>
    <s v="SD"/>
  </r>
  <r>
    <s v="2016-0005"/>
    <n v="1"/>
    <d v="2016-01-21T00:00:00"/>
    <x v="0"/>
    <n v="1"/>
    <n v="21"/>
    <d v="1899-12-30T05:20:00"/>
    <n v="5"/>
    <s v="AV SAN JUAN Y PRESIDENTE LUIS SAENZ PEÑA "/>
    <s v="AVENIDA"/>
    <s v="SAN JUAN AV."/>
    <m/>
    <s v="SAENZ PE?A, LUIS, PRES."/>
    <s v="SAN JUAN AV. y SAENZ PEÃ‘A, LUIS, PRES."/>
    <n v="1"/>
    <s v="Point (106980.32827929 100752.16915795)"/>
    <s v="-58.38718297"/>
    <s v="-34.62246630"/>
    <s v="MOTO-PASAJEROS"/>
    <s v="MOTO"/>
    <s v="PASAJEROS"/>
  </r>
  <r>
    <s v="2016-0008"/>
    <n v="1"/>
    <d v="2016-01-24T00:00:00"/>
    <x v="0"/>
    <n v="1"/>
    <n v="24"/>
    <d v="1899-12-30T18:30:00"/>
    <n v="18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MOTO-OBJETO FIJO"/>
    <s v="MOTO"/>
    <s v="OBJETO FIJO"/>
  </r>
  <r>
    <s v="2016-0009"/>
    <n v="1"/>
    <d v="2016-01-24T00:00:00"/>
    <x v="0"/>
    <n v="1"/>
    <n v="24"/>
    <d v="1899-12-30T19:10:00"/>
    <n v="19"/>
    <s v="NOGOYA Y JOAQUIN V. GONZALES"/>
    <s v="CALLE"/>
    <s v="NOGOYA"/>
    <m/>
    <s v="GONZALEZ, JOAQUIN V."/>
    <s v="NOGOYA y GONZALEZ, JOAQUIN V."/>
    <n v="11"/>
    <s v="Point (96545.87592078 102330.67262199)"/>
    <s v="-58.50095869"/>
    <s v="-34.60825440"/>
    <s v="MOTO-AUTO"/>
    <s v="MOTO"/>
    <s v="AUTO"/>
  </r>
  <r>
    <s v="2016-0010"/>
    <n v="1"/>
    <d v="2016-01-29T00:00:00"/>
    <x v="0"/>
    <n v="1"/>
    <n v="29"/>
    <d v="1899-12-30T15:20:00"/>
    <n v="15"/>
    <s v="AV GENERAL PAZ Y AV DE LOS CORRALES"/>
    <s v="GRAL PAZ"/>
    <s v="PAZ, GRAL. AV."/>
    <m/>
    <s v="DE LOS CORRALES AV."/>
    <s v="PAZ, GRAL. AV. y DE LOS CORRALES AV."/>
    <n v="9"/>
    <s v="Point (95832.05571093 95505.41641999)"/>
    <s v="-58.50877521"/>
    <s v="-34.66977709"/>
    <s v="MOTO-AUTO"/>
    <s v="MOTO"/>
    <s v="AUTO"/>
  </r>
  <r>
    <s v="2016-0012"/>
    <n v="1"/>
    <d v="2016-02-08T00:00:00"/>
    <x v="0"/>
    <n v="2"/>
    <n v="8"/>
    <d v="1899-12-30T01:20:00"/>
    <n v="1"/>
    <s v="AV BELGRANO Y BERNARDO DE IRIGOYEN"/>
    <s v="AVENIDA"/>
    <s v="BELGRANO AV."/>
    <m/>
    <s v="IRIGOYEN, BERNARDO DE"/>
    <s v="BELGRANO AV. e IRIGOYEN, BERNARDO DE"/>
    <n v="1"/>
    <s v="Point (107595.35084333 101797.50052813)"/>
    <s v="-58.38048577"/>
    <s v="-34.61303893"/>
    <s v="MOTO-CARGAS"/>
    <s v="MOTO"/>
    <s v="CARGAS"/>
  </r>
  <r>
    <s v="2016-0013"/>
    <n v="1"/>
    <d v="2016-02-10T00:00:00"/>
    <x v="0"/>
    <n v="2"/>
    <n v="10"/>
    <d v="1899-12-30T11:30:00"/>
    <n v="11"/>
    <s v="AV ENTRE RIOS 1366"/>
    <s v="AVENIDA"/>
    <s v="ENTRE RIOS AV."/>
    <n v="1366"/>
    <m/>
    <s v="ENTRE RIOS AV. 1366"/>
    <n v="1"/>
    <s v="Point (106616.41069662 100496.44662323)"/>
    <s v="-58.39114932"/>
    <s v="-34.62477387"/>
    <s v="PEATON-AUTO"/>
    <s v="PEATON"/>
    <s v="AUTO"/>
  </r>
  <r>
    <s v="2016-0015"/>
    <n v="1"/>
    <d v="2016-02-14T00:00:00"/>
    <x v="0"/>
    <n v="2"/>
    <n v="14"/>
    <d v="1899-12-30T05:14:00"/>
    <n v="5"/>
    <s v="AV SCALABRINI ORTIZ Y VERA"/>
    <s v="AVENIDA"/>
    <s v="SCALABRINI ORTIZ, RAUL AV."/>
    <m/>
    <s v="VERA"/>
    <s v="SCALABRINI ORTIZ, RAUL AV. y VERA"/>
    <n v="15"/>
    <s v="Point (102357.43746828 103343.52002839)"/>
    <s v="-58.43760020"/>
    <s v="-34.59912758"/>
    <s v="PEATON-AUTO"/>
    <s v="PEATON"/>
    <s v="AUTO"/>
  </r>
  <r>
    <s v="2016-0016"/>
    <n v="1"/>
    <d v="2016-02-14T00:00:00"/>
    <x v="0"/>
    <n v="2"/>
    <n v="14"/>
    <d v="1899-12-30T22:00:00"/>
    <n v="22"/>
    <s v="AV REGIMIENTO DE PATRICIOS Y QUINQUELA MARTIN BENITO"/>
    <s v="AVENIDA"/>
    <s v="REGIMIENTO DE PATRICIOS AV."/>
    <m/>
    <s v="QUINQUELA MARTIN, BENITO"/>
    <s v="REGIMIENTO DE PATRICIOS AV. y QUINQUELA MARTIN, BENITO"/>
    <n v="4"/>
    <s v="Point (108661.59115206 98481.75445555)"/>
    <s v="-58.36882665"/>
    <s v="-34.64291993"/>
    <s v="MOTO-AUTO"/>
    <s v="MOTO"/>
    <s v="AUTO"/>
  </r>
  <r>
    <s v="2016-0017"/>
    <n v="1"/>
    <d v="2016-02-15T00:00:00"/>
    <x v="0"/>
    <n v="2"/>
    <n v="15"/>
    <d v="1899-12-30T16:54:00"/>
    <n v="16"/>
    <s v="MARIANO ACOSTA Y ANA MARIA JANER"/>
    <s v="AVENIDA"/>
    <s v="ACOSTA, MARIANO"/>
    <m/>
    <s v="JANER, ANA MARIA"/>
    <s v="ACOSTA, MARIANO y JANER, ANA MARIA"/>
    <n v="8"/>
    <s v="Point (101228.61094416 96623.72136186)"/>
    <s v="-58.44989671"/>
    <s v="-34.65970435"/>
    <s v="PEATON-MOTO"/>
    <s v="PEATON"/>
    <s v="MOTO"/>
  </r>
  <r>
    <s v="2016-0019"/>
    <n v="1"/>
    <d v="2016-02-17T00:00:00"/>
    <x v="0"/>
    <n v="2"/>
    <n v="17"/>
    <d v="1899-12-30T09:30:00"/>
    <n v="9"/>
    <s v="LISANDRO DE LA TORRE Y SEVERO GARCIA GRANDE DE ZEQUEIRA "/>
    <s v="CALLE"/>
    <s v="DE LA TORRE, LISANDRO"/>
    <m/>
    <s v="GARCIA GRANDE DE ZEQUEIRA, SEVERO"/>
    <s v="DE LA TORRE, LISANDRO y GARCIA GRANDE DE ZEQUEIRA, SEVERO"/>
    <n v="9"/>
    <s v="Point (95727.37083199 97179.35560349)"/>
    <s v="-58.50990884"/>
    <s v="-34.65468721"/>
    <s v="PEATON-PASAJEROS"/>
    <s v="PEATON"/>
    <s v="PASAJEROS"/>
  </r>
  <r>
    <s v="2016-0020"/>
    <n v="1"/>
    <d v="2016-02-17T00:00:00"/>
    <x v="0"/>
    <n v="2"/>
    <n v="17"/>
    <d v="1899-12-30T16:00:00"/>
    <n v="16"/>
    <s v="SUIPACHA 156"/>
    <s v="CALLE"/>
    <s v="SUIPACHA"/>
    <n v="156"/>
    <m/>
    <s v="SUIPACHA 156"/>
    <n v="1"/>
    <s v="Point (107684.31807562 102519.17333314)"/>
    <s v="-58.37952223"/>
    <s v="-34.60653282"/>
    <s v="PEATON-AUTO"/>
    <s v="PEATON"/>
    <s v="AUTO"/>
  </r>
  <r>
    <s v="2016-0021"/>
    <n v="1"/>
    <d v="2016-02-17T00:00:00"/>
    <x v="0"/>
    <n v="2"/>
    <n v="17"/>
    <d v="1899-12-30T23:35:00"/>
    <n v="23"/>
    <s v="AV DIRECTORIO Y CURAPALIGUE"/>
    <s v="AVENIDA"/>
    <s v="DIRECTORIO AV."/>
    <m/>
    <s v="CURAPALIGUE"/>
    <s v="DIRECTORIO AV. y CURAPALIGUE"/>
    <n v="7"/>
    <s v="Point (101074.94198885 99848.19369046)"/>
    <s v="-58.45157703"/>
    <s v="-34.63063795"/>
    <s v="AUTO-AUTO"/>
    <s v="AUTO"/>
    <s v="AUTO"/>
  </r>
  <r>
    <s v="2016-0022"/>
    <n v="1"/>
    <d v="2016-02-21T00:00:00"/>
    <x v="0"/>
    <n v="2"/>
    <n v="21"/>
    <d v="1899-12-30T06:00:00"/>
    <n v="6"/>
    <s v="AV 9 DE JULIO Y ADOLFO ALSINA"/>
    <s v="AVENIDA"/>
    <s v="9 DE JULIO AV."/>
    <m/>
    <s v="ALSINA, ADOLFO"/>
    <s v="9 DE JULIO AV. y ALSINA, ADOLFO"/>
    <n v="1"/>
    <s v="Point (107507.39502374 102046.08333077)"/>
    <s v="-58.38144696"/>
    <s v="-34.61079875"/>
    <s v="MOTO-AUTO"/>
    <s v="MOTO"/>
    <s v="AUTO"/>
  </r>
  <r>
    <s v="2016-0025"/>
    <n v="1"/>
    <d v="2016-02-28T00:00:00"/>
    <x v="0"/>
    <n v="2"/>
    <n v="28"/>
    <d v="1899-12-30T04:50:00"/>
    <n v="4"/>
    <s v="AV GRAL PAZ Y AV 27 DE FEBRERO"/>
    <s v="GRAL PAZ"/>
    <s v="PAZ, GRAL. AV."/>
    <m/>
    <s v="27 DE FEBRERO AV."/>
    <s v="PAZ, GRAL. AV. y 27 DE FEBRERO AV."/>
    <n v="8"/>
    <s v="Point (100077.95205948 91571.23307293)"/>
    <s v="-58.46244952"/>
    <s v="-34.70524971"/>
    <s v="AUTO-AUTO"/>
    <s v="AUTO"/>
    <s v="AUTO"/>
  </r>
  <r>
    <s v="2016-0026"/>
    <n v="1"/>
    <d v="2016-02-28T00:00:00"/>
    <x v="0"/>
    <n v="2"/>
    <n v="28"/>
    <d v="1899-12-30T07:30:00"/>
    <n v="7"/>
    <s v="HOLMBERG Y VEDIA"/>
    <s v="CALLE"/>
    <s v="HOLMBERG"/>
    <m/>
    <s v="VEDIA"/>
    <s v="HOLMBERG y VEDIA"/>
    <n v="12"/>
    <s v="Point (97350.75566590 109083.19420265)"/>
    <s v="-58.49216191"/>
    <s v="-34.54738649"/>
    <s v="AUTO-OBJETO FIJO"/>
    <s v="AUTO"/>
    <s v="OBJETO FIJO"/>
  </r>
  <r>
    <s v="2016-0027"/>
    <n v="1"/>
    <d v="2016-02-28T00:00:00"/>
    <x v="0"/>
    <n v="2"/>
    <n v="28"/>
    <d v="1899-12-30T09:35:00"/>
    <n v="9"/>
    <s v="CURAPALIGUE Y AVELINO DIAZ"/>
    <s v="AVENIDA"/>
    <s v="CURAPALIGUE AV."/>
    <m/>
    <s v="DIAZ, AVELINO"/>
    <s v="CURAPALIGUE AV. y DIAZ, AVELINO"/>
    <n v="7"/>
    <s v="Point (101679.82794245 98973.02976850)"/>
    <s v="-58.44497874"/>
    <s v="-34.63852623"/>
    <s v="AUTO-AUTO"/>
    <s v="AUTO"/>
    <s v="AUTO"/>
  </r>
  <r>
    <s v="2016-0028"/>
    <n v="1"/>
    <d v="2016-03-02T00:00:00"/>
    <x v="0"/>
    <n v="3"/>
    <n v="2"/>
    <d v="1899-12-30T10:00:00"/>
    <n v="10"/>
    <s v="VIAMONTE Y AV 9 DE JULIO"/>
    <s v="AVENIDA"/>
    <s v="VIAMONTE"/>
    <m/>
    <s v="9 DE JULIO AV."/>
    <s v="VIAMONTE y 9 DE JULIO AV."/>
    <n v="1"/>
    <s v="Point (107457.87314266 103212.28518029)"/>
    <s v="-58.38199706"/>
    <s v="-34.60028648"/>
    <s v="PEATON-CARGAS"/>
    <s v="PEATON"/>
    <s v="CARGAS"/>
  </r>
  <r>
    <s v="2016-0029"/>
    <n v="1"/>
    <d v="2016-03-04T00:00:00"/>
    <x v="0"/>
    <n v="3"/>
    <n v="4"/>
    <d v="1899-12-30T17:30:00"/>
    <n v="17"/>
    <s v="AV CABILDO Y DEHEZA"/>
    <s v="AVENIDA"/>
    <s v="CABILDO AV."/>
    <m/>
    <s v="DEHEZA"/>
    <s v="CABILDO AV. y DEHEZA"/>
    <n v="12"/>
    <s v="Point (99037.31284333 109733.12041651)"/>
    <s v="-58.47378664"/>
    <s v="-34.54153077"/>
    <s v="PEATON-PASAJEROS"/>
    <s v="PEATON"/>
    <s v="PASAJEROS"/>
  </r>
  <r>
    <s v="2016-0031"/>
    <n v="1"/>
    <d v="2016-03-08T00:00:00"/>
    <x v="0"/>
    <n v="3"/>
    <n v="8"/>
    <d v="1899-12-30T12:30:00"/>
    <n v="12"/>
    <s v="AV GRAL PAZ Y AV CNEL ROCA"/>
    <s v="GRAL PAZ"/>
    <s v="PAZ, GRAL. AV."/>
    <m/>
    <s v="ROCA, CNEL. AV."/>
    <s v="PAZ, GRAL. AV. y ROCA, CNEL. AV."/>
    <n v="8"/>
    <s v="Point (99327.01838497 92326.91130631)"/>
    <s v="-58.47064556"/>
    <s v="-34.69843756"/>
    <s v="MOTO-PASAJEROS"/>
    <s v="MOTO"/>
    <s v="PASAJEROS"/>
  </r>
  <r>
    <s v="2016-0034"/>
    <n v="1"/>
    <d v="2016-03-12T00:00:00"/>
    <x v="0"/>
    <n v="3"/>
    <n v="12"/>
    <d v="1899-12-30T12:30:00"/>
    <n v="12"/>
    <s v="AV AMANCIO ALCORTA Y BONAVENA"/>
    <s v="AVENIDA"/>
    <s v="ALCORTA, AMANCIO AV."/>
    <m/>
    <s v="BONAVENA, OSCAR NATALIO"/>
    <s v="ALCORTA, AMANCIO AV. y BONAVENA, OSCAR NATALIO"/>
    <n v="4"/>
    <s v="Point (105230.98315750 97613.97258373)"/>
    <s v="-58.40623949"/>
    <s v="-34.65076549"/>
    <s v="PEATON-PASAJEROS"/>
    <s v="PEATON"/>
    <s v="PASAJEROS"/>
  </r>
  <r>
    <s v="2016-0035"/>
    <n v="1"/>
    <d v="2016-03-13T00:00:00"/>
    <x v="0"/>
    <n v="3"/>
    <n v="13"/>
    <d v="1899-12-30T06:00:00"/>
    <n v="6"/>
    <s v="AV CORRIENTES Y AV CALLAO"/>
    <s v="AVENIDA"/>
    <s v="CORRIENTES AV."/>
    <m/>
    <s v="CALLAO AV."/>
    <s v="CORRIENTES AV. y CALLAO AV."/>
    <n v="3"/>
    <s v="Point (106513.41423248 102752.75354401)"/>
    <s v="-58.39228965"/>
    <s v="-34.60443527"/>
    <s v="MOTO-PASAJEROS"/>
    <s v="MOTO"/>
    <s v="PASAJEROS"/>
  </r>
  <r>
    <s v="2016-0036"/>
    <n v="1"/>
    <d v="2016-03-14T00:00:00"/>
    <x v="0"/>
    <n v="3"/>
    <n v="14"/>
    <d v="1899-12-30T00:15:00"/>
    <n v="0"/>
    <s v="HERRERA Y ARISTOBULO DEL VALLE"/>
    <s v="CALLE"/>
    <s v="HERRERA"/>
    <m/>
    <s v="VALLE, ARISTOBULO DEL"/>
    <s v="HERRERA y VALLE, ARISTOBULO DEL"/>
    <n v="4"/>
    <s v="Point (107808.84957181 99174.17105826)"/>
    <s v="-58.37813396"/>
    <s v="-34.63668504"/>
    <s v="MOTO-PASAJEROS"/>
    <s v="MOTO"/>
    <s v="PASAJEROS"/>
  </r>
  <r>
    <s v="2016-0037"/>
    <n v="1"/>
    <d v="2016-03-19T00:00:00"/>
    <x v="0"/>
    <n v="3"/>
    <n v="19"/>
    <d v="1899-12-30T11:00:00"/>
    <n v="11"/>
    <s v="AV. EVA PERON Y QUIRNO"/>
    <s v="AVENIDA"/>
    <s v="LAFUENTE AV."/>
    <m/>
    <s v="QUIRNO"/>
    <s v="LAFUENTE AV. y QUIRNO"/>
    <n v="7"/>
    <s v="Point (100049.60313526 98412.21255444)"/>
    <s v="-58.46275892"/>
    <s v="-34.64358293"/>
    <s v="MOTO-MOTO"/>
    <s v="MOTO"/>
    <s v="MOTO"/>
  </r>
  <r>
    <s v="2016-0038"/>
    <n v="1"/>
    <d v="2016-03-21T00:00:00"/>
    <x v="0"/>
    <n v="3"/>
    <n v="21"/>
    <d v="1899-12-30T08:06:00"/>
    <n v="8"/>
    <s v="AV GRAL PAZ COLECTORA Y ZUVIRIA"/>
    <s v="GRAL PAZ"/>
    <s v="PAZ, GRAL. AV."/>
    <m/>
    <s v="ZUVIRIA"/>
    <s v="PAZ, GRAL. AV. y ZUVIRIA"/>
    <n v="8"/>
    <s v="Point (96926.79887463 94490.76318635)"/>
    <s v="-58.49683458"/>
    <s v="-34.67892743"/>
    <s v="PEATON-PASAJEROS"/>
    <s v="PEATON"/>
    <s v="PASAJEROS"/>
  </r>
  <r>
    <s v="2016-0039"/>
    <n v="1"/>
    <d v="2016-03-23T00:00:00"/>
    <x v="0"/>
    <n v="3"/>
    <n v="23"/>
    <d v="1899-12-30T01:50:00"/>
    <n v="1"/>
    <s v="BARTOLOME MITRE Y AV PUEYRREDON"/>
    <s v="AVENIDA"/>
    <s v="MITRE, BARTOLOME"/>
    <m/>
    <s v="PUEYRREDON AV."/>
    <s v="MITRE, BARTOLOME y PUEYRREDON AV."/>
    <n v="3"/>
    <s v="Point (105252.60308563 102264.96028996)"/>
    <s v="-58.40603217"/>
    <s v="-34.60883960"/>
    <s v="MOTO-PASAJEROS"/>
    <s v="MOTO"/>
    <s v="PASAJEROS"/>
  </r>
  <r>
    <s v="2016-0041"/>
    <n v="2"/>
    <d v="2016-03-29T00:00:00"/>
    <x v="0"/>
    <n v="3"/>
    <n v="29"/>
    <d v="1899-12-30T11:00:00"/>
    <n v="11"/>
    <s v="AV DIRECTORIO Y RIVERA INDARTE"/>
    <s v="AVENIDA"/>
    <s v="DIRECTORIO AV."/>
    <m/>
    <s v="RIVERA INDARTE AV."/>
    <s v="DIRECTORIO AV. y RIVERA INDARTE AV."/>
    <n v="7"/>
    <s v="Point (100232.38564985 99530.25843190)"/>
    <s v="-58.46076550"/>
    <s v="-34.63350444"/>
    <s v="MOTO-CARGAS"/>
    <s v="MOTO"/>
    <s v="CARGAS"/>
  </r>
  <r>
    <s v="2016-0043"/>
    <n v="1"/>
    <d v="2016-03-30T00:00:00"/>
    <x v="0"/>
    <n v="3"/>
    <n v="30"/>
    <d v="1899-12-30T18:15:00"/>
    <n v="18"/>
    <s v="DELLEPIANE LUIS TTE GRAL COLECTORA Y MURGUIONDO"/>
    <s v="AVENIDA"/>
    <s v="DELLEPIANE, LUIS, TTE. GRAL."/>
    <m/>
    <s v="MURGUIONDO"/>
    <s v="DELLEPIANE, LUIS, TTE. GRAL. y MURGUIONDO"/>
    <n v="8"/>
    <s v="Point (98623.04338909 94933.06478837)"/>
    <s v="-58.47832463"/>
    <s v="-34.67494416"/>
    <s v="PEATON-CARGAS"/>
    <s v="PEATON"/>
    <s v="CARGAS"/>
  </r>
  <r>
    <s v="2016-0044"/>
    <n v="1"/>
    <d v="2016-03-31T00:00:00"/>
    <x v="0"/>
    <n v="3"/>
    <n v="31"/>
    <d v="1899-12-30T19:40:00"/>
    <n v="19"/>
    <s v="AV JOSE MARIA MORENO Y BALBASTRO"/>
    <s v="AVENIDA"/>
    <s v="MORENO, JOSE MARIA AV."/>
    <m/>
    <s v="BALBASTRO"/>
    <s v="MORENO, JOSE MARIA AV. y BALBASTRO"/>
    <n v="7"/>
    <s v="Point (102857.73817324 99148.76714504)"/>
    <s v="-58.43213235"/>
    <s v="-34.63693953"/>
    <s v="MULTIPLE"/>
    <s v="MOTO"/>
    <s v="MULTIPLE"/>
  </r>
  <r>
    <s v="2016-0045"/>
    <n v="1"/>
    <d v="2016-04-11T00:00:00"/>
    <x v="0"/>
    <n v="4"/>
    <n v="11"/>
    <d v="1899-12-30T10:25:00"/>
    <n v="10"/>
    <s v="AV GRAL PAZ Y AV DEL LIBERTADOR"/>
    <s v="GRAL PAZ"/>
    <s v="PAZ, GRAL. AV."/>
    <m/>
    <s v="DEL LIBERTADOR AV."/>
    <s v="PAZ, GRAL. AV. y DEL LIBERTADOR AV."/>
    <n v="13"/>
    <s v="Point (99620.34936816 110483.29286598)"/>
    <s v="-58.46743471"/>
    <s v="-34.53476874"/>
    <s v="MOTO-SD"/>
    <s v="MOTO"/>
    <s v="SD"/>
  </r>
  <r>
    <s v="2016-0047"/>
    <n v="1"/>
    <d v="2016-04-15T00:00:00"/>
    <x v="0"/>
    <n v="4"/>
    <n v="15"/>
    <d v="1899-12-30T05:30:00"/>
    <n v="5"/>
    <s v="LIMA 1483"/>
    <s v="CALLE"/>
    <s v="LIMA"/>
    <n v="1483"/>
    <m/>
    <s v="LIMA 1483"/>
    <n v="1"/>
    <s v="Point (107412.19098904 100391.02557777)"/>
    <s v="-58.38247061"/>
    <s v="-34.62571878"/>
    <s v="PEATON-PASAJEROS"/>
    <s v="PEATON"/>
    <s v="PASAJEROS"/>
  </r>
  <r>
    <s v="2016-0048"/>
    <n v="1"/>
    <d v="2016-04-15T00:00:00"/>
    <x v="0"/>
    <n v="4"/>
    <n v="15"/>
    <d v="1899-12-30T17:40:00"/>
    <n v="17"/>
    <s v="AV. CORRIENTES Y AV. DORREGO"/>
    <s v="AVENIDA"/>
    <s v="CORRIENTES AV."/>
    <m/>
    <s v="DORREGO AV."/>
    <s v="CORRIENTES AV. y DORREGO AV."/>
    <n v="15"/>
    <s v="Point (101440.29935254 104167.40204334)"/>
    <s v="-58.44759966"/>
    <s v="-34.59170240"/>
    <s v="PEATON-PASAJEROS"/>
    <s v="PEATON"/>
    <s v="PASAJEROS"/>
  </r>
  <r>
    <s v="2016-0050"/>
    <n v="1"/>
    <d v="2016-04-19T00:00:00"/>
    <x v="0"/>
    <n v="4"/>
    <n v="19"/>
    <d v="1899-12-30T09:50:00"/>
    <n v="9"/>
    <s v="TIMOTEO GORDILLO Y AV FERNANDEZ DE LA CRUZ"/>
    <s v="AVENIDA"/>
    <s v="GORDILLO, TIMOTEO"/>
    <m/>
    <s v="FERNANDEZ DE LA CRUZ, F., GRAL. AV."/>
    <s v="GORDILLO, TIMOTEO y FERNANDEZ DE LA CRUZ, F., GRAL. AV."/>
    <n v="8"/>
    <s v="Point (99106.14718950 93761.32882893)"/>
    <s v="-58.47305463"/>
    <s v="-34.68550712"/>
    <s v="PEATON-PASAJEROS"/>
    <s v="PEATON"/>
    <s v="PASAJEROS"/>
  </r>
  <r>
    <s v="2016-0051"/>
    <n v="1"/>
    <d v="2016-04-20T00:00:00"/>
    <x v="0"/>
    <n v="4"/>
    <n v="20"/>
    <d v="1899-12-30T04:00:00"/>
    <n v="4"/>
    <s v="AV AMANCIO ALCORTA Y BONAVENA"/>
    <s v="AVENIDA"/>
    <s v="ALCORTA, AMANCIO AV."/>
    <m/>
    <s v="BONAVENA, OSCAR NATALIO"/>
    <s v="ALCORTA, AMANCIO AV. y BONAVENA, OSCAR NATALIO"/>
    <n v="4"/>
    <s v="Point (105230.98315750 97613.97258373)"/>
    <s v="-58.40623949"/>
    <s v="-34.65076549"/>
    <s v="MOTO-CARGAS"/>
    <s v="MOTO"/>
    <s v="CARGAS"/>
  </r>
  <r>
    <s v="2016-0052"/>
    <n v="1"/>
    <d v="2016-04-20T00:00:00"/>
    <x v="0"/>
    <n v="4"/>
    <n v="20"/>
    <d v="1899-12-30T20:00:00"/>
    <n v="20"/>
    <s v="AUTOPISTA LUGONES PK 10000"/>
    <s v="AUTOPISTA"/>
    <s v="LUGONES, LEOPOLDO AV."/>
    <m/>
    <m/>
    <m/>
    <n v="13"/>
    <s v="Point (. .)"/>
    <s v="."/>
    <s v="."/>
    <s v="MOTO-SD"/>
    <s v="MOTO"/>
    <s v="SD"/>
  </r>
  <r>
    <s v="2016-0053"/>
    <n v="1"/>
    <d v="2016-04-22T00:00:00"/>
    <x v="0"/>
    <n v="4"/>
    <n v="22"/>
    <d v="1899-12-30T09:30:00"/>
    <n v="9"/>
    <s v="AV TRIUNVIRATO Y AV OLAZABAL"/>
    <s v="AVENIDA"/>
    <s v="TRIUNVIRATO AV."/>
    <m/>
    <s v="OLAZABAL AV."/>
    <s v="TRIUNVIRATO AV. y OLAZABAL AV."/>
    <n v="12"/>
    <s v="Point (98073.80557770 105955.73972818)"/>
    <s v="-58.48429180"/>
    <s v="-34.57558053"/>
    <s v="PEATON-PASAJEROS"/>
    <s v="PEATON"/>
    <s v="PASAJEROS"/>
  </r>
  <r>
    <s v="2016-0054"/>
    <n v="1"/>
    <d v="2016-04-23T00:00:00"/>
    <x v="0"/>
    <n v="4"/>
    <n v="23"/>
    <d v="1899-12-30T21:00:00"/>
    <n v="21"/>
    <s v="AU LUIS DELLEPIANE Y AV GRAL PAZ"/>
    <s v="AUTOPISTA"/>
    <s v="AUTOPISTA DELLEPIANE LUIS TTE. GRAL."/>
    <m/>
    <s v="PAZ, GRAL. AV."/>
    <s v="AUTOPISTA DELLEPIANE LUIS TTE. GRAL. y PAZ, GRAL. AV."/>
    <n v="8"/>
    <s v="Point (97832.57143731 93489.83736533)"/>
    <s v="-58.48695354"/>
    <s v="-34.68795245"/>
    <s v="MOTO-MOTO"/>
    <s v="MOTO"/>
    <s v="MOTO"/>
  </r>
  <r>
    <s v="2016-0055"/>
    <n v="1"/>
    <d v="2016-04-25T00:00:00"/>
    <x v="0"/>
    <n v="4"/>
    <n v="25"/>
    <d v="1899-12-30T20:30:00"/>
    <n v="20"/>
    <s v="RAMON CASTILLA Y AV FIGUEROA ALCORTA"/>
    <s v="AVENIDA"/>
    <s v="CASTILLA, RAMON, MARISCAL"/>
    <m/>
    <s v="FIGUEROA ALCORTA, PRES. AV."/>
    <s v="CASTILLA, RAMON, MARISCAL y FIGUEROA ALCORTA, PRES. AV."/>
    <n v="14"/>
    <s v="Point (105787.74102401 105502.98340149)"/>
    <s v="-58.40021959"/>
    <s v="-34.57964781"/>
    <s v="PEATON-CARGAS"/>
    <s v="PEATON"/>
    <s v="CARGAS"/>
  </r>
  <r>
    <s v="2016-0056"/>
    <n v="1"/>
    <d v="2016-04-26T00:00:00"/>
    <x v="0"/>
    <n v="4"/>
    <n v="26"/>
    <d v="1899-12-30T04:45:00"/>
    <n v="4"/>
    <s v="AV LUIS MARIA CAMPOS 30"/>
    <s v="AVENIDA"/>
    <s v="CAMPOS, LUIS M. AV."/>
    <n v="30"/>
    <m/>
    <s v="CAMPOS, LUIS M. AV. 30"/>
    <n v="14"/>
    <s v="Point (103094.06446966 105842.29634122)"/>
    <s v="-58.42957885"/>
    <s v="-34.57660058"/>
    <s v="MOTO-OBJETO FIJO"/>
    <s v="MOTO"/>
    <s v="OBJETO FIJO"/>
  </r>
  <r>
    <s v="2016-0058"/>
    <n v="1"/>
    <d v="2016-05-04T00:00:00"/>
    <x v="0"/>
    <n v="5"/>
    <n v="4"/>
    <d v="1899-12-30T14:00:00"/>
    <n v="14"/>
    <s v="LIMA 1471"/>
    <s v="CALLE"/>
    <s v="LIMA"/>
    <n v="1471"/>
    <m/>
    <s v="LIMA 1471"/>
    <n v="1"/>
    <s v="Point (107411.76356149 100408.31441284)"/>
    <s v="-58.38247542"/>
    <s v="-34.62556293"/>
    <s v="PEATON-MOTO"/>
    <s v="PEATON"/>
    <s v="MOTO"/>
  </r>
  <r>
    <s v="2016-0059"/>
    <n v="1"/>
    <d v="2016-05-08T00:00:00"/>
    <x v="0"/>
    <n v="5"/>
    <n v="8"/>
    <d v="1899-12-30T16:30:00"/>
    <n v="16"/>
    <s v="PASAJE CIUDADELA Y LIMA OESTE"/>
    <s v="CALLE"/>
    <s v="CIUDADELA"/>
    <m/>
    <s v="LIMA"/>
    <s v="CIUDADELA y LIMA"/>
    <n v="1"/>
    <s v="Point (107434.83290791 100217.70308007)"/>
    <s v="-58.38222219"/>
    <s v="-34.62728101"/>
    <s v="PEATON-PASAJEROS"/>
    <s v="PEATON"/>
    <s v="PASAJEROS"/>
  </r>
  <r>
    <s v="2016-0064"/>
    <n v="1"/>
    <d v="2016-05-14T00:00:00"/>
    <x v="0"/>
    <n v="5"/>
    <n v="14"/>
    <d v="1899-12-30T18:11:00"/>
    <n v="18"/>
    <s v="AV JUAN B JUSTO Y AV CARRASCO"/>
    <s v="AVENIDA"/>
    <s v="JUSTO, JUAN B. AV."/>
    <m/>
    <s v="CARRASCO AV."/>
    <s v="JUSTO, JUAN B. AV. y CARRASCO AV."/>
    <n v="10"/>
    <s v="Point (97106.70264812 99970.19547024)"/>
    <s v="-58.49485242"/>
    <s v="-34.62953445"/>
    <s v="PEATON-PASAJEROS"/>
    <s v="PEATON"/>
    <s v="PASAJEROS"/>
  </r>
  <r>
    <s v="2016-0065"/>
    <n v="1"/>
    <d v="2016-05-20T00:00:00"/>
    <x v="0"/>
    <n v="5"/>
    <n v="20"/>
    <d v="1899-12-30T14:40:00"/>
    <n v="14"/>
    <s v="AV GAONA Y ESPINOSA"/>
    <s v="AVENIDA"/>
    <s v="GAONA AV."/>
    <m/>
    <s v="ESPINOSA"/>
    <s v="GAONA AV. y ESPINOSA"/>
    <n v="6"/>
    <s v="Point (101010.75965434 102062.18185970)"/>
    <s v="-58.45227946"/>
    <s v="-34.61068024"/>
    <s v="PEATON-AUTO"/>
    <s v="PEATON"/>
    <s v="AUTO"/>
  </r>
  <r>
    <s v="2016-0067"/>
    <n v="1"/>
    <d v="2016-05-21T00:00:00"/>
    <x v="0"/>
    <n v="5"/>
    <n v="21"/>
    <d v="1899-12-30T17:00:00"/>
    <n v="17"/>
    <s v="AV LISANDRO DE LA TORRE Y SARAZA"/>
    <s v="AVENIDA"/>
    <s v="DE LA TORRE, LISANDRO"/>
    <m/>
    <s v="SARAZA"/>
    <s v="DE LA TORRE, LISANDRO y SARAZA"/>
    <n v="8"/>
    <s v="Point (98052.13008621 94912.60873025)"/>
    <s v="-58.48455411"/>
    <s v="-34.67512760"/>
    <s v="MOTO-PASAJEROS"/>
    <s v="MOTO"/>
    <s v="PASAJEROS"/>
  </r>
  <r>
    <s v="2016-0068"/>
    <n v="1"/>
    <d v="2016-05-22T00:00:00"/>
    <x v="0"/>
    <n v="5"/>
    <n v="22"/>
    <d v="1899-12-30T22:00:00"/>
    <n v="22"/>
    <s v="AV FIGUEROA ALCORTA Y AV PUEYRREDON"/>
    <s v="AVENIDA"/>
    <s v="FIGUEROA ALCORTA, PRES. AV."/>
    <m/>
    <s v="PUEYRREDON AV."/>
    <s v="FIGUEROA ALCORTA, PRES. AV. y PUEYRREDON AV."/>
    <n v="2"/>
    <s v="Point (106673.12856878 104998.99234220)"/>
    <s v="-58.39056593"/>
    <s v="-34.58418569"/>
    <s v="MOTO-PASAJEROS"/>
    <s v="MOTO"/>
    <s v="PASAJEROS"/>
  </r>
  <r>
    <s v="2016-0069"/>
    <n v="1"/>
    <d v="2016-05-23T00:00:00"/>
    <x v="0"/>
    <n v="5"/>
    <n v="23"/>
    <d v="1899-12-30T03:30:00"/>
    <n v="3"/>
    <s v="AV ENTRE RIOS Y PASAJE FILIBERTO"/>
    <s v="AVENIDA"/>
    <s v="ENTRE RIOS AV."/>
    <m/>
    <s v="FILIBERTO"/>
    <s v="ENTRE RIOS AV. y FILIBERTO"/>
    <n v="3"/>
    <s v="Point (106612.54991859 100244.75667446)"/>
    <s v="-58.39118948"/>
    <s v="-34.62704273"/>
    <s v="AUTO-CARGAS"/>
    <s v="AUTO"/>
    <s v="CARGAS"/>
  </r>
  <r>
    <s v="2016-0073"/>
    <n v="1"/>
    <d v="2016-06-11T00:00:00"/>
    <x v="0"/>
    <n v="6"/>
    <n v="11"/>
    <d v="1899-12-30T15:00:00"/>
    <n v="15"/>
    <s v="MAGARIÑOS CERVANTES 3900"/>
    <s v="CALLE"/>
    <s v="MAGARI?OS CERVANTES, A."/>
    <n v="3900"/>
    <m/>
    <s v="MAGARIÃ‘OS CERVANTES, A. 3900"/>
    <n v="10"/>
    <s v="Point (97531.24792840 101000.15957301)"/>
    <s v="-58.49021952"/>
    <s v="-34.62025108"/>
    <s v="MOTO-CARGAS"/>
    <s v="MOTO"/>
    <s v="CARGAS"/>
  </r>
  <r>
    <s v="2016-0074"/>
    <n v="1"/>
    <d v="2016-06-12T00:00:00"/>
    <x v="0"/>
    <n v="6"/>
    <n v="12"/>
    <d v="1899-12-30T06:40:00"/>
    <n v="6"/>
    <s v="AV GRAL PAZ Y RODOLFO SCAPINO"/>
    <s v="GRAL PAZ"/>
    <s v="PAZ, GRAL. AV."/>
    <m/>
    <s v="SCAPINO, RODOLFO"/>
    <s v="PAZ, GRAL. AV. y SCAPINO, RODOLFO"/>
    <n v="8"/>
    <s v="Point (96731.44252651 94668.88351657)"/>
    <s v="-58.49896559"/>
    <s v="-34.67732118"/>
    <s v="AUTO-AUTO"/>
    <s v="AUTO"/>
    <s v="AUTO"/>
  </r>
  <r>
    <s v="2016-0075"/>
    <n v="1"/>
    <d v="2016-06-12T00:00:00"/>
    <x v="0"/>
    <n v="6"/>
    <n v="12"/>
    <d v="1899-12-30T23:13:00"/>
    <n v="23"/>
    <s v="AUTOPISTA DELLEPIANE LUIS TTE GRAL Y MIRALLA"/>
    <s v="AUTOPISTA"/>
    <s v="AUTOPISTA DELLEPIANE LUIS TTE. GRAL."/>
    <m/>
    <s v="MIRALLA"/>
    <s v="AUTOPISTA DELLEPIANE LUIS TTE. GRAL. y MIRALLA"/>
    <n v="8"/>
    <s v="Point (98963.32962830 95620.61360192)"/>
    <s v="-58.47461076"/>
    <s v="-34.66874679"/>
    <s v="PEATON-AUTO"/>
    <s v="PEATON"/>
    <s v="AUTO"/>
  </r>
  <r>
    <s v="2016-0076"/>
    <n v="1"/>
    <d v="2016-06-13T00:00:00"/>
    <x v="0"/>
    <n v="6"/>
    <n v="13"/>
    <d v="1899-12-30T16:20:00"/>
    <n v="16"/>
    <s v="AV SAN MARTIN Y CAMARONES"/>
    <s v="AVENIDA"/>
    <s v="SAN MARTIN AV."/>
    <m/>
    <s v="CAMARONES"/>
    <s v="SAN MARTIN AV. y CAMARONES"/>
    <n v="15"/>
    <s v="Point (100109.22264405 102851.86942760)"/>
    <s v="-58.46210891"/>
    <s v="-34.60356211"/>
    <s v="PEATON-PASAJEROS"/>
    <s v="PEATON"/>
    <s v="PASAJEROS"/>
  </r>
  <r>
    <s v="2016-0077"/>
    <n v="1"/>
    <d v="2016-06-13T00:00:00"/>
    <x v="0"/>
    <n v="6"/>
    <n v="13"/>
    <d v="1899-12-30T21:52:00"/>
    <n v="21"/>
    <s v="TTEG JUAN D PERON Y AVDA LEANDRO N ALEM"/>
    <s v="AVENIDA"/>
    <s v="PERON, JUAN DOMINGO, TTE. GENERAL"/>
    <m/>
    <s v="ALEM, LEANDRO N. AV."/>
    <s v="PERON, JUAN DOMINGO, TTE. GENERAL y ALEM, LEANDRO N. AV."/>
    <n v="1"/>
    <s v="Point (108532.37320501 102648.40418720)"/>
    <s v="-58.37027770"/>
    <s v="-34.60536123"/>
    <s v="PEATON-PASAJEROS"/>
    <s v="PEATON"/>
    <s v="PASAJEROS"/>
  </r>
  <r>
    <s v="2016-0078"/>
    <n v="1"/>
    <d v="2016-06-13T00:00:00"/>
    <x v="0"/>
    <n v="6"/>
    <n v="13"/>
    <d v="1899-12-30T23:01:00"/>
    <n v="23"/>
    <s v="AV BELGRANO Y AV JUJUY"/>
    <s v="AVENIDA"/>
    <s v="BELGRANO AV."/>
    <m/>
    <s v="JUJUY AV."/>
    <s v="BELGRANO AV. y JUJUY AV."/>
    <n v="3"/>
    <s v="Point (105354.74322032 101621.63182427)"/>
    <s v="-58.40491455"/>
    <s v="-34.61463830"/>
    <s v="MOTO-MOTO"/>
    <s v="MOTO"/>
    <s v="MOTO"/>
  </r>
  <r>
    <s v="2016-0079"/>
    <n v="1"/>
    <d v="2016-06-16T00:00:00"/>
    <x v="0"/>
    <n v="6"/>
    <n v="16"/>
    <d v="1899-12-30T17:13:00"/>
    <n v="17"/>
    <s v="AV DEL LIBERTADOR Y AV GUILLERMO UDAONDO"/>
    <s v="AVENIDA"/>
    <s v="DEL LIBERTADOR AV."/>
    <m/>
    <s v="UDAONDO, GUILLERMO AV."/>
    <s v="DEL LIBERTADOR AV. y UDAONDO, GUILLERMO AV."/>
    <n v="13"/>
    <s v="Point (100757.94817512 108943.96108781)"/>
    <s v="-58.45504154"/>
    <s v="-34.54864492"/>
    <s v="AUTO-AUTO"/>
    <s v="AUTO"/>
    <s v="AUTO"/>
  </r>
  <r>
    <s v="2016-0080"/>
    <n v="1"/>
    <d v="2016-06-18T00:00:00"/>
    <x v="0"/>
    <n v="6"/>
    <n v="18"/>
    <d v="1899-12-30T06:42:00"/>
    <n v="6"/>
    <s v="AV GRAL PAZ Y AV RIVADAVIA"/>
    <s v="GRAL PAZ"/>
    <s v="PAZ, GRAL. AV."/>
    <m/>
    <s v="RIVADAVIA AV."/>
    <s v="PAZ, GRAL. AV. y RIVADAVIA AV."/>
    <n v="9"/>
    <s v="Point (93950.50587297 98883.37644525)"/>
    <s v="-58.52927982"/>
    <s v="-34.63931752"/>
    <s v="AUTO-SD"/>
    <s v="AUTO"/>
    <s v="SD"/>
  </r>
  <r>
    <s v="2016-0081"/>
    <n v="1"/>
    <d v="2016-06-22T00:00:00"/>
    <x v="0"/>
    <n v="6"/>
    <n v="22"/>
    <d v="1899-12-30T07:42:00"/>
    <n v="7"/>
    <s v="AV CRISOLOGO LARRALDE Y MACHAIN"/>
    <s v="AVENIDA"/>
    <s v="LARRALDE, CRISOLOGO AV."/>
    <m/>
    <s v="MACHAIN"/>
    <s v="LARRALDE, CRISOLOGO AV. y MACHAIN"/>
    <n v="12"/>
    <s v="Point (97805.54034401 107789.89169078)"/>
    <s v="-58.48721060"/>
    <s v="-34.55904606"/>
    <s v="MOTO-AUTO"/>
    <s v="MOTO"/>
    <s v="AUTO"/>
  </r>
  <r>
    <s v="2016-0082"/>
    <n v="1"/>
    <d v="2016-06-27T00:00:00"/>
    <x v="0"/>
    <n v="6"/>
    <n v="27"/>
    <d v="1899-12-30T18:24:00"/>
    <n v="18"/>
    <s v="AV LA PLATA 2384"/>
    <s v="AVENIDA"/>
    <s v="LA PLATA AV."/>
    <n v="2384"/>
    <m/>
    <s v="LA PLATA AV. 2384"/>
    <n v="4"/>
    <s v="Point (103719.51591058 98555.13443768)"/>
    <s v="-58.42273092"/>
    <s v="-34.64228803"/>
    <s v="PEATON-AUTO"/>
    <s v="PEATON"/>
    <s v="AUTO"/>
  </r>
  <r>
    <s v="2016-0083"/>
    <n v="1"/>
    <d v="2016-06-28T00:00:00"/>
    <x v="0"/>
    <n v="6"/>
    <n v="28"/>
    <d v="1899-12-30T20:46:00"/>
    <n v="20"/>
    <s v="AV JUAN B ALBERDI Y PUAN"/>
    <s v="AVENIDA"/>
    <s v="ALBERDI, JUAN BAUTISTA AV."/>
    <m/>
    <s v="PUAN"/>
    <s v="ALBERDI, JUAN BAUTISTA AV. y PUAN"/>
    <n v="6"/>
    <s v="Point (101413.41644585 100430.31523295)"/>
    <s v="-58.44788671"/>
    <s v="-34.62539009"/>
    <s v="PEATON-MOTO"/>
    <s v="PEATON"/>
    <s v="MOTO"/>
  </r>
  <r>
    <s v="2016-0084"/>
    <n v="1"/>
    <d v="2016-06-29T00:00:00"/>
    <x v="0"/>
    <n v="6"/>
    <n v="29"/>
    <d v="1899-12-30T22:00:00"/>
    <n v="22"/>
    <s v="CARLOS PELLEGRINI Y TUCUMAN"/>
    <s v="CALLE"/>
    <s v="PELLEGRINI, CARLOS"/>
    <m/>
    <s v="TUCUMAN"/>
    <s v="PELLEGRINI, CARLOS y TUCUMAN"/>
    <n v="1"/>
    <s v="Point (107539.54864414 103093.65031518)"/>
    <s v="-58.38110563"/>
    <s v="-34.60135531"/>
    <s v="PEATON-PASAJEROS"/>
    <s v="PEATON"/>
    <s v="PASAJEROS"/>
  </r>
  <r>
    <s v="2016-0085"/>
    <n v="1"/>
    <d v="2016-06-29T00:00:00"/>
    <x v="0"/>
    <n v="6"/>
    <n v="29"/>
    <d v="1899-12-30T22:00:00"/>
    <n v="22"/>
    <s v="AVDA ITE FRANCISCO RABANAL &amp; AVDA EREZCANO"/>
    <s v="AVENIDA"/>
    <s v="RABANAL, FRANCISCO, INTENDENTE AV."/>
    <m/>
    <s v="EREZCANO"/>
    <s v="RABANAL, FRANCISCO, INTENDENTE AV. y EREZCANO"/>
    <n v="4"/>
    <s v="Point (103621.92252760 96885.28433165)"/>
    <s v="-58.42378834"/>
    <s v="-34.65734100"/>
    <s v="MOTO-MOVIL"/>
    <s v="MOTO"/>
    <s v="OTRO"/>
  </r>
  <r>
    <s v="2016-0086"/>
    <n v="1"/>
    <d v="2016-06-30T00:00:00"/>
    <x v="0"/>
    <n v="6"/>
    <n v="30"/>
    <d v="1899-12-30T16:10:00"/>
    <n v="16"/>
    <s v="AV OLIVERA Y RAMON FALCON"/>
    <s v="AVENIDA"/>
    <s v="OLIVERA AV."/>
    <m/>
    <s v="FALCON, RAMON L.,CNEL."/>
    <s v="OLIVERA AV. y FALCON, RAMON L.,CNEL."/>
    <n v="10"/>
    <s v="Point (97801.31825511 99194.93911759)"/>
    <s v="-58.48727942"/>
    <s v="-34.63652467"/>
    <s v="PEATON-PASAJEROS"/>
    <s v="PEATON"/>
    <s v="PASAJEROS"/>
  </r>
  <r>
    <s v="2016-0087"/>
    <n v="1"/>
    <d v="2016-07-02T00:00:00"/>
    <x v="0"/>
    <n v="7"/>
    <n v="3"/>
    <d v="1899-12-30T00:10:00"/>
    <n v="0"/>
    <s v="AUTOPISTA 1 SUR PTE ARTURO FRONDIZI Y AV CASEROS"/>
    <s v="AUTOPISTA"/>
    <s v="AUTOPISTA 1 SUR PRESIDENTE ARTURO FRONDIZI"/>
    <m/>
    <m/>
    <s v="AUTOPISTA 1 SUR PRESIDENTE ARTURO FRONDIZI y CASEROS AV."/>
    <n v="1"/>
    <s v="Point (107762.62066736 100018.90176187)"/>
    <s v="-58.37864583"/>
    <s v="-34.62907067"/>
    <s v="MOTO-OBJETO FIJO"/>
    <s v="MOTO"/>
    <s v="OBJETO FIJO"/>
  </r>
  <r>
    <s v="2016-0088"/>
    <n v="1"/>
    <d v="2016-07-11T00:00:00"/>
    <x v="0"/>
    <n v="7"/>
    <n v="11"/>
    <d v="1899-12-30T15:30:00"/>
    <n v="15"/>
    <s v="CERETTI Y NUÑEZ"/>
    <s v="CALLE"/>
    <s v="CERETTI"/>
    <m/>
    <s v="NU?EZ"/>
    <s v="CERETTI y NUÃ‘EZ"/>
    <n v="12"/>
    <s v="Point (96492.89040317 106832.19475660)"/>
    <s v="-58.50151750"/>
    <s v="-34.56767549"/>
    <s v="PEATON-AUTO"/>
    <s v="PEATON"/>
    <s v="AUTO"/>
  </r>
  <r>
    <s v="2016-0089"/>
    <n v="1"/>
    <d v="2016-07-14T00:00:00"/>
    <x v="0"/>
    <n v="7"/>
    <n v="14"/>
    <d v="1899-12-30T06:40:00"/>
    <n v="6"/>
    <s v="AV LUGONES Y LA PAMPA"/>
    <s v="AUTOPISTA"/>
    <s v="LUGONES, LEOPOLDO AV."/>
    <m/>
    <s v="LA PAMPA"/>
    <s v="LUGONES, LEOPOLDO AV. y LA PAMPA"/>
    <n v="13"/>
    <s v="Point (102842.06561704 108587.10659007)"/>
    <s v="-58.43233425"/>
    <s v="-34.55185825"/>
    <s v="PEATON-AUTO"/>
    <s v="PEATON"/>
    <s v="AUTO"/>
  </r>
  <r>
    <s v="2016-0090"/>
    <n v="1"/>
    <d v="2016-07-14T00:00:00"/>
    <x v="0"/>
    <n v="7"/>
    <n v="14"/>
    <d v="1899-12-30T22:00:00"/>
    <n v="22"/>
    <s v="JERONIMO SALGUERO Y AV RIVADAVIA"/>
    <s v="AVENIDA"/>
    <s v="SALGUERO, JERONIMO"/>
    <m/>
    <s v="RIVADAVIA AV."/>
    <s v="SALGUERO, JERONIMO y RIVADAVIA AV."/>
    <n v="5"/>
    <s v="Point (103997.04813615 102012.34139150)"/>
    <s v="-58.41971993"/>
    <s v="-34.61112240"/>
    <s v="PEATON-PASAJEROS"/>
    <s v="PEATON"/>
    <s v="PASAJEROS"/>
  </r>
  <r>
    <s v="2016-0092"/>
    <n v="1"/>
    <d v="2016-07-15T00:00:00"/>
    <x v="0"/>
    <n v="7"/>
    <n v="15"/>
    <d v="1899-12-30T11:00:00"/>
    <n v="11"/>
    <s v="AV GRAL PAZ Y AV LIBERTADOR "/>
    <s v="GRAL PAZ"/>
    <s v="PAZ, GRAL. AV."/>
    <m/>
    <s v="DEL LIBERTADOR AV."/>
    <s v="PAZ, GRAL. AV. y DEL LIBERTADOR AV."/>
    <n v="13"/>
    <s v="Point (99620.34936816 110483.29286598)"/>
    <s v="-58.46743471"/>
    <s v="-34.53476874"/>
    <s v="MOTO-CARGAS"/>
    <s v="MOTO"/>
    <s v="CARGAS"/>
  </r>
  <r>
    <s v="2016-0093"/>
    <n v="1"/>
    <d v="2016-07-17T00:00:00"/>
    <x v="0"/>
    <n v="7"/>
    <n v="17"/>
    <d v="1899-12-30T03:30:00"/>
    <n v="3"/>
    <s v="AV JUAN B ALBERDI Y EMILIO MITRE"/>
    <s v="AVENIDA"/>
    <s v="ALBERDI, JUAN BAUTISTA AV."/>
    <m/>
    <s v="MITRE, EMILIO"/>
    <s v="ALBERDI, JUAN BAUTISTA AV. y MITRE, EMILIO"/>
    <n v="6"/>
    <s v="Point (101804.61714036 100693.45218194)"/>
    <s v="-58.44362126"/>
    <s v="-34.62301748"/>
    <s v="AUTO-AUTO"/>
    <s v="AUTO"/>
    <s v="AUTO"/>
  </r>
  <r>
    <s v="2016-0095"/>
    <n v="1"/>
    <d v="2016-07-23T00:00:00"/>
    <x v="0"/>
    <n v="7"/>
    <n v="23"/>
    <d v="1899-12-30T06:12:00"/>
    <n v="6"/>
    <s v="MERCEDES Y AV GRAL MOSCONI"/>
    <s v="AVENIDA"/>
    <s v="MERCEDES"/>
    <m/>
    <s v="MOSCONI GENERAL AV."/>
    <s v="MERCEDES y MOSCONI GENERAL AV."/>
    <n v="11"/>
    <s v="Point (95061.77375682 103748.74085597)"/>
    <s v="-58.51713095"/>
    <s v="-34.59546519"/>
    <s v="MOTO-AUTO"/>
    <s v="MOTO"/>
    <s v="AUTO"/>
  </r>
  <r>
    <s v="2016-0096"/>
    <n v="1"/>
    <d v="2016-07-25T00:00:00"/>
    <x v="0"/>
    <n v="7"/>
    <n v="25"/>
    <d v="1899-12-30T07:00:00"/>
    <n v="7"/>
    <s v="AUTOPISTA DELLEPIANE LUIS TTE. GRAL. KM. 2,3"/>
    <s v="AUTOPISTA"/>
    <s v="AUTOPISTA DELLEPIANE LUIS TTE. GRAL."/>
    <m/>
    <m/>
    <s v="AUTOPISTA DELLEPIANE LUIS TTE. GRAL."/>
    <n v="8"/>
    <s v="Point (. .)"/>
    <s v="-58.47433193007387"/>
    <s v="-34.66684950051973"/>
    <s v="MOTO-CARGAS"/>
    <s v="MOTO"/>
    <s v="CARGAS"/>
  </r>
  <r>
    <s v="2016-0097"/>
    <n v="1"/>
    <d v="2016-07-26T00:00:00"/>
    <x v="0"/>
    <n v="7"/>
    <n v="26"/>
    <d v="1899-12-30T18:45:00"/>
    <n v="18"/>
    <s v="SOLIS Y MEXICO"/>
    <s v="CALLE"/>
    <s v="SOLIS"/>
    <m/>
    <s v="MEXICO"/>
    <s v="SOLIS y MEXICO"/>
    <n v="1"/>
    <s v="Point (106687.13301820 101510.97040757)"/>
    <s v="-58.39038605"/>
    <s v="-34.61562810"/>
    <s v="PEATON-AUTO"/>
    <s v="PEATON"/>
    <s v="AUTO"/>
  </r>
  <r>
    <s v="2016-0098"/>
    <n v="1"/>
    <d v="2016-07-27T00:00:00"/>
    <x v="0"/>
    <n v="7"/>
    <n v="27"/>
    <d v="1899-12-30T16:08:00"/>
    <n v="16"/>
    <s v="AV SAN JUAN Y ALBERTI"/>
    <s v="AVENIDA"/>
    <s v="SAN JUAN AV."/>
    <m/>
    <s v="ALBERTI"/>
    <s v="SAN JUAN AV. y ALBERTI"/>
    <n v="3"/>
    <s v="Point (105765.97394356 100631.47718024)"/>
    <s v="-58.40042405"/>
    <s v="-34.62356174"/>
    <s v="MOTO-CARGAS"/>
    <s v="MOTO"/>
    <s v="CARGAS"/>
  </r>
  <r>
    <s v="2016-0099"/>
    <n v="1"/>
    <d v="2016-07-29T00:00:00"/>
    <x v="0"/>
    <n v="7"/>
    <n v="29"/>
    <d v="1899-12-30T16:00:00"/>
    <n v="16"/>
    <s v="AV GRAL MOSCONI Y AV GRAL PAZ"/>
    <s v="GRAL PAZ"/>
    <s v="MOSCONI GENERAL AV."/>
    <m/>
    <s v="PAZ, GRAL. AV."/>
    <s v="MOSCONI GENERAL AV. y PAZ, GRAL. AV."/>
    <n v="11"/>
    <s v="Point (94486.28631712 103468.59928582)"/>
    <s v="-58.52340614"/>
    <s v="-34.59798754"/>
    <s v="CARGAS-CARGAS"/>
    <s v="CARGAS"/>
    <s v="CARGAS"/>
  </r>
  <r>
    <s v="2016-0100"/>
    <n v="1"/>
    <d v="2016-08-03T00:00:00"/>
    <x v="0"/>
    <n v="8"/>
    <n v="3"/>
    <d v="1899-12-30T23:27:00"/>
    <n v="23"/>
    <s v="AV GRAL PAZ  Y DONADO"/>
    <s v="GRAL PAZ"/>
    <s v="PAZ, GRAL. AV."/>
    <m/>
    <s v="DONADO"/>
    <s v="PAZ, GRAL. AV. y DONADO"/>
    <n v="12"/>
    <s v="Point (97098.48468623 109019.96106626)"/>
    <s v="-58.49491054"/>
    <s v="-34.54795581"/>
    <s v="MOTO-OBJETO FIJO"/>
    <s v="MOTO"/>
    <s v="OBJETO FIJO"/>
  </r>
  <r>
    <s v="2016-0102"/>
    <n v="1"/>
    <d v="2016-08-10T00:00:00"/>
    <x v="0"/>
    <n v="8"/>
    <n v="10"/>
    <d v="1899-12-30T23:37:00"/>
    <n v="23"/>
    <s v="AV EVA PERON Y JOSE LEON SUAREZ"/>
    <s v="AVENIDA"/>
    <s v="PERON, EVA AV."/>
    <m/>
    <s v="SUAREZ, JOSE LEON"/>
    <s v="PERON, EVA AV. y SUAREZ, JOSE LEON"/>
    <n v="9"/>
    <s v="Point (96625.80612216 95129.90776954)"/>
    <s v="-58.50011639"/>
    <s v="-34.67316502"/>
    <s v="MOTO-CARGAS"/>
    <s v="MOTO"/>
    <s v="CARGAS"/>
  </r>
  <r>
    <s v="2016-0104"/>
    <n v="1"/>
    <d v="2016-08-14T00:00:00"/>
    <x v="0"/>
    <n v="8"/>
    <n v="14"/>
    <d v="1899-12-30T21:15:00"/>
    <n v="21"/>
    <s v="ZINNY Y AV SANTIAGO DE COMPOSTELA"/>
    <s v="AVENIDA"/>
    <s v="ZINNY"/>
    <m/>
    <s v="SANTIAGO DE COMPOSTELA AV."/>
    <s v="ZINNY y SANTIAGO DE COMPOSTELA AV."/>
    <n v="9"/>
    <s v="Point (99720.41444035 97007.69579491)"/>
    <s v="-58.46635001"/>
    <s v="-34.65624369"/>
    <s v="MOTO-PASAJEROS"/>
    <s v="MOTO"/>
    <s v="PASAJEROS"/>
  </r>
  <r>
    <s v="2016-0105"/>
    <n v="1"/>
    <d v="2016-08-17T00:00:00"/>
    <x v="0"/>
    <n v="8"/>
    <n v="17"/>
    <d v="1899-12-30T00:05:00"/>
    <n v="0"/>
    <s v="AV FEDERICO LACROZE Y FRAGA"/>
    <s v="AVENIDA"/>
    <s v="LACROZE, FEDERICO AV."/>
    <m/>
    <s v="FRAGA"/>
    <s v="LACROZE, FEDERICO AV. y FRAGA"/>
    <n v="15"/>
    <s v="Point (100905.28580812 104982.19279501)"/>
    <s v="-58.45343236"/>
    <s v="-34.58435809"/>
    <s v="PEATON-PASAJEROS"/>
    <s v="PEATON"/>
    <s v="PASAJEROS"/>
  </r>
  <r>
    <s v="2016-0106"/>
    <n v="1"/>
    <d v="2016-08-19T00:00:00"/>
    <x v="0"/>
    <n v="8"/>
    <n v="19"/>
    <d v="1899-12-30T21:02:00"/>
    <n v="21"/>
    <s v="CARLOS PELLEGRINI Y AV DEL LIBERTADOR"/>
    <s v="AVENIDA"/>
    <s v="PELLEGRINI, CARLOS"/>
    <m/>
    <s v="DEL LIBERTADOR AV."/>
    <s v="PELLEGRINI, CARLOS y DEL LIBERTADOR AV."/>
    <n v="1"/>
    <s v="Point (107558.64146875 104433.48706482)"/>
    <s v="-58.38090932"/>
    <s v="-34.58927731"/>
    <s v="PEATON-PASAJEROS"/>
    <s v="PEATON"/>
    <s v="PASAJEROS"/>
  </r>
  <r>
    <s v="2016-0107"/>
    <n v="1"/>
    <d v="2016-08-20T00:00:00"/>
    <x v="0"/>
    <n v="8"/>
    <n v="20"/>
    <d v="1899-12-30T08:22:00"/>
    <n v="8"/>
    <s v="AUTOPISTA 9 DE JULIO SUR ALT AV MENDOZA"/>
    <s v="AUTOPISTA"/>
    <s v="AUTOPISTA 1 SUR PRESIDENTE ARTURO FRONDIZI"/>
    <m/>
    <m/>
    <s v="AUTOPISTA 1 SUR PRESIDENTE ARTURO FRONDIZI y DON PEDRO DE MENDOZA AV."/>
    <n v="4"/>
    <s v="Point (108408.31858686 97219.56218484)"/>
    <s v="-58.37157668"/>
    <s v="-34.65429986"/>
    <s v="MOTO-AUTO"/>
    <s v="MOTO"/>
    <s v="AUTO"/>
  </r>
  <r>
    <s v="2016-0109"/>
    <n v="1"/>
    <d v="2016-08-24T00:00:00"/>
    <x v="0"/>
    <n v="8"/>
    <n v="24"/>
    <d v="1899-12-30T05:45:00"/>
    <n v="5"/>
    <s v="AUTOPISTA PERITO MORENO Y BARRAGAN"/>
    <s v="AUTOPISTA"/>
    <s v="AUTOPISTA PERITO MORENO"/>
    <m/>
    <s v="BARRAGAN"/>
    <s v="AUTOPISTA PERITO MORENO y BARRAGAN"/>
    <n v="9"/>
    <s v="Point (94544.31344300 99185.28796442)"/>
    <s v="-58.52280139"/>
    <s v="-34.63659934"/>
    <s v="AUTO-OBJETO FIJO"/>
    <s v="AUTO"/>
    <s v="OBJETO FIJO"/>
  </r>
  <r>
    <s v="2016-0110"/>
    <n v="1"/>
    <d v="2016-08-24T00:00:00"/>
    <x v="0"/>
    <n v="8"/>
    <n v="24"/>
    <d v="1899-12-30T20:21:00"/>
    <n v="20"/>
    <s v="AV ALBERDI Y CARHUE"/>
    <s v="AVENIDA"/>
    <s v="ALBERDI, JUAN BAUTISTA AV."/>
    <m/>
    <s v="CARHUE"/>
    <s v="ALBERDI, JUAN BAUTISTA AV. y CARHUE"/>
    <n v="9"/>
    <s v="Point (95506.35959227 96696.89655626)"/>
    <s v="-58.51232237"/>
    <s v="-34.65903530"/>
    <s v="PEATON-SD"/>
    <s v="PEATON"/>
    <s v="SD"/>
  </r>
  <r>
    <s v="2016-0111"/>
    <n v="1"/>
    <d v="2016-08-25T00:00:00"/>
    <x v="0"/>
    <n v="8"/>
    <n v="25"/>
    <d v="1899-12-30T09:30:00"/>
    <n v="9"/>
    <s v="AUTOPISTA LEOPOLDO LUGONES Y LA PAMPA"/>
    <s v="AUTOPISTA"/>
    <s v="LUGONES"/>
    <m/>
    <s v="LA PAMPA"/>
    <s v="LUGONES y LA PAMPA"/>
    <n v="15"/>
    <s v="Point (98961.36262767 105838.76329094)"/>
    <s v="-58.47461905"/>
    <s v="-34.57663634"/>
    <s v="MOTO-CARGAS"/>
    <s v="MOTO"/>
    <s v="CARGAS"/>
  </r>
  <r>
    <s v="2016-0112"/>
    <n v="1"/>
    <d v="2016-08-27T00:00:00"/>
    <x v="0"/>
    <n v="8"/>
    <n v="27"/>
    <d v="1899-12-30T04:40:00"/>
    <n v="4"/>
    <s v="AUTOPISTA 25 DE MAYO AUTOPISTA 1 SUR ARTURO FRONDIZI"/>
    <s v="AUTOPISTA"/>
    <s v="AUTOPISTA 25 DE MAYO"/>
    <m/>
    <s v="AUTOPISTA 1 SUR PRESIDENTE ARTURO FRONDIZI"/>
    <s v="AUTOPISTA 25 DE MAYO y AUTOPISTA 1 SUR PRESIDENTE ARTURO FRONDIZI"/>
    <n v="1"/>
    <s v="Point (107392.50226602 100712.59265582)"/>
    <s v="-58.38268809"/>
    <s v="-34.62282019"/>
    <s v="MOTO-OBJETO FIJO"/>
    <s v="MOTO"/>
    <s v="OBJETO FIJO"/>
  </r>
  <r>
    <s v="2016-0113"/>
    <n v="1"/>
    <d v="2016-08-27T00:00:00"/>
    <x v="0"/>
    <n v="8"/>
    <n v="27"/>
    <d v="1899-12-30T16:45:00"/>
    <n v="16"/>
    <s v="AV JUAN BAUTISTA ALBERDI Y GUARDIA NACIONAL"/>
    <s v="AVENIDA"/>
    <s v="ALBERDI, JUAN BAUTISTA AV."/>
    <m/>
    <s v="GUARDIA NACIONAL"/>
    <s v="ALBERDI, JUAN BAUTISTA AV. y GUARDIA NACIONAL"/>
    <n v="9"/>
    <s v="Point (96998.81124177 98183.20743664)"/>
    <s v="-58.49603546"/>
    <s v="-34.64564271"/>
    <s v="PEATON-PASAJEROS"/>
    <s v="PEATON"/>
    <s v="PASAJEROS"/>
  </r>
  <r>
    <s v="2016-0114"/>
    <n v="1"/>
    <d v="2016-08-31T00:00:00"/>
    <x v="0"/>
    <n v="8"/>
    <n v="31"/>
    <d v="1899-12-30T11:20:00"/>
    <n v="11"/>
    <s v="SALGUERO 1410"/>
    <s v="CALLE"/>
    <s v="SALGUERO, JERONIMO"/>
    <n v="1410"/>
    <m/>
    <s v="SALGUERO, JERONIMO 1410"/>
    <n v="14"/>
    <s v="Point (104111.05146856 103917.57944765)"/>
    <s v="-58.41848605"/>
    <s v="-34.59394733"/>
    <s v="BICICLETA-CARGAS"/>
    <s v="BICICLETA"/>
    <s v="CARGAS"/>
  </r>
  <r>
    <s v="2016-0115"/>
    <n v="1"/>
    <d v="2016-09-02T00:00:00"/>
    <x v="0"/>
    <n v="9"/>
    <n v="2"/>
    <d v="1899-12-30T11:50:00"/>
    <n v="11"/>
    <s v="ARIAS Y TRONADOR"/>
    <s v="CALLE"/>
    <s v="ARIAS"/>
    <m/>
    <s v="TRONADOR"/>
    <s v="ARIAS y TRONADOR"/>
    <n v="12"/>
    <s v="Point (97608.87024259 108884.67029908)"/>
    <s v="-58.48935041"/>
    <s v="-34.54917673"/>
    <s v="SD-CARGAS"/>
    <s v="SD"/>
    <s v="CARGAS"/>
  </r>
  <r>
    <s v="2016-0116"/>
    <n v="1"/>
    <d v="2016-09-02T00:00:00"/>
    <x v="0"/>
    <n v="9"/>
    <n v="2"/>
    <d v="1899-12-30T20:20:00"/>
    <n v="20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MOTO-AUTO"/>
    <s v="MOTO"/>
    <s v="AUTO"/>
  </r>
  <r>
    <s v="2016-0117"/>
    <n v="1"/>
    <d v="2016-09-03T00:00:00"/>
    <x v="0"/>
    <n v="9"/>
    <n v="3"/>
    <d v="1899-12-30T15:30:00"/>
    <n v="15"/>
    <s v="AV DEL LIBERTADOR Y TAGLE"/>
    <s v="AVENIDA"/>
    <s v="DEL LIBERTADOR AV."/>
    <m/>
    <s v="TAGLE"/>
    <s v="DEL LIBERTADOR AV. y TAGLE"/>
    <n v="14"/>
    <s v="Point (105865.95849347 105162.71037105)"/>
    <s v="-58.39936478"/>
    <s v="-34.58271474"/>
    <s v="AUTO-AUTO"/>
    <s v="AUTO"/>
    <s v="AUTO"/>
  </r>
  <r>
    <s v="2016-0118"/>
    <n v="1"/>
    <d v="2016-09-04T00:00:00"/>
    <x v="0"/>
    <n v="9"/>
    <n v="4"/>
    <d v="1899-12-30T03:30:00"/>
    <n v="3"/>
    <s v="AUTOPISTA 1 SUR PTE ARTURO FRONDIZI KM 2.9"/>
    <s v="AUTOPISTA"/>
    <s v="AUTOPISTA 1 SUR PRESIDENTE ARTURO FRONDIZI"/>
    <m/>
    <m/>
    <s v="AUTOPISTA 1 SUR PRESIDENTE ARTURO FRONDIZI KM. 2.9"/>
    <n v="1"/>
    <s v="Point (107696.68171812 100254.76268710)"/>
    <s v="-58.37936704"/>
    <s v="-34.62694503"/>
    <s v="AUTO-AUTO"/>
    <s v="AUTO"/>
    <s v="AUTO"/>
  </r>
  <r>
    <s v="2016-0122"/>
    <n v="1"/>
    <d v="2016-09-13T00:00:00"/>
    <x v="0"/>
    <n v="9"/>
    <n v="13"/>
    <d v="1899-12-30T07:10:00"/>
    <n v="7"/>
    <s v="AV EVA PERON 4233"/>
    <s v="AVENIDA"/>
    <s v="PERON, EVA AV."/>
    <n v="4233"/>
    <m/>
    <s v="PERON, EVA AV. 4233"/>
    <n v="9"/>
    <s v="Point (99150.75069529 97484.46650280)"/>
    <s v="-58.47256391"/>
    <s v="-34.65194557"/>
    <s v="BICICLETA-PASAJEROS"/>
    <s v="BICICLETA"/>
    <s v="PASAJEROS"/>
  </r>
  <r>
    <s v="2016-0123"/>
    <n v="1"/>
    <d v="2016-09-14T00:00:00"/>
    <x v="0"/>
    <n v="9"/>
    <n v="14"/>
    <d v="1899-12-30T09:00:00"/>
    <n v="9"/>
    <s v="AV ASAMBLEA Y AV CNEL ESTEBAN BONORINO"/>
    <s v="AVENIDA"/>
    <s v="ASAMBLEA AV."/>
    <m/>
    <s v="BONORINO, ESTEBAN, CNEL. AV."/>
    <s v="ASAMBLEA AV. y BONORINO, ESTEBAN, CNEL. AV."/>
    <n v="7"/>
    <s v="Point (101099.34592952 98750.07827754)"/>
    <s v="-58.45130953"/>
    <s v="-34.64053676"/>
    <s v="MOTO-AUTO"/>
    <s v="MOTO"/>
    <s v="AUTO"/>
  </r>
  <r>
    <s v="2016-0124"/>
    <n v="1"/>
    <d v="2016-09-16T00:00:00"/>
    <x v="0"/>
    <n v="9"/>
    <n v="16"/>
    <d v="1899-12-30T15:24:00"/>
    <n v="15"/>
    <s v="AVDA RIVADAVIA Y RIVERA INDARTE"/>
    <s v="AVENIDA"/>
    <s v="RIVADAVIA AV."/>
    <m/>
    <s v="RIVERA INDARTE AV."/>
    <s v="RIVADAVIA AV. y RIVERA INDARTE AV."/>
    <n v="7"/>
    <s v="Point (100053.89791316 100046.73776995)"/>
    <s v="-58.46271207"/>
    <s v="-34.62884871"/>
    <s v="PEATON-PASAJEROS"/>
    <s v="PEATON"/>
    <s v="PASAJEROS"/>
  </r>
  <r>
    <s v="2016-0125"/>
    <n v="1"/>
    <d v="2016-09-17T00:00:00"/>
    <x v="0"/>
    <n v="9"/>
    <n v="17"/>
    <d v="1899-12-30T12:14:00"/>
    <n v="12"/>
    <s v="AUTOPISTA PERITO MORENO Y AV JUAN B ALBERDI"/>
    <s v="AUTOPISTA"/>
    <s v="AUTOPISTA PERITO MORENO"/>
    <m/>
    <s v="ALBERDI, JUAN BAUTISTA AV."/>
    <s v="AUTOPISTA PERITO MORENO y ALBERDI, JUAN BAUTISTA AV."/>
    <n v="10"/>
    <s v="Point (97532.91184699 98538.89061454)"/>
    <s v="-58.49020869"/>
    <s v="-34.64243791"/>
    <s v="MOTO-MOTO"/>
    <s v="MOTO"/>
    <s v="MOTO"/>
  </r>
  <r>
    <s v="2016-0126"/>
    <n v="2"/>
    <d v="2016-09-18T00:00:00"/>
    <x v="0"/>
    <n v="9"/>
    <n v="18"/>
    <d v="1899-12-30T22:45:00"/>
    <n v="22"/>
    <s v="IRIGOYEN Y TINOGASTA"/>
    <s v="CALLE"/>
    <s v="IRIGOYEN"/>
    <m/>
    <s v="TINOGASTA"/>
    <s v="IRIGOYEN y TINOGASTA"/>
    <n v="10"/>
    <s v="Point (94275.54271123 100886.87954649)"/>
    <s v="-58.52572109"/>
    <s v="-34.62125906"/>
    <s v="AUTO-CARGAS"/>
    <s v="AUTO"/>
    <s v="CARGAS"/>
  </r>
  <r>
    <s v="2016-0127"/>
    <n v="1"/>
    <d v="2016-09-24T00:00:00"/>
    <x v="0"/>
    <n v="9"/>
    <n v="24"/>
    <d v="1899-12-30T10:25:00"/>
    <n v="10"/>
    <s v="AV MARIANO ACOSTA Y AV CNEL ROCA"/>
    <s v="AVENIDA"/>
    <s v="ACOSTA, MARIANO"/>
    <m/>
    <s v="ROCA, CNEL. AV."/>
    <s v="ACOSTA, MARIANO y ROCA, CNEL. AV."/>
    <n v="8"/>
    <s v="Point (102048.72946345 95839.63478990)"/>
    <s v="-58.44094791"/>
    <s v="-34.66677111"/>
    <s v="PEATON-PASAJEROS"/>
    <s v="PEATON"/>
    <s v="PASAJEROS"/>
  </r>
  <r>
    <s v="2016-0128"/>
    <n v="1"/>
    <d v="2016-10-02T00:00:00"/>
    <x v="0"/>
    <n v="10"/>
    <n v="2"/>
    <d v="1899-12-30T11:30:00"/>
    <n v="11"/>
    <s v="CASTRO Y AV PAVON"/>
    <s v="AVENIDA"/>
    <s v="CASTRO"/>
    <m/>
    <s v="PAVON AV."/>
    <s v="CASTRO y PAVON AV."/>
    <n v="5"/>
    <s v="Point (104049.28528337 99858.37522846)"/>
    <s v="-58.41914024"/>
    <s v="-34.63053890"/>
    <s v="PEATON-PASAJEROS"/>
    <s v="PEATON"/>
    <s v="PASAJEROS"/>
  </r>
  <r>
    <s v="2016-0130"/>
    <n v="1"/>
    <d v="2016-10-04T00:00:00"/>
    <x v="0"/>
    <n v="10"/>
    <n v="4"/>
    <d v="1899-12-30T12:30:00"/>
    <n v="12"/>
    <s v="AUTOPISTA 9 DE JULIO SUR Y AV BRASIL"/>
    <s v="AUTOPISTA"/>
    <s v="AUTOPISTA 1 SUR PRESIDENTE ARTURO FRONDIZI"/>
    <m/>
    <m/>
    <s v="AUTOPISTA 1 SUR PRESIDENTE ARTURO FRONDIZI y BRASIL"/>
    <n v="1"/>
    <s v="Point (107720.24059557 100176.85101454)"/>
    <s v="-58.37910942"/>
    <s v="-34.62764717"/>
    <s v="MOTO-CARGAS"/>
    <s v="MOTO"/>
    <s v="CARGAS"/>
  </r>
  <r>
    <s v="2016-0131"/>
    <n v="1"/>
    <d v="2016-10-09T00:00:00"/>
    <x v="0"/>
    <n v="10"/>
    <n v="9"/>
    <d v="1899-12-30T19:13:00"/>
    <n v="19"/>
    <s v="MIRAVE 3500"/>
    <s v="CALLE"/>
    <s v="MIRAVE"/>
    <n v="3500"/>
    <m/>
    <s v="MIRAVE 3500"/>
    <n v="4"/>
    <s v="Point (105921.45515383 98209.53178328)"/>
    <s v="-58.39871183"/>
    <s v="-34.64539318"/>
    <s v="PEATON-AUTO"/>
    <s v="PEATON"/>
    <s v="AUTO"/>
  </r>
  <r>
    <s v="2016-0132"/>
    <n v="1"/>
    <d v="2016-10-10T00:00:00"/>
    <x v="0"/>
    <n v="10"/>
    <n v="10"/>
    <d v="1899-12-30T02:30:00"/>
    <n v="2"/>
    <s v="AV SAN JUAN Y 24 DE NOVIEMBRE"/>
    <s v="AVENIDA"/>
    <s v="SAN JUAN AV."/>
    <m/>
    <s v="24 DE NOVIEMBRE"/>
    <s v="SAN JUAN AV. y 24 DE NOVIEMBRE"/>
    <n v="3"/>
    <s v="Point (104853.84131654 100497.93573387)"/>
    <s v="-58.41036975"/>
    <s v="-34.62477021"/>
    <s v="AUTO-PASAJEROS"/>
    <s v="AUTO"/>
    <s v="PASAJEROS"/>
  </r>
  <r>
    <s v="2016-0133"/>
    <n v="1"/>
    <d v="2016-10-14T00:00:00"/>
    <x v="0"/>
    <n v="10"/>
    <n v="14"/>
    <d v="1899-12-30T00:05:00"/>
    <n v="0"/>
    <s v="AV LAS HERAS Y SANCHEZ DE BUSTAMANTE"/>
    <s v="AVENIDA"/>
    <s v="LAS HERAS GENERAL AV."/>
    <m/>
    <s v="SANCHEZ DE BUSTAMANTE"/>
    <s v="LAS HERAS GENERAL AV. y SANCHEZ DE BUSTAMANTE"/>
    <n v="14"/>
    <s v="Point (105619.82089682 105083.85914124)"/>
    <s v="-58.40204698"/>
    <s v="-34.58342690"/>
    <s v="MOTO-AUTO"/>
    <s v="MOTO"/>
    <s v="AUTO"/>
  </r>
  <r>
    <s v="2016-0134"/>
    <n v="1"/>
    <d v="2016-10-23T00:00:00"/>
    <x v="0"/>
    <n v="10"/>
    <n v="23"/>
    <d v="1899-12-30T05:00:00"/>
    <n v="5"/>
    <s v="AV PIEDRA BUENA Y 2 DE ABRIL 1982"/>
    <s v="AVENIDA"/>
    <s v="PIEDRA BUENA AV."/>
    <m/>
    <s v="2 DE ABRIL DE 1982"/>
    <s v="PIEDRA BUENA AV. y 2 DE ABRIL DE 1982"/>
    <n v="8"/>
    <s v="Point (97612.37609226 94761.81268260)"/>
    <s v="-58.48935287"/>
    <s v="-34.67648597"/>
    <s v="MOTO-OBJETO FIJO"/>
    <s v="MOTO"/>
    <s v="OBJETO FIJO"/>
  </r>
  <r>
    <s v="2016-0135"/>
    <n v="1"/>
    <d v="2016-10-24T00:00:00"/>
    <x v="0"/>
    <n v="10"/>
    <n v="24"/>
    <d v="1899-12-30T05:00:00"/>
    <n v="5"/>
    <s v="AV FIGUEROA ALCORTA  Y PINEDO"/>
    <s v="AVENIDA"/>
    <s v="FIGUEROA ALCORTA, PRES. AV."/>
    <m/>
    <s v="PINEDO, INT."/>
    <s v="FIGUEROA ALCORTA, PRES. AV. y PINEDO, INT."/>
    <n v="14"/>
    <s v="Point (103734.76257993 107235.78328415)"/>
    <s v="-58.42260225"/>
    <s v="-34.56403694"/>
    <s v="PEATON-SD"/>
    <s v="PEATON"/>
    <s v="SD"/>
  </r>
  <r>
    <s v="2016-0136"/>
    <n v="1"/>
    <d v="2016-10-25T00:00:00"/>
    <x v="0"/>
    <n v="10"/>
    <n v="25"/>
    <d v="1899-12-30T00:00:00"/>
    <n v="0"/>
    <s v="AU BUENOS AIRES - LA PLATA KM. 4"/>
    <s v="AUTOPISTA"/>
    <s v="AUTOPISTA BUENOS AIRES - LA PLATA"/>
    <m/>
    <m/>
    <m/>
    <n v="4"/>
    <s v="Point (. .)"/>
    <s v="."/>
    <s v="."/>
    <s v="MOTO-CARGAS"/>
    <s v="MOTO"/>
    <s v="CARGAS"/>
  </r>
  <r>
    <s v="2016-0137"/>
    <n v="1"/>
    <d v="2016-10-25T00:00:00"/>
    <x v="0"/>
    <n v="10"/>
    <n v="25"/>
    <d v="1899-12-30T00:39:00"/>
    <n v="0"/>
    <s v="AV SAN MARTIN Y LADINES"/>
    <s v="AVENIDA"/>
    <s v="SAN MARTIN AV."/>
    <m/>
    <s v="LADINES"/>
    <s v="SAN MARTIN AV. y LADINES"/>
    <n v="11"/>
    <s v="Point (95222.93546397 104315.24453153)"/>
    <s v="-58.51537091"/>
    <s v="-34.59035925"/>
    <s v="MOTO-MOTO"/>
    <s v="MOTO"/>
    <s v="MOTO"/>
  </r>
  <r>
    <s v="2016-0138"/>
    <n v="1"/>
    <d v="2016-10-27T00:00:00"/>
    <x v="0"/>
    <n v="10"/>
    <n v="27"/>
    <d v="1899-12-30T20:30:00"/>
    <n v="20"/>
    <s v="AV CABILDO Y BLANCO ENCALADA"/>
    <s v="AVENIDA"/>
    <s v="CABILDO AV."/>
    <m/>
    <s v="BLANCO ENCALADA"/>
    <s v="CABILDO AV. y BLANCO ENCALADA"/>
    <n v="13"/>
    <s v="Point (100385.69739031 107770.04028070)"/>
    <s v="-58.45909670"/>
    <s v="-34.55922742"/>
    <s v="BICICLETA-CARGAS"/>
    <s v="BICICLETA"/>
    <s v="CARGAS"/>
  </r>
  <r>
    <s v="2016-0139"/>
    <n v="1"/>
    <d v="2016-10-28T00:00:00"/>
    <x v="0"/>
    <n v="10"/>
    <n v="28"/>
    <d v="1899-12-30T23:00:00"/>
    <n v="23"/>
    <s v="AV PRESIDENTE FIGUEROA ALCORTA Y AV DORREGO"/>
    <s v="AVENIDA"/>
    <s v="FIGUEROA ALCORTA, PRES. AV."/>
    <m/>
    <s v="DORREGO AV."/>
    <s v="FIGUEROA ALCORTA, PRES. AV. y DORREGO AV."/>
    <n v="14"/>
    <s v="Point (103965.45958231 107084.94812768)"/>
    <s v="-58.42008769"/>
    <s v="-34.56539579"/>
    <s v="MOTO-MOTO"/>
    <s v="MOTO"/>
    <s v="MOTO"/>
  </r>
  <r>
    <s v="2016-0140"/>
    <n v="1"/>
    <d v="2016-10-31T00:00:00"/>
    <x v="0"/>
    <n v="10"/>
    <n v="31"/>
    <d v="1899-12-30T02:58:00"/>
    <n v="2"/>
    <s v="AV JURAMENTO Y VUELTA DE OBLIGADO"/>
    <s v="AVENIDA"/>
    <s v="JURAMENTO AV."/>
    <m/>
    <s v="VUELTA DE OBLIGADO"/>
    <s v="JURAMENTO AV. y VUELTA DE OBLIGADO"/>
    <n v="13"/>
    <s v="Point (100700.71684791 107520.92282315)"/>
    <s v="-58.45566399"/>
    <s v="-34.56147293"/>
    <s v="PASAJEROS-PASAJEROS"/>
    <s v="PASAJEROS"/>
    <s v="PASAJEROS"/>
  </r>
  <r>
    <s v="2016-0142"/>
    <n v="1"/>
    <d v="2016-11-05T00:00:00"/>
    <x v="0"/>
    <n v="11"/>
    <n v="5"/>
    <d v="1899-12-30T23:30:00"/>
    <n v="23"/>
    <s v="AV DEL LIBERTADOR Y AV RAMOS MEJIA"/>
    <s v="AVENIDA"/>
    <s v="DEL LIBERTADOR AV."/>
    <m/>
    <s v="RAMOS MEJIA, JOSE MARIA, DR. AV."/>
    <s v="DEL LIBERTADOR AV. y RAMOS MEJIA, JOSE MARIA, DR. AV."/>
    <n v="1"/>
    <s v="Point (108069.68986814 104046.20018024)"/>
    <s v="-58.37533517"/>
    <s v="-34.59276462"/>
    <s v="MOTO-PASAJEROS"/>
    <s v="MOTO"/>
    <s v="PASAJEROS"/>
  </r>
  <r>
    <s v="2016-0143"/>
    <n v="1"/>
    <d v="2016-11-06T00:00:00"/>
    <x v="0"/>
    <n v="11"/>
    <n v="6"/>
    <d v="1899-12-30T04:41:00"/>
    <n v="4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MOTO-SD"/>
    <s v="MOTO"/>
    <s v="SD"/>
  </r>
  <r>
    <s v="2016-0144"/>
    <n v="1"/>
    <d v="2016-11-07T00:00:00"/>
    <x v="0"/>
    <n v="11"/>
    <n v="7"/>
    <d v="1899-12-30T12:10:00"/>
    <n v="12"/>
    <s v="AV. ALTE. BROWN 984"/>
    <s v="AVENIDA"/>
    <s v="BROWN, ALTE. AV."/>
    <n v="984"/>
    <m/>
    <s v="BROWN, ALTE. AV. 984"/>
    <n v="4"/>
    <s v="Point (109494.82838112 99532.69117874)"/>
    <s v="-58.35975012"/>
    <s v="-34.63343907"/>
    <s v="PEATON-PASAJEROS"/>
    <s v="PEATON"/>
    <s v="PASAJEROS"/>
  </r>
  <r>
    <s v="2016-0145"/>
    <n v="1"/>
    <d v="2016-11-07T00:00:00"/>
    <x v="0"/>
    <n v="11"/>
    <n v="7"/>
    <d v="1899-12-30T20:56:00"/>
    <n v="20"/>
    <s v="AV DEL LIBERTADOR Y LA PAMPA"/>
    <s v="AVENIDA"/>
    <s v="DEL LIBERTADOR AV."/>
    <m/>
    <s v="LA PAMPA"/>
    <s v="DEL LIBERTADOR AV. y LA PAMPA"/>
    <n v="13"/>
    <s v="Point (101657.76119068 107735.39237736)"/>
    <s v="-58.44523595"/>
    <s v="-34.55953855"/>
    <s v="MOTO-AUTO"/>
    <s v="MOTO"/>
    <s v="AUTO"/>
  </r>
  <r>
    <s v="2016-0146"/>
    <n v="1"/>
    <d v="2016-11-09T00:00:00"/>
    <x v="0"/>
    <n v="11"/>
    <n v="9"/>
    <d v="1899-12-30T20:00:00"/>
    <n v="20"/>
    <s v="PICHINCHA Y AV BRASIL"/>
    <s v="AVENIDA"/>
    <s v="PICHINCHA AV."/>
    <m/>
    <s v="BRASIL"/>
    <s v="PICHINCHA AV. y BRASIL"/>
    <n v="4"/>
    <s v="Point (106147.25140863 99876.44981079)"/>
    <s v="-58.39626094"/>
    <s v="-34.63036565"/>
    <s v="PEATON-PASAJEROS"/>
    <s v="PEATON"/>
    <s v="PASAJEROS"/>
  </r>
  <r>
    <s v="2016-0147"/>
    <n v="1"/>
    <d v="2016-11-16T00:00:00"/>
    <x v="0"/>
    <n v="11"/>
    <n v="16"/>
    <d v="1899-12-30T21:15:00"/>
    <n v="21"/>
    <s v="AV INDEPENDENCIA Y VIRREY CEVALLOS"/>
    <s v="AVENIDA"/>
    <s v="INDEPENDENCIA AV."/>
    <m/>
    <s v="CEVALLOS, VIRREY"/>
    <s v="INDEPENDENCIA AV. y CEVALLOS, VIRREY"/>
    <n v="1"/>
    <s v="Point (106817.01972475 101248.18030272)"/>
    <s v="-58.38896772"/>
    <s v="-34.61799615"/>
    <s v="MOVIL-PASAJEROS"/>
    <s v="MOVIL"/>
    <s v="PASAJEROS"/>
  </r>
  <r>
    <s v="2016-0148"/>
    <n v="1"/>
    <d v="2016-11-16T00:00:00"/>
    <x v="0"/>
    <n v="11"/>
    <n v="16"/>
    <d v="1899-12-30T22:20:00"/>
    <n v="22"/>
    <s v="AV GARMENDIA 4895"/>
    <s v="AVENIDA"/>
    <s v="GARMENDIA AV."/>
    <n v="4895"/>
    <m/>
    <s v="GARMENDIA AV. 4895"/>
    <n v="15"/>
    <s v="Point (99810.88349598 103818.87868694)"/>
    <s v="-58.46536113"/>
    <s v="-34.59484504"/>
    <s v="MOTO-MOTO"/>
    <s v="MOTO"/>
    <s v="MOTO"/>
  </r>
  <r>
    <s v="2016-0150"/>
    <n v="1"/>
    <d v="2016-11-18T00:00:00"/>
    <x v="0"/>
    <n v="11"/>
    <n v="18"/>
    <d v="1899-12-30T18:20:00"/>
    <n v="18"/>
    <s v="AV AMANCIO ALCORTA Y DIOGENES TABORDA"/>
    <s v="AVENIDA"/>
    <s v="ALCORTA, AMANCIO AV."/>
    <m/>
    <s v="TABORDA, DIOGENES"/>
    <s v="ALCORTA, AMANCIO AV. y TABORDA, DIOGENES"/>
    <n v="4"/>
    <s v="Point (104996.91619776 97395.92929535)"/>
    <s v="-58.40879146"/>
    <s v="-34.65273216"/>
    <s v="CARGAS-CARGAS"/>
    <s v="CARGAS"/>
    <s v="CARGAS"/>
  </r>
  <r>
    <s v="2016-0152"/>
    <n v="1"/>
    <d v="2016-11-23T00:00:00"/>
    <x v="0"/>
    <n v="11"/>
    <n v="23"/>
    <d v="1899-12-30T21:10:00"/>
    <n v="21"/>
    <s v="AV PERITO MORENO Y ZUVIRIA"/>
    <s v="AVENIDA"/>
    <s v="MORENO, PERITO AV."/>
    <m/>
    <s v="ZUVIRIA"/>
    <s v="MORENO, PERITO AV. y ZUVIRIA"/>
    <n v="7"/>
    <s v="Point (99888.30162107 97709.27452060)"/>
    <s v="-58.46451841"/>
    <s v="-34.64991946"/>
    <s v="MOTO-AUTO"/>
    <s v="MOTO"/>
    <s v="AUTO"/>
  </r>
  <r>
    <s v="2016-0153"/>
    <n v="1"/>
    <d v="2016-11-25T00:00:00"/>
    <x v="0"/>
    <n v="11"/>
    <n v="25"/>
    <d v="1899-12-30T15:42:00"/>
    <n v="15"/>
    <s v="ARAOZ Y AV CORDOBA"/>
    <s v="AVENIDA"/>
    <s v="ARAOZ"/>
    <m/>
    <s v="CORDOBA AV."/>
    <s v="ARAOZ y CORDOBA AV."/>
    <n v="15"/>
    <s v="Point (103130.82393478 103817.27945358)"/>
    <s v="-58.42917090"/>
    <s v="-34.59485488"/>
    <s v="PEATON-MOTO"/>
    <s v="PEATON"/>
    <s v="MOTO"/>
  </r>
  <r>
    <s v="2016-0154"/>
    <n v="1"/>
    <d v="2016-11-26T00:00:00"/>
    <x v="0"/>
    <n v="11"/>
    <n v="26"/>
    <d v="1899-12-30T14:14:00"/>
    <n v="14"/>
    <s v="AV GRAL PAZ 15200"/>
    <s v="GRAL PAZ"/>
    <s v="PAZ, GRAL. AV."/>
    <n v="15200"/>
    <m/>
    <s v="PAZ, GRAL. AV. 15200"/>
    <n v="8"/>
    <s v="Point (97546.12845734 94093.36420523)"/>
    <s v="-58.49007772"/>
    <s v="-34.68251141"/>
    <s v="MOTO-MOTO"/>
    <s v="MOTO"/>
    <s v="MOTO"/>
  </r>
  <r>
    <s v="2016-0155"/>
    <n v="1"/>
    <d v="2016-11-26T00:00:00"/>
    <x v="0"/>
    <n v="11"/>
    <n v="26"/>
    <d v="1899-12-30T16:50:00"/>
    <n v="16"/>
    <s v="MADERO 900"/>
    <s v="CALLE"/>
    <s v="MADERO"/>
    <n v="900"/>
    <m/>
    <s v="MADERO 900"/>
    <n v="10"/>
    <s v="Point (94107.02905618 100169.73297345)"/>
    <s v="-58.52756365"/>
    <s v="-34.62772274"/>
    <s v="PEATON-AUTO"/>
    <s v="PEATON"/>
    <s v="AUTO"/>
  </r>
  <r>
    <s v="2016-0156"/>
    <n v="1"/>
    <d v="2016-11-26T00:00:00"/>
    <x v="0"/>
    <n v="11"/>
    <n v="26"/>
    <d v="1899-12-30T19:40:00"/>
    <n v="19"/>
    <s v="AV INDEPENDENCIA Y DEAN FUNES"/>
    <s v="AVENIDA"/>
    <s v="INDEPENDENCIA AV."/>
    <m/>
    <s v="DEAN FUNES"/>
    <s v="INDEPENDENCIA AV. y DEAN FUNES"/>
    <n v="3"/>
    <s v="Point (105219.14271583 101089.92439911)"/>
    <s v="-58.40638983"/>
    <s v="-34.61943202"/>
    <s v="MOTO-PASAJEROS"/>
    <s v="MOTO"/>
    <s v="PASAJEROS"/>
  </r>
  <r>
    <s v="2016-0157"/>
    <n v="1"/>
    <d v="2016-12-03T00:00:00"/>
    <x v="0"/>
    <n v="12"/>
    <n v="3"/>
    <d v="1899-12-30T06:40:00"/>
    <n v="6"/>
    <s v="AV JUAN B JUSTO 5645"/>
    <s v="AVENIDA"/>
    <s v="JUSTO, JUAN B. AV."/>
    <n v="5645"/>
    <m/>
    <s v="JUSTO, JUAN B. AV. 5645"/>
    <n v="11"/>
    <s v="Point (98856.51878317 101315.60184716)"/>
    <s v="-58.47576807"/>
    <s v="-34.61740997"/>
    <s v="MOTO-MOTO"/>
    <s v="MOTO"/>
    <s v="MOTO"/>
  </r>
  <r>
    <s v="2016-0159"/>
    <n v="1"/>
    <d v="2016-12-04T00:00:00"/>
    <x v="0"/>
    <n v="12"/>
    <n v="4"/>
    <d v="1899-12-30T07:21:00"/>
    <n v="7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AUTO-SD"/>
    <s v="AUTO"/>
    <s v="SD"/>
  </r>
  <r>
    <s v="2016-0160"/>
    <n v="1"/>
    <d v="2016-12-06T00:00:00"/>
    <x v="0"/>
    <n v="12"/>
    <n v="6"/>
    <d v="1899-12-30T05:30:00"/>
    <n v="5"/>
    <s v="AUTOPISTA PERITO MORENO ALTURA VELZ"/>
    <s v="AUTOPISTA"/>
    <s v="AUTOPISTA PERITO MORENO"/>
    <m/>
    <m/>
    <s v="AUTOPISTA PERITO MORENO (ALTURA VELEZ SARSFIELD)"/>
    <n v="9"/>
    <s v="Point (94867.91408532 99212.26216105)"/>
    <s v="-58.51927194"/>
    <s v="-34.63635787"/>
    <s v="CARGAS-OBJETO FIJO"/>
    <s v="CARGAS"/>
    <s v="OBJETO FIJO"/>
  </r>
  <r>
    <s v="2016-0161"/>
    <n v="1"/>
    <d v="2016-12-06T00:00:00"/>
    <x v="0"/>
    <n v="12"/>
    <n v="6"/>
    <d v="1899-12-30T07:22:00"/>
    <n v="7"/>
    <s v="AV SANTA FE Y GODOY CRUZ"/>
    <s v="AVENIDA"/>
    <s v="SANTA FE AV."/>
    <m/>
    <s v="GODOY CRUZ"/>
    <s v="SANTA FE AV. y GODOY CRUZ"/>
    <n v="14"/>
    <s v="Point (103490.75904616 105613.31878847)"/>
    <s v="-58.42525456"/>
    <s v="-34.57866344"/>
    <s v="PEATON-PASAJEROS"/>
    <s v="PEATON"/>
    <s v="PASAJEROS"/>
  </r>
  <r>
    <s v="2016-0162"/>
    <n v="1"/>
    <d v="2016-12-07T00:00:00"/>
    <x v="0"/>
    <n v="12"/>
    <n v="7"/>
    <d v="1899-12-30T05:00:00"/>
    <n v="5"/>
    <s v="AV FEDERICO LACROZE Y AV FOREST"/>
    <s v="AVENIDA"/>
    <s v="LACROZE, FEDERICO AV."/>
    <m/>
    <s v="FOREST AV."/>
    <s v="LACROZE, FEDERICO AV. y FOREST AV."/>
    <n v="15"/>
    <s v="Point (100856.34310085 104890.83521057)"/>
    <s v="-58.45396573"/>
    <s v="-34.58518167"/>
    <s v="PEATON-AUTO"/>
    <s v="PEATON"/>
    <s v="AUTO"/>
  </r>
  <r>
    <s v="2016-0163"/>
    <n v="1"/>
    <d v="2016-12-10T00:00:00"/>
    <x v="0"/>
    <n v="12"/>
    <n v="10"/>
    <d v="1899-12-30T07:30:00"/>
    <n v="7"/>
    <s v="AV GRAL PAZ Y AV GENERAL MOSCONI"/>
    <s v="GRAL PAZ"/>
    <s v="PAZ, GRAL. AV."/>
    <m/>
    <s v="MOSCONI GENERAL AV."/>
    <s v="PAZ, GRAL. AV. y MOSCONI GENERAL AV."/>
    <n v="11"/>
    <s v="Point (94486.28631712 103468.59928582)"/>
    <s v="-58.52340614"/>
    <s v="-34.59798754"/>
    <s v="MOTO-AUTO"/>
    <s v="MOTO"/>
    <s v="AUTO"/>
  </r>
  <r>
    <s v="2016-0164"/>
    <n v="1"/>
    <d v="2016-12-11T00:00:00"/>
    <x v="0"/>
    <n v="12"/>
    <n v="11"/>
    <d v="1899-12-30T06:16:00"/>
    <n v="6"/>
    <s v="AV LA PLATA Y CNEL GREGORIO POMAR"/>
    <s v="AVENIDA"/>
    <s v="LA PLATA AV."/>
    <m/>
    <s v="POMAR, GREGORIO TTE. CNEL."/>
    <s v="LA PLATA AV. y POMAR, GREGORIO TTE. CNEL."/>
    <n v="4"/>
    <s v="Point (103673.23003122 98676.84527702)"/>
    <s v="-58.42323628"/>
    <s v="-34.64119105"/>
    <s v="AUTO-AUTO"/>
    <s v="AUTO"/>
    <s v="AUTO"/>
  </r>
  <r>
    <s v="2016-0165"/>
    <n v="1"/>
    <d v="2016-12-12T00:00:00"/>
    <x v="0"/>
    <n v="12"/>
    <n v="12"/>
    <d v="1899-12-30T08:25:00"/>
    <n v="8"/>
    <s v="AV MARTIN GARCIA 300"/>
    <s v="AVENIDA"/>
    <s v="GARCIA, MARTIN AV."/>
    <n v="300"/>
    <m/>
    <s v="GARCIA, MARTIN AV. 300"/>
    <n v="4"/>
    <s v="Point (108623.21898604 100090.41541188)"/>
    <s v="-58.36926144"/>
    <s v="-34.62841919"/>
    <s v="BICICLETA-PASAJEROS"/>
    <s v="BICICLETA"/>
    <s v="PASAJEROS"/>
  </r>
  <r>
    <s v="2016-0168"/>
    <n v="1"/>
    <d v="2016-12-13T00:00:00"/>
    <x v="0"/>
    <n v="12"/>
    <n v="13"/>
    <d v="1899-12-30T10:40:00"/>
    <n v="10"/>
    <s v="AV LA PLATA Y CNEL GREGORIO POMAR"/>
    <s v="AVENIDA"/>
    <s v="LA PLATA AV."/>
    <m/>
    <s v="POMAR, GREGORIO TTE. CNEL."/>
    <s v="LA PLATA AV. y POMAR, GREGORIO TTE. CNEL."/>
    <n v="4"/>
    <s v="Point (103673.23003122 98676.84527702)"/>
    <s v="-58.42323628"/>
    <s v="-34.64119105"/>
    <s v="MOTO-AUTO"/>
    <s v="MOTO"/>
    <s v="AUTO"/>
  </r>
  <r>
    <s v="2016-0169"/>
    <n v="1"/>
    <d v="2016-12-15T00:00:00"/>
    <x v="0"/>
    <n v="12"/>
    <n v="15"/>
    <d v="1899-12-30T15:30:00"/>
    <n v="15"/>
    <s v="NUÑEZ Y AV RICARDO BALBIN"/>
    <s v="AVENIDA"/>
    <s v="NU?EZ"/>
    <m/>
    <s v="BALBIN, RICARDO, DR. AV."/>
    <s v="NUÃ‘EZ y BALBIN, RICARDO, DR. AV."/>
    <n v="12"/>
    <s v="Point (98526.50846677 108043.08552265)"/>
    <s v="-58.47935434"/>
    <s v="-34.55676497"/>
    <s v="MOTO-PASAJEROS"/>
    <s v="MOTO"/>
    <s v="PASAJEROS"/>
  </r>
  <r>
    <s v="2016-0170"/>
    <n v="1"/>
    <d v="2016-12-19T00:00:00"/>
    <x v="0"/>
    <n v="12"/>
    <n v="19"/>
    <d v="1899-12-30T17:10:00"/>
    <n v="17"/>
    <s v="AV GRAL PAZ 4500"/>
    <s v="GRAL PAZ"/>
    <s v="PAZ, GRAL. AV."/>
    <n v="4500"/>
    <m/>
    <s v="PAZ, GRAL. AV. 4500"/>
    <n v="12"/>
    <s v="Point (96082.96647324 107261.96873833)"/>
    <s v="-58.50598256"/>
    <s v="-34.56379980"/>
    <s v="MOTO-AUTO"/>
    <s v="MOTO"/>
    <s v="AUTO"/>
  </r>
  <r>
    <s v="2016-0171"/>
    <n v="1"/>
    <d v="2016-12-25T00:00:00"/>
    <x v="0"/>
    <n v="12"/>
    <n v="25"/>
    <d v="1899-12-30T19:00:00"/>
    <n v="19"/>
    <s v="AU BUENOS AIRES - LA PLATA Y AU 25 DE MAYO"/>
    <s v="AUTOPISTA"/>
    <s v="HUERGO, ING. AV."/>
    <m/>
    <s v="AUTOPISTA 25 DE MAYO"/>
    <s v="HUERGO, ING. AV. y AUTOPISTA 25 DE MAYO"/>
    <n v="1"/>
    <s v="Point (108916.48040002 100856.88142642)"/>
    <s v="-58.36607137"/>
    <s v="-34.62150748"/>
    <s v="MOTO-MOTO"/>
    <s v="MOTO"/>
    <s v="MOTO"/>
  </r>
  <r>
    <s v="2016-0172"/>
    <n v="1"/>
    <d v="2016-12-26T00:00:00"/>
    <x v="0"/>
    <n v="12"/>
    <n v="26"/>
    <d v="1899-12-30T08:00:00"/>
    <n v="8"/>
    <s v="AV GARAY Y CASTRO"/>
    <s v="AVENIDA"/>
    <s v="GARAY, JUAN DE AV."/>
    <m/>
    <s v="CASTRO"/>
    <s v="GARAY, JUAN DE AV. y CASTRO"/>
    <n v="5"/>
    <s v="Point (104044.75501725 99724.84699960)"/>
    <s v="-58.41918902"/>
    <s v="-34.63174259"/>
    <s v="MOTO-CARGAS"/>
    <s v="MOTO"/>
    <s v="CARGAS"/>
  </r>
  <r>
    <s v="2016-0173"/>
    <n v="1"/>
    <d v="2016-12-26T00:00:00"/>
    <x v="0"/>
    <n v="12"/>
    <n v="26"/>
    <d v="1899-12-30T19:52:00"/>
    <n v="19"/>
    <s v="AV DIRECTORIO Y AV SAN PEDRITO"/>
    <s v="AVENIDA"/>
    <s v="DIRECTORIO AV."/>
    <m/>
    <s v="SAN PEDRITO AV."/>
    <s v="DIRECTORIO AV. y SAN PEDRITO AV."/>
    <n v="7"/>
    <s v="Point (99615.63172945 99306.93173343)"/>
    <s v="-58.46749188"/>
    <s v="-34.63551751"/>
    <s v="MOTO-CARGAS"/>
    <s v="MOTO"/>
    <s v="CARGAS"/>
  </r>
  <r>
    <s v="2016-0175"/>
    <n v="1"/>
    <d v="2016-12-27T00:00:00"/>
    <x v="0"/>
    <n v="12"/>
    <n v="27"/>
    <d v="1899-12-30T08:15:00"/>
    <n v="8"/>
    <s v="CNEL RAMON L FALCON Y MEMBRILLAR"/>
    <s v="CALLE"/>
    <s v="FALCON, RAMON L.,CNEL."/>
    <m/>
    <s v="MEMBRILLAR"/>
    <s v="FALCON, RAMON L.,CNEL. y MEMBRILLAR"/>
    <n v="7"/>
    <s v="Point (100243.74197213 99962.81893983)"/>
    <s v="-58.46064174"/>
    <s v="-34.62960517"/>
    <s v="PEATON-BICICLETA"/>
    <s v="PEATON"/>
    <s v="BICICLETA"/>
  </r>
  <r>
    <s v="2016-0176"/>
    <n v="1"/>
    <d v="2016-12-28T00:00:00"/>
    <x v="0"/>
    <n v="12"/>
    <n v="28"/>
    <d v="1899-12-30T01:41:00"/>
    <n v="1"/>
    <s v="AV BELGRANO Y AV PASEO COLON"/>
    <s v="AVENIDA"/>
    <s v="BELGRANO AV."/>
    <m/>
    <s v="PASEO COLON AV."/>
    <s v="BELGRANO AV. y PASEO COLON AV."/>
    <n v="1"/>
    <s v="Point (108597.31948169 101875.41306445)"/>
    <s v="-58.36956186"/>
    <s v="-34.61232875"/>
    <s v="MOTO-PASAJEROS"/>
    <s v="MOTO"/>
    <s v="PASAJEROS"/>
  </r>
  <r>
    <s v="2016-0177"/>
    <n v="1"/>
    <d v="2016-12-29T00:00:00"/>
    <x v="0"/>
    <n v="12"/>
    <n v="29"/>
    <d v="1899-12-30T04:00:00"/>
    <n v="4"/>
    <s v="ARENALES 3319"/>
    <s v="CALLE"/>
    <s v="ARENALES"/>
    <n v="3319"/>
    <m/>
    <s v="ARENALES 3319"/>
    <n v="14"/>
    <s v="Point (104920.46334566 104589.99681258)"/>
    <s v="-58.40966671"/>
    <s v="-34.58788235"/>
    <s v="PEATON-AUTO"/>
    <s v="PEATON"/>
    <s v="AUTO"/>
  </r>
  <r>
    <s v="2016-0178"/>
    <n v="1"/>
    <d v="2016-12-30T00:00:00"/>
    <x v="0"/>
    <n v="12"/>
    <n v="30"/>
    <d v="1899-12-30T16:18:00"/>
    <n v="16"/>
    <s v="REPUBLICA BOLIVARIANA DE VENEZUELA Y SAAVEDRA"/>
    <s v="CALLE"/>
    <s v="REPUBLICA BOLIVARIANA DE VENEZUELA"/>
    <m/>
    <s v="SAAVEDRA"/>
    <s v="REPUBLICA BOLIVARIANA DE VENEZUELA y SAAVEDRA"/>
    <n v="3"/>
    <s v="Point (105541.07964363 101532.48653010)"/>
    <s v="-58.40288226"/>
    <s v="-34.61544091"/>
    <s v="MULTIPLE"/>
    <s v="PEATON"/>
    <s v="MULTIPLE"/>
  </r>
  <r>
    <s v="2017-0001"/>
    <n v="1"/>
    <d v="2017-01-02T00:00:00"/>
    <x v="1"/>
    <n v="1"/>
    <n v="2"/>
    <d v="1899-12-30T01:00:00"/>
    <n v="1"/>
    <s v="AV. JUAN B JUSTO Y ACHUPALLAS"/>
    <s v="AVENIDA"/>
    <s v="JUSTO, JUAN B. AV."/>
    <m/>
    <s v="ACHUPALLAS"/>
    <s v="JUSTO, JUAN B. AV. y ACHUPALLAS"/>
    <n v="11"/>
    <s v="Point (99757.62471161 102105.99371863)"/>
    <s v="-58.46594230"/>
    <s v="-34.61028571"/>
    <s v="MOTO-CARGAS"/>
    <s v="MOTO"/>
    <s v="CARGAS"/>
  </r>
  <r>
    <s v="2017-0003"/>
    <n v="1"/>
    <d v="2017-01-05T00:00:00"/>
    <x v="1"/>
    <n v="1"/>
    <n v="5"/>
    <d v="1899-12-30T03:10:00"/>
    <n v="3"/>
    <s v="OLAVARRIA Y AV. VELEZ SARSFIELD"/>
    <s v="AVENIDA"/>
    <s v="OLAVARRIA"/>
    <m/>
    <s v="VELEZ SARSFIELD AV."/>
    <s v="OLAVARRIA y VELEZ SARSFIELD AV."/>
    <n v="4"/>
    <s v="Point (106759.07058844 98352.11326541)"/>
    <s v="-58.38957669"/>
    <s v="-34.64410277"/>
    <s v="CARGAS-CARGAS"/>
    <s v="CARGAS"/>
    <s v="CARGAS"/>
  </r>
  <r>
    <s v="2017-0007"/>
    <n v="1"/>
    <d v="2017-01-11T00:00:00"/>
    <x v="1"/>
    <n v="1"/>
    <n v="11"/>
    <d v="1899-12-30T17:00:00"/>
    <n v="17"/>
    <s v="LIMA Y MEXICO"/>
    <s v="CALLE"/>
    <s v="LIMA"/>
    <m/>
    <s v="MEXICO"/>
    <s v="LIMA y MEXICO"/>
    <n v="1"/>
    <s v="Point (107491.43483173 101547.26343171)"/>
    <s v="-58.38161660"/>
    <s v="-34.61529543"/>
    <s v="MULTIPLE"/>
    <s v="PEATON"/>
    <s v="MULTIPLE"/>
  </r>
  <r>
    <s v="2017-0008"/>
    <n v="1"/>
    <d v="2017-01-16T00:00:00"/>
    <x v="1"/>
    <n v="1"/>
    <n v="16"/>
    <d v="1899-12-30T00:40:00"/>
    <n v="0"/>
    <s v="JOSE A CABRERA Y BONPLAND"/>
    <s v="CALLE"/>
    <s v="CABRERA, JOSE A."/>
    <m/>
    <s v="BONPLAND"/>
    <s v="CABRERA, JOSE A. y BONPLAND"/>
    <n v="14"/>
    <s v="Point (102213.80136590 104917.03799721)"/>
    <s v="-58.43917004"/>
    <s v="-34.58494351"/>
    <s v="MOTO-PASAJEROS"/>
    <s v="MOTO"/>
    <s v="PASAJEROS"/>
  </r>
  <r>
    <s v="2017-0009"/>
    <n v="1"/>
    <d v="2017-01-16T00:00:00"/>
    <x v="1"/>
    <n v="1"/>
    <n v="16"/>
    <d v="1899-12-30T13:56:00"/>
    <n v="13"/>
    <s v="AU 25 DE MAYO Y AV. BOEDO"/>
    <s v="AUTOPISTA"/>
    <s v="AUTOPISTA 25 DE MAYO"/>
    <m/>
    <m/>
    <s v="AUTOPISTA 25 DE MAYO y BOEDO AV."/>
    <n v="5"/>
    <s v="Point (104341.1368196 100202.74363294)"/>
    <s v="-58.41595919"/>
    <s v="-34.62743346"/>
    <s v="MOTO-CARGAS"/>
    <s v="MOTO"/>
    <s v="CARGAS"/>
  </r>
  <r>
    <s v="2017-0010"/>
    <n v="1"/>
    <d v="2017-01-16T00:00:00"/>
    <x v="1"/>
    <n v="1"/>
    <n v="16"/>
    <d v="1899-12-30T16:30:00"/>
    <n v="16"/>
    <s v="AV. DIRECTORIO Y RIGLOS"/>
    <s v="AVENIDA"/>
    <s v="DIRECTORIO AV."/>
    <m/>
    <s v="RIGLOS"/>
    <s v="DIRECTORIO AV. y RIGLOS"/>
    <n v="6"/>
    <s v="Point (102535.57417570 100108.76675064)"/>
    <s v="-58.43564880"/>
    <s v="-34.62828656"/>
    <s v="MOTO-AUTO"/>
    <s v="MOTO"/>
    <s v="AUTO"/>
  </r>
  <r>
    <s v="2017-0011"/>
    <n v="1"/>
    <d v="2017-01-22T00:00:00"/>
    <x v="1"/>
    <n v="1"/>
    <n v="22"/>
    <d v="1899-12-30T02:30:00"/>
    <n v="2"/>
    <s v="AV. GRAL. PAZ Y AV. R. BALBIN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OTO-OBJETO FIJO"/>
    <s v="MOTO"/>
    <s v="OBJETO FIJO"/>
  </r>
  <r>
    <s v="2017-0012"/>
    <n v="1"/>
    <d v="2017-01-24T00:00:00"/>
    <x v="1"/>
    <n v="1"/>
    <n v="24"/>
    <d v="1899-12-30T14:00:00"/>
    <n v="14"/>
    <s v="TRAFUL Y DIOGENES TABORDA"/>
    <s v="CALLE"/>
    <s v="TRAFUL"/>
    <m/>
    <s v="TABORDA, DIOGENES"/>
    <s v="TRAFUL y TABORDA, DIOGENES"/>
    <n v="4"/>
    <s v="Point (104914.66823035 97637.72796868)"/>
    <s v="-58.40969005"/>
    <s v="-34.65055290"/>
    <s v="MOTO-CARGAS"/>
    <s v="MOTO"/>
    <s v="CARGAS"/>
  </r>
  <r>
    <s v="2017-0013"/>
    <n v="1"/>
    <d v="2017-01-27T00:00:00"/>
    <x v="1"/>
    <n v="1"/>
    <n v="27"/>
    <d v="1899-12-30T07:00:00"/>
    <n v="7"/>
    <s v="IRIARTE 3055"/>
    <s v="AVENIDA"/>
    <s v="IRIARTE, GRAL. AV."/>
    <n v="3055"/>
    <m/>
    <s v="IRIARTE, GRAL. AV. 3055"/>
    <n v="4"/>
    <s v="Point (106744.80812193 97588.11558612)"/>
    <s v="-58.38972622"/>
    <s v="-34.65098981"/>
    <s v="PEATON-CARGAS"/>
    <s v="PEATON"/>
    <s v="CARGAS"/>
  </r>
  <r>
    <s v="2017-0014"/>
    <n v="1"/>
    <d v="2017-01-28T00:00:00"/>
    <x v="1"/>
    <n v="1"/>
    <n v="28"/>
    <d v="1899-12-30T08:27:34"/>
    <n v="8"/>
    <s v="AV. DONADO Y ARIAS"/>
    <s v="AVENIDA"/>
    <s v="DONADO"/>
    <m/>
    <s v="ARIAS"/>
    <s v="DONADO y ARIAS"/>
    <n v="12"/>
    <s v="Point (97378.59173196 108741.41437861)"/>
    <s v="-58.49185972"/>
    <s v="-34.55046754"/>
    <s v="MULTIPLE"/>
    <s v="MOTO"/>
    <s v="MULTIPLE"/>
  </r>
  <r>
    <s v="2017-0015"/>
    <n v="1"/>
    <d v="2017-02-02T00:00:00"/>
    <x v="1"/>
    <n v="2"/>
    <n v="2"/>
    <d v="1899-12-30T15:18:03"/>
    <n v="15"/>
    <s v="CORDOBA AV. Y CALLAO"/>
    <s v="AVENIDA"/>
    <s v="CORDOBA AV."/>
    <m/>
    <s v="CALLAO AV."/>
    <s v="CORDOBA AV. y CALLAO AV."/>
    <n v="2"/>
    <s v="Point (106454.66355436 103285.14730222)"/>
    <s v="-58.39293417"/>
    <s v="-34.59963642"/>
    <s v="PEATON-AUTO"/>
    <s v="PEATON"/>
    <s v="AUTO"/>
  </r>
  <r>
    <s v="2017-0016"/>
    <n v="1"/>
    <d v="2017-02-03T00:00:00"/>
    <x v="1"/>
    <n v="2"/>
    <n v="3"/>
    <d v="1899-12-30T05:12:21"/>
    <n v="5"/>
    <s v="AU 25 DE MAYO, KILOMETRO 8.3, SENTIDO HACIA PROVINCIA DE BUENOS AIRES, C.A.B.A."/>
    <s v="AUTOPISTA"/>
    <s v="AUTOPISTA 25 DE MAYO"/>
    <m/>
    <m/>
    <s v="AUTOPISTA 25 DE MAYO KM. 8.3"/>
    <n v="1"/>
    <s v="Point (107547.76713701 100705.57738660)"/>
    <s v="-58.38099494"/>
    <s v="-34.62288231"/>
    <s v="MOTO-CARGAS"/>
    <s v="MOTO"/>
    <s v="CARGAS"/>
  </r>
  <r>
    <s v="2017-0017"/>
    <n v="1"/>
    <d v="2017-02-06T00:00:00"/>
    <x v="1"/>
    <n v="2"/>
    <n v="6"/>
    <d v="1899-12-30T08:00:00"/>
    <n v="8"/>
    <s v="AV. JUAN B JUSTO Y PARAGUAY"/>
    <s v="AVENIDA"/>
    <s v="JUSTO, JUAN B. AV."/>
    <m/>
    <s v="PARAGUAY"/>
    <s v="JUSTO, JUAN B. AV. y PARAGUAY"/>
    <n v="14"/>
    <s v="Point (103145.91571023 105359.30690018)"/>
    <s v="-58.42901200"/>
    <s v="-34.58095431"/>
    <s v="MOTO-AUTO"/>
    <s v="MOTO"/>
    <s v="AUTO"/>
  </r>
  <r>
    <s v="2017-0018"/>
    <n v="1"/>
    <d v="2017-02-09T00:00:00"/>
    <x v="1"/>
    <n v="2"/>
    <n v="9"/>
    <d v="1899-12-30T07:00:00"/>
    <n v="7"/>
    <s v="AV. GRAL. PAZ Y AV. DE LOS CORRALES"/>
    <s v="GRAL PAZ"/>
    <s v="PAZ, GRAL. AV."/>
    <m/>
    <s v="DE LOS CORRALES AV."/>
    <s v="PAZ, GRAL. AV. y DE LOS CORRALES AV."/>
    <n v="9"/>
    <s v="Point (95832.05571093 95505.41641999)"/>
    <s v="-58.50877521"/>
    <s v="-34.66977709"/>
    <s v="MOTO-AUTO"/>
    <s v="MOTO"/>
    <s v="AUTO"/>
  </r>
  <r>
    <s v="2017-0021"/>
    <n v="1"/>
    <d v="2017-02-18T00:00:00"/>
    <x v="1"/>
    <n v="2"/>
    <n v="18"/>
    <d v="1899-12-30T05:30:00"/>
    <n v="5"/>
    <s v="SARMIENTO Y LIBERTAD"/>
    <s v="CALLE"/>
    <s v="SARMIENTO"/>
    <m/>
    <s v="LIBERTAD"/>
    <s v="SARMIENTO y LIBERTAD"/>
    <n v="1"/>
    <s v="Point (107308.24054153 102678.45528316)"/>
    <s v="-58.38362373"/>
    <s v="-34.60509972"/>
    <s v="MOTO-PASAJEROS"/>
    <s v="MOTO"/>
    <s v="PASAJEROS"/>
  </r>
  <r>
    <s v="2017-0024"/>
    <n v="1"/>
    <d v="2017-02-23T00:00:00"/>
    <x v="1"/>
    <n v="2"/>
    <n v="23"/>
    <d v="1899-12-30T20:50:00"/>
    <n v="20"/>
    <s v="AV. RIVADAVIA 7121"/>
    <s v="AVENIDA"/>
    <s v="RIVADAVIA AV."/>
    <n v="7121"/>
    <m/>
    <s v="RIVADAVIA AV. 7121"/>
    <n v="7"/>
    <s v="Point (99762.20699423 99968.05446003)"/>
    <s v="-58.46589308"/>
    <s v="-34.62955795"/>
    <s v="PEATON-PASAJEROS"/>
    <s v="PEATON"/>
    <s v="PASAJEROS"/>
  </r>
  <r>
    <s v="2017-0025"/>
    <n v="1"/>
    <d v="2017-02-24T00:00:00"/>
    <x v="1"/>
    <n v="2"/>
    <n v="24"/>
    <d v="1899-12-30T17:05:00"/>
    <n v="17"/>
    <s v="AV. FERNANDEZ DE LA CRUZ Y RIVERA INDARTE"/>
    <s v="AVENIDA"/>
    <s v="FERNANDEZ DE LA CRUZ, F., GRAL. AV."/>
    <m/>
    <s v="RIVERA INDARTE AV."/>
    <s v="FERNANDEZ DE LA CRUZ, F., GRAL. AV. y RIVERA INDARTE AV."/>
    <n v="7"/>
    <s v="Point (102489.38230491 97228.94942016)"/>
    <s v="-58.43614426"/>
    <s v="-34.65424640"/>
    <s v="MOTO-SD"/>
    <s v="MOTO"/>
    <s v="SD"/>
  </r>
  <r>
    <s v="2017-0026"/>
    <n v="2"/>
    <d v="2017-02-26T00:00:00"/>
    <x v="1"/>
    <n v="2"/>
    <n v="26"/>
    <d v="1899-12-30T05:15:00"/>
    <n v="5"/>
    <s v="AV. PERITO MORENO Y FOURNIER"/>
    <s v="AVENIDA"/>
    <s v="MORENO, PERITO AV."/>
    <m/>
    <s v="FOURNIER"/>
    <s v="MORENO, PERITO AV. y FOURNIER"/>
    <n v="4"/>
    <s v="Point (104113.67806500 97722.68219304)"/>
    <s v="-58.41842777"/>
    <s v="-34.64979057"/>
    <s v="AUTO-OBJETO FIJO"/>
    <s v="AUTO"/>
    <s v="OBJETO FIJO"/>
  </r>
  <r>
    <s v="2017-0027"/>
    <n v="1"/>
    <d v="2017-02-26T00:00:00"/>
    <x v="1"/>
    <n v="2"/>
    <n v="26"/>
    <d v="1899-12-30T21:57:00"/>
    <n v="21"/>
    <s v="AV. CASEROS 1429"/>
    <s v="AVENIDA"/>
    <s v="CASEROS AV."/>
    <n v="1429"/>
    <m/>
    <s v="CASEROS AV. 1429"/>
    <n v="1"/>
    <s v="Point (107333.53318866 99701.77552382)"/>
    <s v="-58.38332245"/>
    <s v="-34.63193250"/>
    <s v="PEATON-AUTO"/>
    <s v="PEATON"/>
    <s v="AUTO"/>
  </r>
  <r>
    <s v="2017-0028"/>
    <n v="1"/>
    <d v="2017-02-28T00:00:00"/>
    <x v="1"/>
    <n v="2"/>
    <n v="28"/>
    <d v="1899-12-30T09:20:00"/>
    <n v="9"/>
    <s v="AV. GAONA Y FRAGATA SARMIENTO"/>
    <s v="AVENIDA"/>
    <s v="GAONA AV."/>
    <m/>
    <s v="FRAGATA PRES. SARMIENTO"/>
    <s v="GAONA AV. y FRAGATA PRES. SARMIENTO"/>
    <n v="6"/>
    <s v="Point (100783.70757056 101919.87125456)"/>
    <s v="-58.45475488"/>
    <s v="-34.61196327"/>
    <s v="PEATON-AUTO"/>
    <s v="PEATON"/>
    <s v="AUTO"/>
  </r>
  <r>
    <s v="2017-0029"/>
    <n v="1"/>
    <d v="2017-03-07T00:00:00"/>
    <x v="1"/>
    <n v="3"/>
    <n v="7"/>
    <d v="1899-12-30T02:15:00"/>
    <n v="2"/>
    <s v="MOZART Y TANDIL"/>
    <s v="CALLE"/>
    <s v="MOZART"/>
    <m/>
    <s v="TANDIL"/>
    <s v="MOZART y TANDIL"/>
    <n v="9"/>
    <s v="Point (98009.35575364 97985.81952007)"/>
    <s v="-58.48501341"/>
    <s v="-34.64742455"/>
    <s v="SD-AUTO"/>
    <s v="SD"/>
    <s v="AUTO"/>
  </r>
  <r>
    <s v="2017-0030"/>
    <n v="1"/>
    <d v="2017-03-07T00:00:00"/>
    <x v="1"/>
    <n v="3"/>
    <n v="7"/>
    <d v="1899-12-30T08:00:00"/>
    <n v="8"/>
    <s v="MOZART Y COLECTORA AV. TTE. LUIS J DELLEPIANE"/>
    <s v="AVENIDA"/>
    <s v="MOZART"/>
    <m/>
    <s v="AUTOPISTA DELLEPIANE LUIS TTE. GRAL."/>
    <s v="MOZART y AUTOPISTA DELLEPIANE LUIS TTE. GRAL."/>
    <n v="9"/>
    <s v="Point (99375.77435905 96732.87189547)"/>
    <s v="-58.47010988"/>
    <s v="-34.65872088"/>
    <s v="AUTO-PASAJEROS"/>
    <s v="AUTO"/>
    <s v="PASAJEROS"/>
  </r>
  <r>
    <s v="2017-0031"/>
    <n v="1"/>
    <d v="2017-03-11T00:00:00"/>
    <x v="1"/>
    <n v="3"/>
    <n v="11"/>
    <d v="1899-12-30T01:30:00"/>
    <n v="1"/>
    <s v="24 DE NOVIEMBRE Y PAVON "/>
    <s v="CALLE"/>
    <s v="24 DE NOVIEMBRE"/>
    <m/>
    <s v="PAVON"/>
    <s v="24 DE NOVIEMBRE y PAVON"/>
    <n v="3"/>
    <s v="Point (104889.75647602 100057.93817815)"/>
    <s v="-58.40997560"/>
    <s v="-34.62873635"/>
    <s v="AUTO-OBJETO FIJO"/>
    <s v="AUTO"/>
    <s v="OBJETO FIJO"/>
  </r>
  <r>
    <s v="2017-0032"/>
    <n v="1"/>
    <d v="2017-03-12T00:00:00"/>
    <x v="1"/>
    <n v="3"/>
    <n v="12"/>
    <d v="1899-12-30T05:00:00"/>
    <n v="5"/>
    <s v="AV. GRAL. PAZ Y PEDRO DE MENDOZA"/>
    <s v="GRAL PAZ"/>
    <s v="PAZ, GRAL. AV."/>
    <m/>
    <s v="LOS CEDROS"/>
    <s v="PAZ, GRAL. AV. y LOS CEDROS"/>
    <n v="8"/>
    <s v="Point (97652.09135282 93973.55833508)"/>
    <s v="-58.48892175"/>
    <s v="-34.68359163"/>
    <s v="AUTO-AUTO"/>
    <s v="AUTO"/>
    <s v="AUTO"/>
  </r>
  <r>
    <s v="2017-0033"/>
    <n v="1"/>
    <d v="2017-03-12T00:00:00"/>
    <x v="1"/>
    <n v="3"/>
    <n v="12"/>
    <d v="1899-12-30T07:30:00"/>
    <n v="7"/>
    <s v="AV. GRAL. PAZ KM. 10"/>
    <s v="GRAL PAZ"/>
    <s v="PAZ, GRAL. AV."/>
    <m/>
    <s v="GUTIERREZ, RICARDO"/>
    <s v="PAZ, GRAL. AV. y GUTIERREZ, RICARDO"/>
    <n v="11"/>
    <s v="Point (94371.21426086 102884.21739121)"/>
    <s v="-58.52466448"/>
    <s v="-34.60325478"/>
    <s v="AUTO-AUTO"/>
    <s v="AUTO"/>
    <s v="AUTO"/>
  </r>
  <r>
    <s v="2017-0034"/>
    <n v="1"/>
    <d v="2017-03-13T00:00:00"/>
    <x v="1"/>
    <n v="3"/>
    <n v="13"/>
    <d v="1899-12-30T07:50:00"/>
    <n v="7"/>
    <s v="GODOY CRUZ 2651"/>
    <s v="CALLE"/>
    <s v="GODOY CRUZ"/>
    <n v="2651"/>
    <m/>
    <s v="GODOY CRUZ 2651"/>
    <n v="14"/>
    <s v="Point (103464.34360929 105543.78205193)"/>
    <s v="-58.42554218"/>
    <s v="-34.57929036"/>
    <s v="PEATON-AUTO"/>
    <s v="PEATON"/>
    <s v="AUTO"/>
  </r>
  <r>
    <s v="2017-0035"/>
    <n v="3"/>
    <d v="2017-03-23T00:00:00"/>
    <x v="1"/>
    <n v="3"/>
    <n v="23"/>
    <d v="1899-12-30T05:00:00"/>
    <n v="5"/>
    <s v="AV. DR. TRISTAN ACHAVAL RODRIGUEZ Y BLVD. AZUCENA VILLAFLOR"/>
    <s v="AVENIDA"/>
    <s v="ACHAVAL RODRIGUEZ, T., DR. AV."/>
    <m/>
    <s v="VILLAFLOR, AZUCENA"/>
    <s v="ACHAVAL RODRIGUEZ, T., DR. AV. y VILLAFLOR, AZUCENA"/>
    <n v="1"/>
    <s v="Point (109583.11620052 102006.72069921)"/>
    <s v="-58.35881506"/>
    <s v="-34.61113641"/>
    <s v="AUTO-OBJETO FIJO"/>
    <s v="AUTO"/>
    <s v="OBJETO FIJO"/>
  </r>
  <r>
    <s v="2017-0036"/>
    <n v="2"/>
    <d v="2017-03-29T00:00:00"/>
    <x v="1"/>
    <n v="3"/>
    <n v="29"/>
    <d v="1899-12-30T18:00:00"/>
    <n v="18"/>
    <s v="CURUPAYTI Y COLECTORA AV. GRAL. PAZ"/>
    <s v="GRAL PAZ"/>
    <s v="PAZ, GRAL. AV."/>
    <m/>
    <s v="CAMPANA"/>
    <s v="PAZ, GRAL. AV. y CAMPANA"/>
    <n v="12"/>
    <s v="Point (95300.18060161 105287.23850698)"/>
    <s v="-58.51452347"/>
    <s v="-34.58159762"/>
    <s v="MOTO-PASAJEROS"/>
    <s v="MOTO"/>
    <s v="PASAJEROS"/>
  </r>
  <r>
    <s v="2017-0037"/>
    <n v="1"/>
    <d v="2017-03-31T00:00:00"/>
    <x v="1"/>
    <n v="3"/>
    <n v="31"/>
    <d v="1899-12-30T03:00:00"/>
    <n v="3"/>
    <s v="AV. INDEPENDENCIA Y VIRREY CEVALLOS"/>
    <s v="AVENIDA"/>
    <s v="INDEPENDENCIA AV."/>
    <m/>
    <s v="CEVALLOS, VIRREY"/>
    <s v="INDEPENDENCIA AV. y CEVALLOS, VIRREY"/>
    <n v="1"/>
    <s v="Point (106817.01972475 101248.18030272)"/>
    <s v="-58.38896772"/>
    <s v="-34.61799615"/>
    <s v="MOTO-CARGAS"/>
    <s v="MOTO"/>
    <s v="CARGAS"/>
  </r>
  <r>
    <s v="2017-0038"/>
    <n v="1"/>
    <d v="2017-04-01T00:00:00"/>
    <x v="1"/>
    <n v="4"/>
    <n v="1"/>
    <d v="1899-12-30T19:00:00"/>
    <n v="19"/>
    <s v="AV. CASTAÑARES Y LAUTARO"/>
    <s v="AVENIDA"/>
    <s v="CASTA?ARES AV."/>
    <m/>
    <s v="LAUTARO"/>
    <s v="CASTAÃ‘ARES AV. y LAUTARO"/>
    <n v="7"/>
    <s v="Point (101662.32423755 98406.44885071)"/>
    <s v="-58.44516857"/>
    <s v="-34.64363363"/>
    <s v="MOTO-AUTO"/>
    <s v="MOTO"/>
    <s v="AUTO"/>
  </r>
  <r>
    <s v="2017-0040"/>
    <n v="1"/>
    <d v="2017-04-03T00:00:00"/>
    <x v="1"/>
    <n v="4"/>
    <n v="3"/>
    <d v="1899-12-30T09:40:00"/>
    <n v="9"/>
    <s v="CAMINO CIUDAD UNUVERSITARIA Y AV. TTE. GUIRALDES"/>
    <s v="AVENIDA"/>
    <s v="GUIRALDES, INT."/>
    <n v="2699"/>
    <m/>
    <s v="GUIRALDES, INT. 2699"/>
    <n v="13"/>
    <s v="Point (102290.82648731 109281.08885461)"/>
    <s v="-58.43834197"/>
    <s v="-34.54560369"/>
    <s v="MULTIPLE"/>
    <s v="AUTO"/>
    <s v="MULTIPLE"/>
  </r>
  <r>
    <s v="2017-0041"/>
    <n v="1"/>
    <d v="2017-04-03T00:00:00"/>
    <x v="1"/>
    <n v="4"/>
    <n v="3"/>
    <d v="1899-12-30T23:15:00"/>
    <n v="23"/>
    <s v="BALDOMERO FERNANDEZ MORENO 2186"/>
    <s v="CALLE"/>
    <s v="FERNANDEZ MORENO, BALDOMERO"/>
    <n v="2186"/>
    <m/>
    <s v="FERNANDEZ MORENO, BALDOMERO 2186"/>
    <n v="7"/>
    <s v="Point (100774.70463767 99328.98632835)"/>
    <s v="-58.45485084"/>
    <s v="-34.63531854"/>
    <s v="MOTO-AUTO"/>
    <s v="MOTO"/>
    <s v="AUTO"/>
  </r>
  <r>
    <s v="2017-0042"/>
    <n v="1"/>
    <d v="2017-04-10T00:00:00"/>
    <x v="1"/>
    <n v="4"/>
    <n v="10"/>
    <d v="1899-12-30T09:00:00"/>
    <n v="9"/>
    <s v="AV. LEOPOLDO LUGONES PKM 6900"/>
    <s v="GRAL PAZ"/>
    <s v="LUGONES, LEOPOLDO AV."/>
    <m/>
    <m/>
    <s v="LUGONES, LEOPOLDO AV."/>
    <n v="14"/>
    <s v="Point (. .)"/>
    <s v="."/>
    <s v="."/>
    <s v="MOTO-CARGAS"/>
    <s v="MOTO"/>
    <s v="CARGAS"/>
  </r>
  <r>
    <s v="2017-0045"/>
    <n v="1"/>
    <d v="2017-04-14T00:00:00"/>
    <x v="1"/>
    <n v="4"/>
    <n v="14"/>
    <d v="1899-12-30T06:15:00"/>
    <n v="6"/>
    <s v="NOGOYA 5940"/>
    <s v="CALLE"/>
    <s v="NOGOYA"/>
    <n v="5940"/>
    <m/>
    <s v="NOGOYA 5940"/>
    <n v="10"/>
    <s v="Point (94388.40460408 100522.78812728)"/>
    <s v="-58.52449285"/>
    <s v="-34.62454175"/>
    <s v="MOTO-OBJETO FIJO"/>
    <s v="MOTO"/>
    <s v="OBJETO FIJO"/>
  </r>
  <r>
    <s v="2017-0047"/>
    <n v="1"/>
    <d v="2017-04-23T00:00:00"/>
    <x v="1"/>
    <n v="4"/>
    <n v="23"/>
    <d v="1899-12-30T06:30:00"/>
    <n v="6"/>
    <s v="AV. ARGENTINA Y AV. CORVALAN"/>
    <s v="AVENIDA"/>
    <s v="ARGENTINA AV."/>
    <m/>
    <s v="CORVALAN"/>
    <s v="ARGENTINA AV. y CORVALAN"/>
    <n v="8"/>
    <s v="Point (99648.31069819 95261.11808541)"/>
    <s v="-58.46713742"/>
    <s v="-34.67198790"/>
    <s v="MOTO-AUTO"/>
    <s v="MOTO"/>
    <s v="AUTO"/>
  </r>
  <r>
    <s v="2017-0049"/>
    <n v="1"/>
    <d v="2017-04-27T00:00:00"/>
    <x v="1"/>
    <n v="4"/>
    <n v="27"/>
    <d v="1899-12-30T18:16:00"/>
    <n v="18"/>
    <s v="AV. FERNANDEZ DE LA CRUZ Y VARELA"/>
    <s v="AVENIDA"/>
    <s v="FERNANDEZ DE LA CRUZ, F., GRAL. AV."/>
    <m/>
    <s v="VARELA AV."/>
    <s v="FERNANDEZ DE LA CRUZ, F., GRAL. AV. y VARELA AV."/>
    <n v="8"/>
    <s v="Point (102273.01728657 97084.66236498)"/>
    <s v="-58.43850413"/>
    <s v="-34.65554754"/>
    <s v="PEATON-PASAJEROS"/>
    <s v="PEATON"/>
    <s v="PASAJEROS"/>
  </r>
  <r>
    <s v="2017-0050"/>
    <n v="2"/>
    <d v="2017-04-28T00:00:00"/>
    <x v="1"/>
    <n v="4"/>
    <n v="28"/>
    <d v="1899-12-30T11:08:08"/>
    <n v="11"/>
    <s v="AU PERITO MORENO Y RAMAL ENLACE AU1/AU6"/>
    <s v="AUTOPISTA"/>
    <s v="AUTOPISTA PERITO MORENO"/>
    <m/>
    <m/>
    <m/>
    <n v="9"/>
    <s v="Point (. .)"/>
    <s v="."/>
    <s v="."/>
    <s v="MOTO-CARGAS"/>
    <s v="MOTO"/>
    <s v="CARGAS"/>
  </r>
  <r>
    <s v="2017-0051"/>
    <n v="1"/>
    <d v="2017-05-01T00:00:00"/>
    <x v="1"/>
    <n v="5"/>
    <n v="1"/>
    <d v="1899-12-30T03:47:47"/>
    <n v="3"/>
    <s v="AU DELLEPIANE 2400"/>
    <s v="AUTOPISTA"/>
    <s v="AUTOPISTA DELLEPIANE LUIS TTE. GRAL."/>
    <m/>
    <m/>
    <m/>
    <n v="7"/>
    <s v="Point (. .)"/>
    <s v="."/>
    <s v="."/>
    <s v="AUTO-AUTO"/>
    <s v="AUTO"/>
    <s v="AUTO"/>
  </r>
  <r>
    <s v="2017-0052"/>
    <n v="1"/>
    <d v="2017-05-05T00:00:00"/>
    <x v="1"/>
    <n v="5"/>
    <n v="5"/>
    <d v="1899-12-30T03:40:00"/>
    <n v="3"/>
    <s v="AV. GRAL. PAZ Y GOLETA JULIA"/>
    <s v="GRAL PAZ"/>
    <s v="PAZ, GRAL. AV."/>
    <m/>
    <s v="GOLETA SANTA CRUZ"/>
    <s v="PAZ, GRAL. AV. y GOLETA SANTA CRUZ"/>
    <n v="8"/>
    <s v="Point (97173.99360188 94265.65054023)"/>
    <s v="-58.49413799"/>
    <s v="-34.68095739"/>
    <s v="PEATON-CARGAS"/>
    <s v="PEATON"/>
    <s v="CARGAS"/>
  </r>
  <r>
    <s v="2017-0053"/>
    <n v="1"/>
    <d v="2017-05-05T00:00:00"/>
    <x v="1"/>
    <n v="5"/>
    <n v="5"/>
    <d v="1899-12-30T20:16:22"/>
    <n v="20"/>
    <s v="VIEYTES Y VILLARINO"/>
    <s v="CALLE"/>
    <s v="VIEYTES"/>
    <m/>
    <s v="VILLARINO"/>
    <s v="VIEYTES y VILLARINO"/>
    <n v="4"/>
    <s v="Point (108050.74089604 97335.15201103)"/>
    <s v="-58.37547846"/>
    <s v="-34.65326075"/>
    <s v="MOTO-CARGAS"/>
    <s v="MOTO"/>
    <s v="CARGAS"/>
  </r>
  <r>
    <s v="2017-0054"/>
    <n v="1"/>
    <d v="2017-05-07T00:00:00"/>
    <x v="1"/>
    <n v="5"/>
    <n v="7"/>
    <d v="1899-12-30T21:00:00"/>
    <n v="21"/>
    <s v="AV. DE LOS CONSTITUYENTES Y PEDRO MORAN"/>
    <s v="AVENIDA"/>
    <s v="DE LOS CONSTITUYENTES AV."/>
    <m/>
    <s v="MORAN, PEDRO"/>
    <s v="DE LOS CONSTITUYENTES AV. y MORAN, PEDRO"/>
    <n v="15"/>
    <s v="Point (97843.76024114 104700.29820723)"/>
    <s v="-58.48680218"/>
    <s v="-34.58689719"/>
    <s v="MOTO-AUTO"/>
    <s v="MOTO"/>
    <s v="AUTO"/>
  </r>
  <r>
    <s v="2017-0055"/>
    <n v="1"/>
    <d v="2017-05-09T00:00:00"/>
    <x v="1"/>
    <n v="5"/>
    <n v="9"/>
    <d v="1899-12-30T08:30:00"/>
    <n v="8"/>
    <s v="AV. DE LOS CONSTITUYENTES 4900"/>
    <s v="AVENIDA"/>
    <s v="DE LOS CONSTITUYENTES AV."/>
    <n v="4900"/>
    <m/>
    <s v="DE LOS CONSTITUYENTES AV. 4900"/>
    <n v="12"/>
    <s v="Point (97032.68537217 105507.05805581)"/>
    <s v="-58.49563989"/>
    <s v="-34.57962262"/>
    <s v="AUTO-AUTO"/>
    <s v="AUTO"/>
    <s v="AUTO"/>
  </r>
  <r>
    <s v="2017-0058"/>
    <n v="1"/>
    <d v="2017-05-09T00:00:00"/>
    <x v="1"/>
    <n v="5"/>
    <n v="9"/>
    <d v="1899-12-30T23:10:00"/>
    <n v="23"/>
    <s v="AV. CORDOBA Y LIBERTAD"/>
    <s v="AVENIDA"/>
    <s v="CORDOBA AV."/>
    <m/>
    <s v="LIBERTAD"/>
    <s v="CORDOBA AV. y LIBERTAD"/>
    <n v="1"/>
    <s v="Point (107271.27725903 103337.46347012)"/>
    <s v="-58.38403232"/>
    <s v="-34.59915940"/>
    <s v="PEATON-MOTO"/>
    <s v="PEATON"/>
    <s v="MOTO"/>
  </r>
  <r>
    <s v="2017-0059"/>
    <n v="1"/>
    <d v="2017-05-11T00:00:00"/>
    <x v="1"/>
    <n v="5"/>
    <n v="11"/>
    <d v="1899-12-30T09:24:00"/>
    <n v="9"/>
    <s v="BRASIL Y LIMA"/>
    <s v="CALLE"/>
    <s v="BRASIL"/>
    <m/>
    <s v="LIMA"/>
    <s v="BRASIL y LIMA"/>
    <n v="1"/>
    <s v="Point (107433.79647713 100255.68319210)"/>
    <s v="-58.38223382"/>
    <s v="-34.62693865"/>
    <s v="PEATON-PASAJEROS"/>
    <s v="PEATON"/>
    <s v="PASAJEROS"/>
  </r>
  <r>
    <s v="2017-0060"/>
    <n v="1"/>
    <d v="2017-05-13T00:00:00"/>
    <x v="1"/>
    <n v="5"/>
    <n v="13"/>
    <d v="1899-12-30T07:20:00"/>
    <n v="7"/>
    <s v="AV. ESCALADA Y AV. FERNANDEZ DE LA CRUZ"/>
    <s v="AVENIDA"/>
    <s v="ESCALADA AV."/>
    <m/>
    <s v="FERNANDEZ DE LA CRUZ, F., GRAL. AV."/>
    <s v="ESCALADA AV. y FERNANDEZ DE LA CRUZ, F., GRAL. AV."/>
    <n v="8"/>
    <s v="Point (100333.14201607 95123.00813458)"/>
    <s v="-58.45966521"/>
    <s v="-34.67323292"/>
    <s v="MOTO-OBJETO FIJO"/>
    <s v="MOTO"/>
    <s v="OBJETO FIJO"/>
  </r>
  <r>
    <s v="2017-0061"/>
    <n v="1"/>
    <d v="2017-05-15T00:00:00"/>
    <x v="1"/>
    <n v="5"/>
    <n v="15"/>
    <d v="1899-12-30T13:29:30"/>
    <n v="13"/>
    <s v="PARAGUAY Y AV. CALLAO "/>
    <s v="AVENIDA"/>
    <s v="PARAGUAY"/>
    <m/>
    <s v="CALLAO AV."/>
    <s v="PARAGUAY y CALLAO AV."/>
    <n v="2"/>
    <s v="Point (106445.10866138 103387.80115442)"/>
    <s v="-58.39303911"/>
    <s v="-34.59871111"/>
    <s v="PEATON-MOTO"/>
    <s v="PEATON"/>
    <s v="MOTO"/>
  </r>
  <r>
    <s v="2017-0062"/>
    <n v="1"/>
    <d v="2017-05-15T00:00:00"/>
    <x v="1"/>
    <n v="5"/>
    <n v="15"/>
    <d v="1899-12-30T16:00:00"/>
    <n v="16"/>
    <s v="AV. JUAN B JUSTO Y SAN BLAS"/>
    <s v="AVENIDA"/>
    <s v="JUSTO, JUAN B. AV."/>
    <m/>
    <s v="SAN BLAS"/>
    <s v="JUSTO, JUAN B. AV. y SAN BLAS"/>
    <n v="10"/>
    <s v="Point (95477.60201436 99478.59069542)"/>
    <s v="-58.51262106"/>
    <s v="-34.63395999"/>
    <s v="MOTO-CARGAS"/>
    <s v="MOTO"/>
    <s v="CARGAS"/>
  </r>
  <r>
    <s v="2017-0063"/>
    <n v="1"/>
    <d v="2017-05-17T00:00:00"/>
    <x v="1"/>
    <n v="5"/>
    <n v="17"/>
    <d v="1899-12-30T10:13:00"/>
    <n v="10"/>
    <s v="CHILE Y AV. 9 DE JULIO"/>
    <s v="AVENIDA"/>
    <s v="CHILE"/>
    <m/>
    <s v="9 DE JULIO AV."/>
    <s v="CHILE y 9 DE JULIO AV."/>
    <n v="1"/>
    <s v="Point (107531.03549571 101417.11038758)"/>
    <s v="-58.38118367"/>
    <s v="-34.61646839"/>
    <s v="PEATON-PASAJEROS"/>
    <s v="PEATON"/>
    <s v="PASAJEROS"/>
  </r>
  <r>
    <s v="2017-0064"/>
    <n v="1"/>
    <d v="2017-05-20T00:00:00"/>
    <x v="1"/>
    <n v="5"/>
    <n v="20"/>
    <d v="1899-12-30T05:00:00"/>
    <n v="5"/>
    <s v="MAIPU Y PERON"/>
    <s v="CALLE"/>
    <s v="MAIPU"/>
    <m/>
    <s v="PERON, JUAN DOMINGO, TTE. GENERAL"/>
    <s v="MAIPU y PERON, JUAN DOMINGO, TTE. GENERAL"/>
    <n v="1"/>
    <s v="Point (107958.58079244 102597.49225224)"/>
    <s v="-58.37653284"/>
    <s v="-34.60582475"/>
    <s v="CARGAS-AUTO"/>
    <s v="CARGAS"/>
    <s v="AUTO"/>
  </r>
  <r>
    <s v="2017-0065"/>
    <n v="1"/>
    <d v="2017-05-22T00:00:00"/>
    <x v="1"/>
    <n v="5"/>
    <n v="22"/>
    <d v="1899-12-30T16:00:00"/>
    <n v="16"/>
    <s v="AV. SUAREZ Y HERRERA"/>
    <s v="AVENIDA"/>
    <s v="SUAREZ AV."/>
    <m/>
    <s v="HERRERA"/>
    <s v="SUAREZ AV. y HERRERA"/>
    <n v="4"/>
    <s v="Point (107903.91828587 98767.43091425)"/>
    <s v="-58.37709334"/>
    <s v="-34.64035082"/>
    <s v="BICICLETA-CARGAS"/>
    <s v="BICICLETA"/>
    <s v="CARGAS"/>
  </r>
  <r>
    <s v="2017-0066"/>
    <n v="1"/>
    <d v="2017-05-22T00:00:00"/>
    <x v="1"/>
    <n v="5"/>
    <n v="22"/>
    <d v="1899-12-30T18:10:00"/>
    <n v="18"/>
    <s v="AV. SAN MARTIN Y FRAGATA SARMIENTO"/>
    <s v="AVENIDA"/>
    <s v="SAN MARTIN AV."/>
    <m/>
    <s v="FRAGATA PRES. SARMIENTO"/>
    <s v="SAN MARTIN AV. y FRAGATA PRES. SARMIENTO"/>
    <n v="15"/>
    <s v="Point (100300.69930045 102792.78597597)"/>
    <s v="-58.46002142"/>
    <s v="-34.60409469"/>
    <s v="PEATON-PASAJEROS"/>
    <s v="PEATON"/>
    <s v="PASAJEROS"/>
  </r>
  <r>
    <s v="2017-0067"/>
    <n v="1"/>
    <d v="2017-05-23T00:00:00"/>
    <x v="1"/>
    <n v="5"/>
    <n v="23"/>
    <d v="1899-12-30T02:45:00"/>
    <n v="2"/>
    <s v="AV. DIRECTORIO Y AV. JOSE MARIA MORENO"/>
    <s v="AVENIDA"/>
    <s v="DIRECTORIO AV."/>
    <m/>
    <s v="MORENO, JOSE MARIA AV."/>
    <s v="DIRECTORIO AV. y MORENO, JOSE MARIA AV."/>
    <n v="6"/>
    <s v="Point (102703.30911569 100138.40769771)"/>
    <s v="-58.43381970"/>
    <s v="-34.62801894"/>
    <s v="MOTO-CARGAS"/>
    <s v="MOTO"/>
    <s v="CARGAS"/>
  </r>
  <r>
    <s v="2017-0068"/>
    <n v="1"/>
    <d v="2017-05-27T00:00:00"/>
    <x v="1"/>
    <n v="5"/>
    <n v="27"/>
    <d v="1899-12-30T19:50:00"/>
    <n v="19"/>
    <s v="AV. TTE. FRANCISCO RABANAL 2950"/>
    <s v="AVENIDA"/>
    <s v="RABANAL, FRANCISCO, INTENDENTE AV."/>
    <n v="2950"/>
    <m/>
    <s v="RABANAL, FRANCISCO, INTENDENTE AV. 2950"/>
    <n v="8"/>
    <s v="Point (102520.03961549 96105.29592085)"/>
    <s v="-58.43580656"/>
    <s v="-34.66437532"/>
    <s v="MOTO-OBJETO FIJO"/>
    <s v="MOTO"/>
    <s v="OBJETO FIJO"/>
  </r>
  <r>
    <s v="2017-0069"/>
    <n v="1"/>
    <d v="2017-05-24T00:00:00"/>
    <x v="1"/>
    <n v="5"/>
    <n v="24"/>
    <d v="1899-12-30T14:15:00"/>
    <n v="14"/>
    <s v="AV. GRAL. PAZ Y ULRICO SCHMIDL"/>
    <s v="GRAL PAZ"/>
    <s v="PAZ, GRAL. AV."/>
    <m/>
    <s v="SCHMIDL, ULRICO"/>
    <s v="PAZ, GRAL. AV. y SCHMIDL, ULRICO"/>
    <n v="9"/>
    <s v="Point (94644.00300729 96592.22735507)"/>
    <s v="-58.52173071"/>
    <s v="-34.65997463"/>
    <s v="MOTO-SD"/>
    <s v="MOTO"/>
    <s v="SD"/>
  </r>
  <r>
    <s v="2017-0070"/>
    <n v="1"/>
    <d v="2017-05-30T00:00:00"/>
    <x v="1"/>
    <n v="5"/>
    <n v="30"/>
    <d v="1899-12-30T13:20:00"/>
    <n v="13"/>
    <s v="NUEVA YORK  3696"/>
    <s v="CALLE"/>
    <s v="NUEVA YORK"/>
    <n v="3696"/>
    <m/>
    <s v="NUEVA YORK 3696"/>
    <n v="11"/>
    <s v="Point (95907.08722675 103463.22327776)"/>
    <s v="-58.50791763"/>
    <s v="-34.59804273"/>
    <s v="PEATON-AUTO"/>
    <s v="PEATON"/>
    <s v="AUTO"/>
  </r>
  <r>
    <s v="2017-0072"/>
    <n v="1"/>
    <d v="2017-06-03T00:00:00"/>
    <x v="1"/>
    <n v="6"/>
    <n v="3"/>
    <d v="1899-12-30T23:20:00"/>
    <n v="23"/>
    <s v="AV. DE LOS CONSTITUYENTES Y VALLEJOS"/>
    <s v="AVENIDA"/>
    <s v="DE LOS CONSTITUYENTES AV."/>
    <m/>
    <s v="VALLEJOS"/>
    <s v="DE LOS CONSTITUYENTES AV. y VALLEJOS"/>
    <n v="12"/>
    <s v="Point (97389.59663507 105213.53381695)"/>
    <s v="-58.49175088"/>
    <s v="-34.58226957"/>
    <s v="AUTO-AUTO"/>
    <s v="AUTO"/>
    <s v="AUTO"/>
  </r>
  <r>
    <s v="2017-0073"/>
    <n v="1"/>
    <d v="2017-06-04T00:00:00"/>
    <x v="1"/>
    <n v="6"/>
    <n v="4"/>
    <d v="1899-12-30T09:00:00"/>
    <n v="9"/>
    <s v="AV. CORRIENTES Y ECUADOR"/>
    <s v="AVENIDA"/>
    <s v="CORRIENTES AV."/>
    <m/>
    <s v="ECUADOR"/>
    <s v="CORRIENTES AV. y ECUADOR"/>
    <n v="3"/>
    <s v="Point (105089.38820014 102773.44772064)"/>
    <s v="-58.40781467"/>
    <s v="-34.60425669"/>
    <s v="MOTO-AUTO"/>
    <s v="MOTO"/>
    <s v="AUTO"/>
  </r>
  <r>
    <s v="2017-0075"/>
    <n v="1"/>
    <d v="2017-06-12T00:00:00"/>
    <x v="1"/>
    <n v="6"/>
    <n v="12"/>
    <d v="1899-12-30T22:38:00"/>
    <n v="22"/>
    <s v="AV. DE MAYO Y AV. 9 DE JULIO"/>
    <s v="AVENIDA"/>
    <s v="DE MAYO AV."/>
    <m/>
    <s v="9 DE JULIO AV."/>
    <s v="DE MAYO AV. y 9 DE JULIO AV."/>
    <n v="1"/>
    <s v="Point (107498.83241886 102238.54924157)"/>
    <s v="-58.38154200"/>
    <s v="-34.60906385"/>
    <s v="PEATON-MOTO"/>
    <s v="PEATON"/>
    <s v="MOTO"/>
  </r>
  <r>
    <s v="2017-0076"/>
    <n v="1"/>
    <d v="2017-06-13T00:00:00"/>
    <x v="1"/>
    <n v="6"/>
    <n v="13"/>
    <d v="1899-12-30T14:50:00"/>
    <n v="14"/>
    <s v="AV. RAMON CASTILLO Y CALLE 12"/>
    <s v="AVENIDA"/>
    <s v="CASTILLO, RAMON S., PRES. AV."/>
    <m/>
    <s v="CALLE 12 (NO OFICIAL)"/>
    <s v="CASTILLO, RAMON S., PRES. AV. y CALLE 12 (NO OFICIAL)"/>
    <n v="2"/>
    <s v="Point (107160.34141948 105678.38284277)"/>
    <s v="-58.38526125"/>
    <s v="-34.57805810"/>
    <s v="PEATON-CARGAS"/>
    <s v="PEATON"/>
    <s v="CARGAS"/>
  </r>
  <r>
    <s v="2017-0077"/>
    <n v="1"/>
    <d v="2017-06-17T00:00:00"/>
    <x v="1"/>
    <n v="6"/>
    <n v="17"/>
    <d v="1899-12-30T23:45:00"/>
    <n v="23"/>
    <s v="FRAY JUSTO SANTAMARIA DE ORO 1930"/>
    <s v="CALLE"/>
    <s v="FRAY JUSTO SANTAMARIA DE ORO"/>
    <n v="1930"/>
    <m/>
    <s v="FRAY JUSTO SANTAMARIA DE ORO 1930"/>
    <n v="14"/>
    <s v="Point (103115.59520137 104964.08461543)"/>
    <s v="-58.42934104"/>
    <s v="-34.58451712"/>
    <s v="MOTO-CARGAS"/>
    <s v="MOTO"/>
    <s v="CARGAS"/>
  </r>
  <r>
    <s v="2017-0079"/>
    <n v="1"/>
    <d v="2017-06-19T00:00:00"/>
    <x v="1"/>
    <n v="6"/>
    <n v="19"/>
    <d v="1899-12-30T16:26:00"/>
    <n v="16"/>
    <s v="MEXICO Y DEAN FUNES"/>
    <s v="CALLE"/>
    <s v="MEXICO"/>
    <m/>
    <s v="DEAN FUNES"/>
    <s v="MEXICO y DEAN FUNES"/>
    <n v="3"/>
    <s v="Point (105202.26736061 101269.73269565)"/>
    <s v="-58.40657493"/>
    <s v="-34.61781124"/>
    <s v="MOTO-CARGAS"/>
    <s v="MOTO"/>
    <s v="CARGAS"/>
  </r>
  <r>
    <s v="2017-0080"/>
    <n v="1"/>
    <d v="2017-06-22T00:00:00"/>
    <x v="1"/>
    <n v="6"/>
    <n v="22"/>
    <d v="1899-12-30T10:15:00"/>
    <n v="10"/>
    <s v="AV. JUAN B ALBERDI Y AV. ESCALADA"/>
    <s v="AVENIDA"/>
    <s v="ALBERDI, JUAN BAUTISTA AV."/>
    <m/>
    <s v="ESCALADA AV."/>
    <s v="ALBERDI, JUAN BAUTISTA AV. y ESCALADA AV."/>
    <n v="9"/>
    <s v="Point (97070.50716478 98268.08001276)"/>
    <s v="-58.49525314"/>
    <s v="-34.64487785"/>
    <s v="PEATON-CARGAS"/>
    <s v="PEATON"/>
    <s v="CARGAS"/>
  </r>
  <r>
    <s v="2017-0082"/>
    <n v="1"/>
    <d v="2017-06-25T00:00:00"/>
    <x v="1"/>
    <n v="6"/>
    <n v="25"/>
    <d v="1899-12-30T22:40:00"/>
    <n v="22"/>
    <s v="AV. ENTRE RIOS Y AV. BRASIL"/>
    <s v="AVENIDA"/>
    <s v="ENTRE RIOS AV."/>
    <m/>
    <s v="BRASIL"/>
    <s v="ENTRE RIOS AV. y BRASIL"/>
    <n v="4"/>
    <s v="Point (106636.30041967 99991.34072603)"/>
    <s v="-58.39092851"/>
    <s v="-34.62932696"/>
    <s v="PEATON-AUTO"/>
    <s v="PEATON"/>
    <s v="AUTO"/>
  </r>
  <r>
    <s v="2017-0083"/>
    <n v="1"/>
    <d v="2017-07-04T00:00:00"/>
    <x v="1"/>
    <n v="7"/>
    <n v="4"/>
    <d v="1899-12-30T00:25:00"/>
    <n v="0"/>
    <s v="AV. JUAN B ALBERDI Y GUARDIA NACIONAL"/>
    <s v="AVENIDA"/>
    <s v="ALBERDI, JUAN BAUTISTA AV."/>
    <m/>
    <s v="GUARDIA NACIONAL"/>
    <s v="ALBERDI, JUAN BAUTISTA AV. y GUARDIA NACIONAL"/>
    <n v="9"/>
    <s v="Point (96998.81124177 98183.20743664)"/>
    <s v="-58.49603546"/>
    <s v="-34.64564271"/>
    <s v="MOTO-CARGAS"/>
    <s v="MOTO"/>
    <s v="CARGAS"/>
  </r>
  <r>
    <s v="2017-0084"/>
    <n v="1"/>
    <d v="2017-07-05T00:00:00"/>
    <x v="1"/>
    <n v="7"/>
    <n v="5"/>
    <d v="1899-12-30T12:49:00"/>
    <n v="12"/>
    <s v="AV. DEL LIBERTADOR Y RODRIGUEZ PEÑA"/>
    <s v="AVENIDA"/>
    <s v="DEL LIBERTADOR AV."/>
    <m/>
    <s v="RODRIGUEZ PE?A"/>
    <s v="DEL LIBERTADOR AV. y RODRIGUEZ PEÃ‘A"/>
    <n v="2"/>
    <s v="Point (107180.90591568 104682.54945160)"/>
    <s v="-58.38502878"/>
    <s v="-34.58703485"/>
    <s v="PEATON-PASAJEROS"/>
    <s v="PEATON"/>
    <s v="PASAJEROS"/>
  </r>
  <r>
    <s v="2017-0085"/>
    <n v="1"/>
    <d v="2017-07-07T00:00:00"/>
    <x v="1"/>
    <n v="7"/>
    <n v="7"/>
    <d v="1899-12-30T14:15:00"/>
    <n v="14"/>
    <s v="TACUARI Y AV. MARTIN GARCIA"/>
    <s v="AVENIDA"/>
    <s v="TACUARI"/>
    <m/>
    <s v="GARCIA, MARTIN AV."/>
    <s v="TACUARI y GARCIA, MARTIN AV."/>
    <n v="4"/>
    <s v="Point (108315.72323297 99748.45783960)"/>
    <s v="-58.37261143"/>
    <s v="-34.63150425"/>
    <s v="PEATON-PASAJEROS"/>
    <s v="PEATON"/>
    <s v="PASAJEROS"/>
  </r>
  <r>
    <s v="2017-0086"/>
    <n v="1"/>
    <d v="2017-07-09T00:00:00"/>
    <x v="1"/>
    <n v="7"/>
    <n v="9"/>
    <d v="1899-12-30T07:30:00"/>
    <n v="7"/>
    <s v="AV. RIVADAVIA Y MURGUIONDO"/>
    <s v="AVENIDA"/>
    <s v="RIVADAVIA AV."/>
    <m/>
    <s v="MURGUIONDO"/>
    <s v="RIVADAVIA AV. y MURGUIONDO"/>
    <n v="9"/>
    <s v="Point (94914.28538682 98912.56901137)"/>
    <s v="-58.51876802"/>
    <s v="-34.63905965"/>
    <s v="PEATON-MOTO"/>
    <s v="PEATON"/>
    <s v="MOTO"/>
  </r>
  <r>
    <s v="2017-0087"/>
    <n v="1"/>
    <d v="2017-07-10T00:00:00"/>
    <x v="1"/>
    <n v="7"/>
    <n v="10"/>
    <d v="1899-12-30T10:45:00"/>
    <n v="10"/>
    <s v="24 DE NOVIEMBRE 390"/>
    <s v="CALLE"/>
    <s v="24 DE NOVIEMBRE"/>
    <n v="390"/>
    <m/>
    <s v="24 DE NOVIEMBRE 390"/>
    <n v="3"/>
    <s v="Point (104800.65774098 101563.94663965)"/>
    <s v="-58.41095567"/>
    <s v="-34.61516101"/>
    <s v="PEATON-AUTO"/>
    <s v="PEATON"/>
    <s v="AUTO"/>
  </r>
  <r>
    <s v="2017-0088"/>
    <n v="1"/>
    <d v="2017-07-10T00:00:00"/>
    <x v="1"/>
    <n v="7"/>
    <n v="10"/>
    <d v="1899-12-30T22:30:00"/>
    <n v="22"/>
    <s v="AV. PASEO COLON Y BRASIL"/>
    <s v="AVENIDA"/>
    <s v="PASEO COLON AV."/>
    <m/>
    <s v="BRASIL AV."/>
    <s v="PASEO COLON AV. y BRASIL AV."/>
    <n v="1"/>
    <s v="Point (108741.48238670 100448.08502809)"/>
    <s v="-58.36797542"/>
    <s v="-34.62519403"/>
    <s v="PEATON-PASAJEROS"/>
    <s v="PEATON"/>
    <s v="PASAJEROS"/>
  </r>
  <r>
    <s v="2017-0089"/>
    <n v="1"/>
    <d v="2017-07-13T00:00:00"/>
    <x v="1"/>
    <n v="7"/>
    <n v="13"/>
    <d v="1899-12-30T12:05:00"/>
    <n v="12"/>
    <s v="MARTINIANO LEGUIZAMON 901"/>
    <s v="CALLE"/>
    <s v="LEGUIZAMON, MARTINIANO"/>
    <n v="901"/>
    <m/>
    <s v="LEGUIZAMON, MARTINIANO 901"/>
    <n v="9"/>
    <s v="Point (95246.78684010 97935.32361317)"/>
    <s v="-58.51514709"/>
    <s v="-34.64787051"/>
    <s v="SD-AUTO"/>
    <s v="SD"/>
    <s v="AUTO"/>
  </r>
  <r>
    <s v="2017-0090"/>
    <n v="1"/>
    <d v="2017-07-15T00:00:00"/>
    <x v="1"/>
    <n v="7"/>
    <n v="15"/>
    <d v="1899-12-30T05:15:00"/>
    <n v="5"/>
    <s v="AV. CHIVILCOY Y COLECTORA AV. GRAL. PAZ "/>
    <s v="GRAL PAZ"/>
    <s v="CHIVILCOY AV."/>
    <m/>
    <s v="PAZ, GRAL. AV."/>
    <s v="CHIVILCOY AV. y PAZ, GRAL. AV."/>
    <n v="11"/>
    <s v="Point (94866.55993974 104164.40879727)"/>
    <s v="-58.51925642"/>
    <s v="-34.59171721"/>
    <s v="PEATON-AUTO"/>
    <s v="PEATON"/>
    <s v="AUTO"/>
  </r>
  <r>
    <s v="2017-0091"/>
    <n v="1"/>
    <d v="2017-07-15T00:00:00"/>
    <x v="1"/>
    <n v="7"/>
    <n v="15"/>
    <d v="1899-12-30T13:00:00"/>
    <n v="13"/>
    <s v="SUPERI Y AV. GRAL. PAZ"/>
    <s v="GRAL PAZ"/>
    <s v="SUPERI"/>
    <m/>
    <s v="PAZ, GRAL. AV."/>
    <s v="SUPERI y PAZ, GRAL. AV."/>
    <n v="12"/>
    <s v="Point (97850.57417090 109546.39428377)"/>
    <s v="-58.48671535"/>
    <s v="-34.54321216"/>
    <s v="MOTO-SD"/>
    <s v="MOTO"/>
    <s v="SD"/>
  </r>
  <r>
    <s v="2017-0092"/>
    <n v="1"/>
    <d v="2017-07-24T00:00:00"/>
    <x v="1"/>
    <n v="7"/>
    <n v="24"/>
    <d v="1899-12-30T22:16:01"/>
    <n v="22"/>
    <s v="AU 25 DE MAYO Y AU FRONDIZI (9 DE JULIO SUR)"/>
    <s v="AUTOPISTA"/>
    <s v="AUTOPISTA 25 DE MAYO"/>
    <m/>
    <s v="AUTOPISTA 1 SUR PRESIDENTE ARTURO FRONDIZI"/>
    <s v="AUTOPISTA 25 DE MAYO y AUTOPISTA 1 SUR PRESIDENTE ARTURO FRONDIZI"/>
    <n v="1"/>
    <s v="Point (107392.50226602 100712.59265582)"/>
    <s v="-58.38268809"/>
    <s v="-34.62282019"/>
    <s v="PEATON-AUTO"/>
    <s v="PEATON"/>
    <s v="AUTO"/>
  </r>
  <r>
    <s v="2017-0093"/>
    <n v="1"/>
    <d v="2017-07-25T00:00:00"/>
    <x v="1"/>
    <n v="7"/>
    <n v="25"/>
    <d v="1899-12-30T16:48:40"/>
    <n v="16"/>
    <s v="AV. LEOPOLDO LUGONES KM 7,5, ALTURA PUENTE SCALABRINI ORTIZ, SENTIDO A CENTRO PORTEÑO"/>
    <s v="AUTOPISTA"/>
    <s v="LUGONES, LEOPOLDO AV."/>
    <m/>
    <s v="PUENTE DISTRIBUIDOR SCALABRINI ORTIZ"/>
    <s v="LUGONES, LEOPOLDO AV. y PUENTE DISTRIBUIDOR SCALABRINI ORTIZ"/>
    <n v="13"/>
    <s v="Point (102474.90818824 108830.74789029)"/>
    <s v="-58.43633522"/>
    <s v="-34.54966288"/>
    <s v="PEATON-AUTO"/>
    <s v="PEATON"/>
    <s v="AUTO"/>
  </r>
  <r>
    <s v="2017-0094"/>
    <n v="1"/>
    <d v="2017-07-27T00:00:00"/>
    <x v="1"/>
    <n v="7"/>
    <n v="27"/>
    <d v="1899-12-30T08:50:00"/>
    <n v="8"/>
    <s v="VICTOR HUGO 2639"/>
    <s v="CALLE"/>
    <s v="HUGO, VICTOR"/>
    <n v="2639"/>
    <m/>
    <s v="HUGO, VICTOR 2639"/>
    <n v="10"/>
    <s v="Point (94212.26181299 101286.25735606)"/>
    <s v="-58.52640838"/>
    <s v="-34.61765855"/>
    <s v="BICICLETA-CARGAS"/>
    <s v="BICICLETA"/>
    <s v="CARGAS"/>
  </r>
  <r>
    <s v="2017-0095"/>
    <n v="1"/>
    <d v="2017-08-06T00:00:00"/>
    <x v="1"/>
    <n v="8"/>
    <n v="6"/>
    <d v="1899-12-30T08:00:00"/>
    <n v="8"/>
    <s v="AV. CORDOBA Y JERONIMO SALGUERO"/>
    <s v="AVENIDA"/>
    <s v="CORDOBA AV."/>
    <m/>
    <s v="SALGUERO, JERONIMO"/>
    <s v="CORDOBA AV. y SALGUERO, JERONIMO"/>
    <n v="14"/>
    <s v="Point (104068.94257873 103491.45652529)"/>
    <s v="-58.41894306"/>
    <s v="-34.59778875"/>
    <s v="MOTO-AUTO"/>
    <s v="MOTO"/>
    <s v="AUTO"/>
  </r>
  <r>
    <s v="2017-0096"/>
    <n v="1"/>
    <d v="2017-08-07T00:00:00"/>
    <x v="1"/>
    <n v="8"/>
    <n v="7"/>
    <d v="1899-12-30T19:50:00"/>
    <n v="19"/>
    <s v="AV. CABILDO Y NUÑEZ"/>
    <s v="AVENIDA"/>
    <s v="CABILDO AV."/>
    <m/>
    <s v="NU?EZ"/>
    <s v="CABILDO AV. y NUÃ‘EZ"/>
    <n v="13"/>
    <s v="Point (99608.90354249 108823.89449537)"/>
    <s v="-58.46756026"/>
    <s v="-34.54972741"/>
    <s v="PEATON-PASAJEROS"/>
    <s v="PEATON"/>
    <s v="PASAJEROS"/>
  </r>
  <r>
    <s v="2017-0098"/>
    <n v="1"/>
    <d v="2017-08-08T00:00:00"/>
    <x v="1"/>
    <n v="8"/>
    <n v="8"/>
    <d v="1899-12-30T12:10:00"/>
    <n v="12"/>
    <s v="JOSE BONIFACIO 2114"/>
    <s v="CALLE"/>
    <s v="BONIFACIO, JOSE"/>
    <n v="2114"/>
    <m/>
    <s v="BONIFACIO, JOSE 2114"/>
    <n v="7"/>
    <s v="Point (100563.22594607 99771.56223988)"/>
    <s v="-58.45715752"/>
    <s v="-34.63132912"/>
    <s v="PEATON-AUTO"/>
    <s v="PEATON"/>
    <s v="AUTO"/>
  </r>
  <r>
    <s v="2017-0099"/>
    <n v="1"/>
    <d v="2017-08-17T00:00:00"/>
    <x v="1"/>
    <n v="8"/>
    <n v="17"/>
    <d v="1899-12-30T19:45:00"/>
    <n v="19"/>
    <s v="AV. PTE FIGUEROA ALCORTA 5400"/>
    <s v="AVENIDA"/>
    <s v="FIGUEROA ALCORTA, PRES. AV."/>
    <n v="5400"/>
    <m/>
    <s v="FIGUEROA ALCORTA, PRES. AV. 5400"/>
    <n v="14"/>
    <s v="Point (103600.34605991 107446.36084135)"/>
    <s v="-58.42406784"/>
    <s v="-34.56213916"/>
    <s v="BICICLETA-AUTO"/>
    <s v="BICICLETA"/>
    <s v="AUTO"/>
  </r>
  <r>
    <s v="2017-0100"/>
    <n v="1"/>
    <d v="2017-08-21T00:00:00"/>
    <x v="1"/>
    <n v="8"/>
    <n v="21"/>
    <d v="1899-12-30T07:45:00"/>
    <n v="7"/>
    <s v="VENEZUELA 2135"/>
    <s v="CALLE"/>
    <s v="REPUBLICA BOLIVARIANA DE VENEZUELA"/>
    <n v="2135"/>
    <m/>
    <s v="REPUBLICA BOLIVARIANA DE VENEZUELA 2135"/>
    <n v="3"/>
    <s v="Point (106103.99852157 101567.67895783)"/>
    <s v="-58.39674470"/>
    <s v="-34.61512051"/>
    <s v="MOTO-OBJETO FIJO"/>
    <s v="MOTO"/>
    <s v="OBJETO FIJO"/>
  </r>
  <r>
    <s v="2017-0101"/>
    <n v="1"/>
    <d v="2017-08-23T00:00:00"/>
    <x v="1"/>
    <n v="8"/>
    <n v="23"/>
    <d v="1899-12-30T10:00:00"/>
    <n v="10"/>
    <s v="AV. FCO. LACROZE Y ZAPATA"/>
    <s v="AVENIDA"/>
    <s v="LACROZE, FEDERICO AV."/>
    <m/>
    <s v="ZAPATA"/>
    <s v="LACROZE, FEDERICO AV. y ZAPATA"/>
    <n v="13"/>
    <s v="Point (101644.77699748 106480.78805418)"/>
    <s v="-58.44537508"/>
    <s v="-34.57084818"/>
    <s v="MULTIPLE"/>
    <s v="PEATON"/>
    <s v="MULTIPLE"/>
  </r>
  <r>
    <s v="2017-0102"/>
    <n v="1"/>
    <d v="2017-08-24T00:00:00"/>
    <x v="1"/>
    <n v="8"/>
    <n v="24"/>
    <d v="1899-12-30T01:10:00"/>
    <n v="1"/>
    <s v="IRIARTE Y ZAVALETA"/>
    <s v="AVENIDA"/>
    <s v="IRIARTE, GRAL. AV."/>
    <m/>
    <s v="ZAVALETA"/>
    <s v="IRIARTE, GRAL. AV. y ZAVALETA"/>
    <n v="4"/>
    <s v="Point (105750.92237188 97579.79677541)"/>
    <s v="-58.40056767"/>
    <s v="-34.65107080"/>
    <s v="PEATON-CARGAS"/>
    <s v="PEATON"/>
    <s v="CARGAS"/>
  </r>
  <r>
    <s v="2017-0104"/>
    <n v="1"/>
    <d v="2017-08-25T00:00:00"/>
    <x v="1"/>
    <n v="8"/>
    <n v="25"/>
    <d v="1899-12-30T09:00:00"/>
    <n v="9"/>
    <s v="AV. 9 DE JULIO Y ESTADOS UNIDOS"/>
    <s v="AVENIDA"/>
    <s v="9 DE JULIO AV."/>
    <m/>
    <s v="ESTADOS UNIDOS"/>
    <s v="9 DE JULIO AV. y ESTADOS UNIDOS"/>
    <n v="1"/>
    <s v="Point (107538.91933237 101188.13128502)"/>
    <s v="-58.38109568"/>
    <s v="-34.61853244"/>
    <s v="PEATON-CARGAS"/>
    <s v="PEATON"/>
    <s v="CARGAS"/>
  </r>
  <r>
    <s v="2017-0106"/>
    <n v="1"/>
    <d v="2017-08-31T00:00:00"/>
    <x v="1"/>
    <n v="8"/>
    <n v="31"/>
    <d v="1899-12-30T19:50:00"/>
    <n v="19"/>
    <s v="FRAY JUSTO SANTAMARIA DE ORO Y GUEMES"/>
    <s v="CALLE"/>
    <s v="FRAY JUSTO SANTAMARIA DE ORO"/>
    <m/>
    <s v="GUEMES"/>
    <s v="FRAY JUSTO SANTAMARIA DE ORO y GUEMES"/>
    <n v="14"/>
    <s v="Point (103483.20578848 105425.94020024)"/>
    <s v="-58.42533612"/>
    <s v="-34.58035258"/>
    <s v="PEATON-PASAJEROS"/>
    <s v="PEATON"/>
    <s v="PASAJEROS"/>
  </r>
  <r>
    <s v="2017-0107"/>
    <n v="1"/>
    <d v="2017-09-01T00:00:00"/>
    <x v="1"/>
    <n v="9"/>
    <n v="1"/>
    <d v="1899-12-30T11:30:00"/>
    <n v="11"/>
    <s v="AV. DEL LIBERTADOR Y JARAMILLO"/>
    <s v="AVENIDA"/>
    <s v="DEL LIBERTADOR AV."/>
    <m/>
    <s v="JARAMILLO"/>
    <s v="DEL LIBERTADOR AV. y JARAMILLO"/>
    <n v="13"/>
    <s v="Point (100245.64635241 109464.60244956)"/>
    <s v="-58.46062311"/>
    <s v="-34.54395182"/>
    <s v="MOTO-CARGAS"/>
    <s v="MOTO"/>
    <s v="CARGAS"/>
  </r>
  <r>
    <s v="2017-0108"/>
    <n v="2"/>
    <d v="2017-09-02T00:00:00"/>
    <x v="1"/>
    <n v="9"/>
    <n v="2"/>
    <d v="1899-12-30T04:53:08"/>
    <n v="4"/>
    <s v="AV. GRAL. PAZ Y MACHAIN"/>
    <s v="GRAL PAZ"/>
    <s v="PAZ, GRAL. AV."/>
    <m/>
    <s v="MACHAIN"/>
    <s v="PAZ, GRAL. AV. y MACHAIN"/>
    <n v="12"/>
    <s v="Point (97098.48468623 109019.96106626)"/>
    <s v="-58.49491054"/>
    <s v="-34.54795581"/>
    <s v="AUTO-OBJETO FIJO"/>
    <s v="OBJETO FIJO"/>
    <s v="AUTO"/>
  </r>
  <r>
    <s v="2017-0109"/>
    <n v="1"/>
    <d v="2017-09-04T00:00:00"/>
    <x v="1"/>
    <n v="9"/>
    <n v="4"/>
    <d v="1899-12-30T21:00:00"/>
    <n v="21"/>
    <s v="AV. DIRECTORIO Y PORTELA"/>
    <s v="AVENIDA"/>
    <s v="DIRECTORIO AV."/>
    <m/>
    <s v="PORTELA"/>
    <s v="DIRECTORIO AV. y PORTELA"/>
    <n v="7"/>
    <s v="Point (99266.22533505 99180.83096967)"/>
    <s v="-58.47130269"/>
    <s v="-34.63665402"/>
    <s v="MOTO-AUTO"/>
    <s v="MOTO"/>
    <s v="AUTO"/>
  </r>
  <r>
    <s v="2017-0110"/>
    <n v="1"/>
    <d v="2017-09-06T00:00:00"/>
    <x v="1"/>
    <n v="9"/>
    <n v="6"/>
    <d v="1899-12-30T14:15:00"/>
    <n v="14"/>
    <s v="LAVALLE Y AV. LEANDRO N ALEM"/>
    <s v="AVENIDA"/>
    <s v="LAVALLE"/>
    <m/>
    <s v="ALEM, LEANDRO N. AV."/>
    <s v="LAVALLE y ALEM, LEANDRO N. AV."/>
    <n v="1"/>
    <s v="Point (108513.43549456 103032.95078343)"/>
    <s v="-58.37048800"/>
    <s v="-34.60189492"/>
    <s v="PEATON-PASAJEROS"/>
    <s v="PEATON"/>
    <s v="PASAJEROS"/>
  </r>
  <r>
    <s v="2017-0111"/>
    <n v="1"/>
    <d v="2017-09-07T00:00:00"/>
    <x v="1"/>
    <n v="9"/>
    <n v="7"/>
    <d v="1899-12-30T18:23:37"/>
    <n v="18"/>
    <s v="USPALLATA Y PIROVANO"/>
    <s v="CALLE"/>
    <s v="USPALLATA"/>
    <m/>
    <s v="PIROVANO"/>
    <s v="USPALLATA y PIROVANO"/>
    <n v="4"/>
    <s v="Point (103948.02389064 98549.15451723)"/>
    <s v="-58.42023854"/>
    <s v="-34.64234110"/>
    <s v="PEATON-CARGAS"/>
    <s v="PEATON"/>
    <s v="CARGAS"/>
  </r>
  <r>
    <s v="2017-0112"/>
    <n v="2"/>
    <d v="2017-09-10T00:00:00"/>
    <x v="1"/>
    <n v="9"/>
    <n v="10"/>
    <d v="1899-12-30T09:32:17"/>
    <n v="9"/>
    <s v="AU 25 DE MAYO Y AV. VARELA"/>
    <s v="AUTOPISTA"/>
    <s v="AUTOPISTA 25 DE MAYO"/>
    <m/>
    <m/>
    <s v="AUTOPISTA 25 DE MAYO y VARELA AV."/>
    <n v="7"/>
    <s v="Point (100479.14412395 98812.52258620)"/>
    <s v="-58.45807401"/>
    <s v="-34.63997430"/>
    <s v="AUTO-OBJETO FIJO"/>
    <s v="AUTO"/>
    <s v="OBJETO FIJO"/>
  </r>
  <r>
    <s v="2017-0113"/>
    <n v="1"/>
    <d v="2017-09-11T00:00:00"/>
    <x v="1"/>
    <n v="9"/>
    <n v="11"/>
    <d v="1899-12-30T06:30:00"/>
    <n v="6"/>
    <s v="AV. SANTA FE Y MAIPU"/>
    <s v="AVENIDA"/>
    <s v="SANTA FE AV."/>
    <m/>
    <s v="MAIPU"/>
    <s v="SANTA FE AV. y MAIPU"/>
    <n v="1"/>
    <s v="Point (107918.77617420 103716.42961253)"/>
    <s v="-58.37697717"/>
    <s v="-34.59573848"/>
    <s v="PEATON-PASAJEROS"/>
    <s v="PEATON"/>
    <s v="PASAJEROS"/>
  </r>
  <r>
    <s v="2017-0114"/>
    <n v="1"/>
    <d v="2017-09-15T00:00:00"/>
    <x v="1"/>
    <n v="9"/>
    <n v="15"/>
    <d v="1899-12-30T02:30:00"/>
    <n v="2"/>
    <s v="AV. ALVEAR Y AV. DEL LIBERTADOR"/>
    <s v="AVENIDA"/>
    <s v="ALVEAR AV."/>
    <m/>
    <s v="DEL LIBERTADOR AV."/>
    <s v="ALVEAR AV. y DEL LIBERTADOR AV."/>
    <n v="2"/>
    <s v="Point (106632.70892338 104910.17381357)"/>
    <s v="-58.39100580"/>
    <s v="-34.58498660"/>
    <s v="AUTO-OBJETO FIJO"/>
    <s v="AUTO"/>
    <s v="OBJETO FIJO"/>
  </r>
  <r>
    <s v="2017-0115"/>
    <n v="1"/>
    <d v="2017-09-19T00:00:00"/>
    <x v="1"/>
    <n v="9"/>
    <n v="19"/>
    <d v="1899-12-30T18:52:33"/>
    <n v="18"/>
    <s v="AV. PAVON Y TREINTA Y TRES ORIENTALES"/>
    <s v="AVENIDA"/>
    <s v="PAVON AV."/>
    <m/>
    <s v="TREINTA Y TRES ORIENTALES"/>
    <s v="PAVON AV. y TREINTA Y TRES ORIENTALES"/>
    <n v="5"/>
    <s v="Point (103803.42869640 99818.79654291)"/>
    <s v="-58.42182126"/>
    <s v="-34.63089661"/>
    <s v="MOTO-BICICLETA"/>
    <s v="MOTO"/>
    <s v="BICICLETA"/>
  </r>
  <r>
    <s v="2017-0116"/>
    <n v="1"/>
    <d v="2017-09-20T00:00:00"/>
    <x v="1"/>
    <n v="9"/>
    <n v="20"/>
    <d v="1899-12-30T22:24:00"/>
    <n v="22"/>
    <s v="COLECTORA AV. GRAL. PAZ 5750"/>
    <s v="GRAL PAZ"/>
    <s v="PAZ, GRAL. AV."/>
    <n v="5750"/>
    <m/>
    <s v="PAZ, GRAL. AV. 5750"/>
    <n v="12"/>
    <s v="Point (95357.86744200 105380.41895972)"/>
    <s v="-58.51389422"/>
    <s v="-34.58075791"/>
    <s v="MOTO-OBJETO FIJO"/>
    <s v="MOTO"/>
    <s v="OBJETO FIJO"/>
  </r>
  <r>
    <s v="2017-0118"/>
    <n v="1"/>
    <d v="2017-09-22T00:00:00"/>
    <x v="1"/>
    <n v="9"/>
    <n v="22"/>
    <d v="1899-12-30T07:02:09"/>
    <n v="7"/>
    <s v="VIEYTES Y CRUZ"/>
    <s v="AVENIDA"/>
    <s v="VIEYTES"/>
    <m/>
    <s v="CRUZ, OSVALDO AV."/>
    <s v="VIEYTES y CRUZ, OSVALDO AV."/>
    <n v="4"/>
    <s v="Point (108016.39016447 97439.36817481)"/>
    <s v="-58.37585415"/>
    <s v="-34.65232158"/>
    <s v="MOTO-AUTO"/>
    <s v="MOTO"/>
    <s v="AUTO"/>
  </r>
  <r>
    <s v="2017-0120"/>
    <n v="1"/>
    <d v="2017-10-02T00:00:00"/>
    <x v="1"/>
    <n v="10"/>
    <n v="2"/>
    <d v="1899-12-30T15:55:33"/>
    <n v="15"/>
    <s v="AU DELLEPIANE Y AV. ESCALADA"/>
    <s v="AUTOPISTA"/>
    <s v="AUTOPISTA DELLEPIANE LUIS TTE. GRAL."/>
    <m/>
    <s v="ESCALADA AV."/>
    <s v="AUTOPISTA DELLEPIANE LUIS TTE. GRAL. y ESCALADA AV."/>
    <n v="9"/>
    <s v="Point (99113.17852207 96319.06728520)"/>
    <s v="-58.47297505"/>
    <s v="-34.66245085"/>
    <s v="MOTO-CARGAS"/>
    <s v="MOTO"/>
    <s v="CARGAS"/>
  </r>
  <r>
    <s v="2017-0123"/>
    <n v="1"/>
    <d v="2017-10-10T00:00:00"/>
    <x v="1"/>
    <n v="10"/>
    <n v="10"/>
    <d v="1899-12-30T01:05:38"/>
    <n v="1"/>
    <s v="ALBARIÑO Y AV. ARGENTINA"/>
    <s v="AVENIDA"/>
    <s v="ALBARI?O"/>
    <m/>
    <s v="ARGENTINA AV."/>
    <s v="ALBARIÃ‘O y ARGENTINA AV."/>
    <n v="8"/>
    <s v="Point (99518.38660571 95241.63338177)"/>
    <s v="-58.46855503"/>
    <s v="-34.67216349"/>
    <s v="PEATON-AUTO"/>
    <s v="PEATON"/>
    <s v="AUTO"/>
  </r>
  <r>
    <s v="2017-0124"/>
    <n v="1"/>
    <d v="2017-10-12T00:00:00"/>
    <x v="1"/>
    <n v="10"/>
    <n v="12"/>
    <d v="1899-12-30T14:40:28"/>
    <n v="14"/>
    <s v="JUAN RAMIREZ DE VELAZCO 1211"/>
    <s v="CALLE"/>
    <s v="RAMIREZ DE VELASCO, JUAN"/>
    <n v="1211"/>
    <m/>
    <s v="RAMIREZ DE VELASCO, JUAN 1211"/>
    <n v="15"/>
    <s v="Point (101904.43474476 104150.89892205)"/>
    <s v="-58.44254033"/>
    <s v="-34.59185043"/>
    <s v="MOTO-PASAJEROS"/>
    <s v="MOTO"/>
    <s v="PASAJEROS"/>
  </r>
  <r>
    <s v="2017-0125"/>
    <n v="1"/>
    <d v="2017-10-13T00:00:00"/>
    <x v="1"/>
    <n v="10"/>
    <n v="13"/>
    <d v="1899-12-30T06:12:20"/>
    <n v="6"/>
    <s v="AV. FERNANDEZ DE LA CRUZ Y LARRAYA"/>
    <s v="AVENIDA"/>
    <s v="FERNANDEZ DE LA CRUZ, F., GRAL. AV."/>
    <m/>
    <s v="LARRAYA"/>
    <s v="FERNANDEZ DE LA CRUZ, F., GRAL. AV. y LARRAYA"/>
    <n v="8"/>
    <s v="Point (99732.19478660 94453.36361177)"/>
    <s v="-58.46622247"/>
    <s v="-34.67926929"/>
    <s v="MOTO-OBJETO FIJO"/>
    <s v="MOTO"/>
    <s v="OBJETO FIJO"/>
  </r>
  <r>
    <s v="2017-0126"/>
    <n v="2"/>
    <d v="2017-10-14T00:00:00"/>
    <x v="1"/>
    <n v="10"/>
    <n v="14"/>
    <d v="1899-12-30T06:15:00"/>
    <n v="6"/>
    <s v="AV. RIESTRA Y CAÑADA DE GOMEZ"/>
    <s v="AVENIDA"/>
    <s v="RIESTRA AV."/>
    <m/>
    <s v="CA?ADA DE GOMEZ"/>
    <s v="RIESTRA AV. y CAÃ‘ADA DE GOMEZ"/>
    <n v="8"/>
    <s v="Point (98466.20276785 94207.42419155)"/>
    <s v="-58.48003734"/>
    <s v="-34.68148508"/>
    <s v="AUTO-OBJETO FIJO"/>
    <s v="AUTO"/>
    <s v="OBJETO FIJO"/>
  </r>
  <r>
    <s v="2017-0127"/>
    <n v="1"/>
    <d v="2017-10-16T00:00:00"/>
    <x v="1"/>
    <n v="10"/>
    <n v="16"/>
    <d v="1899-12-30T07:45:00"/>
    <n v="7"/>
    <s v="GALLO Y AV. CORDOBA"/>
    <s v="AVENIDA"/>
    <s v="GALLO"/>
    <m/>
    <s v="CORDOBA AV."/>
    <s v="GALLO y CORDOBA AV."/>
    <n v="2"/>
    <s v="Point (104713.04838502 103467.44528033)"/>
    <s v="-58.41192137"/>
    <s v="-34.59800248"/>
    <s v="MOTO-MOTO"/>
    <s v="MOTO"/>
    <s v="MOTO"/>
  </r>
  <r>
    <s v="2017-0128"/>
    <n v="1"/>
    <d v="2017-10-17T00:00:00"/>
    <x v="1"/>
    <n v="10"/>
    <n v="17"/>
    <d v="1899-12-30T12:30:00"/>
    <n v="12"/>
    <s v="DR. JUAN F. ARANGUREN 611"/>
    <s v="CALLE"/>
    <s v="ARANGUREN, JUAN F., DR."/>
    <n v="611"/>
    <m/>
    <s v="ARANGUREN, JUAN F., DR. 611"/>
    <n v="6"/>
    <s v="Point (102105.12699179 101749.49668435)"/>
    <s v="-58.44034689"/>
    <s v="-34.61349731"/>
    <s v="PEATON-PASAJEROS"/>
    <s v="PEATON"/>
    <s v="PASAJEROS"/>
  </r>
  <r>
    <s v="2017-0129"/>
    <n v="1"/>
    <d v="2017-10-26T00:00:00"/>
    <x v="1"/>
    <n v="10"/>
    <n v="26"/>
    <d v="1899-12-30T19:15:15"/>
    <n v="19"/>
    <s v="AU PERITO MORENO Y AU 25 DE MAYO"/>
    <s v="AUTOPISTA"/>
    <s v="AUTOPISTA PERITO MORENO"/>
    <m/>
    <s v="AUTOPISTA 25 DE MAYO"/>
    <s v="AUTOPISTA PERITO MORENO y AUTOPISTA 25 DE MAYO"/>
    <n v="9"/>
    <s v="Point (99243.41866587 97782.67879316)"/>
    <s v="-58.47155277"/>
    <s v="-34.64925746"/>
    <s v="MOTO-PASAJEROS"/>
    <s v="MOTO"/>
    <s v="PASAJEROS"/>
  </r>
  <r>
    <s v="2017-0130"/>
    <n v="1"/>
    <d v="2017-10-27T00:00:00"/>
    <x v="1"/>
    <n v="10"/>
    <n v="27"/>
    <d v="1899-12-30T05:30:00"/>
    <n v="5"/>
    <s v="CHORROARIN Y AV. SAN MARTIN"/>
    <s v="AVENIDA"/>
    <s v="CHORROARIN"/>
    <m/>
    <s v="SAN MARTIN AV."/>
    <s v="CHORROARIN y SAN MARTIN AV."/>
    <n v="15"/>
    <s v="Point (98575.30034704 103283.44421792)"/>
    <s v="-58.47883099"/>
    <s v="-34.59967065"/>
    <s v="AUTO-CARGAS"/>
    <s v="AUTO"/>
    <s v="CARGAS"/>
  </r>
  <r>
    <s v="2017-0132"/>
    <n v="1"/>
    <d v="2017-10-30T00:00:00"/>
    <x v="1"/>
    <n v="10"/>
    <n v="30"/>
    <d v="1899-12-30T14:00:00"/>
    <n v="14"/>
    <s v="COSQUIN Y AV. CNEL. ROCA"/>
    <s v="AVENIDA"/>
    <s v="COSQUIN"/>
    <m/>
    <s v="ROCA, CNEL. AV."/>
    <s v="COSQUIN y ROCA, CNEL. AV."/>
    <n v="8"/>
    <s v="Point (99796.45945783 92847.91633262)"/>
    <s v="-58.46552171"/>
    <s v="-34.69374130"/>
    <s v="MOTO-PASAJEROS"/>
    <s v="MOTO"/>
    <s v="PASAJEROS"/>
  </r>
  <r>
    <s v="2017-0134"/>
    <n v="1"/>
    <d v="2017-11-06T00:00:00"/>
    <x v="1"/>
    <n v="11"/>
    <n v="6"/>
    <d v="1899-12-30T18:00:00"/>
    <n v="18"/>
    <s v="AV. CNEL. ROCA 3555"/>
    <s v="AVENIDA"/>
    <s v="ROCA, CNEL. AV."/>
    <n v="3555"/>
    <m/>
    <s v="ROCA, CNEL. AV. 3555"/>
    <n v="8"/>
    <s v="Point (101915.86954232 95727.75538814)"/>
    <s v="-58.44239720"/>
    <s v="-34.66777987"/>
    <s v="PEATON-PASAJEROS"/>
    <s v="PEATON"/>
    <s v="PASAJEROS"/>
  </r>
  <r>
    <s v="2017-0135"/>
    <n v="1"/>
    <d v="2017-11-07T00:00:00"/>
    <x v="1"/>
    <n v="11"/>
    <n v="7"/>
    <d v="1899-12-30T12:14:10"/>
    <n v="12"/>
    <s v="AV. WARNES Y PUNTA ARENAS"/>
    <s v="AVENIDA"/>
    <s v="WARNES AV."/>
    <m/>
    <s v="PUNTA ARENAS"/>
    <s v="WARNES AV. y PUNTA ARENAS"/>
    <n v="15"/>
    <s v="Point (99355.48397222 103660.98712619)"/>
    <s v="-58.47032551"/>
    <s v="-34.59626814"/>
    <s v="MOTO-CARGAS"/>
    <s v="MOTO"/>
    <s v="CARGAS"/>
  </r>
  <r>
    <s v="2017-0136"/>
    <n v="1"/>
    <d v="2017-11-16T00:00:00"/>
    <x v="1"/>
    <n v="11"/>
    <n v="16"/>
    <d v="1899-12-30T08:43:00"/>
    <n v="8"/>
    <s v="DEL BARCO CENTENERA Y RABANAL"/>
    <s v="AVENIDA"/>
    <s v="BARCO CENTENERA DEL"/>
    <m/>
    <s v="RABANAL, FRANCISCO, INTENDENTE AV."/>
    <s v="BARCO CENTENERA DEL y RABANAL, FRANCISCO, INTENDENTE AV."/>
    <n v="4"/>
    <s v="Point (104127.10295709 97119.53980201)"/>
    <s v="-58.41827843"/>
    <s v="-34.65522746"/>
    <s v="PEATON-PASAJEROS"/>
    <s v="PEATON"/>
    <s v="PASAJEROS"/>
  </r>
  <r>
    <s v="2017-0137"/>
    <n v="1"/>
    <d v="2017-11-17T00:00:00"/>
    <x v="1"/>
    <n v="11"/>
    <n v="17"/>
    <d v="1899-12-30T11:45:00"/>
    <n v="11"/>
    <s v="AV. GRAL. ENRIQUE MOSCONI Y SAN NICOLAS"/>
    <s v="AVENIDA"/>
    <s v="MOSCONI GENERAL AV."/>
    <m/>
    <s v="SAN NICOLAS"/>
    <s v="MOSCONI GENERAL AV. y SAN NICOLAS"/>
    <n v="11"/>
    <s v="Point (95458.27090734 104045.28333021)"/>
    <s v="-58.51280715"/>
    <s v="-34.59279388"/>
    <s v="PEATON-CARGAS"/>
    <s v="PEATON"/>
    <s v="CARGAS"/>
  </r>
  <r>
    <s v="2017-0138"/>
    <n v="1"/>
    <d v="2017-11-19T00:00:00"/>
    <x v="1"/>
    <n v="11"/>
    <n v="19"/>
    <d v="1899-12-30T10:30:00"/>
    <n v="10"/>
    <s v="AV. LAFUENTE Y AV. EVA PERON"/>
    <s v="AVENIDA"/>
    <s v="LAFUENTE AV."/>
    <m/>
    <s v="PERON, EVA AV."/>
    <s v="LAFUENTE AV. y PERON, EVA AV."/>
    <n v="7"/>
    <s v="Point (100065.47249269 98381.80497378)"/>
    <s v="-58.46258582"/>
    <s v="-34.64385704"/>
    <s v="MOTO-OBJETO FIJO"/>
    <s v="MOTO"/>
    <s v="OBJETO FIJO"/>
  </r>
  <r>
    <s v="2017-0139"/>
    <n v="1"/>
    <d v="2017-11-19T00:00:00"/>
    <x v="1"/>
    <n v="11"/>
    <n v="19"/>
    <d v="1899-12-30T22:30:00"/>
    <n v="22"/>
    <s v="AV. CNEL. ROCA Y AV. ESCALADA"/>
    <s v="AVENIDA"/>
    <s v="ROCA, CNEL. AV."/>
    <m/>
    <s v="ESCALADA AV."/>
    <s v="ROCA, CNEL. AV. y ESCALADA AV."/>
    <n v="8"/>
    <s v="Point (101160.07257435 94368.23344193)"/>
    <s v="-58.45064148"/>
    <s v="-34.68003614"/>
    <s v="AUTO-OBJETO FIJO"/>
    <s v="AUTO"/>
    <s v="OBJETO FIJO"/>
  </r>
  <r>
    <s v="2017-0140"/>
    <n v="1"/>
    <d v="2017-11-19T00:00:00"/>
    <x v="1"/>
    <n v="11"/>
    <n v="19"/>
    <d v="1899-12-30T23:22:17"/>
    <n v="23"/>
    <s v="AU ARTURO FRONDIZI PKM 3100"/>
    <s v="AUTOPISTA"/>
    <s v="AUTOPISTA 1 SUR PRESIDENTE ARTURO FRONDIZI"/>
    <m/>
    <m/>
    <s v="AUTOPISTA 1 SUR PRESIDENTE ARTURO FRONDIZI"/>
    <n v="4"/>
    <s v="Point (. .)"/>
    <s v="."/>
    <s v="."/>
    <s v="MOTO-PASAJEROS"/>
    <s v="MOTO"/>
    <s v="PASAJEROS"/>
  </r>
  <r>
    <s v="2017-0141"/>
    <n v="1"/>
    <d v="2017-11-23T00:00:00"/>
    <x v="1"/>
    <n v="11"/>
    <n v="23"/>
    <d v="1899-12-30T19:45:00"/>
    <n v="19"/>
    <s v="AV. LA PLATA Y AV. PEDRO GOYENA"/>
    <s v="AVENIDA"/>
    <s v="LA PLATA AV."/>
    <m/>
    <s v="GOYENA, PEDRO AV."/>
    <s v="LA PLATA AV. y GOYENA, PEDRO AV."/>
    <n v="6"/>
    <s v="Point (103312.47684665 100458.27902411)"/>
    <s v="-58.42717783"/>
    <s v="-34.62513374"/>
    <s v="PEATON-PASAJEROS"/>
    <s v="PEATON"/>
    <s v="PASAJEROS"/>
  </r>
  <r>
    <s v="2017-0143"/>
    <n v="1"/>
    <d v="2017-11-25T00:00:00"/>
    <x v="1"/>
    <n v="11"/>
    <n v="25"/>
    <d v="1899-12-30T21:45:00"/>
    <n v="21"/>
    <s v="TRELLES Y GRAL. CESAR DIAZ"/>
    <s v="CALLE"/>
    <s v="TRELLES, MANUEL R."/>
    <m/>
    <s v="DIAZ, CESAR, GRAL."/>
    <s v="TRELLES, MANUEL R. y DIAZ, CESAR, GRAL."/>
    <n v="11"/>
    <s v="Point (99897.24182072 102443.29154512)"/>
    <s v="-58.46442001"/>
    <s v="-34.60724519"/>
    <s v="AUTO-PASAJEROS"/>
    <s v="AUTO"/>
    <s v="PASAJEROS"/>
  </r>
  <r>
    <s v="2017-0144"/>
    <n v="1"/>
    <d v="2017-11-26T00:00:00"/>
    <x v="1"/>
    <n v="11"/>
    <n v="26"/>
    <d v="1899-12-30T06:45:00"/>
    <n v="6"/>
    <s v="AV. CNEL. ROCA Y COLECTORA AV. GRAL. PAZ"/>
    <s v="GRAL PAZ"/>
    <s v="ROCA, CNEL. AV."/>
    <m/>
    <s v="PAZ, GRAL. AV."/>
    <s v="ROCA, CNEL. AV. y PAZ, GRAL. AV."/>
    <n v="8"/>
    <s v="Point (99327.01838497 92326.91130631)"/>
    <s v="-58.47064556"/>
    <s v="-34.69843756"/>
    <s v="AUTO-OBJETO FIJO"/>
    <s v="AUTO"/>
    <s v="OBJETO FIJO"/>
  </r>
  <r>
    <s v="2017-0145"/>
    <n v="1"/>
    <d v="2017-11-26T00:00:00"/>
    <x v="1"/>
    <n v="11"/>
    <n v="26"/>
    <d v="1899-12-30T17:05:00"/>
    <n v="17"/>
    <s v="MAZA Y DON BOSCO"/>
    <s v="CALLE"/>
    <s v="MAZA"/>
    <m/>
    <s v="DON BOSCO"/>
    <s v="MAZA y DON BOSCO"/>
    <n v="5"/>
    <s v="Point (104266.88124229 101889.22080612)"/>
    <s v="-58.41677733"/>
    <s v="-34.61223119"/>
    <s v="MOTO-AUTO"/>
    <s v="MOTO"/>
    <s v="AUTO"/>
  </r>
  <r>
    <s v="2017-0147"/>
    <n v="1"/>
    <d v="2017-11-28T00:00:00"/>
    <x v="1"/>
    <n v="11"/>
    <n v="28"/>
    <d v="1899-12-30T11:15:00"/>
    <n v="11"/>
    <s v="AV. GRAL. PAZ Y AV. EVA PERON"/>
    <s v="GRAL PAZ"/>
    <s v="PAZ, GRAL. AV."/>
    <m/>
    <s v="PERON, EVA AV."/>
    <s v="PAZ, GRAL. AV. y PERON, EVA AV."/>
    <n v="9"/>
    <s v="Point (96405.76679348 94981.38013791)"/>
    <s v="-58.50251790"/>
    <s v="-34.67450313"/>
    <s v="MOTO-AUTO"/>
    <s v="MOTO"/>
    <s v="AUTO"/>
  </r>
  <r>
    <s v="2017-0148"/>
    <n v="1"/>
    <d v="2017-11-29T00:00:00"/>
    <x v="1"/>
    <n v="11"/>
    <n v="29"/>
    <d v="1899-12-30T10:45:00"/>
    <n v="10"/>
    <s v="AV. SAN JUAN Y LA RIOJA"/>
    <s v="AVENIDA"/>
    <s v="SAN JUAN AV."/>
    <m/>
    <s v="LA RIOJA"/>
    <s v="SAN JUAN AV. y LA RIOJA"/>
    <n v="3"/>
    <s v="Point (105155.42991407 100540.06938064)"/>
    <s v="-58.40708125"/>
    <s v="-34.62438894"/>
    <s v="PEATON-PASAJEROS"/>
    <s v="PEATON"/>
    <s v="PASAJEROS"/>
  </r>
  <r>
    <s v="2017-0149"/>
    <n v="1"/>
    <d v="2017-11-30T00:00:00"/>
    <x v="1"/>
    <n v="11"/>
    <n v="30"/>
    <d v="1899-12-30T12:20:00"/>
    <n v="12"/>
    <s v="AV. PASEO COLON Y MEXICO"/>
    <s v="AVENIDA"/>
    <s v="PASEO COLON AV."/>
    <m/>
    <s v="MEXICO"/>
    <s v="PASEO COLON AV. y MEXICO"/>
    <n v="1"/>
    <s v="Point (108605.31247489 101604.53195530)"/>
    <s v="-58.36947198"/>
    <s v="-34.61477051"/>
    <s v="PEATON-PASAJEROS"/>
    <s v="PEATON"/>
    <s v="PASAJEROS"/>
  </r>
  <r>
    <s v="2017-0150"/>
    <n v="1"/>
    <d v="2017-12-04T00:00:00"/>
    <x v="1"/>
    <n v="12"/>
    <n v="4"/>
    <d v="1899-12-30T01:15:00"/>
    <n v="1"/>
    <s v="AV. RIVADAVIA Y MIRALLA"/>
    <s v="AVENIDA"/>
    <s v="RIVADAVIA AV."/>
    <m/>
    <s v="MIRALLA"/>
    <s v="RIVADAVIA AV. y MIRALLA"/>
    <n v="9"/>
    <s v="Point (95589.03838155 98881.22999034)"/>
    <s v="-58.51140889"/>
    <s v="-34.63934531"/>
    <s v="PEATON-AUTO"/>
    <s v="PEATON"/>
    <s v="AUTO"/>
  </r>
  <r>
    <s v="2017-0151"/>
    <n v="1"/>
    <d v="2017-12-04T00:00:00"/>
    <x v="1"/>
    <n v="12"/>
    <n v="4"/>
    <d v="1899-12-30T02:15:00"/>
    <n v="2"/>
    <s v="VIEYTES Y LUJAN"/>
    <s v="CALLE"/>
    <s v="VIEYTES"/>
    <m/>
    <s v="LUJAN"/>
    <s v="VIEYTES y LUJAN"/>
    <n v="4"/>
    <s v="Point (108130.20782757 97076.54120716)"/>
    <s v="-58.37460912"/>
    <s v="-34.65559133"/>
    <s v="PEATON-PASAJEROS"/>
    <s v="PEATON"/>
    <s v="PASAJEROS"/>
  </r>
  <r>
    <s v="2017-0152"/>
    <n v="1"/>
    <d v="2017-12-06T00:00:00"/>
    <x v="1"/>
    <n v="12"/>
    <n v="6"/>
    <d v="1899-12-30T17:30:00"/>
    <n v="17"/>
    <s v="CACHI Y TRAFUL"/>
    <s v="CALLE"/>
    <s v="CACHI"/>
    <m/>
    <s v="TRAFUL"/>
    <s v="CACHI y TRAFUL"/>
    <n v="4"/>
    <s v="Point (104752.14395609 97617.14934540)"/>
    <s v="-58.41146277"/>
    <s v="-34.65073916"/>
    <s v="BICICLETA-PASAJEROS"/>
    <s v="BICICLETA"/>
    <s v="PASAJEROS"/>
  </r>
  <r>
    <s v="2017-0153"/>
    <n v="2"/>
    <d v="2017-12-11T00:00:00"/>
    <x v="1"/>
    <n v="12"/>
    <n v="11"/>
    <d v="1899-12-30T02:00:00"/>
    <n v="2"/>
    <s v="ROSARIO Y AV. LA PLATA"/>
    <s v="AVENIDA"/>
    <s v="ROSARIO"/>
    <m/>
    <s v="LA PLATA AV."/>
    <s v="ROSARIO y LA PLATA AV."/>
    <n v="6"/>
    <s v="Point (103186.65733155 101217.09689755)"/>
    <s v="-58.42855267"/>
    <s v="-34.61829385"/>
    <s v="MOTO-PASAJEROS"/>
    <s v="MOTO"/>
    <s v="PASAJEROS"/>
  </r>
  <r>
    <s v="2017-0154"/>
    <n v="1"/>
    <d v="2017-12-11T00:00:00"/>
    <x v="1"/>
    <n v="12"/>
    <n v="11"/>
    <d v="1899-12-30T09:15:00"/>
    <n v="9"/>
    <s v="AV. ENTRE RIOS Y AV. CASEROS "/>
    <s v="AVENIDA"/>
    <s v="ENTRE RIOS AV."/>
    <m/>
    <s v="CASEROS AV."/>
    <s v="ENTRE RIOS AV. y CASEROS AV."/>
    <n v="4"/>
    <s v="Point (106688.43418876 99459.27505947)"/>
    <s v="-58.39035581"/>
    <s v="-34.63412287"/>
    <s v="PEATON-PASAJEROS"/>
    <s v="PEATON"/>
    <s v="PASAJEROS"/>
  </r>
  <r>
    <s v="2017-0155"/>
    <n v="1"/>
    <d v="2017-12-12T00:00:00"/>
    <x v="1"/>
    <n v="12"/>
    <n v="12"/>
    <d v="1899-12-30T21:25:41"/>
    <n v="21"/>
    <s v="AV. RIVADAVIA 6350"/>
    <s v="AVENIDA"/>
    <s v="RIVADAVIA AV."/>
    <n v="6350"/>
    <m/>
    <s v="RIVADAVIA AV. 6350"/>
    <n v="7"/>
    <s v="Point (100674.98109200 100299.64949548)"/>
    <s v="-58.45593915"/>
    <s v="-34.62656868"/>
    <s v="SD-MOTO"/>
    <s v="SD"/>
    <s v="MOTO"/>
  </r>
  <r>
    <s v="2017-0157"/>
    <n v="1"/>
    <d v="2017-12-17T00:00:00"/>
    <x v="1"/>
    <n v="12"/>
    <n v="17"/>
    <d v="1899-12-30T09:02:00"/>
    <n v="9"/>
    <s v="AV. GRAL. PAZ Y HUMAITA"/>
    <s v="GRAL PAZ"/>
    <s v="PAZ, GRAL. AV."/>
    <m/>
    <s v="HUMAITA"/>
    <s v="PAZ, GRAL. AV. y HUMAITA"/>
    <n v="9"/>
    <s v="Point (94007.62506099 98145.35456663)"/>
    <s v="-58.52866211"/>
    <s v="-34.64597065"/>
    <s v="AUTO-PASAJEROS"/>
    <s v="AUTO"/>
    <s v="PASAJEROS"/>
  </r>
  <r>
    <s v="2017-0158"/>
    <n v="1"/>
    <d v="2017-12-18T00:00:00"/>
    <x v="1"/>
    <n v="12"/>
    <n v="18"/>
    <d v="1899-12-30T21:30:00"/>
    <n v="21"/>
    <s v="GUALEGUAYCHU Y COLECTORA AV. GRAL PAZ"/>
    <s v="GRAL PAZ"/>
    <s v="GUALEGUAYCHU"/>
    <m/>
    <s v="PAZ, GRAL. AV."/>
    <s v="GUALEGUAYCHU y PAZ, GRAL. AV."/>
    <n v="11"/>
    <s v="Point (94764.11350214 103903.32150283)"/>
    <s v="-58.52037476"/>
    <s v="-34.59407024"/>
    <s v="MOTO-AUTO"/>
    <s v="MOTO"/>
    <s v="AUTO"/>
  </r>
  <r>
    <s v="2017-0159"/>
    <n v="1"/>
    <d v="2017-12-20T00:00:00"/>
    <x v="1"/>
    <n v="12"/>
    <n v="20"/>
    <d v="1899-12-30T04:31:27"/>
    <n v="4"/>
    <s v="AV. INDEPENDENCIA Y VIRREY CEVALLOS"/>
    <s v="AVENIDA"/>
    <s v="INDEPENDENCIA AV."/>
    <m/>
    <s v="CEVALLOS, VIRREY"/>
    <s v="INDEPENDENCIA AV. y CEVALLOS, VIRREY"/>
    <n v="1"/>
    <s v="Point (106817.01972475 101248.18030272)"/>
    <s v="-58.38896772"/>
    <s v="-34.61799615"/>
    <s v="MOTO-AUTO"/>
    <s v="MOTO"/>
    <s v="AUTO"/>
  </r>
  <r>
    <s v="2017-0160"/>
    <n v="1"/>
    <d v="2017-12-22T00:00:00"/>
    <x v="1"/>
    <n v="12"/>
    <n v="22"/>
    <d v="1899-12-30T13:15:00"/>
    <n v="13"/>
    <s v="AV. NAZCA 365"/>
    <s v="AVENIDA"/>
    <s v="NAZCA AV."/>
    <n v="365"/>
    <m/>
    <s v="NAZCA AV. 365"/>
    <n v="7"/>
    <s v="Point (99317.63492514 100172.19114010)"/>
    <s v="-58.47074114"/>
    <s v="-34.62771756"/>
    <s v="PEATON-MOTO"/>
    <s v="PEATON"/>
    <s v="MOTO"/>
  </r>
  <r>
    <s v="2017-0161"/>
    <n v="1"/>
    <d v="2017-12-26T00:00:00"/>
    <x v="1"/>
    <n v="12"/>
    <n v="26"/>
    <d v="1899-12-30T15:30:00"/>
    <n v="15"/>
    <s v="AV. EVA PERON 5249"/>
    <s v="AVENIDA"/>
    <s v="PERON, EVA AV."/>
    <n v="5249"/>
    <m/>
    <s v="PERON, EVA AV. 5249"/>
    <n v="9"/>
    <s v="Point (98285.13000363 96624.14779705)"/>
    <s v="-58.48200819"/>
    <s v="-34.65969965"/>
    <s v="PEATON-AUTO"/>
    <s v="PEATON"/>
    <s v="AUTO"/>
  </r>
  <r>
    <s v="2018-0001"/>
    <n v="1"/>
    <d v="2018-01-01T00:00:00"/>
    <x v="2"/>
    <n v="1"/>
    <n v="1"/>
    <s v="22:50:00"/>
    <n v="22"/>
    <s v="San Juan Av. Y Rincón"/>
    <s v="AVENIDA"/>
    <s v="SAN JUAN AV."/>
    <m/>
    <s v="RINCON"/>
    <s v="SAN JUAN AV. y RINCON"/>
    <n v="3"/>
    <s v="Point (106229.70400707 100696.43939679)"/>
    <s v="-58.39536773"/>
    <s v="-34.62297346"/>
    <s v="PEATON-MOTO"/>
    <s v="PEATON"/>
    <s v="MOTO"/>
  </r>
  <r>
    <s v="2018-0002"/>
    <n v="1"/>
    <d v="2018-01-03T00:00:00"/>
    <x v="2"/>
    <n v="1"/>
    <n v="3"/>
    <s v="16:40:00"/>
    <n v="16"/>
    <s v="Peru 937"/>
    <s v="CALLE"/>
    <s v="PERU"/>
    <n v="937"/>
    <m/>
    <s v="PERU 937"/>
    <n v="1"/>
    <s v="Point (108138.18410245 101140.78821350)"/>
    <s v="-58.37456088"/>
    <s v="-34.61895467"/>
    <s v="BICICLETA-PASAJEROS"/>
    <s v="BICICLETA"/>
    <s v="PASAJEROS"/>
  </r>
  <r>
    <s v="2018-0003"/>
    <n v="1"/>
    <d v="2018-01-05T00:00:00"/>
    <x v="2"/>
    <n v="1"/>
    <n v="5"/>
    <s v="10:12:00"/>
    <n v="10"/>
    <s v="Pueyrredon, Honorio, Dr. Av. y Galicia"/>
    <s v="AVENIDA"/>
    <s v="PUEYRREDON, HONORIO, DR. AV."/>
    <m/>
    <s v="GALICIA"/>
    <s v="PUEYRREDON, HONORIO, DR. AV. y GALICIA"/>
    <n v="15"/>
    <s v="Point (101348.13972450 102808.02053976)"/>
    <s v="-58.44860217"/>
    <s v="-34.60395657"/>
    <s v="MULTIPLE"/>
    <s v="PEATON"/>
    <s v="MULTIPLE"/>
  </r>
  <r>
    <s v="2018-0004"/>
    <n v="1"/>
    <d v="2018-01-09T00:00:00"/>
    <x v="2"/>
    <n v="1"/>
    <n v="9"/>
    <s v="09:40:00"/>
    <n v="9"/>
    <s v="Del Libertador Av. y Manzanares"/>
    <s v="AVENIDA"/>
    <s v="DEL LIBERTADOR AV."/>
    <m/>
    <s v="MANZANARES"/>
    <s v="DEL LIBERTADOR AV. y MANZANARES"/>
    <n v="13"/>
    <s v="Point (100183.96103971 109533.84269558)"/>
    <s v="-58.46129513"/>
    <s v="-34.54332766"/>
    <s v="MULTIPLE"/>
    <s v="MOTO"/>
    <s v="MULTIPLE"/>
  </r>
  <r>
    <s v="2018-0005"/>
    <n v="1"/>
    <d v="2018-01-09T00:00:00"/>
    <x v="2"/>
    <n v="1"/>
    <n v="9"/>
    <s v="22:30:00"/>
    <n v="22"/>
    <s v="Paseo Colon Av. 1019"/>
    <s v="AVENIDA"/>
    <s v="PASEO COLON AV."/>
    <n v="1019"/>
    <m/>
    <s v="PASEO COLON AV. 1019"/>
    <n v="1"/>
    <s v="Point (108641.50518777 101075.93727953)"/>
    <s v="-58.36907201"/>
    <s v="-34.61953517"/>
    <s v="PEATON-PASAJEROS"/>
    <s v="PEATON"/>
    <s v="PASAJEROS"/>
  </r>
  <r>
    <s v="2018-0006"/>
    <n v="1"/>
    <d v="2018-01-10T00:00:00"/>
    <x v="2"/>
    <n v="1"/>
    <n v="10"/>
    <s v="21:15:00"/>
    <n v="21"/>
    <s v="Valle y Barco Centenera Del"/>
    <s v="CALLE"/>
    <s v="VALLE"/>
    <m/>
    <s v="BARCO CENTENERA DEL"/>
    <s v="VALLE y BARCO CENTENERA DEL"/>
    <n v="6"/>
    <s v="Point (102079.59903748 100474.45881577)"/>
    <s v="-58.44062219"/>
    <s v="-34.62499107"/>
    <s v="BICICLETA-PASAJEROS"/>
    <s v="BICICLETA"/>
    <s v="PASAJEROS"/>
  </r>
  <r>
    <s v="2018-0007"/>
    <n v="1"/>
    <d v="2018-01-11T00:00:00"/>
    <x v="2"/>
    <n v="1"/>
    <n v="11"/>
    <s v="02:30:00"/>
    <n v="2"/>
    <s v="AU Perito Moreno  KM 0.6"/>
    <s v="AUTOPISTA"/>
    <s v="AUTOPISTA PERITO MORENO"/>
    <m/>
    <m/>
    <s v="AUTOPISTA PERITO MORENO KM. 0.6"/>
    <n v="9"/>
    <s v="Point (94340.14761734 99250.24722124)"/>
    <s v="-58.52502765"/>
    <s v="-34.63601265"/>
    <s v="AUTO-AUTO"/>
    <s v="AUTO"/>
    <s v="AUTO"/>
  </r>
  <r>
    <s v="2018-0008"/>
    <n v="1"/>
    <d v="2018-01-12T00:00:00"/>
    <x v="2"/>
    <n v="1"/>
    <n v="12"/>
    <s v="17:50:00"/>
    <n v="17"/>
    <s v="Huergo, Ing. Av. e Independencia Av."/>
    <s v="AVENIDA"/>
    <s v="HUERGO, ING. AV."/>
    <m/>
    <s v="INDEPENDENCIA AV."/>
    <s v="HUERGO, ING. AV. e INDEPENDENCIA AV."/>
    <n v="1"/>
    <s v="Point (108868.80749430 101370.51785663)"/>
    <s v="-58.36659655"/>
    <s v="-34.61687778"/>
    <s v="MOTO-CARGAS"/>
    <s v="MOTO"/>
    <s v="CARGAS"/>
  </r>
  <r>
    <s v="2018-0009"/>
    <n v="1"/>
    <d v="2018-01-14T00:00:00"/>
    <x v="2"/>
    <n v="1"/>
    <n v="14"/>
    <d v="1899-12-30T02:00:00"/>
    <n v="2"/>
    <s v="Pilcomayo y Brown, Alte. Av."/>
    <s v="AVENIDA"/>
    <s v="PILCOMAYO"/>
    <m/>
    <s v="BROWN, ALTE. AV."/>
    <s v="PILCOMAYO y BROWN, ALTE. AV."/>
    <n v="4"/>
    <s v="Point (108796.38792642 100177.06810505)"/>
    <s v="-58.36737389"/>
    <s v="-34.62763661"/>
    <s v="MOTO-MOTO"/>
    <s v="MOTO"/>
    <s v="MOTO"/>
  </r>
  <r>
    <s v="2018-0010"/>
    <n v="1"/>
    <d v="2018-01-18T00:00:00"/>
    <x v="2"/>
    <n v="1"/>
    <n v="18"/>
    <d v="1899-12-30T05:10:00"/>
    <n v="5"/>
    <s v="Cervantes y Belaustegui, Luis, Dr."/>
    <s v="CALLE"/>
    <s v="CERVANTES"/>
    <m/>
    <s v="BELAUSTEGUI, LUIS, DR."/>
    <s v="CERVANTES y BELAUSTEGUI, LUIS, DR."/>
    <n v="10"/>
    <s v="Point (96810.81688812 99875.56613013)"/>
    <s v="-58.49807953"/>
    <s v="-34.63038658"/>
    <s v="MOTO-CARGAS"/>
    <s v="MOTO"/>
    <s v="CARGAS"/>
  </r>
  <r>
    <s v="2018-0011"/>
    <n v="1"/>
    <d v="2018-01-19T00:00:00"/>
    <x v="2"/>
    <n v="1"/>
    <n v="19"/>
    <s v="10:30:00"/>
    <n v="10"/>
    <s v="Callao y Vte. Lopez"/>
    <s v="AVENIDA"/>
    <s v="CALLAO AV."/>
    <m/>
    <s v="LOPEZ, VICENTE"/>
    <s v="CALLAO AV. y LOPEZ, VICENTE"/>
    <n v="2"/>
    <s v="Point (106639.47032605 104255.89970551)"/>
    <s v="-58.39092703"/>
    <s v="-34.59088447"/>
    <s v="PEATON-PASAJEROS"/>
    <s v="PEATON"/>
    <s v="PASAJEROS"/>
  </r>
  <r>
    <s v="2018-0012"/>
    <n v="1"/>
    <d v="2018-01-26T00:00:00"/>
    <x v="2"/>
    <n v="1"/>
    <n v="26"/>
    <s v="13:30:00"/>
    <n v="13"/>
    <s v="Oliden y Chilavert, Martiniano, Coronel"/>
    <s v="CALLE"/>
    <s v="OLIDEN"/>
    <m/>
    <s v="CHILAVERT, MARTINIANO, CORONEL"/>
    <s v="OLIDEN y CHILAVERT, MARTINIANO, CORONEL"/>
    <n v="8"/>
    <s v="Point (99466.65991849 94317.70888094)"/>
    <s v="-58.46912006"/>
    <s v="-34.68049201"/>
    <s v="MOTO-PASAJEROS"/>
    <s v="MOTO"/>
    <s v="PASAJEROS"/>
  </r>
  <r>
    <s v="2018-0013"/>
    <n v="1"/>
    <d v="2018-01-28T00:00:00"/>
    <x v="2"/>
    <n v="1"/>
    <n v="28"/>
    <s v="08:15:00"/>
    <n v="8"/>
    <s v="Congreso Av. y Galvan"/>
    <s v="AVENIDA"/>
    <s v="CONGRESO AV."/>
    <m/>
    <s v="GALVAN"/>
    <s v="CONGRESO AV. y GALVAN"/>
    <n v="12"/>
    <s v="Point (97860.62977748 106812.00802724)"/>
    <s v="-58.48661286"/>
    <s v="-34.56786129"/>
    <s v="MOTO-AUTO"/>
    <s v="MOTO"/>
    <s v="AUTO"/>
  </r>
  <r>
    <s v="2018-0014"/>
    <n v="1"/>
    <d v="2018-01-31T00:00:00"/>
    <x v="2"/>
    <n v="1"/>
    <n v="31"/>
    <s v="20:00:00"/>
    <n v="20"/>
    <s v="Moreno, Perito Av. y Rivera Indarte"/>
    <s v="AVENIDA"/>
    <s v="MORENO, PERITO AV."/>
    <m/>
    <s v="RIVERA INDARTE AV."/>
    <s v="MORENO, PERITO AV. y RIVERA INDARTE AV."/>
    <n v="7"/>
    <s v="Point (102067.32140821 97610.71255013)"/>
    <s v="-58.44074927"/>
    <s v="-34.65080597"/>
    <s v="PEATON-MOTO"/>
    <s v="PEATON"/>
    <s v="MOTO"/>
  </r>
  <r>
    <s v="2018-0015"/>
    <n v="2"/>
    <d v="2018-02-06T00:00:00"/>
    <x v="2"/>
    <n v="2"/>
    <n v="6"/>
    <s v="01:00:00"/>
    <n v="1"/>
    <s v="Australia Av. 2800"/>
    <s v="AVENIDA"/>
    <s v="AUSTRALIA AV."/>
    <n v="2800"/>
    <m/>
    <s v="AUSTRALIA AV. 2800"/>
    <n v="4"/>
    <s v="Point (107053.47849253 98047.93724144)"/>
    <s v="-58.38636298"/>
    <s v="-34.64684275"/>
    <s v="MOTO-PASAJEROS"/>
    <s v="MOTO"/>
    <s v="PASAJEROS"/>
  </r>
  <r>
    <s v="2018-0016"/>
    <n v="1"/>
    <d v="2018-02-15T00:00:00"/>
    <x v="2"/>
    <n v="2"/>
    <n v="15"/>
    <s v="10:15:00"/>
    <n v="10"/>
    <s v="Del Libertador Av. y Ramos Mejia, Jose Maria, Dr. Av."/>
    <s v="AVENIDA"/>
    <s v="DEL LIBERTADOR AV."/>
    <m/>
    <s v="RAMOS MEJIA, JOSE MARIA, DR. AV."/>
    <s v="DEL LIBERTADOR AV. y RAMOS MEJIA, JOSE MARIA, DR. AV."/>
    <n v="1"/>
    <s v="Point (108069.68986814 104046.20018024)"/>
    <s v="-58.37533517"/>
    <s v="-34.59276462"/>
    <s v="MOTO-CARGAS"/>
    <s v="MOTO"/>
    <s v="CARGAS"/>
  </r>
  <r>
    <s v="2018-0017"/>
    <n v="1"/>
    <d v="2018-02-17T00:00:00"/>
    <x v="2"/>
    <n v="2"/>
    <n v="17"/>
    <s v="04:15:00"/>
    <n v="4"/>
    <s v="San Pedrito Av. y Rivadavia Av."/>
    <s v="AVENIDA"/>
    <s v="SAN PEDRITO AV."/>
    <m/>
    <s v="RIVADAVIA AV."/>
    <s v="SAN PEDRITO AV. y RIVADAVIA AV."/>
    <n v="7"/>
    <s v="Point (99418.67591727 99840.67619219)"/>
    <s v="-58.46963952"/>
    <s v="-34.63070603"/>
    <s v="PEATON-AUTO"/>
    <s v="PEATON"/>
    <s v="AUTO"/>
  </r>
  <r>
    <s v="2018-0018"/>
    <n v="1"/>
    <d v="2018-02-17T00:00:00"/>
    <x v="2"/>
    <n v="2"/>
    <n v="17"/>
    <s v="07:15:00"/>
    <n v="7"/>
    <s v="Isabel La Catolica y Salvadores, Cnel."/>
    <s v="CALLE"/>
    <s v="ISABEL LA CATOLICA"/>
    <m/>
    <s v="SALVADORES, CNEL."/>
    <s v="ISABEL LA CATOLICA y SALVADORES, CNEL."/>
    <n v="4"/>
    <s v="Point (108363.47256437 98202.84498754)"/>
    <s v="-58.37207554"/>
    <s v="-34.64543658"/>
    <s v="MOTO-CARGAS"/>
    <s v="MOTO"/>
    <s v="CARGAS"/>
  </r>
  <r>
    <s v="2018-0019"/>
    <n v="1"/>
    <d v="2018-02-17T00:00:00"/>
    <x v="2"/>
    <n v="2"/>
    <n v="17"/>
    <s v="12:30:00"/>
    <n v="12"/>
    <s v="Las Heras General Av. y Callao Av."/>
    <s v="AVENIDA"/>
    <s v="LAS HERAS GENERAL AV."/>
    <m/>
    <s v="CALLAO AV."/>
    <s v="LAS HERAS GENERAL AV. y CALLAO AV."/>
    <n v="2"/>
    <s v="Point (106550.65433457 104158.41702434)"/>
    <s v="-58.39189441"/>
    <s v="-34.59176378"/>
    <s v="PEATON-PASAJEROS"/>
    <s v="PEATON"/>
    <s v="PASAJEROS"/>
  </r>
  <r>
    <s v="2018-0020"/>
    <n v="1"/>
    <d v="2018-02-19T00:00:00"/>
    <x v="2"/>
    <n v="2"/>
    <n v="19"/>
    <s v="22:00:00"/>
    <n v="22"/>
    <s v="Fernandez de la Cruz Subida AU Héctor J. Cámpora"/>
    <s v="AUTOPISTA"/>
    <s v="AUTOPISTA PRESIDENTE HECTOR J. CAMPORA"/>
    <m/>
    <m/>
    <s v="FERNANDEZ DE LA CRUZ F., GRAL. AV. y AUTOPISTA PRESIDENTE HECTOR J. CAMPORA"/>
    <n v="8"/>
    <s v="Point (101207.19032483 96015.90575056)"/>
    <s v="-58.45012957"/>
    <s v="-34.66518343"/>
    <s v="MOTO-CARGAS"/>
    <s v="MOTO"/>
    <s v="CARGAS"/>
  </r>
  <r>
    <s v="2018-0021"/>
    <n v="1"/>
    <d v="2018-02-22T00:00:00"/>
    <x v="2"/>
    <n v="2"/>
    <n v="22"/>
    <s v="10:45:00"/>
    <n v="10"/>
    <s v="AMANCIO ALCORTA Y ZAVALETA"/>
    <s v="AVENIDA"/>
    <s v="ALCORTA, AMANCIO AV."/>
    <m/>
    <s v="ZAVALETA"/>
    <s v="ALCORTA, AMANCIO AV. y ZAVALETA"/>
    <n v="4"/>
    <s v="Point (105634.57202683 98201.36000813)"/>
    <s v="-58.40184094"/>
    <s v="-34.64546845"/>
    <s v="PEATON-PASAJEROS"/>
    <s v="PEATON"/>
    <s v="PASAJEROS"/>
  </r>
  <r>
    <s v="2018-0022"/>
    <n v="1"/>
    <d v="2018-02-24T00:00:00"/>
    <x v="2"/>
    <n v="2"/>
    <n v="24"/>
    <s v="00:00:00"/>
    <n v="0"/>
    <s v="Montes De Oca, Manuel y Olavarria"/>
    <s v="AVENIDA"/>
    <s v="MONTES DE OCA, MANUEL AV."/>
    <m/>
    <s v="OLAVARRIA"/>
    <s v="MONTES DE OCA, MANUEL AV. y OLAVARRIA"/>
    <n v="4"/>
    <s v="Point (108149.86840397 98842.98534187)"/>
    <s v="-58.37441153"/>
    <s v="-34.63966783"/>
    <s v="MOTO-CARGAS"/>
    <s v="MOTO"/>
    <s v="CARGAS"/>
  </r>
  <r>
    <s v="2018-0023"/>
    <n v="1"/>
    <d v="2018-02-24T00:00:00"/>
    <x v="2"/>
    <n v="2"/>
    <n v="24"/>
    <s v="06:00:00"/>
    <n v="6"/>
    <s v="Barco Centenera Del y Rosario"/>
    <s v="CALLE"/>
    <s v="BARCO CENTENERA DEL"/>
    <m/>
    <s v="ROSARIO"/>
    <s v="BARCO CENTENERA DEL y ROSARIO"/>
    <n v="6"/>
    <s v="Point (102035.73876399 100936.73706899)"/>
    <s v="-58.44110156"/>
    <s v="-34.62082399"/>
    <s v="MOTO-AUTO"/>
    <s v="MOTO"/>
    <s v="AUTO"/>
  </r>
  <r>
    <s v="2018-0024"/>
    <n v="1"/>
    <d v="2018-02-28T00:00:00"/>
    <x v="2"/>
    <n v="2"/>
    <n v="28"/>
    <s v="23:00:00"/>
    <n v="23"/>
    <s v="Alvarez Thomas Av. y Donado"/>
    <s v="AVENIDA"/>
    <s v="ALVAREZ THOMAS AV."/>
    <m/>
    <s v="DONADO"/>
    <s v="ALVAREZ THOMAS AV. y DONADO"/>
    <n v="15"/>
    <s v="Point (99305.05235104 105657.19134383)"/>
    <s v="-58.47087351"/>
    <s v="-34.57827342"/>
    <s v="PEATON-CARGAS"/>
    <s v="PEATON"/>
    <s v="CARGAS"/>
  </r>
  <r>
    <s v="2018-0025"/>
    <n v="1"/>
    <d v="2018-03-04T00:00:00"/>
    <x v="2"/>
    <n v="3"/>
    <n v="4"/>
    <d v="1899-12-30T22:30:00"/>
    <n v="22"/>
    <s v="Av. Avellaneda y Av. Boyacá"/>
    <s v="AVENIDA"/>
    <s v="AVELLANEDA AV."/>
    <m/>
    <s v="BOYACA AV."/>
    <s v="AVELLANEDA AV. y BOYACA AV."/>
    <n v="7"/>
    <s v="Point (100337.26455822 100756.41076314)"/>
    <s v="-58.45962210"/>
    <s v="-34.62245140"/>
    <s v="PEATON-AUTO"/>
    <s v="PEATON"/>
    <s v="AUTO"/>
  </r>
  <r>
    <s v="2018-0026"/>
    <n v="2"/>
    <d v="2018-03-09T00:00:00"/>
    <x v="2"/>
    <n v="3"/>
    <n v="9"/>
    <s v="04:45:00"/>
    <n v="4"/>
    <s v="Rabanal, Francisco, Intendente Av. y Saenz Av."/>
    <s v="AVENIDA"/>
    <s v="RABANAL, FRANCISCO, INTENDENTE AV."/>
    <m/>
    <s v="SAENZ AV."/>
    <s v="RABANAL, FRANCISCO, INTENDENTE AV. y SAENZ AV."/>
    <n v="4"/>
    <s v="Point (104283.01090451 97171.08656182)"/>
    <s v="-58.41657793"/>
    <s v="-34.65476216"/>
    <s v="MOVIL-CARGAS"/>
    <s v="MOVIL"/>
    <s v="CARGAS"/>
  </r>
  <r>
    <s v="2018-0027"/>
    <n v="1"/>
    <d v="2018-03-11T00:00:00"/>
    <x v="2"/>
    <n v="3"/>
    <n v="11"/>
    <s v="23:00:00"/>
    <n v="23"/>
    <s v="Castro y Rondeau"/>
    <s v="CALLE"/>
    <s v="CASTRO"/>
    <m/>
    <s v="RONDEAU"/>
    <s v="CASTRO y RONDEAU"/>
    <n v="5"/>
    <s v="Point (104051.46146857 99117.09528964)"/>
    <s v="-58.41911301"/>
    <s v="-34.63722107"/>
    <s v="PEATON-MOTO"/>
    <s v="PEATON"/>
    <s v="MOTO"/>
  </r>
  <r>
    <s v="2018-0028"/>
    <n v="1"/>
    <d v="2018-03-13T00:00:00"/>
    <x v="2"/>
    <n v="3"/>
    <n v="13"/>
    <s v="15:45:00"/>
    <n v="15"/>
    <s v="Bilbao, Francisco Av. y Azul"/>
    <s v="AVENIDA"/>
    <s v="BILBAO, FRANCISCO AV."/>
    <m/>
    <s v="AZUL"/>
    <s v="BILBAO, FRANCISCO AV. y AZUL"/>
    <n v="9"/>
    <s v="Point (99275.15851476 98531.15835355)"/>
    <s v="-58.47120586"/>
    <s v="-34.64251042"/>
    <s v="PEATON-CARGAS"/>
    <s v="PEATON"/>
    <s v="CARGAS"/>
  </r>
  <r>
    <s v="2018-0029"/>
    <n v="1"/>
    <d v="2018-03-15T00:00:00"/>
    <x v="2"/>
    <n v="3"/>
    <n v="15"/>
    <s v="18:00:00"/>
    <n v="18"/>
    <s v="Nazca Av. y Gaona Av."/>
    <s v="AVENIDA"/>
    <s v="NAZCA AV."/>
    <m/>
    <s v="GAONA AV."/>
    <s v="NAZCA AV. y GAONA AV."/>
    <n v="11"/>
    <s v="Point (99001.33520474 100973.19474422)"/>
    <s v="-58.47418944"/>
    <s v="-34.62049672"/>
    <s v="MOTO-AUTO"/>
    <s v="MOTO"/>
    <s v="AUTO"/>
  </r>
  <r>
    <s v="2018-0030"/>
    <n v="1"/>
    <d v="2018-03-20T00:00:00"/>
    <x v="2"/>
    <n v="3"/>
    <n v="20"/>
    <s v="01:30:00"/>
    <n v="1"/>
    <s v="Plaza y Alvarez Thomas Av."/>
    <s v="AVENIDA"/>
    <s v="PLAZA"/>
    <m/>
    <s v="ALVAREZ THOMAS AV."/>
    <s v="PLAZA y ALVAREZ THOMAS AV."/>
    <n v="15"/>
    <s v="Point (99641.71055660 105570.42188351)"/>
    <s v="-58.46720441"/>
    <s v="-34.57905579"/>
    <s v="MOTO-MOTO"/>
    <s v="MOTO"/>
    <s v="MOTO"/>
  </r>
  <r>
    <s v="2018-0031"/>
    <n v="1"/>
    <d v="2018-03-28T00:00:00"/>
    <x v="2"/>
    <n v="3"/>
    <n v="28"/>
    <s v="10:15:00"/>
    <n v="10"/>
    <s v="Gaona Av. y Artigas, Jose Gervasio, Gral."/>
    <s v="AVENIDA"/>
    <s v="GAONA AV."/>
    <m/>
    <s v="ARTIGAS, JOSE GERVASIO, GRAL."/>
    <s v="GAONA AV. y ARTIGAS, JOSE GERVASIO, GRAL."/>
    <n v="11"/>
    <s v="Point (99468.64184992 101272.71412938)"/>
    <s v="-58.46909362"/>
    <s v="-34.61779710"/>
    <s v="MOTO-CARGAS"/>
    <s v="MOTO"/>
    <s v="CARGAS"/>
  </r>
  <r>
    <s v="2018-0032"/>
    <n v="1"/>
    <d v="2018-04-02T00:00:00"/>
    <x v="2"/>
    <n v="4"/>
    <n v="2"/>
    <s v="13:00:00"/>
    <n v="13"/>
    <s v="Cabildo Av. y Aguilar"/>
    <s v="AVENIDA"/>
    <s v="CABILDO AV."/>
    <m/>
    <s v="AGUILAR"/>
    <s v="CABILDO AV. y AGUILAR"/>
    <n v="13"/>
    <s v="Point (101491.71965442 106698.43843791)"/>
    <s v="-58.44704343"/>
    <s v="-34.56888640"/>
    <s v="PEATON-PASAJEROS"/>
    <s v="PEATON"/>
    <s v="PASAJEROS"/>
  </r>
  <r>
    <s v="2018-0033"/>
    <n v="1"/>
    <d v="2018-04-07T00:00:00"/>
    <x v="2"/>
    <n v="4"/>
    <n v="7"/>
    <d v="1899-12-30T07:30:00"/>
    <n v="7"/>
    <s v="Camarones y Lope De Vega Av."/>
    <s v="AVENIDA"/>
    <s v="CAMARONES"/>
    <m/>
    <s v="LOPE DE VEGA AV."/>
    <s v="CAMARONES y LOPE DE VEGA AV."/>
    <n v="10"/>
    <s v="Point (96143.57848535 100026.85558450)"/>
    <s v="-58.50535541"/>
    <s v="-34.62902048"/>
    <s v="MOTO-CARGAS"/>
    <s v="MOTO"/>
    <s v="CARGAS"/>
  </r>
  <r>
    <s v="2018-0034"/>
    <n v="1"/>
    <d v="2018-04-11T00:00:00"/>
    <x v="2"/>
    <n v="4"/>
    <n v="11"/>
    <s v="18:15:00"/>
    <n v="18"/>
    <s v="Santa Fe Av. 2320"/>
    <s v="AVENIDA"/>
    <s v="SANTA FE AV."/>
    <n v="2320"/>
    <m/>
    <s v="SANTA FE AV. 2320"/>
    <n v="2"/>
    <s v="Point (105786.93203839 103775.29320399)"/>
    <s v="-58.40021675"/>
    <s v="-34.59522198"/>
    <s v="PEATON-PASAJEROS"/>
    <s v="PEATON"/>
    <s v="PASAJEROS"/>
  </r>
  <r>
    <s v="2018-0035"/>
    <n v="1"/>
    <d v="2018-04-12T00:00:00"/>
    <x v="2"/>
    <n v="4"/>
    <n v="12"/>
    <s v="16:45:00"/>
    <n v="16"/>
    <s v="Av. Rivadavia 6950"/>
    <s v="AVENIDA"/>
    <s v="RIVADAVIA AV."/>
    <n v="6950"/>
    <m/>
    <s v="RIVADAVIA AV. 6950"/>
    <n v="7"/>
    <s v="Point (100003.66169818 100008.18099088)"/>
    <s v="-58.46325991"/>
    <s v="-34.62919627"/>
    <s v="PEATON-PASAJEROS"/>
    <s v="PEATON"/>
    <s v="PASAJEROS"/>
  </r>
  <r>
    <s v="2018-0036"/>
    <n v="1"/>
    <d v="2018-04-13T00:00:00"/>
    <x v="2"/>
    <n v="4"/>
    <n v="13"/>
    <s v="23:15:00"/>
    <n v="23"/>
    <s v="Av. San Martín y Argerich"/>
    <s v="AVENIDA"/>
    <s v="SAN MARTIN AV."/>
    <m/>
    <s v="ARGERICH"/>
    <s v="SAN MARTIN AV. y ARGERICH"/>
    <n v="15"/>
    <s v="Point (97118.17245497 103585.17867883)"/>
    <s v="-58.49471482"/>
    <s v="-34.59694755"/>
    <s v="MOTO-AUTO"/>
    <s v="MOTO"/>
    <s v="AUTO"/>
  </r>
  <r>
    <s v="2018-0037"/>
    <n v="1"/>
    <d v="2018-04-18T00:00:00"/>
    <x v="2"/>
    <n v="4"/>
    <n v="18"/>
    <d v="1899-12-30T18:45:00"/>
    <n v="18"/>
    <s v="Cordoba Av. y Uriburu Jose E., Pres."/>
    <s v="AVENIDA"/>
    <s v="CORDOBA AV."/>
    <m/>
    <s v="URIBURU JOSE E., PRES."/>
    <s v="CORDOBA AV. y URIBURU JOSE E., PRES."/>
    <n v="2"/>
    <s v="Point (105923.35790409 103271.83194351)"/>
    <s v="-58.39872610"/>
    <s v="-34.59975962"/>
    <s v="PEATON-CARGAS"/>
    <s v="PEATON"/>
    <s v="CARGAS"/>
  </r>
  <r>
    <s v="2018-0038"/>
    <n v="2"/>
    <d v="2018-04-20T00:00:00"/>
    <x v="2"/>
    <n v="4"/>
    <n v="20"/>
    <d v="1899-12-30T17:10:00"/>
    <n v="17"/>
    <s v="AV. RIVADAVIA 1571"/>
    <s v="AVENIDA"/>
    <s v="RIVADAVIA AV."/>
    <n v="1571"/>
    <m/>
    <s v="RIVADAVIA AV. 1571"/>
    <n v="1"/>
    <s v="Point (106840.31999667 102262.72809661)"/>
    <s v="-58.38872177"/>
    <s v="-34.60885045"/>
    <s v="PEATON-AUTO"/>
    <s v="PEATON"/>
    <s v="AUTO"/>
  </r>
  <r>
    <s v="2018-0039"/>
    <n v="1"/>
    <d v="2018-04-21T00:00:00"/>
    <x v="2"/>
    <n v="4"/>
    <n v="21"/>
    <d v="1899-12-30T22:15:00"/>
    <n v="22"/>
    <s v="AUTOPISTA LUGONES KM 4.7"/>
    <s v="AUTOPISTA"/>
    <s v="LUGONES, LEOPOLDO AV."/>
    <m/>
    <m/>
    <m/>
    <n v="14"/>
    <s v="Point (. .)"/>
    <s v="."/>
    <s v="."/>
    <s v="PEATON-AUTO"/>
    <s v="PEATON"/>
    <s v="AUTO"/>
  </r>
  <r>
    <s v="2018-0040"/>
    <n v="1"/>
    <d v="2018-04-27T00:00:00"/>
    <x v="2"/>
    <n v="4"/>
    <n v="27"/>
    <d v="1899-12-30T11:00:00"/>
    <n v="11"/>
    <s v="Ramon Freire y Virrey Olaguer y Feliu"/>
    <s v="CALLE"/>
    <s v="FREIRE, RAMON, CAP. GRAL."/>
    <m/>
    <s v="OLAGUER Y FELIU, VIRREY"/>
    <s v="FREIRE, RAMON, CAP. GRAL. y OLAGUER Y FELIU, VIRREY"/>
    <n v="13"/>
    <s v="Point (100590.76036525 106235.55299971)"/>
    <s v="-58.45686132"/>
    <s v="-34.57305993"/>
    <s v="PEATON-CARGAS"/>
    <s v="PEATON"/>
    <s v="CARGAS"/>
  </r>
  <r>
    <s v="2018-0041"/>
    <n v="1"/>
    <d v="2018-04-27T00:00:00"/>
    <x v="2"/>
    <n v="4"/>
    <n v="27"/>
    <s v="13:30:00"/>
    <n v="13"/>
    <s v="La Plata Av. y Fernandez De La Cruz, F., Gral. Av."/>
    <s v="AVENIDA"/>
    <s v="LA PLATA AV."/>
    <m/>
    <s v="FERNANDEZ DE LA CRUZ, F., GRAL. AV."/>
    <s v="LA PLATA AV. y FERNANDEZ DE LA CRUZ, F., GRAL. AV."/>
    <n v="4"/>
    <s v="Point (103711.66698694 98495.65433114)"/>
    <s v="-58.42281627"/>
    <s v="-34.64282424"/>
    <s v="PEATON-PASAJEROS"/>
    <s v="PEATON"/>
    <s v="PASAJEROS"/>
  </r>
  <r>
    <s v="2018-0042"/>
    <n v="1"/>
    <d v="2018-04-27T00:00:00"/>
    <x v="2"/>
    <n v="4"/>
    <n v="27"/>
    <d v="1899-12-30T18:43:00"/>
    <n v="18"/>
    <s v="BRANDSEN y PERDRIEL"/>
    <s v="CALLE"/>
    <s v="BRANDSEN"/>
    <m/>
    <s v="PERDRIEL"/>
    <s v="BRANDSEN y PERDRIEL"/>
    <n v="4"/>
    <s v="Point (107026.83754260 98858.75172681)"/>
    <s v="-58.38666024"/>
    <s v="-34.63953396"/>
    <s v="MOTO-CARGAS"/>
    <s v="MOTO"/>
    <s v="CARGAS"/>
  </r>
  <r>
    <s v="2018-0043"/>
    <n v="1"/>
    <d v="2018-04-28T00:00:00"/>
    <x v="2"/>
    <n v="4"/>
    <n v="28"/>
    <s v="06:30:00"/>
    <n v="6"/>
    <s v="Vilardebo, Teodoro y Alvarez Jonte Av."/>
    <s v="AVENIDA"/>
    <s v="VILARDEBO, TEODORO"/>
    <m/>
    <s v="ALVAREZ JONTE AV."/>
    <s v="VILARDEBO, TEODORO y ALVAREZ JONTE AV."/>
    <n v="11"/>
    <s v="Point (97438.46582767 101907.03915052)"/>
    <s v="-58.49122843"/>
    <s v="-34.61207587"/>
    <s v="MOTO-AUTO"/>
    <s v="MOTO"/>
    <s v="AUTO"/>
  </r>
  <r>
    <s v="2018-0044"/>
    <n v="1"/>
    <d v="2018-04-28T00:00:00"/>
    <x v="2"/>
    <n v="4"/>
    <n v="28"/>
    <s v="09:00:00"/>
    <n v="9"/>
    <s v="Alberti e Independencia Av."/>
    <s v="AVENIDA"/>
    <s v="ALBERTI"/>
    <m/>
    <s v="INDEPENDENCIA AV."/>
    <s v="ALBERTI e INDEPENDENCIA AV."/>
    <n v="3"/>
    <s v="Point (105715.04318224 101174.58167004)"/>
    <s v="-58.40098306"/>
    <s v="-34.61866627"/>
    <s v="PEATON-AUTO"/>
    <s v="PEATON"/>
    <s v="AUTO"/>
  </r>
  <r>
    <s v="2018-0045"/>
    <n v="1"/>
    <d v="2018-04-30T00:00:00"/>
    <x v="2"/>
    <n v="4"/>
    <n v="30"/>
    <s v="07:00:00"/>
    <n v="7"/>
    <s v="Alvarez Thomas Av. 879"/>
    <s v="AVENIDA"/>
    <s v="ALVAREZ THOMAS AV."/>
    <n v="879"/>
    <m/>
    <s v="ALVAREZ THOMAS AV. 879"/>
    <n v="13"/>
    <s v="Point (100808.33159423 105557.81994917)"/>
    <s v="-58.45448963"/>
    <s v="-34.57916920"/>
    <s v="AUTO-CARGAS"/>
    <s v="AUTO"/>
    <s v="CARGAS"/>
  </r>
  <r>
    <s v="2018-0046"/>
    <n v="1"/>
    <d v="2018-05-02T00:00:00"/>
    <x v="2"/>
    <n v="5"/>
    <n v="2"/>
    <s v="03:15:00"/>
    <n v="3"/>
    <s v="Av. Gral. Paz y Av. Rivadavia"/>
    <s v="GRAL PAZ"/>
    <s v="PAZ, GRAL. AV."/>
    <m/>
    <s v="RIVADAVIA AV."/>
    <s v="PAZ, GRAL. AV. y RIVADAVIA AV."/>
    <n v="9"/>
    <s v="Point (93950.50587297 98883.37644525)"/>
    <s v="-58.52927982"/>
    <s v="-34.63931752"/>
    <s v="PEATON-AUTO"/>
    <s v="PEATON"/>
    <s v="AUTO"/>
  </r>
  <r>
    <s v="2018-0047"/>
    <n v="1"/>
    <d v="2018-05-08T00:00:00"/>
    <x v="2"/>
    <n v="5"/>
    <n v="8"/>
    <d v="1899-12-30T19:00:00"/>
    <n v="19"/>
    <s v="Av. Corrientes y Av. Dorrego"/>
    <s v="AVENIDA"/>
    <s v="CORRIENTES AV."/>
    <m/>
    <s v="DORREGO AV."/>
    <s v="CORRIENTES AV. y DORREGO AV."/>
    <n v="15"/>
    <s v="Point (101440.29935254 104167.40204334)"/>
    <s v="-58.44759966"/>
    <s v="-34.59170240"/>
    <s v="PEATON-PASAJEROS"/>
    <s v="PEATON"/>
    <s v="PASAJEROS"/>
  </r>
  <r>
    <s v="2018-0048"/>
    <n v="1"/>
    <d v="2018-05-09T00:00:00"/>
    <x v="2"/>
    <n v="5"/>
    <n v="9"/>
    <d v="1899-12-30T10:30:00"/>
    <n v="10"/>
    <s v="Rivadavia Av. y Pedernera"/>
    <s v="AVENIDA"/>
    <s v="RIVADAVIA AV."/>
    <m/>
    <s v="PEDERNERA"/>
    <s v="RIVADAVIA AV. y PEDERNERA"/>
    <n v="7"/>
    <s v="Point (99925.51296558 100002.14427355)"/>
    <s v="-58.46411215"/>
    <s v="-34.62925068"/>
    <s v="PEATON-PASAJEROS"/>
    <s v="PEATON"/>
    <s v="PASAJEROS"/>
  </r>
  <r>
    <s v="2018-0049"/>
    <n v="1"/>
    <d v="2018-05-11T00:00:00"/>
    <x v="2"/>
    <n v="5"/>
    <n v="11"/>
    <d v="1899-12-30T19:15:00"/>
    <n v="19"/>
    <s v="Quesada 2300"/>
    <s v="CALLE"/>
    <s v="QUESADA"/>
    <n v="2300"/>
    <m/>
    <s v="QUESADA 2300"/>
    <n v="13"/>
    <s v="Point (100107.11808300 108354.57023193)"/>
    <s v="-58.46213220"/>
    <s v="-34.55395823"/>
    <s v="PEATON-AUTO"/>
    <s v="PEATON"/>
    <s v="AUTO"/>
  </r>
  <r>
    <s v="2018-0050"/>
    <n v="1"/>
    <d v="2018-05-14T00:00:00"/>
    <x v="2"/>
    <n v="5"/>
    <n v="14"/>
    <s v="18:45:00"/>
    <n v="18"/>
    <s v="Cabildo Av. y Juramento Av."/>
    <s v="AVENIDA"/>
    <s v="CABILDO AV."/>
    <m/>
    <s v="JURAMENTO AV."/>
    <s v="CABILDO AV. y JURAMENTO AV."/>
    <n v="13"/>
    <s v="Point (100606.16651489 107458.45493347)"/>
    <s v="-58.45669422"/>
    <s v="-34.56203610"/>
    <s v="PEATON-PASAJEROS"/>
    <s v="PEATON"/>
    <s v="PASAJEROS"/>
  </r>
  <r>
    <s v="2018-0051"/>
    <n v="1"/>
    <d v="2018-05-15T00:00:00"/>
    <x v="2"/>
    <n v="5"/>
    <n v="15"/>
    <s v="21:15:00"/>
    <n v="21"/>
    <s v="California y Carbonari, Francisco, Cmte."/>
    <s v="CALLE"/>
    <s v="CALIFORNIA"/>
    <m/>
    <s v="CARBONARI, FRANCISCO, CMTE."/>
    <s v="CALIFORNIA y CARBONARI, FRANCISCO, CMTE."/>
    <n v="4"/>
    <s v="Point (109491.72835084 98425.60443682)"/>
    <s v="-58.35977160"/>
    <s v="-34.64341878"/>
    <s v="PEATON-AUTO"/>
    <s v="PEATON"/>
    <s v="AUTO"/>
  </r>
  <r>
    <s v="2018-0052"/>
    <n v="1"/>
    <d v="2018-05-18T00:00:00"/>
    <x v="2"/>
    <n v="5"/>
    <n v="18"/>
    <s v="20:30:00"/>
    <n v="20"/>
    <s v="Carril, Salvador Maria Del Av. y Nazca"/>
    <s v="AVENIDA"/>
    <s v="CARRIL, SALVADOR MARIA DEL AV."/>
    <m/>
    <s v="NAZCA"/>
    <s v="CARRIL, SALVADOR MARIA DEL AV. y NAZCA"/>
    <n v="15"/>
    <s v="Point (96798.08806617 104278.02817622)"/>
    <s v="-58.49820145"/>
    <s v="-34.59070093"/>
    <s v="PEATON-PASAJEROS"/>
    <s v="PEATON"/>
    <s v="PASAJEROS"/>
  </r>
  <r>
    <s v="2018-0053"/>
    <n v="1"/>
    <d v="2018-05-20T00:00:00"/>
    <x v="2"/>
    <n v="5"/>
    <n v="20"/>
    <s v="02:30:00"/>
    <n v="2"/>
    <s v="San Luis y Aguero"/>
    <s v="CALLE"/>
    <s v="SAN LUIS"/>
    <m/>
    <s v="AGUERO"/>
    <s v="SAN LUIS y AGUERO"/>
    <n v="3"/>
    <s v="Point (104834.84104085 103313.26202067)"/>
    <s v="-58.41059280"/>
    <s v="-34.59939180"/>
    <s v="MOTO-AUTO"/>
    <s v="MOTO"/>
    <s v="AUTO"/>
  </r>
  <r>
    <s v="2018-0054"/>
    <n v="1"/>
    <d v="2018-05-22T00:00:00"/>
    <x v="2"/>
    <n v="5"/>
    <n v="22"/>
    <s v="11:15:00"/>
    <n v="11"/>
    <s v="Lugones 2430"/>
    <s v="CALLE"/>
    <s v="LUGONES"/>
    <n v="2430"/>
    <m/>
    <s v="LUGONES 2430"/>
    <n v="12"/>
    <s v="Point (98495.84519532 106440.03052817)"/>
    <s v="-58.47969138"/>
    <s v="-34.57121563"/>
    <s v="PEATON-BICICLETA"/>
    <s v="PEATON"/>
    <s v="BICICLETA"/>
  </r>
  <r>
    <s v="2018-0055"/>
    <n v="1"/>
    <d v="2018-05-29T00:00:00"/>
    <x v="2"/>
    <n v="5"/>
    <n v="29"/>
    <d v="1899-12-30T07:30:00"/>
    <n v="7"/>
    <s v="Independencia Av. y Jujuy Av."/>
    <s v="AVENIDA"/>
    <s v="INDEPENDENCIA AV."/>
    <m/>
    <s v="JUJUY AV."/>
    <s v="INDEPENDENCIA AV. y JUJUY AV."/>
    <n v="3"/>
    <s v="Point (105482.77183741 101155.54165898)"/>
    <s v="-58.40351561"/>
    <s v="-34.61883916"/>
    <s v="MOTO-AUTO"/>
    <s v="MOTO"/>
    <s v="AUTO"/>
  </r>
  <r>
    <s v="2018-0056"/>
    <n v="1"/>
    <d v="2018-06-02T00:00:00"/>
    <x v="2"/>
    <n v="6"/>
    <n v="2"/>
    <d v="1899-12-30T13:00:00"/>
    <n v="13"/>
    <s v="Av. Rivadavia 11050"/>
    <s v="AVENIDA"/>
    <s v="RIVADAVIA AV."/>
    <n v="11050"/>
    <m/>
    <s v="RIVADAVIA AV. 11050"/>
    <n v="9"/>
    <s v="Point (94825.31796080 98898.07278223)"/>
    <s v="-58.51973844"/>
    <s v="-34.63918987"/>
    <s v="PEATON-PASAJEROS"/>
    <s v="PEATON"/>
    <s v="PASAJEROS"/>
  </r>
  <r>
    <s v="2018-0057"/>
    <n v="1"/>
    <d v="2018-06-03T00:00:00"/>
    <x v="2"/>
    <n v="6"/>
    <n v="3"/>
    <d v="1899-12-30T03:30:00"/>
    <n v="3"/>
    <s v="Combate De Los Pozos y Humberto 1°"/>
    <s v="CALLE"/>
    <s v="COMBATE DE LOS POZOS"/>
    <m/>
    <s v="HUMBERTO 1?"/>
    <s v="COMBATE DE LOS POZOS y HUMBERTO 1Â°"/>
    <n v="3"/>
    <s v="Point (106436.50690531 100845.32785530)"/>
    <s v="-58.39311376"/>
    <s v="-34.62163006"/>
    <s v="MOTO-PASAJEROS"/>
    <s v="MOTO"/>
    <s v="PASAJEROS"/>
  </r>
  <r>
    <s v="2018-0058"/>
    <n v="1"/>
    <d v="2018-06-03T00:00:00"/>
    <x v="2"/>
    <n v="6"/>
    <n v="3"/>
    <d v="1899-12-30T06:30:00"/>
    <n v="6"/>
    <s v="Cordoba Av. y Thames"/>
    <s v="AVENIDA"/>
    <s v="CORDOBA AV."/>
    <m/>
    <s v="THAMES"/>
    <s v="CORDOBA AV. y THAMES"/>
    <n v="15"/>
    <s v="Point (102567.54814228 104264.87527568)"/>
    <s v="-58.43531242"/>
    <s v="-34.59082159"/>
    <s v="MOTO-AUTO"/>
    <s v="MOTO"/>
    <s v="AUTO"/>
  </r>
  <r>
    <s v="2018-0059"/>
    <n v="1"/>
    <d v="2018-06-08T00:00:00"/>
    <x v="2"/>
    <n v="6"/>
    <n v="8"/>
    <d v="1899-12-30T06:20:00"/>
    <n v="6"/>
    <s v="Garay, Juan De Av. y Sanchez De Loria"/>
    <s v="AVENIDA"/>
    <s v="GARAY, JUAN DE AV."/>
    <m/>
    <s v="SANCHEZ DE LORIA"/>
    <s v="GARAY, JUAN DE AV. y SANCHEZ DE LORIA"/>
    <n v="5"/>
    <s v="Point (104724.05358972 99878.51159963)"/>
    <s v="-58.41178165"/>
    <s v="-34.63035454"/>
    <s v="MOTO-MOVIL"/>
    <s v="MOTO"/>
    <s v="OTRO"/>
  </r>
  <r>
    <s v="2018-0060"/>
    <n v="1"/>
    <d v="2018-06-08T00:00:00"/>
    <x v="2"/>
    <n v="6"/>
    <n v="8"/>
    <d v="1899-12-30T12:50:00"/>
    <n v="12"/>
    <s v="Lavalle y Alem, Leandro N. Av."/>
    <s v="AVENIDA"/>
    <s v="LAVALLE"/>
    <m/>
    <s v="ALEM, LEANDRO N. AV."/>
    <s v="LAVALLE y ALEM, LEANDRO N. AV."/>
    <n v="1"/>
    <s v="Point (108513.43549456 103032.95078343)"/>
    <s v="-58.37048800"/>
    <s v="-34.60189492"/>
    <s v="PEATON-PASAJEROS"/>
    <s v="PEATON"/>
    <s v="PASAJEROS"/>
  </r>
  <r>
    <s v="2018-0061"/>
    <n v="1"/>
    <d v="2018-06-10T00:00:00"/>
    <x v="2"/>
    <n v="6"/>
    <n v="10"/>
    <d v="1899-12-30T11:15:00"/>
    <n v="11"/>
    <s v="Estados Unidos y Pichincha"/>
    <s v="CALLE"/>
    <s v="ESTADOS UNIDOS"/>
    <m/>
    <s v="PICHINCHA"/>
    <s v="ESTADOS UNIDOS y PICHINCHA"/>
    <n v="3"/>
    <s v="Point (105911.62147898 101065.51501699)"/>
    <s v="-58.39883882"/>
    <s v="-34.61964833"/>
    <s v="MOTO-MOTO"/>
    <s v="MOTO"/>
    <s v="MOTO"/>
  </r>
  <r>
    <s v="2018-0062"/>
    <n v="1"/>
    <d v="2018-06-14T00:00:00"/>
    <x v="2"/>
    <n v="6"/>
    <n v="14"/>
    <d v="1899-12-30T01:00:00"/>
    <n v="1"/>
    <s v="Rosario y Barco Centenera Del"/>
    <s v="CALLE"/>
    <s v="ROSARIO"/>
    <m/>
    <s v="BARCO CENTENERA DEL"/>
    <s v="ROSARIO y BARCO CENTENERA DEL"/>
    <n v="6"/>
    <s v="Point (102035.73876399 100936.73706899)"/>
    <s v="-58.44110156"/>
    <s v="-34.62082399"/>
    <s v="PEATON-CARGAS"/>
    <s v="PEATON"/>
    <s v="CARGAS"/>
  </r>
  <r>
    <s v="2018-0063"/>
    <n v="1"/>
    <d v="2018-06-16T00:00:00"/>
    <x v="2"/>
    <n v="6"/>
    <n v="16"/>
    <d v="1899-12-30T21:15:00"/>
    <n v="21"/>
    <s v="Av. Leandro N. Alem y Viamonte"/>
    <s v="AVENIDA"/>
    <s v="ALEM, LEANDRO N. AV."/>
    <m/>
    <s v="VIAMONTE"/>
    <s v="ALEM, LEANDRO N. AV. y VIAMONTE"/>
    <n v="1"/>
    <s v="Point (108473.00357935 103295.64162815)"/>
    <s v="-58.37093138"/>
    <s v="-34.59952725"/>
    <s v="PEATON-PASAJEROS"/>
    <s v="PEATON"/>
    <s v="PASAJEROS"/>
  </r>
  <r>
    <s v="2018-0064"/>
    <n v="1"/>
    <d v="2018-06-25T00:00:00"/>
    <x v="2"/>
    <n v="6"/>
    <n v="25"/>
    <d v="1899-12-30T01:15:00"/>
    <n v="1"/>
    <s v="Varela Av. y Primera Junta"/>
    <s v="AVENIDA"/>
    <s v="VARELA AV."/>
    <m/>
    <s v="PRIMERA JUNTA"/>
    <s v="VARELA AV. y PRIMERA JUNTA"/>
    <n v="7"/>
    <s v="Point (100435.26388900 98861.53271694)"/>
    <s v="-58.45855262"/>
    <s v="-34.63953253"/>
    <s v="AUTO-CARGAS"/>
    <s v="AUTO"/>
    <s v="CARGAS"/>
  </r>
  <r>
    <s v="2018-0065"/>
    <n v="1"/>
    <d v="2018-06-26T00:00:00"/>
    <x v="2"/>
    <n v="6"/>
    <n v="26"/>
    <d v="1899-12-30T17:30:00"/>
    <n v="17"/>
    <s v="Pellegrini, Carlos y Juncal"/>
    <s v="CALLE"/>
    <s v="PELLEGRINI, CARLOS"/>
    <m/>
    <s v="JUNCAL"/>
    <s v="PELLEGRINI, CARLOS y JUNCAL"/>
    <n v="1"/>
    <s v="Point (107493.20906271 104038.93317074)"/>
    <s v="-58.38161909"/>
    <s v="-34.59283447"/>
    <s v="MOTO-CARGAS"/>
    <s v="MOTO"/>
    <s v="CARGAS"/>
  </r>
  <r>
    <s v="2018-0066"/>
    <n v="1"/>
    <d v="2018-06-28T00:00:00"/>
    <x v="2"/>
    <n v="6"/>
    <n v="28"/>
    <d v="1899-12-30T11:00:00"/>
    <n v="11"/>
    <s v="Av. Corrientes y Av. Federico Lacroze"/>
    <s v="AVENIDA"/>
    <s v="CORRIENTES AV."/>
    <m/>
    <s v="LACROZE, FEDERICO AV."/>
    <s v="CORRIENTES AV. y LACROZE, FEDERICO AV."/>
    <n v="15"/>
    <s v="Point (100750.52062158 104691.17506829)"/>
    <s v="-58.45511899"/>
    <s v="-34.58698157"/>
    <s v="PEATON-PASAJEROS"/>
    <s v="PEATON"/>
    <s v="PASAJEROS"/>
  </r>
  <r>
    <s v="2018-0067"/>
    <n v="1"/>
    <d v="2018-06-29T00:00:00"/>
    <x v="2"/>
    <n v="6"/>
    <n v="29"/>
    <d v="1899-12-30T16:15:00"/>
    <n v="16"/>
    <s v="Montes De Oca, Manuel y Finochietto Enrique Dr."/>
    <s v="AVENIDA"/>
    <s v="MONTES DE OCA, MANUEL AV."/>
    <m/>
    <s v="FINOCHIETTO ENRIQUE DR."/>
    <s v="MONTES DE OCA, MANUEL AV. y FINOCHIETTO ENRIQUE DR."/>
    <n v="4"/>
    <s v="Point (107891.26340037 99945.61487141)"/>
    <s v="-58.37724226"/>
    <s v="-34.62973033"/>
    <s v="PASAJEROS-AUTO"/>
    <s v="PASAJEROS"/>
    <s v="AUTO"/>
  </r>
  <r>
    <s v="2018-0068"/>
    <n v="1"/>
    <d v="2018-07-01T00:00:00"/>
    <x v="2"/>
    <n v="7"/>
    <n v="1"/>
    <d v="1899-12-30T09:00:00"/>
    <n v="9"/>
    <s v="Carabobo Av. y Alberdi, Juan Bautista Av."/>
    <s v="AVENIDA"/>
    <s v="CARABOBO AV."/>
    <m/>
    <s v="ALBERDI, JUAN BAUTISTA AV."/>
    <s v="CARABOBO AV. y ALBERDI, JUAN BAUTISTA AV."/>
    <n v="7"/>
    <s v="Point (100718.69831349 99996.27412808)"/>
    <s v="-58.45546217"/>
    <s v="-34.62930339"/>
    <s v="MOTO-AUTO"/>
    <s v="MOTO"/>
    <s v="AUTO"/>
  </r>
  <r>
    <s v="2018-0069"/>
    <n v="1"/>
    <d v="2018-07-04T00:00:00"/>
    <x v="2"/>
    <n v="7"/>
    <n v="4"/>
    <d v="1899-12-30T21:45:00"/>
    <n v="21"/>
    <s v="Córdoba Av. 2215_x000a__x000a_"/>
    <s v="AVENIDA"/>
    <s v="CORDOBA AV."/>
    <n v="2215"/>
    <m/>
    <s v="CORDOBA AV. 2215"/>
    <n v="2"/>
    <s v="Point (105900.94104333 103295.18325601)"/>
    <s v="-58.39897064"/>
    <s v="-34.59954925"/>
    <s v="BICICLETA-PASAJEROS"/>
    <s v="BICICLETA"/>
    <s v="PASAJEROS"/>
  </r>
  <r>
    <s v="2018-0070"/>
    <n v="1"/>
    <d v="2018-07-07T00:00:00"/>
    <x v="2"/>
    <n v="7"/>
    <n v="7"/>
    <d v="1899-12-30T15:45:00"/>
    <n v="15"/>
    <s v="Estados Unidos y Urquiza, Gral."/>
    <s v="CALLE"/>
    <s v="ESTADOS UNIDOS"/>
    <m/>
    <s v="URQUIZA, GRAL."/>
    <s v="ESTADOS UNIDOS y URQUIZA, GRAL."/>
    <n v="3"/>
    <s v="Point (104963.31095539 100886.97438212)"/>
    <s v="-58.40917826"/>
    <s v="-34.62126274"/>
    <s v="MOTO-PASAJEROS"/>
    <s v="MOTO"/>
    <s v="PASAJEROS"/>
  </r>
  <r>
    <s v="2018-0071"/>
    <n v="1"/>
    <d v="2018-07-10T00:00:00"/>
    <x v="2"/>
    <n v="7"/>
    <n v="10"/>
    <d v="1899-12-30T17:50:00"/>
    <n v="17"/>
    <s v="Moreno y Av. Huergo"/>
    <s v="AVENIDA"/>
    <s v="MORENO"/>
    <m/>
    <s v="HUERGO, ING. AV."/>
    <s v="MORENO y HUERGO, ING. AV."/>
    <n v="1"/>
    <s v="Point (108808.25931028 102022.90885862)"/>
    <s v="-58.36726348"/>
    <s v="-34.61099738"/>
    <s v="MOTO-CARGAS"/>
    <s v="MOTO"/>
    <s v="CARGAS"/>
  </r>
  <r>
    <s v="2018-0072"/>
    <n v="1"/>
    <d v="2018-07-11T00:00:00"/>
    <x v="2"/>
    <n v="7"/>
    <n v="11"/>
    <d v="1899-12-30T13:15:00"/>
    <n v="13"/>
    <s v="AU Dellepiane kilometro 0.0, altura calle Montiel, sentido hacia el Centro Porteño"/>
    <s v="AUTOPISTA"/>
    <s v="AUTOPISTA DELLEPIANE LUIS TTE. GRAL."/>
    <m/>
    <m/>
    <s v="AUTOPISTA DELLEPIANE LUIS TTE. GRAL. y MONTIEL"/>
    <n v="8"/>
    <s v="Point (98224.62123059 93867.97738800)"/>
    <s v="-58.48267426"/>
    <s v="-34.68454456"/>
    <s v="MOTO-CARGAS"/>
    <s v="MOTO"/>
    <s v="CARGAS"/>
  </r>
  <r>
    <s v="2018-0073"/>
    <n v="1"/>
    <d v="2018-07-11T00:00:00"/>
    <x v="2"/>
    <n v="7"/>
    <n v="11"/>
    <d v="1899-12-30T15:45:00"/>
    <n v="15"/>
    <s v="Iriarte, Gral. Av. 3400"/>
    <s v="AVENIDA"/>
    <s v="IRIARTE, GRAL. AV."/>
    <n v="3400"/>
    <m/>
    <s v="IRIARTE, GRAL. AV. 3400"/>
    <n v="4"/>
    <s v="Point (106218.96559101 97510.98250186)"/>
    <s v="-58.39546165"/>
    <s v="-34.65168841"/>
    <s v="PEATON-CARGAS"/>
    <s v="PEATON"/>
    <s v="CARGAS"/>
  </r>
  <r>
    <s v="2018-0074"/>
    <n v="1"/>
    <d v="2018-07-14T00:00:00"/>
    <x v="2"/>
    <n v="7"/>
    <n v="14"/>
    <d v="1899-12-30T06:04:00"/>
    <n v="6"/>
    <s v="AV. JUAN B. ALBERDI 2968"/>
    <s v="AVENIDA"/>
    <s v="ALBERDI, JUAN BAUTISTA AV."/>
    <n v="2968"/>
    <m/>
    <s v="ALBERDI, JUAN BAUTISTA AV. 2968"/>
    <n v="7"/>
    <s v="Point (99438.84176266 99501.28380301)"/>
    <s v="-58.46941984"/>
    <s v="-34.63376545"/>
    <s v="AUTO-CARGAS"/>
    <s v="AUTO"/>
    <s v="CARGAS"/>
  </r>
  <r>
    <s v="2018-0075"/>
    <n v="1"/>
    <d v="2018-07-15T00:00:00"/>
    <x v="2"/>
    <n v="7"/>
    <n v="15"/>
    <d v="1899-12-30T07:30:00"/>
    <n v="7"/>
    <s v="Del Libertador Av. y Ortiz De Ocampo"/>
    <s v="AVENIDA"/>
    <s v="DEL LIBERTADOR AV."/>
    <m/>
    <s v="ORTIZ DE OCAMPO"/>
    <s v="DEL LIBERTADOR AV. y ORTIZ DE OCAMPO"/>
    <n v="14"/>
    <s v="Point (105470.75546311 105320.72785650)"/>
    <s v="-58.40367321"/>
    <s v="-34.58129246"/>
    <s v="PEATON-AUTO"/>
    <s v="PEATON"/>
    <s v="AUTO"/>
  </r>
  <r>
    <s v="2018-0076"/>
    <n v="1"/>
    <d v="2018-07-16T00:00:00"/>
    <x v="2"/>
    <n v="7"/>
    <n v="16"/>
    <d v="1899-12-30T09:30:00"/>
    <n v="9"/>
    <s v="Chavez, Jorge y Paz, Gral. Av."/>
    <s v="CALLE"/>
    <s v="CHAVEZ, JORGE"/>
    <m/>
    <s v="PAZ, GRAL. AV."/>
    <s v="CHAVEZ, JORGE y PAZ, GRAL. AV."/>
    <n v="9"/>
    <s v="Point (93946.81673714 97681.68907836)"/>
    <s v="-58.52932872"/>
    <s v="-34.65014993"/>
    <s v="AUTO-CARGAS"/>
    <s v="AUTO"/>
    <s v="CARGAS"/>
  </r>
  <r>
    <s v="2018-0077"/>
    <n v="1"/>
    <d v="2018-07-16T00:00:00"/>
    <x v="2"/>
    <n v="7"/>
    <n v="16"/>
    <d v="1899-12-30T23:15:00"/>
    <n v="23"/>
    <s v="Urquiza, Gral. y Estados Unidos"/>
    <s v="CALLE"/>
    <s v="URQUIZA, GRAL."/>
    <m/>
    <s v="ESTADOS UNIDOS"/>
    <s v="URQUIZA, GRAL. y ESTADOS UNIDOS"/>
    <n v="3"/>
    <s v="Point (104963.31095539 100886.97438212)"/>
    <s v="-58.40917826"/>
    <s v="-34.62126274"/>
    <s v="AUTO-CARGAS"/>
    <s v="AUTO"/>
    <s v="CARGAS"/>
  </r>
  <r>
    <s v="2018-0078"/>
    <n v="1"/>
    <d v="2018-07-21T00:00:00"/>
    <x v="2"/>
    <n v="7"/>
    <n v="21"/>
    <d v="1899-12-30T06:15:00"/>
    <n v="6"/>
    <s v="Paraguay y Sánchez De Bustamante"/>
    <s v="CALLE"/>
    <s v="PARAGUAY"/>
    <m/>
    <s v="SANCHEZ DE BUSTAMANTE"/>
    <s v="PARAGUAY y SANCHEZ DE BUSTAMANTE"/>
    <n v="2"/>
    <s v="Point (104647.18963470 103830.17880585)"/>
    <s v="-58.41264127"/>
    <s v="-34.59473294"/>
    <s v="PEATON-AUTO"/>
    <s v="PEATON"/>
    <s v="AUTO"/>
  </r>
  <r>
    <s v="2018-0079"/>
    <n v="1"/>
    <d v="2018-07-23T00:00:00"/>
    <x v="2"/>
    <n v="7"/>
    <n v="23"/>
    <d v="1899-12-30T07:15:00"/>
    <n v="7"/>
    <s v="De Los Corrales Av. y Paz, Gral. Av."/>
    <s v="GRAL PAZ"/>
    <s v="DE LOS CORRALES AV."/>
    <m/>
    <s v="PAZ, GRAL. AV."/>
    <s v="DE LOS CORRALES AV. y PAZ, GRAL. AV."/>
    <n v="9"/>
    <s v="Point (95832.05571093 95505.41641999)"/>
    <s v="-58.50877521"/>
    <s v="-34.66977709"/>
    <s v="PEATON-CARGAS"/>
    <s v="PEATON"/>
    <s v="CARGAS"/>
  </r>
  <r>
    <s v="2018-0080"/>
    <n v="1"/>
    <d v="2018-07-25T00:00:00"/>
    <x v="2"/>
    <n v="7"/>
    <n v="25"/>
    <d v="1899-12-30T22:22:00"/>
    <n v="22"/>
    <s v="Alberdi, Juan Bautista Av. y Carhue"/>
    <s v="AVENIDA"/>
    <s v="ALBERDI, JUAN BAUTISTA AV."/>
    <m/>
    <s v="CARHUE"/>
    <s v="ALBERDI, JUAN BAUTISTA AV. y CARHUE"/>
    <n v="9"/>
    <s v="Point (95506.35959227 96696.89655626)"/>
    <s v="-58.51232237"/>
    <s v="-34.65903530"/>
    <s v="PEATON-AUTO"/>
    <s v="PEATON"/>
    <s v="AUTO"/>
  </r>
  <r>
    <s v="2018-0081"/>
    <n v="1"/>
    <d v="2018-07-29T00:00:00"/>
    <x v="2"/>
    <n v="7"/>
    <n v="29"/>
    <d v="1899-12-30T06:30:00"/>
    <n v="6"/>
    <s v="Castañares Av. y Rivera Indarte Av."/>
    <s v="AVENIDA"/>
    <s v="CASTANARES AV."/>
    <m/>
    <s v="RIVERA INDARTE AV."/>
    <s v="CASTAÃ‘ARES AV. y RIVERA INDARTE AV."/>
    <n v="7"/>
    <s v="Point (101453.89687005 98180.39027169)"/>
    <s v="-58.44744156"/>
    <s v="-34.64567171"/>
    <s v="MULTIPLE"/>
    <s v="PEATON"/>
    <s v="MULTIPLE"/>
  </r>
  <r>
    <s v="2018-0082"/>
    <n v="1"/>
    <d v="2018-08-01T00:00:00"/>
    <x v="2"/>
    <n v="8"/>
    <n v="1"/>
    <d v="1899-12-30T15:53:00"/>
    <n v="15"/>
    <s v="Larrazabal y Garzon, Eugenio, Gral. Av."/>
    <s v="AVENIDA"/>
    <s v="LARRAZABAL"/>
    <m/>
    <s v="GARZON, EUGENIO, GRAL. AV."/>
    <s v="LARRAZABAL y GARZON, EUGENIO, GRAL. AV."/>
    <n v="9"/>
    <s v="Point (97148.03881747 96734.79106149)"/>
    <s v="-58.49441273"/>
    <s v="-34.65869968"/>
    <s v="MOTO-CARGAS"/>
    <s v="MOTO"/>
    <s v="CARGAS"/>
  </r>
  <r>
    <s v="2018-0083"/>
    <n v="1"/>
    <d v="2018-08-02T00:00:00"/>
    <x v="2"/>
    <n v="8"/>
    <n v="2"/>
    <d v="1899-12-30T05:20:00"/>
    <n v="5"/>
    <s v="Paz, Gral. Av. y Fernandez De La Cruz, F., Gral. Av."/>
    <s v="GRAL PAZ"/>
    <s v="PAZ, GRAL. AV."/>
    <m/>
    <s v="FERNANDEZ DE LA CRUZ, F., GRAL. AV."/>
    <s v="PAZ, GRAL. AV. y FERNANDEZ DE LA CRUZ, F., GRAL. AV."/>
    <n v="8"/>
    <s v="Point (98491.08733048 93092.87943671)"/>
    <s v="-58.47976785"/>
    <s v="-34.69153196"/>
    <s v="MOTO-CARGAS"/>
    <s v="MOTO"/>
    <s v="CARGAS"/>
  </r>
  <r>
    <s v="2018-0084"/>
    <n v="1"/>
    <d v="2018-08-03T00:00:00"/>
    <x v="2"/>
    <n v="8"/>
    <n v="3"/>
    <d v="1899-12-30T07:25:00"/>
    <n v="7"/>
    <s v="Av. Alicia Moreau de Justo y Cochabamba"/>
    <s v="AVENIDA"/>
    <s v="MOREAU DE JUSTO, ALICIA AV."/>
    <m/>
    <s v="COCHABAMBA"/>
    <s v="MOREAU DE JUSTO, ALICIA AV. y COCHABAMBA"/>
    <n v="1"/>
    <s v="Point (108993.20201253 100735.24332429)"/>
    <s v="-58.36523349"/>
    <s v="-34.62260331"/>
    <s v="PEATON-CARGAS"/>
    <s v="PEATON"/>
    <s v="CARGAS"/>
  </r>
  <r>
    <s v="2018-0085"/>
    <n v="2"/>
    <d v="2018-08-03T00:00:00"/>
    <x v="2"/>
    <n v="8"/>
    <n v="3"/>
    <d v="1899-12-30T18:16:00"/>
    <n v="18"/>
    <s v="Entre Rios Av. y Garay, Juan De Av."/>
    <s v="AVENIDA"/>
    <s v="ENTRE RIOS AV."/>
    <m/>
    <s v="GARAY, JUAN DE AV."/>
    <s v="ENTRE RIOS AV. y GARAY, JUAN DE AV."/>
    <n v="3"/>
    <s v="Point (106612.54991859 100244.75667446)"/>
    <s v="-58.39118948"/>
    <s v="-34.62704273"/>
    <s v="MOTO-PASAJEROS"/>
    <s v="MOTO"/>
    <s v="PASAJEROS"/>
  </r>
  <r>
    <s v="2018-0086"/>
    <n v="1"/>
    <d v="2018-08-10T00:00:00"/>
    <x v="2"/>
    <n v="8"/>
    <n v="10"/>
    <d v="1899-12-30T21:44:00"/>
    <n v="21"/>
    <s v="Directorio Av. y Guardia Nacional"/>
    <s v="AVENIDA"/>
    <s v="DIRECTORIO AV."/>
    <m/>
    <s v="GUARDIA NACIONAL"/>
    <s v="DIRECTORIO AV. y GUARDIA NACIONAL"/>
    <n v="9"/>
    <s v="Point (97534.35415051 97682.40955825)"/>
    <s v="-58.49019551"/>
    <s v="-34.65015854"/>
    <s v="PEATON-PASAJEROS"/>
    <s v="PEATON"/>
    <s v="PASAJEROS"/>
  </r>
  <r>
    <s v="2018-0087"/>
    <n v="1"/>
    <d v="2018-08-15T00:00:00"/>
    <x v="2"/>
    <n v="8"/>
    <n v="15"/>
    <s v="19:20:00"/>
    <n v="19"/>
    <s v="Pavon Av. Y Colombres"/>
    <s v="AVENIDA"/>
    <s v="PAVON AV."/>
    <m/>
    <s v="COLOMBRES"/>
    <s v="PAVON AV. y COLOMBRES"/>
    <n v="5"/>
    <s v="Point (104296.57153484 99891.67281595)"/>
    <s v="-58.41644362"/>
    <s v="-34.63023775"/>
    <s v="PEATON-PASAJEROS"/>
    <s v="PEATON"/>
    <s v="PASAJEROS"/>
  </r>
  <r>
    <s v="2018-0088"/>
    <n v="1"/>
    <d v="2018-08-17T00:00:00"/>
    <x v="2"/>
    <n v="8"/>
    <n v="17"/>
    <d v="1899-12-30T16:36:00"/>
    <n v="16"/>
    <s v="Av. Gral. Paz y Av. Dr. Ricardo Balbín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OTO-CARGAS"/>
    <s v="MOTO"/>
    <s v="CARGAS"/>
  </r>
  <r>
    <s v="2018-0089"/>
    <n v="1"/>
    <d v="2018-08-17T00:00:00"/>
    <x v="2"/>
    <n v="8"/>
    <n v="17"/>
    <s v="17:56:00"/>
    <n v="17"/>
    <s v="Pichincha Av. y Brasil"/>
    <s v="AVENIDA"/>
    <s v="PICHINCHA AV."/>
    <m/>
    <s v="BRASIL"/>
    <s v="PICHINCHA AV. y BRASIL"/>
    <n v="4"/>
    <s v="Point (106147.25140863 99876.44981079)"/>
    <s v="-58.39626094"/>
    <s v="-34.63036565"/>
    <s v="PEATON-PASAJEROS"/>
    <s v="PEATON"/>
    <s v="PASAJEROS"/>
  </r>
  <r>
    <s v="2018-0090"/>
    <n v="1"/>
    <d v="2018-08-18T00:00:00"/>
    <x v="2"/>
    <n v="8"/>
    <n v="18"/>
    <s v="10:34:00"/>
    <n v="10"/>
    <s v="27 De Febrero Av. y Pergamino"/>
    <s v="AVENIDA"/>
    <s v="27 DE FEBRERO AV."/>
    <m/>
    <s v="PERGAMINO"/>
    <s v="27 DE FEBRERO AV. y PERGAMINO"/>
    <n v="8"/>
    <s v="Point (102791.00899168 95424.06973029)"/>
    <s v="-58.43284809"/>
    <s v="-34.67051543"/>
    <s v="MOTO-AUTO"/>
    <s v="MOTO"/>
    <s v="AUTO"/>
  </r>
  <r>
    <s v="2018-0091"/>
    <n v="1"/>
    <d v="2018-08-19T00:00:00"/>
    <x v="2"/>
    <n v="8"/>
    <n v="19"/>
    <d v="1899-12-30T18:47:00"/>
    <n v="18"/>
    <s v="AU Perito Moreno KM 1.8 ALTURA BARRAGAN SENTIDO PBA"/>
    <s v="AUTOPISTA"/>
    <s v="AUTOPISTA PERITO MORENO"/>
    <m/>
    <s v="BARRAGAN"/>
    <s v="AUTOPISTA PERITO MORENO y BARRAGAN"/>
    <n v="9"/>
    <s v="Point (94544.31344300 99185.28796442)"/>
    <s v="-58.52280139"/>
    <s v="-34.63659934"/>
    <s v="AUTO-AUTO"/>
    <s v="AUTO"/>
    <s v="AUTO"/>
  </r>
  <r>
    <s v="2018-0092"/>
    <n v="1"/>
    <d v="2018-08-20T00:00:00"/>
    <x v="2"/>
    <n v="8"/>
    <n v="20"/>
    <s v="08:20:00"/>
    <n v="8"/>
    <s v="Cordoba Av. y Gascon"/>
    <s v="AVENIDA"/>
    <s v="CORDOBA AV."/>
    <m/>
    <s v="GASCON"/>
    <s v="CORDOBA AV. y GASCON"/>
    <n v="14"/>
    <s v="Point (103662.91363929 103496.49206019)"/>
    <s v="-58.42336930"/>
    <s v="-34.59774487"/>
    <s v="MOTO-AUTO"/>
    <s v="MOTO"/>
    <s v="AUTO"/>
  </r>
  <r>
    <s v="2018-0093"/>
    <n v="1"/>
    <d v="2018-08-20T00:00:00"/>
    <x v="2"/>
    <n v="8"/>
    <n v="20"/>
    <s v="08:41:00"/>
    <n v="8"/>
    <s v="15 De Noviembre De 1889 1513"/>
    <s v="CALLE"/>
    <s v="15 DE NOVIEMBRE DE 1889"/>
    <n v="1513"/>
    <m/>
    <s v="15 DE NOVIEMBRE DE 1889 1513"/>
    <n v="1"/>
    <s v="Point (107004.02001368 99798.84856249)"/>
    <s v="-58.38691681"/>
    <s v="-34.63105973"/>
    <s v="PEATON-PASAJEROS"/>
    <s v="PEATON"/>
    <s v="PASAJEROS"/>
  </r>
  <r>
    <s v="2018-0094"/>
    <n v="1"/>
    <d v="2018-08-23T00:00:00"/>
    <x v="2"/>
    <n v="8"/>
    <n v="23"/>
    <s v="05:35:00"/>
    <n v="5"/>
    <s v="Salguero, Jeronimo y Beruti"/>
    <s v="CALLE"/>
    <s v="SALGUERO, JERONIMO"/>
    <m/>
    <s v="BERUTI"/>
    <s v="SALGUERO, JERONIMO y BERUTI"/>
    <n v="14"/>
    <s v="Point (104734.93787233 104821.22705013)"/>
    <s v="-58.41169020"/>
    <s v="-34.58579880"/>
    <s v="MOTO-PASAJEROS"/>
    <s v="MOTO"/>
    <s v="PASAJEROS"/>
  </r>
  <r>
    <s v="2018-0095"/>
    <n v="1"/>
    <d v="2018-08-26T00:00:00"/>
    <x v="2"/>
    <n v="8"/>
    <n v="26"/>
    <s v="00:59:00"/>
    <n v="0"/>
    <s v="Lacarra Av. y Dellepiane, Luis, Tte. Gral."/>
    <s v="AVENIDA"/>
    <s v="LACARRA AV."/>
    <m/>
    <s v="DELLEPIANE, LUIS, TTE. GRAL."/>
    <s v="LACARRA AV. y DELLEPIANE, LUIS, TTE. GRAL."/>
    <n v="9"/>
    <s v="Point (99624.29795829 97569.69801131)"/>
    <s v="-58.46739825"/>
    <s v="-34.65117757"/>
    <s v="AUTO-AUTO"/>
    <s v="AUTO"/>
    <s v="AUTO"/>
  </r>
  <r>
    <s v="2018-0096"/>
    <n v="1"/>
    <d v="2018-08-31T00:00:00"/>
    <x v="2"/>
    <n v="8"/>
    <n v="31"/>
    <s v="22:20:00"/>
    <n v="22"/>
    <s v="AU Héctor J. Cámpora y Roca, Cnel. Av."/>
    <s v="AUTOPISTA"/>
    <s v="AUTOPISTA PRESIDENTE H?CTOR J. C?MPORA"/>
    <m/>
    <s v="ROCA, CNEL. AV."/>
    <s v="AUTOPISTA PRESIDENTE HÃ‰CTOR J. CÃMPORA y ROCA, CNEL. AV."/>
    <n v="8"/>
    <s v="Point (101692.57924565 95312.63822646)"/>
    <s v="-58.44483258"/>
    <s v="-34.67152226"/>
    <s v="PEATON-AUTO"/>
    <s v="PEATON"/>
    <s v="AUTO"/>
  </r>
  <r>
    <s v="2018-0097"/>
    <n v="1"/>
    <d v="2018-09-02T00:00:00"/>
    <x v="2"/>
    <n v="9"/>
    <n v="2"/>
    <d v="1899-12-30T10:50:00"/>
    <n v="10"/>
    <s v="Av. Varela y Av. Int. Francisco Rabanal"/>
    <s v="AVENIDA"/>
    <s v="VARELA AV."/>
    <m/>
    <s v="RABANAL, FRANCISCO, INTENDENTE AV."/>
    <s v="VARELA AV. y RABANAL, FRANCISCO, INTENDENTE AV."/>
    <n v="8"/>
    <s v="Point (102819.52927414 96448.46140692)"/>
    <s v="-58.43254025"/>
    <s v="-34.66128115"/>
    <s v="AUTO-MOVIL"/>
    <s v="AUTO"/>
    <s v="OTRO"/>
  </r>
  <r>
    <s v="2018-0098"/>
    <n v="2"/>
    <d v="2018-09-09T00:00:00"/>
    <x v="2"/>
    <n v="9"/>
    <n v="9"/>
    <s v="05:00:00"/>
    <n v="5"/>
    <s v="Av. Gral. Paz e/ Ferre y Beron de Astrada"/>
    <s v="GRAL PAZ"/>
    <s v="PAZ, GRAL. AV."/>
    <m/>
    <s v="BERON DE ASTRADA"/>
    <s v="PAZ, GRAL. AV. y BERON DE ASTRADA"/>
    <n v="8"/>
    <s v="Point (99203.46279192 92552.75548716)"/>
    <s v="-58.47199387"/>
    <s v="-34.69640164"/>
    <s v="AUTO-AUTO"/>
    <s v="AUTO"/>
    <s v="AUTO"/>
  </r>
  <r>
    <s v="2018-0099"/>
    <n v="1"/>
    <d v="2018-09-12T00:00:00"/>
    <x v="2"/>
    <n v="9"/>
    <n v="12"/>
    <s v="14:25:00"/>
    <n v="14"/>
    <s v="Rivadavia Av. y Pedernera"/>
    <s v="AVENIDA"/>
    <s v="RIVADAVIA AV."/>
    <m/>
    <s v="PEDERNERA"/>
    <s v="RIVADAVIA AV. y PEDERNERA"/>
    <n v="7"/>
    <s v="Point (99925.51296558 100002.14427355)"/>
    <s v="-58.46411215"/>
    <s v="-34.62925068"/>
    <s v="PEATON-PASAJEROS"/>
    <s v="PEATON"/>
    <s v="PASAJEROS"/>
  </r>
  <r>
    <s v="2018-0100"/>
    <n v="1"/>
    <d v="2018-09-20T00:00:00"/>
    <x v="2"/>
    <n v="9"/>
    <n v="20"/>
    <d v="1899-12-30T10:30:00"/>
    <n v="10"/>
    <s v="Elvira Rawson de Dellepiane 150"/>
    <s v="AVENIDA"/>
    <s v="RAWSON DE DELLEPIANE, ELVIRA AV."/>
    <n v="150"/>
    <m/>
    <s v="RAWSON DE DELLEPIANE, ELVIRA AV. 150"/>
    <n v="1"/>
    <s v="Point (109273.33013929 100616.46322293)"/>
    <s v="-58.36217754"/>
    <s v="-34.62367156"/>
    <s v="MOTO-AUTO"/>
    <s v="MOTO"/>
    <s v="AUTO"/>
  </r>
  <r>
    <s v="2018-0101"/>
    <n v="1"/>
    <d v="2018-09-21T00:00:00"/>
    <x v="2"/>
    <n v="9"/>
    <n v="21"/>
    <s v="00:15:00"/>
    <n v="0"/>
    <s v="Paz, Gral. Av. y Zapiola"/>
    <s v="GRAL PAZ"/>
    <s v="PAZ, GRAL. AV."/>
    <m/>
    <s v="ZAPIOLA"/>
    <s v="PAZ, GRAL. AV. y ZAPIOLA"/>
    <n v="12"/>
    <s v="Point (98376.44189669 109821.71138325)"/>
    <s v="-58.48098594"/>
    <s v="-34.54073130"/>
    <s v="MULTIPLE"/>
    <s v="AUTO"/>
    <s v="MULTIPLE"/>
  </r>
  <r>
    <s v="2018-0102"/>
    <n v="1"/>
    <d v="2018-09-21T00:00:00"/>
    <x v="2"/>
    <n v="9"/>
    <n v="21"/>
    <s v="00:30:00"/>
    <n v="0"/>
    <s v="FAMATINA Y DIOGENES TABORDA"/>
    <s v="CALLE"/>
    <s v="FAMATINA"/>
    <m/>
    <s v="TABORDA, DIOGENES"/>
    <s v="FAMATINA y TABORDA, DIOGENES"/>
    <n v="4"/>
    <s v="Point (104810.02928662 98097.69340075)"/>
    <s v="-58.41083404"/>
    <s v="-34.64640709"/>
    <s v="MOTO-AUTO"/>
    <s v="MOTO"/>
    <s v="AUTO"/>
  </r>
  <r>
    <s v="2018-0103"/>
    <n v="1"/>
    <d v="2018-09-27T00:00:00"/>
    <x v="2"/>
    <n v="9"/>
    <n v="27"/>
    <s v="17:51:00"/>
    <n v="17"/>
    <s v="Av. Castañares y Bonorino"/>
    <s v="AVENIDA"/>
    <s v="CASTA?ARES AV."/>
    <m/>
    <s v="BONORINO, ESTEBAN, CNEL. AV."/>
    <s v="CASTAÃ‘ARES AV. y BONORINO, ESTEBAN, CNEL. AV."/>
    <n v="7"/>
    <s v="Point (101577.07056955 98313.98170453)"/>
    <s v="-58.44609828"/>
    <s v="-34.64446729"/>
    <s v="PEATON-MOTO"/>
    <s v="PEATON"/>
    <s v="MOTO"/>
  </r>
  <r>
    <s v="2018-0104"/>
    <n v="1"/>
    <d v="2018-10-01T00:00:00"/>
    <x v="2"/>
    <n v="10"/>
    <n v="1"/>
    <d v="1899-12-30T08:58:00"/>
    <n v="8"/>
    <s v="AU Frondizi 9 de Julio Sur y Av. Suarez"/>
    <s v="AUTOPISTA"/>
    <s v="AUTOPISTA 1 SUR PRESIDENTE ARTURO FRONDIZI"/>
    <m/>
    <s v="SUAREZ AV."/>
    <s v="AUTOPISTA 1 SUR PRESIDENTE ARTURO FRONDIZI y SUAREZ AV."/>
    <n v="4"/>
    <s v="Point (107903.91828587 98767.43091425)"/>
    <s v="-58.37709334"/>
    <s v="-34.64035082"/>
    <s v="MOTO-MOTO"/>
    <s v="MOTO"/>
    <s v="MOTO"/>
  </r>
  <r>
    <s v="2018-0105"/>
    <n v="1"/>
    <d v="2018-10-03T00:00:00"/>
    <x v="2"/>
    <n v="10"/>
    <n v="3"/>
    <s v="18:12:00"/>
    <n v="18"/>
    <s v="Nazca Av. y Rivadavia Av."/>
    <s v="AVENIDA"/>
    <s v="NAZCA AV."/>
    <m/>
    <s v="RIVADAVIA AV."/>
    <s v="NAZCA AV. y RIVADAVIA AV."/>
    <n v="7"/>
    <s v="Point (99418.67591727 99840.67619219)"/>
    <s v="-58.46963952"/>
    <s v="-34.63070603"/>
    <s v="PEATON-PASAJEROS"/>
    <s v="PEATON"/>
    <s v="PASAJEROS"/>
  </r>
  <r>
    <s v="2018-0106"/>
    <n v="1"/>
    <d v="2018-10-04T00:00:00"/>
    <x v="2"/>
    <n v="10"/>
    <n v="4"/>
    <s v="22:02:00"/>
    <n v="22"/>
    <s v="Figueroa Alcorta, Pres. Av. y Echeverria"/>
    <s v="AVENIDA"/>
    <s v="FIGUEROA ALCORTA, PRES. AV."/>
    <m/>
    <s v="ECHEVERRIA"/>
    <s v="FIGUEROA ALCORTA, PRES. AV. y ECHEVERRIA"/>
    <n v="13"/>
    <s v="Point (102437.44187502 108614.72855724)"/>
    <s v="-58.43674281"/>
    <s v="-34.55161027"/>
    <s v="MOTO-MOTO"/>
    <s v="MOTO"/>
    <s v="MOTO"/>
  </r>
  <r>
    <s v="2018-0107"/>
    <n v="1"/>
    <d v="2018-10-06T00:00:00"/>
    <x v="2"/>
    <n v="10"/>
    <n v="6"/>
    <s v="14:20:00"/>
    <n v="14"/>
    <s v="Rivadavia Av. y Jujuy Av."/>
    <s v="AVENIDA"/>
    <s v="RIVADAVIA AV."/>
    <m/>
    <s v="JUJUY AV."/>
    <s v="RIVADAVIA AV. y JUJUY AV."/>
    <n v="3"/>
    <s v="Point (105258.35368554 102122.93231400)"/>
    <s v="-58.40596860"/>
    <s v="-34.61011987"/>
    <s v="PEATON-PASAJEROS"/>
    <s v="PEATON"/>
    <s v="PASAJEROS"/>
  </r>
  <r>
    <s v="2018-0108"/>
    <n v="1"/>
    <d v="2018-10-09T00:00:00"/>
    <x v="2"/>
    <n v="10"/>
    <n v="9"/>
    <d v="1899-12-30T14:00:00"/>
    <n v="14"/>
    <s v="De Los Italianos Av. y Guemes, Macacha"/>
    <s v="AVENIDA"/>
    <s v="DE LOS ITALIANOS AV."/>
    <m/>
    <s v="GUEMES, MACACHA"/>
    <s v="DE LOS ITALIANOS AV. y GUEMES, MACACHA"/>
    <n v="1"/>
    <s v="Point (109333.85016626 102728.06777580)"/>
    <s v="-58.36154069"/>
    <s v="-34.60463618"/>
    <s v="MOTO-AUTO"/>
    <s v="MOTO"/>
    <s v="AUTO"/>
  </r>
  <r>
    <s v="2018-0109"/>
    <n v="1"/>
    <d v="2018-10-10T00:00:00"/>
    <x v="2"/>
    <n v="10"/>
    <n v="10"/>
    <s v="22:12:00"/>
    <n v="22"/>
    <s v="Tucuman y Alem, Leandro N. Av."/>
    <s v="AVENIDA"/>
    <s v="TUCUMAN"/>
    <m/>
    <s v="ALEM, LEANDRO N. AV."/>
    <s v="TUCUMAN y ALEM, LEANDRO N. AV."/>
    <n v="1"/>
    <s v="Point (108501.28725227 103169.39367565)"/>
    <s v="-58.37062179"/>
    <s v="-34.60066507"/>
    <s v="PEATON-PASAJEROS"/>
    <s v="PEATON"/>
    <s v="PASAJEROS"/>
  </r>
  <r>
    <s v="2018-0110"/>
    <n v="1"/>
    <d v="2018-10-13T00:00:00"/>
    <x v="2"/>
    <n v="10"/>
    <n v="13"/>
    <s v="03:05:00"/>
    <n v="3"/>
    <s v="Corrientes Av. y Gallardo, Angel Av."/>
    <s v="AVENIDA"/>
    <s v="CORRIENTES AV."/>
    <m/>
    <s v="GALLARDO, ANGEL AV."/>
    <s v="CORRIENTES AV. y GALLARDO, ANGEL AV."/>
    <n v="15"/>
    <s v="Point (102852.69197214 103016.76479974)"/>
    <s v="-58.43220014"/>
    <s v="-34.60207186"/>
    <s v="PEATON-MOTO"/>
    <s v="PEATON"/>
    <s v="MOTO"/>
  </r>
  <r>
    <s v="2018-0111"/>
    <n v="1"/>
    <d v="2018-10-19T00:00:00"/>
    <x v="2"/>
    <n v="10"/>
    <n v="19"/>
    <s v="12:13:00"/>
    <n v="12"/>
    <s v="AU Perito Moreno y Av. Eva Perón SENTIDO CENTRO"/>
    <s v="AUTOPISTA"/>
    <s v="AUTOPISTA PERITO MORENO"/>
    <m/>
    <m/>
    <s v="AUTOPISTA PERITO MORENO &amp; PERON, EVA  AV."/>
    <n v="9"/>
    <s v="Point (99423.87045126 97756.09331484)"/>
    <s v="-58.46958442"/>
    <s v="-34.64949724"/>
    <s v="MOTO-CARGAS"/>
    <s v="MOTO"/>
    <s v="CARGAS"/>
  </r>
  <r>
    <s v="2018-0112"/>
    <n v="1"/>
    <d v="2018-10-24T00:00:00"/>
    <x v="2"/>
    <n v="10"/>
    <n v="24"/>
    <s v="09:18:00"/>
    <n v="9"/>
    <s v="Muñecas y Serrano"/>
    <s v="CALLE"/>
    <s v="MU?ECAS"/>
    <m/>
    <s v="SERRANO"/>
    <s v="MUÃ‘ECAS y SERRANO"/>
    <n v="15"/>
    <s v="Point (101521.41058610 103279.18839709)"/>
    <s v="-58.44671397"/>
    <s v="-34.59970903"/>
    <s v="MOTO-CARGAS"/>
    <s v="MOTO"/>
    <s v="CARGAS"/>
  </r>
  <r>
    <s v="2018-0113"/>
    <n v="1"/>
    <d v="2018-10-25T00:00:00"/>
    <x v="2"/>
    <n v="10"/>
    <n v="25"/>
    <s v="11:00:00"/>
    <n v="11"/>
    <s v="Artigas, Jose Gervasio, Gral. y Tres Arroyos"/>
    <s v="CALLE"/>
    <s v="ARTIGAS, JOSE GERVASIO, GRAL."/>
    <m/>
    <s v="TRES ARROYOS"/>
    <s v="ARTIGAS, JOSE GERVASIO, GRAL. y TRES ARROYOS"/>
    <n v="11"/>
    <s v="Point (99245.93828707 101610.8222803)"/>
    <s v="-58.47152163"/>
    <s v="-34.61474911"/>
    <s v="MOTO-CARGAS"/>
    <s v="MOTO"/>
    <s v="CARGAS"/>
  </r>
  <r>
    <s v="2018-0114"/>
    <n v="1"/>
    <d v="2018-10-30T00:00:00"/>
    <x v="2"/>
    <n v="10"/>
    <n v="30"/>
    <s v="02:15:00"/>
    <n v="2"/>
    <s v="Solis e Independencia Av."/>
    <s v="AVENIDA"/>
    <s v="SOLIS"/>
    <m/>
    <s v="INDEPENDENCIA AV."/>
    <s v="SOLIS e INDEPENDENCIA AV."/>
    <n v="1"/>
    <s v="Point (106692.15004353 101239.02351805)"/>
    <s v="-58.39032921"/>
    <s v="-34.61807951"/>
    <s v="MOTO-AUTO"/>
    <s v="MOTO"/>
    <s v="AUTO"/>
  </r>
  <r>
    <s v="2018-0115"/>
    <n v="1"/>
    <d v="2018-10-31T00:00:00"/>
    <x v="2"/>
    <n v="10"/>
    <n v="31"/>
    <s v="12:30:00"/>
    <n v="12"/>
    <s v="Bosch, Ventura y Paz, Gral. Av."/>
    <s v="CALLE"/>
    <s v="BOSCH, VENTURA"/>
    <m/>
    <s v="PAZ, GRAL. AV."/>
    <s v="BOSCH, VENTURA y PAZ, GRAL. AV."/>
    <n v="9"/>
    <s v="Point (93987.63954589 98477.26093452)"/>
    <s v="-58.52887773"/>
    <s v="-34.64297861"/>
    <s v="PEATON-PASAJEROS"/>
    <s v="PEATON"/>
    <s v="PASAJEROS"/>
  </r>
  <r>
    <s v="2018-0116"/>
    <n v="1"/>
    <d v="2018-11-01T00:00:00"/>
    <x v="2"/>
    <n v="11"/>
    <n v="1"/>
    <d v="1899-12-30T10:50:00"/>
    <n v="10"/>
    <s v="Paz, Gral. Av. 14800"/>
    <s v="GRAL PAZ"/>
    <s v="PAZ, GRAL. AV."/>
    <n v="14800"/>
    <m/>
    <s v="PAZ, GRAL. AV. 14800"/>
    <n v="8"/>
    <s v="Point (97213.03214767 94392.58930391)"/>
    <s v="-58.49371157"/>
    <s v="-34.67981324"/>
    <s v="PEATON-CARGAS"/>
    <s v="PEATON"/>
    <s v="CARGAS"/>
  </r>
  <r>
    <s v="2018-0117"/>
    <n v="1"/>
    <d v="2018-11-04T00:00:00"/>
    <x v="2"/>
    <n v="11"/>
    <n v="4"/>
    <d v="1899-12-30T08:15:00"/>
    <n v="8"/>
    <s v="Av. Eva Perón 5321"/>
    <s v="AVENIDA"/>
    <s v="PERON, EVA AV."/>
    <n v="5321"/>
    <m/>
    <s v="PERON, EVA AV. 5321"/>
    <n v="9"/>
    <s v="Point (98224.84159668 96577.14272605)"/>
    <s v="-58.48266599"/>
    <s v="-34.66012327"/>
    <s v="MOTO-MOTO"/>
    <s v="MOTO"/>
    <s v="MOTO"/>
  </r>
  <r>
    <s v="2018-0118"/>
    <n v="1"/>
    <d v="2018-11-05T00:00:00"/>
    <x v="2"/>
    <n v="11"/>
    <n v="5"/>
    <s v="14:49:00"/>
    <n v="14"/>
    <s v="Peron, Juan Domingo, Tte. General y Pueyrredon Av."/>
    <s v="AVENIDA"/>
    <s v="PERON, JUAN DOMINGO, TTE. GENERAL"/>
    <m/>
    <s v="PUEYRREDON AV."/>
    <s v="PERON, JUAN DOMINGO, TTE. GENERAL y PUEYRREDON AV."/>
    <n v="3"/>
    <s v="Point (105244.38396064 102386.61371612)"/>
    <s v="-58.40612253"/>
    <s v="-34.60774301"/>
    <s v="PEATON-MOTO"/>
    <s v="PEATON"/>
    <s v="MOTO"/>
  </r>
  <r>
    <s v="2018-0119"/>
    <n v="1"/>
    <d v="2018-11-05T00:00:00"/>
    <x v="2"/>
    <n v="11"/>
    <n v="5"/>
    <d v="1899-12-30T22:35:00"/>
    <n v="22"/>
    <s v="Rabanal y San Pedrito"/>
    <s v="AVENIDA"/>
    <s v="RABANAL, FRANCISCO, INTENDENTE AV."/>
    <m/>
    <s v="SAN PEDRITO"/>
    <s v="RABANAL, FRANCISCO, INTENDENTE AV. y SAN PEDRITO"/>
    <n v="8"/>
    <s v="Point (102489.86457298 96266.15892101)"/>
    <s v="-58.43613623"/>
    <s v="-34.66292532"/>
    <s v="PEATON-SD"/>
    <s v="PEATON"/>
    <s v="SD"/>
  </r>
  <r>
    <s v="2018-0120"/>
    <n v="1"/>
    <d v="2018-11-09T00:00:00"/>
    <x v="2"/>
    <n v="11"/>
    <n v="9"/>
    <s v="13:34:00"/>
    <n v="13"/>
    <s v="Monroe y Alvarez Thomas Av."/>
    <s v="AVENIDA"/>
    <s v="MONROE"/>
    <m/>
    <s v="ALVAREZ THOMAS AV."/>
    <s v="MONROE y ALVAREZ THOMAS AV."/>
    <n v="12"/>
    <s v="Point (98237.46824855 106343.83342545)"/>
    <s v="-58.48250732"/>
    <s v="-34.57208238"/>
    <s v="PEATON-AUTO"/>
    <s v="PEATON"/>
    <s v="AUTO"/>
  </r>
  <r>
    <s v="2018-0121"/>
    <n v="1"/>
    <d v="2018-11-09T00:00:00"/>
    <x v="2"/>
    <n v="11"/>
    <n v="9"/>
    <s v="16:32:00"/>
    <n v="16"/>
    <s v="Rivadavia Av. y Manzoni"/>
    <s v="AVENIDA"/>
    <s v="RIVADAVIA AV."/>
    <m/>
    <s v="MANZONI"/>
    <s v="RIVADAVIA AV. y MANZONI"/>
    <n v="10"/>
    <s v="Point (96684.78779898 99093.85665638)"/>
    <s v="-58.49945705"/>
    <s v="-34.63743280"/>
    <s v="PEATON-PASAJEROS"/>
    <s v="PEATON"/>
    <s v="PASAJEROS"/>
  </r>
  <r>
    <s v="2018-0122"/>
    <n v="1"/>
    <d v="2018-11-12T00:00:00"/>
    <x v="2"/>
    <n v="11"/>
    <n v="12"/>
    <s v="01:00:00"/>
    <n v="1"/>
    <s v="AU Dellepiane Luis Tte. Gral. y Larrazabal"/>
    <s v="AUTOPISTA"/>
    <s v="AUTOPISTA DELLEPIANE LUIS TTE. GRAL."/>
    <m/>
    <s v="LARRAZABAL"/>
    <s v="AUTOPISTA DELLEPIANE LUIS TTE. GRAL. y LARRAZABAL"/>
    <n v="8"/>
    <s v="Point (98704.10681045 95222.62689520)"/>
    <s v="-58.47743966"/>
    <s v="-34.67233407"/>
    <s v="AUTO-AUTO"/>
    <s v="AUTO"/>
    <s v="AUTO"/>
  </r>
  <r>
    <s v="2018-0123"/>
    <n v="1"/>
    <d v="2018-11-12T00:00:00"/>
    <x v="2"/>
    <n v="11"/>
    <n v="12"/>
    <s v="03:32:00"/>
    <n v="3"/>
    <s v="Paz, Gral. Av. y Peron, Eva Av."/>
    <s v="GRAL PAZ"/>
    <s v="PAZ, GRAL. AV."/>
    <m/>
    <s v="PERON, EVA AV."/>
    <s v="PAZ, GRAL. AV. y PERON, EVA AV."/>
    <n v="9"/>
    <s v="Point (96405.76679348 94981.38013791)"/>
    <s v="-58.50251790"/>
    <s v="-34.67450313"/>
    <s v="AUTO-SD"/>
    <s v="AUTO"/>
    <s v="SD"/>
  </r>
  <r>
    <s v="2018-0124"/>
    <n v="1"/>
    <d v="2018-11-15T00:00:00"/>
    <x v="2"/>
    <n v="11"/>
    <n v="15"/>
    <s v="19:40:00"/>
    <n v="19"/>
    <s v="AU Perito Moreno y Reservistas Argentinos"/>
    <s v="AUTOPISTA"/>
    <s v="AUTOPISTA PERITO MORENO"/>
    <m/>
    <m/>
    <s v="AUTOPISTA PERITO MORENO y RESERVISTAS ARGENTINOS"/>
    <n v="9"/>
    <s v="Point (94668.77734942 99160.32825286)"/>
    <s v="-58.52144411"/>
    <s v="-34.63682499"/>
    <s v="CARGAS-CARGAS"/>
    <s v="CARGAS"/>
    <s v="CARGAS"/>
  </r>
  <r>
    <s v="2018-0125"/>
    <n v="1"/>
    <d v="2018-11-16T00:00:00"/>
    <x v="2"/>
    <n v="11"/>
    <n v="16"/>
    <s v="21:12:00"/>
    <n v="21"/>
    <s v="Saenz Av. y Ventana"/>
    <s v="AVENIDA"/>
    <s v="SAENZ AV."/>
    <m/>
    <s v="VENTANA"/>
    <s v="SAENZ AV. y VENTANA"/>
    <n v="4"/>
    <s v="Point (104289.92773867 97606.13539657)"/>
    <s v="-58.41650465"/>
    <s v="-34.65084045"/>
    <s v="PEATON-PASAJEROS"/>
    <s v="PEATON"/>
    <s v="PASAJEROS"/>
  </r>
  <r>
    <s v="2018-0126"/>
    <n v="1"/>
    <d v="2018-11-18T00:00:00"/>
    <x v="2"/>
    <n v="11"/>
    <n v="18"/>
    <d v="1899-12-30T12:11:00"/>
    <n v="12"/>
    <s v="Avda. General Paz y Cnel. Ramón Falcón"/>
    <s v="GRAL PAZ"/>
    <s v="PAZ, GRAL. AV."/>
    <m/>
    <s v="FALCON, RAMON L.,CNEL."/>
    <s v="PAZ, GRAL. AV. y FALCON, RAMON L.,CNEL."/>
    <n v="9"/>
    <s v="Point (93889.86789861 98745.59348173)"/>
    <s v="-58.52994219"/>
    <s v="-34.64055918"/>
    <s v="MOTO-AUTO"/>
    <s v="MOTO"/>
    <s v="AUTO"/>
  </r>
  <r>
    <s v="2018-0127"/>
    <n v="1"/>
    <d v="2018-11-19T00:00:00"/>
    <x v="2"/>
    <n v="11"/>
    <n v="19"/>
    <s v="09:14:00"/>
    <n v="9"/>
    <s v="Av. Gral. Paz y Av. de los Constituyentes"/>
    <s v="GRAL PAZ"/>
    <s v="PAZ, GRAL. AV."/>
    <m/>
    <s v="DE LOS CONSTITUYENTES AV."/>
    <s v="PAZ, GRAL. AV. y DE LOS CONSTITUYENTES AV."/>
    <n v="12"/>
    <s v="Point (95720.94836751 106663.03756022)"/>
    <s v="-58.50993046"/>
    <s v="-34.56919739"/>
    <s v="MOTO-MOTO"/>
    <s v="MOTO"/>
    <s v="MOTO"/>
  </r>
  <r>
    <s v="2018-0128"/>
    <n v="2"/>
    <d v="2018-11-25T00:00:00"/>
    <x v="2"/>
    <n v="11"/>
    <n v="25"/>
    <s v="04:30:00"/>
    <n v="4"/>
    <s v="Paz, Gral. Av. 11200"/>
    <s v="GRAL PAZ"/>
    <s v="PAZ, GRAL. AV."/>
    <n v="11200"/>
    <m/>
    <s v="PAZ, GRAL. AV. 11200"/>
    <n v="9"/>
    <s v="Point (94027.41355272 98150.01779732)"/>
    <s v="-58.52844623"/>
    <s v="-34.64592873"/>
    <s v="AUTO-PASAJEROS"/>
    <s v="AUTO"/>
    <s v="PASAJEROS"/>
  </r>
  <r>
    <s v="2018-0129"/>
    <n v="1"/>
    <d v="2018-11-28T00:00:00"/>
    <x v="2"/>
    <n v="11"/>
    <n v="28"/>
    <s v="04:01:00"/>
    <n v="4"/>
    <s v="Newbery, Jorge Av. y Guevara"/>
    <s v="AVENIDA"/>
    <s v="NEWBERY, JORGE AV."/>
    <m/>
    <s v="GUEVARA"/>
    <s v="NEWBERY, JORGE AV. y GUEVARA"/>
    <n v="15"/>
    <s v="Point (101200.55632600 104694.24798650)"/>
    <s v="-58.45021367"/>
    <s v="-34.58695347"/>
    <s v="MOTO-PASAJEROS"/>
    <s v="MOTO"/>
    <s v="PASAJEROS"/>
  </r>
  <r>
    <s v="2018-0130"/>
    <n v="1"/>
    <d v="2018-12-03T00:00:00"/>
    <x v="2"/>
    <n v="12"/>
    <n v="3"/>
    <s v="03:00:00"/>
    <n v="3"/>
    <s v="Gaona Av. y Segurola Av."/>
    <s v="AVENIDA"/>
    <s v="GAONA AV."/>
    <m/>
    <s v="SEGUROLA AV."/>
    <s v="GAONA AV. y SEGUROLA AV."/>
    <n v="10"/>
    <s v="Point (97531.36286491 100173.61049110)"/>
    <s v="-58.49022072"/>
    <s v="-34.62770192"/>
    <s v="MOTO-PASAJEROS"/>
    <s v="MOTO"/>
    <s v="PASAJEROS"/>
  </r>
  <r>
    <s v="2018-0131"/>
    <n v="1"/>
    <d v="2018-12-07T00:00:00"/>
    <x v="2"/>
    <n v="12"/>
    <n v="7"/>
    <d v="1899-12-30T19:10:00"/>
    <n v="19"/>
    <s v="Madero, Eduardo Av. 550"/>
    <s v="AVENIDA"/>
    <s v="MADERO, EDUARDO AV."/>
    <n v="550"/>
    <m/>
    <s v="MADERO, EDUARDO AV. 550"/>
    <n v="1"/>
    <s v="Point (108685.90894590 103124.78289557)"/>
    <s v="-58.36860866"/>
    <s v="-34.60106568"/>
    <s v="MOTO-CARGAS"/>
    <s v="MOTO"/>
    <s v="CARGAS"/>
  </r>
  <r>
    <s v="2018-0132"/>
    <n v="1"/>
    <d v="2018-12-12T00:00:00"/>
    <x v="2"/>
    <n v="12"/>
    <n v="12"/>
    <s v="08:26:00"/>
    <n v="8"/>
    <s v="AU Arturo Illia y Castillo, Ramon S."/>
    <s v="AUTOPISTA"/>
    <s v="AUTOPISTA ARTURO ILLIA"/>
    <m/>
    <s v="CASTILLO, RAMON S., PRES. AV."/>
    <s v="AUTOPISTA ARTURO ILLIA y CASTILLO, RAMON S., PRES. AV."/>
    <n v="2"/>
    <s v="Point (106275.90279188 106304.98623165)"/>
    <s v="-58.39490504"/>
    <s v="-34.57241534"/>
    <s v="PEATON-CARGAS"/>
    <s v="PEATON"/>
    <s v="CARGAS"/>
  </r>
  <r>
    <s v="2018-0133"/>
    <n v="1"/>
    <d v="2018-12-12T00:00:00"/>
    <x v="2"/>
    <n v="12"/>
    <n v="12"/>
    <s v="14:07:00"/>
    <n v="14"/>
    <s v="Nazca Av. y Rivadavia Av."/>
    <s v="AVENIDA"/>
    <s v="NAZCA AV."/>
    <m/>
    <s v="RIVADAVIA AV."/>
    <s v="NAZCA AV. y RIVADAVIA AV."/>
    <n v="7"/>
    <s v="Point (99418.67591727 99840.67619219)"/>
    <s v="-58.46963952"/>
    <s v="-34.63070603"/>
    <s v="PEATON-CARGAS"/>
    <s v="PEATON"/>
    <s v="CARGAS"/>
  </r>
  <r>
    <s v="2018-0134"/>
    <n v="1"/>
    <d v="2018-12-12T00:00:00"/>
    <x v="2"/>
    <n v="12"/>
    <n v="12"/>
    <s v="21:00:00"/>
    <n v="21"/>
    <s v="La Plata Av. y Caseros Av."/>
    <s v="AVENIDA"/>
    <s v="LA PLATA AV."/>
    <m/>
    <s v="CASEROS AV."/>
    <s v="LA PLATA AV. y CASEROS AV."/>
    <n v="7"/>
    <s v="Point (103649.67568294 98786.92074818)"/>
    <s v="-58.42349365"/>
    <s v="-34.64019887"/>
    <s v="PEATON-MOTO"/>
    <s v="PEATON"/>
    <s v="MOTO"/>
  </r>
  <r>
    <s v="2018-0135"/>
    <n v="1"/>
    <d v="2018-12-18T00:00:00"/>
    <x v="2"/>
    <n v="12"/>
    <n v="18"/>
    <d v="1899-12-30T14:40:00"/>
    <n v="14"/>
    <s v="Belgrano Av. y Peru"/>
    <s v="AVENIDA"/>
    <s v="BELGRANO AV."/>
    <m/>
    <s v="PERU"/>
    <s v="BELGRANO AV. y PERU"/>
    <n v="1"/>
    <s v="Point (108124.38297421 101840.19801704)"/>
    <s v="-58.37471802"/>
    <s v="-34.61265002"/>
    <s v="PEATON-PASAJEROS"/>
    <s v="PEATON"/>
    <s v="PASAJEROS"/>
  </r>
  <r>
    <s v="2018-0136"/>
    <n v="1"/>
    <d v="2018-12-18T00:00:00"/>
    <x v="2"/>
    <n v="12"/>
    <n v="18"/>
    <s v="15:42:00"/>
    <n v="15"/>
    <s v="Rivadavia Av. 7013"/>
    <s v="AVENIDA"/>
    <s v="RIVADAVIA AV."/>
    <n v="7013"/>
    <m/>
    <s v="RIVADAVIA AV. 7013"/>
    <n v="7"/>
    <s v="Point (99900.22869225 100014.51595495)"/>
    <s v="-58.46438789"/>
    <s v="-34.62913916"/>
    <s v="PEATON-PASAJEROS"/>
    <s v="PEATON"/>
    <s v="PASAJEROS"/>
  </r>
  <r>
    <s v="2018-0137"/>
    <n v="1"/>
    <d v="2018-12-18T00:00:00"/>
    <x v="2"/>
    <n v="12"/>
    <n v="18"/>
    <d v="1899-12-30T20:15:00"/>
    <n v="20"/>
    <s v="Adolfo Alsina y Santiago del Estero"/>
    <s v="CALLE"/>
    <s v="ALSINA, ADOLFO"/>
    <m/>
    <s v="SANTIAGO DEL ESTERO"/>
    <s v="ALSINA, ADOLFO y SANTIAGO DEL ESTERO"/>
    <n v="1"/>
    <s v="Point (107198.03031731 102023.53206745)"/>
    <s v="-58.38481975"/>
    <s v="-34.61100424"/>
    <s v="MOTO-PASAJEROS"/>
    <s v="MOTO"/>
    <s v="PASAJEROS"/>
  </r>
  <r>
    <s v="2018-0138"/>
    <n v="1"/>
    <d v="2018-12-21T00:00:00"/>
    <x v="2"/>
    <n v="12"/>
    <n v="21"/>
    <s v="09:30:00"/>
    <n v="9"/>
    <s v="Bermudez 1893"/>
    <s v="CALLE"/>
    <s v="BERMUDEZ"/>
    <n v="1893"/>
    <m/>
    <s v="BERMUDEZ 1893"/>
    <n v="10"/>
    <s v="Point (95944.83421152 100945.68379559)"/>
    <s v="-58.50751833"/>
    <s v="-34.62073702"/>
    <s v="PASAJEROS-PASAJEROS"/>
    <s v="PASAJEROS"/>
    <s v="PASAJEROS"/>
  </r>
  <r>
    <s v="2018-0139"/>
    <n v="1"/>
    <d v="2018-12-22T00:00:00"/>
    <x v="2"/>
    <n v="12"/>
    <n v="22"/>
    <s v="06:30:00"/>
    <n v="6"/>
    <s v="Santander 1974"/>
    <s v="CALLE"/>
    <s v="SANTANDER"/>
    <n v="1974"/>
    <m/>
    <s v="SANTANDER 1974"/>
    <n v="7"/>
    <s v="Point (101510.09611838 98933.71958961)"/>
    <s v="-58.44682986"/>
    <s v="-34.63888084"/>
    <s v="MOTO-MOTO"/>
    <s v="MOTO"/>
    <s v="MOTO"/>
  </r>
  <r>
    <s v="2018-0140"/>
    <n v="1"/>
    <d v="2018-12-22T00:00:00"/>
    <x v="2"/>
    <n v="12"/>
    <n v="22"/>
    <d v="1899-12-30T08:05:00"/>
    <n v="8"/>
    <s v="Julieta Lanteri 1400"/>
    <s v="CALLE"/>
    <s v="LANTERI JULIETA"/>
    <n v="1400"/>
    <m/>
    <s v="LANTERI JULIETA 1400"/>
    <n v="1"/>
    <s v="Point (109469.86887005 101709.86665960)"/>
    <s v="-58.36004650"/>
    <s v="-34.61381341"/>
    <s v="AUTO-AUTO"/>
    <s v="AUTO"/>
    <s v="AUTO"/>
  </r>
  <r>
    <s v="2018-0141"/>
    <n v="1"/>
    <d v="2018-12-22T00:00:00"/>
    <x v="2"/>
    <n v="12"/>
    <n v="22"/>
    <d v="1899-12-30T17:40:00"/>
    <n v="17"/>
    <s v="Maza y Av. Independencia"/>
    <s v="AVENIDA"/>
    <s v="MAZA"/>
    <m/>
    <s v="INDEPENDENCIA AV."/>
    <s v="MAZA e INDEPENDENCIA AV."/>
    <n v="5"/>
    <s v="Point (104420.68512694 100931.98574919)"/>
    <s v="-58.41509546"/>
    <s v="-34.62085945"/>
    <s v="PEATON-MOTO"/>
    <s v="PEATON"/>
    <s v="MOTO"/>
  </r>
  <r>
    <s v="2018-0142"/>
    <n v="1"/>
    <d v="2018-12-25T00:00:00"/>
    <x v="2"/>
    <n v="12"/>
    <n v="25"/>
    <s v="13:30:00"/>
    <n v="13"/>
    <s v="PAZ, GRAL. AV. 5172"/>
    <s v="GRAL PAZ"/>
    <s v="PAZ, GRAL. AV."/>
    <n v="5172"/>
    <m/>
    <s v="PAZ, GRAL. AV. 5172"/>
    <n v="12"/>
    <s v="Point (95716.93710226 106295.47905158)"/>
    <s v="-58.50997604"/>
    <s v="-34.57251072"/>
    <s v="CARGAS-PASAJEROS"/>
    <s v="CARGAS"/>
    <s v="PASAJEROS"/>
  </r>
  <r>
    <s v="2018-0143"/>
    <n v="1"/>
    <d v="2018-12-29T00:00:00"/>
    <x v="2"/>
    <n v="12"/>
    <n v="29"/>
    <s v="05:25:00"/>
    <n v="5"/>
    <s v="Olivera Av. y Alberdi, Juan Bautista Av."/>
    <s v="AVENIDA"/>
    <s v="OLIVERA AV."/>
    <m/>
    <s v="ALBERDI, JUAN BAUTISTA AV."/>
    <s v="OLIVERA AV. y ALBERDI, JUAN BAUTISTA AV."/>
    <n v="10"/>
    <s v="Point (97912.79273192 98756.38729095)"/>
    <s v="-58.48606475"/>
    <s v="-34.64047818"/>
    <s v="MOTO-AUTO"/>
    <s v="MOTO"/>
    <s v="AUTO"/>
  </r>
  <r>
    <s v="2019-0001"/>
    <n v="1"/>
    <d v="2019-01-08T00:00:00"/>
    <x v="3"/>
    <n v="1"/>
    <n v="8"/>
    <d v="1899-12-30T08:30:00"/>
    <n v="8"/>
    <s v="CASTILLO, RAMON S., PRES. AV. Y CALLE 12"/>
    <s v="AVENIDA"/>
    <s v="CASTILLO, RAMON S., PRES. AV."/>
    <m/>
    <s v="CALLE 12 (NO OFICIAL)"/>
    <s v="CASTILLO, RAMON S., PRES. AV. y CALLE 12 (NO OFICIAL)"/>
    <n v="2"/>
    <s v="Point (107160.34141948 105678.38284277)"/>
    <s v="-58.38526125"/>
    <s v="-34.57805810"/>
    <s v="MOTO-CARGAS"/>
    <s v="MOTO"/>
    <s v="CARGAS"/>
  </r>
  <r>
    <s v="2019-0002"/>
    <n v="1"/>
    <d v="2019-01-09T00:00:00"/>
    <x v="3"/>
    <n v="1"/>
    <n v="9"/>
    <d v="1899-12-30T04:00:00"/>
    <n v="4"/>
    <s v="CASTAÑARES AV. Y MORENO, PERITO AV."/>
    <s v="AVENIDA"/>
    <s v="CASTA?ARES AV."/>
    <m/>
    <s v="MORENO, PERITO AV."/>
    <s v="CASTAÃ‘ARES AV. y MORENO, PERITO AV."/>
    <n v="7"/>
    <s v="Point (100794.20933352 97609.18063839)"/>
    <s v="-58.45463662"/>
    <s v="-34.65082149"/>
    <s v="AUTO-CARGAS"/>
    <s v="AUTO"/>
    <s v="CARGAS"/>
  </r>
  <r>
    <s v="2019-0003"/>
    <n v="1"/>
    <d v="2019-01-12T00:00:00"/>
    <x v="3"/>
    <n v="1"/>
    <n v="12"/>
    <d v="1899-12-30T08:00:00"/>
    <n v="8"/>
    <s v="SAN MARTIN AV. Y TERRADA"/>
    <s v="AVENIDA"/>
    <s v="SAN MARTIN AV."/>
    <m/>
    <s v="TERRADA"/>
    <s v="SAN MARTIN AV. y TERRADA"/>
    <n v="15"/>
    <s v="Point (97439.07314838 103559.40773606)"/>
    <s v="-58.49121672"/>
    <s v="-34.59718073"/>
    <s v="MOTO-AUTO"/>
    <s v="MOTO"/>
    <s v="AUTO"/>
  </r>
  <r>
    <s v="2019-0004"/>
    <n v="1"/>
    <d v="2019-01-14T00:00:00"/>
    <x v="3"/>
    <n v="1"/>
    <n v="14"/>
    <d v="1899-12-30T19:58:00"/>
    <n v="19"/>
    <s v="PERON, EVA AV. Y MEDINA"/>
    <s v="AVENIDA"/>
    <s v="PERON, EVA AV."/>
    <m/>
    <s v="MEDINA"/>
    <s v="PERON, EVA AV. y MEDINA"/>
    <n v="9"/>
    <s v="Point (99087.21233087 97384.56622913)"/>
    <s v="-58.47325712"/>
    <s v="-34.65284605"/>
    <s v="AUTO-PASAJEROS"/>
    <s v="AUTO"/>
    <s v="PASAJEROS"/>
  </r>
  <r>
    <s v="2019-0005"/>
    <n v="1"/>
    <d v="2019-01-19T00:00:00"/>
    <x v="3"/>
    <n v="1"/>
    <n v="19"/>
    <d v="1899-12-30T12:00:00"/>
    <n v="12"/>
    <s v="JUSTO, JUAN B. AV. Y ALVAREZ JONTE AV."/>
    <s v="AVENIDA"/>
    <s v="JUSTO, JUAN B. AV."/>
    <m/>
    <s v="ALVAREZ JONTE AV."/>
    <s v="JUSTO, JUAN B. AV. y ALVAREZ JONTE AV."/>
    <n v="10"/>
    <s v="Point (94701.87719386 99493.36109269)"/>
    <s v="-58.52108101"/>
    <s v="-34.63382309"/>
    <s v="MOTO-CARGAS"/>
    <s v="MOTO"/>
    <s v="CARGAS"/>
  </r>
  <r>
    <s v="2019-0006"/>
    <n v="1"/>
    <d v="2019-01-23T00:00:00"/>
    <x v="3"/>
    <n v="1"/>
    <n v="23"/>
    <d v="1899-12-30T05:45:00"/>
    <n v="5"/>
    <s v="OBLIGADO RAFAEL, AV. COSTANERA 4650"/>
    <s v="AVENIDA"/>
    <s v="OBLIGADO RAFAEL, AV.COSTANERA"/>
    <n v="4650"/>
    <m/>
    <s v="OBLIGADO RAFAEL, AV.COSTANERA 4650"/>
    <n v="14"/>
    <s v="Point (104292.73762877 108227.37900690)"/>
    <s v="-58.41652702"/>
    <s v="-34.55509606"/>
    <s v="PEATON-AUTO"/>
    <s v="PEATON"/>
    <s v="AUTO"/>
  </r>
  <r>
    <s v="2019-0007"/>
    <n v="1"/>
    <d v="2019-01-26T00:00:00"/>
    <x v="3"/>
    <n v="1"/>
    <n v="26"/>
    <d v="1899-12-30T19:34:00"/>
    <n v="19"/>
    <s v="MITRE, BARTOLOME Y YATAY"/>
    <s v="CALLE"/>
    <s v="MITRE, BARTOLOME"/>
    <m/>
    <s v="YATAY"/>
    <s v="MITRE, BARTOLOME y YATAY"/>
    <n v="5"/>
    <s v="Point (103153.61467028 102057.67908768)"/>
    <s v="-58.42891604"/>
    <s v="-34.61071660"/>
    <s v="MOTO-AUTO"/>
    <s v="MOTO"/>
    <s v="AUTO"/>
  </r>
  <r>
    <s v="2019-0008"/>
    <n v="1"/>
    <d v="2019-01-30T00:00:00"/>
    <x v="3"/>
    <n v="1"/>
    <n v="30"/>
    <d v="1899-12-30T22:45:00"/>
    <n v="22"/>
    <s v="PAZ, GRAL. AV. 16080"/>
    <s v="GRAL PAZ"/>
    <s v="PAZ, GRAL. AV."/>
    <n v="16080"/>
    <m/>
    <s v="PAZ, GRAL. AV. 16080"/>
    <n v="8"/>
    <s v="Point (98650.97430792 93088.91481914)"/>
    <s v="-58.47802293"/>
    <s v="-34.69156793"/>
    <s v="MULTIPLE"/>
    <s v="MOTO"/>
    <s v="MULTIPLE"/>
  </r>
  <r>
    <s v="2019-0009"/>
    <n v="1"/>
    <d v="2019-01-31T00:00:00"/>
    <x v="3"/>
    <n v="1"/>
    <n v="31"/>
    <d v="1899-12-30T14:55:00"/>
    <n v="14"/>
    <s v="CHACABUCO Y SAN JUAN AV."/>
    <s v="AVENIDA"/>
    <s v="CHACABUCO"/>
    <m/>
    <s v="SAN JUAN AV."/>
    <s v="CHACABUCO y SAN JUAN AV."/>
    <n v="1"/>
    <s v="Point (108038.17400278 100802.81492813)"/>
    <s v="-58.37564821"/>
    <s v="-34.62200207"/>
    <s v="MOTO-AUTO"/>
    <s v="MOTO"/>
    <s v="AUTO"/>
  </r>
  <r>
    <s v="2019-0010"/>
    <n v="2"/>
    <d v="2019-02-02T00:00:00"/>
    <x v="3"/>
    <n v="2"/>
    <n v="2"/>
    <d v="1899-12-30T07:50:00"/>
    <n v="7"/>
    <s v="DEL LIBERTADOR AV. 4100"/>
    <s v="AVENIDA"/>
    <s v="DEL LIBERTADOR AV."/>
    <n v="4100"/>
    <m/>
    <s v="DEL LIBERTADOR AV. 4100"/>
    <n v="14"/>
    <s v="Point (103359.87920798 106617.17056502)"/>
    <s v="-58.42668489"/>
    <s v="-34.56961468"/>
    <s v="PEATON-AUTO"/>
    <s v="PEATON"/>
    <s v="AUTO"/>
  </r>
  <r>
    <s v="2019-0011"/>
    <n v="1"/>
    <d v="2019-02-10T00:00:00"/>
    <x v="3"/>
    <n v="2"/>
    <n v="10"/>
    <d v="1899-12-30T01:00:00"/>
    <n v="1"/>
    <s v="PAZ, GRAL. AV. Y ALBERDI, JUAN BAUTISTA AV."/>
    <s v="GRAL PAZ"/>
    <s v="PAZ, GRAL. AV."/>
    <m/>
    <s v="ALBERDI, JUAN BAUTISTA AV."/>
    <s v="PAZ, GRAL. AV. y ALBERDI, JUAN BAUTISTA AV."/>
    <n v="9"/>
    <s v="Point (94949.53051500 96309.49139706)"/>
    <s v="-58.51839930"/>
    <s v="-34.66252488"/>
    <s v="PEATON-AUTO"/>
    <s v="PEATON"/>
    <s v="AUTO"/>
  </r>
  <r>
    <s v="2019-0012"/>
    <n v="1"/>
    <d v="2019-02-17T00:00:00"/>
    <x v="3"/>
    <n v="2"/>
    <n v="17"/>
    <d v="1899-12-30T03:16:00"/>
    <n v="3"/>
    <s v="CASTAÑARES AV. Y GORDILLO, TIMOTEO"/>
    <s v="AVENIDA"/>
    <s v="CASTA?ARES AV."/>
    <m/>
    <s v="GORDILLO, TIMOTEO"/>
    <s v="CASTAÃ‘ARES AV. y GORDILLO, TIMOTEO"/>
    <n v="8"/>
    <s v="Point (98072.98959434 94742.80804806)"/>
    <s v="-58.48432691"/>
    <s v="-34.67665828"/>
    <s v="MOTO-AUTO"/>
    <s v="MOTO"/>
    <s v="AUTO"/>
  </r>
  <r>
    <s v="2019-0013"/>
    <n v="1"/>
    <d v="2019-02-20T00:00:00"/>
    <x v="3"/>
    <n v="2"/>
    <n v="20"/>
    <d v="1899-12-30T07:30:00"/>
    <n v="7"/>
    <s v="SALVIGNY Y MOM"/>
    <s v="CALLE"/>
    <s v="SALVIGNY"/>
    <m/>
    <s v="MOM"/>
    <s v="SALVIGNY y MOM"/>
    <n v="7"/>
    <s v="Point (102701.07793891 98301.55899449)"/>
    <s v="-58.43383830"/>
    <s v="-34.64457699"/>
    <s v="PEATON-AUTO"/>
    <s v="PEATON"/>
    <s v="AUTO"/>
  </r>
  <r>
    <s v="2019-0014"/>
    <n v="1"/>
    <d v="2019-02-20T00:00:00"/>
    <x v="3"/>
    <n v="2"/>
    <n v="20"/>
    <d v="1899-12-30T17:30:00"/>
    <n v="17"/>
    <s v="LAMARCA, EMILIO 5402"/>
    <s v="CALLE"/>
    <s v="LAMARCA, EMILIO"/>
    <n v="5402"/>
    <m/>
    <s v="LAMARCA, EMILIO 5402"/>
    <n v="11"/>
    <s v="Point (95105.42229190 104734.49416290)"/>
    <s v="-58.51664939"/>
    <s v="-34.58657938"/>
    <s v="MOTO-OBJETO FIJO"/>
    <s v="MOTO"/>
    <s v="OBJETO FIJO"/>
  </r>
  <r>
    <s v="2019-0015"/>
    <n v="1"/>
    <d v="2019-02-23T00:00:00"/>
    <x v="3"/>
    <n v="2"/>
    <n v="23"/>
    <d v="1899-12-30T06:57:00"/>
    <n v="6"/>
    <s v="SAN MARTIN AV. 5638"/>
    <s v="AVENIDA"/>
    <s v="SAN MARTIN AV."/>
    <n v="5638"/>
    <m/>
    <s v="SAN MARTIN AV. 5638"/>
    <n v="11"/>
    <s v="Point (96988.34526261 103575.43345979)"/>
    <s v="-58.49613012"/>
    <s v="-34.59703502"/>
    <s v="AUTO-OBJETO FIJO"/>
    <s v="AUTO"/>
    <s v="OBJETO FIJO"/>
  </r>
  <r>
    <s v="2019-0016"/>
    <n v="1"/>
    <d v="2019-02-24T00:00:00"/>
    <x v="3"/>
    <n v="2"/>
    <n v="24"/>
    <d v="1899-12-30T02:00:00"/>
    <n v="2"/>
    <s v="CARRILLO, RAMON, DR. Y FINOCHIETTO ENRIQUE DR."/>
    <s v="CALLE"/>
    <s v="CARRILLO, RAMON, DR."/>
    <m/>
    <s v="FINOCHIETTO ENRIQUE DR."/>
    <s v="CARRILLO, RAMON, DR. y FINOCHIETTO ENRIQUE DR."/>
    <n v="4"/>
    <s v="Point (107350.48403234 99520.90259673)"/>
    <s v="-58.38313603"/>
    <s v="-34.63356284"/>
    <s v="MOTO-PASAJEROS"/>
    <s v="MOTO"/>
    <s v="PASAJEROS"/>
  </r>
  <r>
    <s v="2019-0017"/>
    <n v="1"/>
    <d v="2019-03-03T00:00:00"/>
    <x v="3"/>
    <n v="3"/>
    <n v="3"/>
    <d v="1899-12-30T07:00:00"/>
    <n v="7"/>
    <s v="MEXICO Y PICHINCHA"/>
    <s v="CALLE"/>
    <s v="MEXICO"/>
    <m/>
    <s v="PICHINCHA"/>
    <s v="MEXICO y PICHINCHA"/>
    <n v="3"/>
    <s v="Point (105883.57359899 101434.40486977)"/>
    <s v="-58.39914719"/>
    <s v="-34.61632317"/>
    <s v="AUTO-PASAJEROS"/>
    <s v="AUTO"/>
    <s v="PASAJEROS"/>
  </r>
  <r>
    <s v="2019-0018"/>
    <n v="1"/>
    <d v="2019-03-03T00:00:00"/>
    <x v="3"/>
    <n v="3"/>
    <n v="3"/>
    <d v="1899-12-30T23:30:00"/>
    <n v="23"/>
    <s v="CANTILO, INT. Y UDAONDO, GUILLERMO AV."/>
    <s v="AUTOPISTA"/>
    <s v="CANTILO, INT."/>
    <m/>
    <s v="UDAONDO, GUILLERMO AV."/>
    <s v="CANTILO, INT. y UDAONDO, GUILLERMO AV."/>
    <n v="13"/>
    <s v="Point (101287.58627255 109848.96522762)"/>
    <s v="-58.44927253"/>
    <s v="-34.54048625"/>
    <s v="PEATON-AUTO"/>
    <s v="PEATON"/>
    <s v="AUTO"/>
  </r>
  <r>
    <s v="2019-0019"/>
    <n v="1"/>
    <d v="2019-03-06T00:00:00"/>
    <x v="3"/>
    <n v="3"/>
    <n v="6"/>
    <d v="1899-12-30T12:00:00"/>
    <n v="12"/>
    <s v="DEL LIBERTADOR AV. 6326"/>
    <s v="AVENIDA"/>
    <s v="DEL LIBERTADOR AV."/>
    <n v="6326"/>
    <m/>
    <s v="DEL LIBERTADOR AV. 6326"/>
    <n v="13"/>
    <s v="Point (101175.50098927 108378.70762331)"/>
    <s v="-58.45049163"/>
    <s v="-34.55374003"/>
    <s v="MOTO-AUTO"/>
    <s v="MOTO"/>
    <s v="AUTO"/>
  </r>
  <r>
    <s v="2019-0020"/>
    <n v="1"/>
    <d v="2019-03-07T00:00:00"/>
    <x v="3"/>
    <n v="3"/>
    <n v="7"/>
    <d v="1899-12-30T21:01:00"/>
    <n v="21"/>
    <s v="CHICLANA AV. 3444"/>
    <s v="AVENIDA"/>
    <s v="CHICLANA AV."/>
    <n v="3444"/>
    <m/>
    <s v="CHICLANA AV. 3444"/>
    <n v="5"/>
    <s v="Point (104622.17042668 99282.25347815)"/>
    <s v="-58.41288952"/>
    <s v="-34.63572989"/>
    <s v="MOTO-AUTO"/>
    <s v="MOTO"/>
    <s v="AUTO"/>
  </r>
  <r>
    <s v="2019-0021"/>
    <n v="1"/>
    <d v="2019-03-15T00:00:00"/>
    <x v="3"/>
    <n v="3"/>
    <n v="15"/>
    <d v="1899-12-30T22:50:00"/>
    <n v="22"/>
    <s v="BOYACA AV. Y YERBAL"/>
    <s v="AVENIDA"/>
    <s v="BOYACA AV."/>
    <m/>
    <s v="YERBAL"/>
    <s v="BOYACA AV. y YERBAL"/>
    <n v="7"/>
    <s v="Point (100537.72694403 100405.74808196)"/>
    <s v="-58.45743597"/>
    <s v="-34.62561234"/>
    <s v="MOTO-AUTO"/>
    <s v="MOTO"/>
    <s v="AUTO"/>
  </r>
  <r>
    <s v="2019-0022"/>
    <n v="1"/>
    <d v="2019-03-15T00:00:00"/>
    <x v="3"/>
    <n v="3"/>
    <n v="15"/>
    <d v="1900-01-01T00:00:00"/>
    <n v="0"/>
    <s v="ENTRE RIOS AV. BAJO PUENTE AUTOPISTA (1260 APROX)"/>
    <s v="AVENIDA"/>
    <s v="ENTRE RIOS AV."/>
    <n v="1260"/>
    <m/>
    <s v="ENTRE RIOS AV. 1260"/>
    <n v="1"/>
    <s v="Point (106608.39392805 100635.27735528)"/>
    <s v="-58.39123782"/>
    <s v="-34.62352245"/>
    <s v="AUTO-SD"/>
    <s v="AUTO"/>
    <s v="SD"/>
  </r>
  <r>
    <s v="2019-0023"/>
    <n v="1"/>
    <d v="2019-03-16T00:00:00"/>
    <x v="3"/>
    <n v="3"/>
    <n v="16"/>
    <d v="1899-12-30T08:28:00"/>
    <n v="8"/>
    <s v="PAZ, GRAL. AV. Y JACQUES, AMADEO"/>
    <s v="GRAL PAZ"/>
    <s v="PAZ, GRAL. AV."/>
    <m/>
    <s v="JACQUES, AMADEO"/>
    <s v="PAZ, GRAL. AV. y JACQUES, AMADEO"/>
    <n v="9"/>
    <s v="Point (93955.07404645 99209.29091025)"/>
    <s v="-58.52922765"/>
    <s v="-34.63637963"/>
    <s v="AUTO-OBJETO FIJO"/>
    <s v="AUTO"/>
    <s v="OBJETO FIJO"/>
  </r>
  <r>
    <s v="2019-0024"/>
    <n v="1"/>
    <d v="2019-03-19T00:00:00"/>
    <x v="3"/>
    <n v="3"/>
    <n v="19"/>
    <d v="1900-01-13T07:12:00"/>
    <n v="7"/>
    <s v="ANTARTIDA ARGENTINA AV. 1325"/>
    <s v="AVENIDA"/>
    <s v="ANTARTIDA ARGENTINA AV."/>
    <n v="1325"/>
    <m/>
    <s v="ANTARTIDA ARGENTINA AV. 1325"/>
    <n v="1"/>
    <s v="Point (108368.93688513 104860.74716674)"/>
    <s v="-58.37208118"/>
    <s v="-34.58541957"/>
    <s v="MOTO-CARGAS"/>
    <s v="MOTO"/>
    <s v="CARGAS"/>
  </r>
  <r>
    <s v="2019-0025"/>
    <n v="1"/>
    <d v="2019-03-22T00:00:00"/>
    <x v="3"/>
    <n v="3"/>
    <n v="22"/>
    <d v="1899-12-30T13:10:00"/>
    <n v="13"/>
    <s v="MITRE, BARTOLOME Y SANCHEZ DE BUSTAMANTE"/>
    <s v="CALLE"/>
    <s v="MITRE, BARTOLOME"/>
    <m/>
    <s v="SANCHEZ DE BUSTAMANTE"/>
    <s v="MITRE, BARTOLOME y SANCHEZ DE BUSTAMANTE"/>
    <n v="5"/>
    <s v="Point (104468.07400702 102205.91009215)"/>
    <s v="-58.41458534"/>
    <s v="-34.60937557"/>
    <s v="PEATON-AUTO"/>
    <s v="PEATON"/>
    <s v="AUTO"/>
  </r>
  <r>
    <s v="2019-0026"/>
    <n v="1"/>
    <d v="2019-03-28T00:00:00"/>
    <x v="3"/>
    <n v="3"/>
    <n v="28"/>
    <d v="1899-12-30T07:32:00"/>
    <n v="7"/>
    <s v="FERNANDEZ DE LA CRUZ, F. , GRAL. AV. Y LARRAZABAL"/>
    <s v="AVENIDA"/>
    <s v="FERNANDEZ DE LA CRUZ, F., GRAL. AV."/>
    <m/>
    <s v="PAZ, GRAL. AV."/>
    <s v="FERNANDEZ DE LA CRUZ, F., GRAL. AV. y PAZ, GRAL. AV."/>
    <n v="8"/>
    <s v="Point (98491.08733048 93092.87943671)"/>
    <s v="-58.47976785"/>
    <s v="-34.69153196"/>
    <s v="PEATON-PASAJEROS"/>
    <s v="PEATON"/>
    <s v="PASAJEROS"/>
  </r>
  <r>
    <s v="2019-0027"/>
    <n v="1"/>
    <d v="2019-03-28T00:00:00"/>
    <x v="3"/>
    <n v="3"/>
    <n v="28"/>
    <d v="1899-12-30T11:11:00"/>
    <n v="11"/>
    <s v="SANTA FE AV. Y AZCUENAGA"/>
    <s v="AVENIDA"/>
    <s v="SANTA FE AV."/>
    <m/>
    <s v="AZCUENAGA"/>
    <s v="SANTA FE AV. y AZCUENAGA"/>
    <n v="2"/>
    <s v="Point (105815.73438780 103786.90549585)"/>
    <s v="-58.39990285"/>
    <s v="-34.59511714"/>
    <s v="MULTIPLE"/>
    <s v="BICICLETA"/>
    <s v="MULTIPLE"/>
  </r>
  <r>
    <s v="2019-0028"/>
    <n v="1"/>
    <d v="2019-04-06T00:00:00"/>
    <x v="3"/>
    <n v="4"/>
    <n v="6"/>
    <d v="1899-12-30T09:15:00"/>
    <n v="9"/>
    <s v="JUSTO, JUAN B. AV. y OROÑO, NICASIO"/>
    <s v="AVENIDA"/>
    <s v="JUSTO, JUAN B. AV."/>
    <m/>
    <s v="ORO?O, NICASIO"/>
    <s v="JUSTO, JUAN B. AV. y OROÃ‘O, NICASIO"/>
    <n v="11"/>
    <s v="Point (100255.56175905 102594.14179920)"/>
    <s v="-58.46051346"/>
    <s v="-34.60588536"/>
    <s v="PEATON-PASAJEROS"/>
    <s v="PEATON"/>
    <s v="PASAJEROS"/>
  </r>
  <r>
    <s v="2019-0029"/>
    <n v="1"/>
    <d v="2019-04-07T00:00:00"/>
    <x v="3"/>
    <n v="4"/>
    <n v="7"/>
    <d v="1899-12-30T10:15:00"/>
    <n v="10"/>
    <s v="FERNANDEZ DE LA CRUZ, F. , GRAL. AV. Y LACARRA AV."/>
    <s v="AVENIDA"/>
    <s v="FERNANDEZ DE LA CRUZ, F., GRAL. AV."/>
    <m/>
    <s v="PAZ, GRAL. AV."/>
    <s v="FERNANDEZ DE LA CRUZ, F., GRAL. AV. y PAZ, GRAL. AV."/>
    <n v="8"/>
    <s v="Point (98491.08733048 93092.87943671)"/>
    <s v="-58.47976785"/>
    <s v="-34.69153196"/>
    <s v="MOTO-OBJETO FIJO"/>
    <s v="MOTO"/>
    <s v="OBJETO FIJO"/>
  </r>
  <r>
    <s v="2019-0030"/>
    <n v="1"/>
    <d v="2019-04-09T00:00:00"/>
    <x v="3"/>
    <n v="4"/>
    <n v="9"/>
    <d v="1899-12-30T16:00:00"/>
    <n v="16"/>
    <s v="ALVAREZ, DONATO, TTE. GRAL. Y YERBAL"/>
    <s v="CALLE"/>
    <s v="ALVAREZ, DONATO, TTE. GRAL."/>
    <m/>
    <s v="YERBAL"/>
    <s v="ALVAREZ, DONATO, TTE. GRAL. y YERBAL"/>
    <n v="7"/>
    <s v="Point (100800.05107565 100531.46552448)"/>
    <s v="-58.45457546"/>
    <s v="-34.62447891"/>
    <s v="MOTO-CARGAS"/>
    <s v="MOTO"/>
    <s v="CARGAS"/>
  </r>
  <r>
    <s v="2019-0031"/>
    <n v="1"/>
    <d v="2019-04-12T00:00:00"/>
    <x v="3"/>
    <n v="4"/>
    <n v="12"/>
    <d v="1899-12-30T19:55:00"/>
    <n v="19"/>
    <s v="CORDOBA AV. Y MADERO, EDUARDO AV."/>
    <s v="AVENIDA"/>
    <s v="CORDOBA AV."/>
    <m/>
    <s v="MADERO, EDUARDO AV."/>
    <s v="CORDOBA AV. y MADERO, EDUARDO AV."/>
    <n v="1"/>
    <s v="Point (108602.89777103 103429.39485413)"/>
    <s v="-58.36951669"/>
    <s v="-34.59832047"/>
    <s v="BICICLETA-CARGAS"/>
    <s v="BICICLETA"/>
    <s v="CARGAS"/>
  </r>
  <r>
    <s v="2019-0032"/>
    <n v="1"/>
    <d v="2019-04-16T00:00:00"/>
    <x v="3"/>
    <n v="4"/>
    <n v="16"/>
    <d v="1899-12-30T11:00:00"/>
    <n v="11"/>
    <s v="CAMARONES Y ALVAREZ, DONATO, TTE. GRAL. AV."/>
    <s v="AVENIDA"/>
    <s v="CAMARONES"/>
    <m/>
    <s v="ALVAREZ, DONATO, TTE. GRAL. AV."/>
    <s v="CAMARONES y ALVAREZ, DONATO, TTE. GRAL. AV."/>
    <n v="11"/>
    <s v="Point (99921.70768730 102754.71427746)"/>
    <s v="-58.46415322"/>
    <s v="-34.60443790"/>
    <s v="PEATON-AUTO"/>
    <s v="PEATON"/>
    <s v="AUTO"/>
  </r>
  <r>
    <s v="2019-0033"/>
    <n v="1"/>
    <d v="2019-04-18T00:00:00"/>
    <x v="3"/>
    <n v="4"/>
    <n v="18"/>
    <d v="1899-12-30T01:00:00"/>
    <n v="1"/>
    <s v="AUTOPISTA 25 DE MAYO Y HUERGO, ING. AV."/>
    <s v="AUTOPISTA"/>
    <s v="AUTOPISTA 25 DE MAYO"/>
    <m/>
    <s v="HUERGO, ING. AV."/>
    <s v="AUTOPISTA 25 DE MAYO y HUERGO, ING. AV."/>
    <n v="1"/>
    <s v="Point (108916.48040002 100856.88142642)"/>
    <s v="-58.36607137"/>
    <s v="-34.62150748"/>
    <s v="MOTO-SD"/>
    <s v="MOTO"/>
    <s v="SD"/>
  </r>
  <r>
    <s v="2019-0034"/>
    <n v="1"/>
    <d v="2019-04-21T00:00:00"/>
    <x v="3"/>
    <n v="4"/>
    <n v="21"/>
    <d v="1899-12-30T09:08:00"/>
    <n v="9"/>
    <s v="MORENO, PERITO AV. 3050"/>
    <s v="AVENIDA"/>
    <s v="MORENO, PERITO AV."/>
    <n v="3050"/>
    <m/>
    <s v="MORENO, PERITO AV. 3050"/>
    <n v="7"/>
    <s v="Point (100726.63402530 97597.06610219)"/>
    <s v="-58.45537373"/>
    <s v="-34.65093074"/>
    <s v="MOTO-OBJETO FIJO"/>
    <s v="MOTO"/>
    <s v="OBJETO FIJO"/>
  </r>
  <r>
    <s v="2019-0035"/>
    <n v="1"/>
    <d v="2019-04-23T00:00:00"/>
    <x v="3"/>
    <n v="4"/>
    <n v="23"/>
    <d v="1899-12-30T14:10:00"/>
    <n v="14"/>
    <s v="SUIPACHA 665"/>
    <s v="CALLE"/>
    <s v="SUIPACHA"/>
    <n v="665"/>
    <m/>
    <s v="SUIPACHA 665"/>
    <n v="1"/>
    <s v="Point (107693.66022765 103185.01912141)"/>
    <s v="-58.37942637"/>
    <s v="-34.60053054"/>
    <s v="PEATON-BICICLETA"/>
    <s v="PEATON"/>
    <s v="BICICLETA"/>
  </r>
  <r>
    <s v="2019-0036"/>
    <n v="1"/>
    <d v="2019-04-26T00:00:00"/>
    <x v="3"/>
    <n v="4"/>
    <n v="26"/>
    <d v="1899-12-30T22:46:00"/>
    <n v="22"/>
    <s v="RIGLOS Y FORMOSA"/>
    <s v="CALLE"/>
    <s v="RIGLOS"/>
    <m/>
    <s v="FORMOSA"/>
    <s v="RIGLOS y FORMOSA"/>
    <n v="6"/>
    <s v="Point (102429.80070706 100864.42075191)"/>
    <s v="-58.43680440"/>
    <s v="-34.62147504"/>
    <s v="MOTO-AUTO"/>
    <s v="MOTO"/>
    <s v="AUTO"/>
  </r>
  <r>
    <s v="2019-0037"/>
    <n v="1"/>
    <d v="2019-05-01T00:00:00"/>
    <x v="3"/>
    <n v="5"/>
    <n v="1"/>
    <d v="1899-12-30T23:10:00"/>
    <n v="23"/>
    <s v="LA RIOJA E INDEPENDENCIA AV."/>
    <s v="AVENIDA"/>
    <s v="LA RIOJA"/>
    <m/>
    <s v="INDEPENDENCIA AV."/>
    <s v="LA RIOJA e INDEPENDENCIA AV."/>
    <n v="3"/>
    <s v="Point (105091.36704114 101058.15092586)"/>
    <s v="-58.40778291"/>
    <s v="-34.61971907"/>
    <s v="MOTO-AUTO"/>
    <s v="MOTO"/>
    <s v="AUTO"/>
  </r>
  <r>
    <s v="2019-0038"/>
    <n v="1"/>
    <d v="2019-05-04T00:00:00"/>
    <x v="3"/>
    <n v="5"/>
    <n v="4"/>
    <d v="1899-12-30T14:10:00"/>
    <n v="14"/>
    <s v="UDAONDO, GUILLERMO AV. Y FIGUEROA ALCORTA, PRES. AV."/>
    <s v="AVENIDA"/>
    <s v="UDAONDO, GUILLERMO AV."/>
    <m/>
    <s v="FIGUEROA ALCORTA, PRES. AV."/>
    <s v="UDAONDO, GUILLERMO AV. y FIGUEROA ALCORTA, PRES. AV."/>
    <n v="13"/>
    <s v="Point (101025.65409402 109205.71453455)"/>
    <s v="-58.45212523"/>
    <s v="-34.54628513"/>
    <s v="PEATON-MOTO"/>
    <s v="PEATON"/>
    <s v="MOTO"/>
  </r>
  <r>
    <s v="2019-0039"/>
    <n v="1"/>
    <d v="2019-05-09T00:00:00"/>
    <x v="3"/>
    <n v="5"/>
    <n v="9"/>
    <d v="1899-12-30T03:05:00"/>
    <n v="3"/>
    <s v="SAN PEDRITO AV. Y DIRECTORIO AV."/>
    <s v="AVENIDA"/>
    <s v="SAN PEDRITO AV."/>
    <m/>
    <s v="DIRECTORIO AV."/>
    <s v="SAN PEDRITO AV. y DIRECTORIO AV."/>
    <n v="7"/>
    <s v="Point (99615.63172945 99306.93173343)"/>
    <s v="-58.46749188"/>
    <s v="-34.63551751"/>
    <s v="MOTO-AUTO"/>
    <s v="MOTO"/>
    <s v="AUTO"/>
  </r>
  <r>
    <s v="2019-0040"/>
    <n v="1"/>
    <d v="2019-05-09T00:00:00"/>
    <x v="3"/>
    <n v="5"/>
    <n v="9"/>
    <d v="1899-12-30T12:45:00"/>
    <n v="12"/>
    <s v="PUAN Y SANTANDER"/>
    <s v="CALLE"/>
    <s v="PUAN"/>
    <m/>
    <s v="SANTANDER"/>
    <s v="PUAN y SANTANDER"/>
    <n v="7"/>
    <s v="Point (101894.68493124 99164.78448252)"/>
    <s v="-58.44263580"/>
    <s v="-34.63679732"/>
    <s v="MOTO-SD"/>
    <s v="MOTO"/>
    <s v="SD"/>
  </r>
  <r>
    <s v="2019-0041"/>
    <n v="1"/>
    <d v="2019-05-11T00:00:00"/>
    <x v="3"/>
    <n v="5"/>
    <n v="11"/>
    <d v="1899-12-30T20:30:00"/>
    <n v="20"/>
    <s v="ALBERDI, JUAN BAUTISTA AV. Y ANDALGALA"/>
    <s v="AVENIDA"/>
    <s v="ALBERDI, JUAN BAUTISTA AV."/>
    <m/>
    <s v="ANDALGALA"/>
    <s v="ALBERDI, JUAN BAUTISTA AV. y ANDALGALA"/>
    <n v="9"/>
    <s v="Point (95590.61347415 96760.29404728)"/>
    <s v="-58.51140289"/>
    <s v="-34.65846419"/>
    <s v="MULTIPLE"/>
    <s v="AUTO"/>
    <s v="MULTIPLE"/>
  </r>
  <r>
    <s v="2019-0042"/>
    <n v="1"/>
    <d v="2019-05-14T00:00:00"/>
    <x v="3"/>
    <n v="5"/>
    <n v="14"/>
    <d v="1899-12-30T15:00:00"/>
    <n v="15"/>
    <s v="LIMA Y CONSTITUCION"/>
    <s v="CALLE"/>
    <s v="LIMA"/>
    <m/>
    <s v="CONSTITUCION"/>
    <s v="LIMA y CONSTITUCION"/>
    <n v="1"/>
    <s v="Point (107444.95821447 100509.15466740)"/>
    <s v="-58.38211431"/>
    <s v="-34.62465368"/>
    <s v="PEATON-PASAJEROS"/>
    <s v="PEATON"/>
    <s v="PASAJEROS"/>
  </r>
  <r>
    <s v="2019-0043"/>
    <n v="1"/>
    <d v="2019-05-21T00:00:00"/>
    <x v="3"/>
    <n v="5"/>
    <n v="21"/>
    <d v="1899-12-30T09:00:00"/>
    <n v="9"/>
    <s v="CORDOBA AV. Y MADERO, EDUARDO AV."/>
    <s v="AVENIDA"/>
    <s v="CORDOBA AV."/>
    <m/>
    <s v="MADERO, EDUARDO AV."/>
    <s v="CORDOBA AV. y MADERO, EDUARDO AV."/>
    <n v="1"/>
    <s v="Point (108602.89777103 103429.39485413)"/>
    <s v="-58.36951669"/>
    <s v="-34.59832047"/>
    <s v="BICICLETA-CARGAS"/>
    <s v="BICICLETA"/>
    <s v="CARGAS"/>
  </r>
  <r>
    <s v="2019-0044"/>
    <n v="1"/>
    <d v="2019-05-27T00:00:00"/>
    <x v="3"/>
    <n v="5"/>
    <n v="27"/>
    <d v="1899-12-30T12:45:00"/>
    <n v="12"/>
    <s v="BOEDO AV. 650"/>
    <s v="AVENIDA"/>
    <s v="BOEDO AV."/>
    <n v="650"/>
    <m/>
    <s v="BOEDO AV. 650"/>
    <n v="5"/>
    <s v="Point (104305.46011381 100986.83752228)"/>
    <s v="-58.41635217"/>
    <s v="-34.62036547"/>
    <s v="PEATON-MOTO"/>
    <s v="PEATON"/>
    <s v="MOTO"/>
  </r>
  <r>
    <s v="2019-0045"/>
    <n v="1"/>
    <d v="2019-06-03T00:00:00"/>
    <x v="3"/>
    <n v="6"/>
    <n v="3"/>
    <d v="1899-12-30T07:27:00"/>
    <n v="7"/>
    <s v="DEL LIBERTADOR AV. Y REPUBLICA DE LA INDIA"/>
    <s v="AVENIDA"/>
    <s v="DEL LIBERTADOR AV."/>
    <m/>
    <s v="REPUBLICA DE LA INDIA"/>
    <s v="DEL LIBERTADOR AV. y REPUBLICA DE LA INDIA"/>
    <n v="14"/>
    <s v="Point (104600.49945984 105930.85721602)"/>
    <s v="-58.41316147"/>
    <s v="-34.57579669"/>
    <s v="MOTO-CARGAS"/>
    <s v="MOTO"/>
    <s v="CARGAS"/>
  </r>
  <r>
    <s v="2019-0046"/>
    <n v="1"/>
    <d v="2019-06-04T00:00:00"/>
    <x v="3"/>
    <n v="6"/>
    <n v="4"/>
    <d v="1899-12-30T09:00:00"/>
    <n v="9"/>
    <s v="GRAL PAZ Y CABILDO"/>
    <s v="GRAL PAZ"/>
    <s v="PAZ, GRAL. AV."/>
    <m/>
    <s v="CABILDO AV."/>
    <s v="PAZ, GRAL. AV. y CABILDO AV."/>
    <n v="13"/>
    <s v="Point (98817.74986778 110096.31367495)"/>
    <s v="-58.47617802"/>
    <s v="-34.53825652"/>
    <s v="MOTO-AUTO"/>
    <s v="MOTO"/>
    <s v="AUTO"/>
  </r>
  <r>
    <s v="2019-0047"/>
    <n v="1"/>
    <d v="2019-06-06T00:00:00"/>
    <x v="3"/>
    <n v="6"/>
    <n v="6"/>
    <d v="1899-12-30T10:00:00"/>
    <n v="10"/>
    <s v="CASEROS AV. 1700"/>
    <s v="AVENIDA"/>
    <s v="CASEROS AV."/>
    <n v="1700"/>
    <m/>
    <s v="CASEROS AV. 1700"/>
    <n v="4"/>
    <s v="Point (107049.58656184 99550.26208324)"/>
    <s v="-58.38641783"/>
    <s v="-34.63330028"/>
    <s v="PEATON-CARGAS"/>
    <s v="PEATON"/>
    <s v="CARGAS"/>
  </r>
  <r>
    <s v="2019-0048"/>
    <n v="1"/>
    <d v="2019-06-07T00:00:00"/>
    <x v="3"/>
    <n v="6"/>
    <n v="7"/>
    <d v="1899-12-30T07:00:00"/>
    <n v="7"/>
    <s v="AVELLANEDA AV. 1548"/>
    <s v="AVENIDA"/>
    <s v="AVELLANEDA AV."/>
    <n v="1548"/>
    <m/>
    <s v="AVELLANEDA AV. 1548"/>
    <n v="6"/>
    <s v="Point (100924.23883176 100986.01051740)"/>
    <s v="-58.45322169"/>
    <s v="-34.62038137"/>
    <s v="MOTO-CARGAS"/>
    <s v="MOTO"/>
    <s v="CARGAS"/>
  </r>
  <r>
    <s v="2019-0049"/>
    <n v="1"/>
    <d v="2019-06-08T00:00:00"/>
    <x v="3"/>
    <n v="6"/>
    <n v="8"/>
    <d v="1899-12-30T09:20:00"/>
    <n v="9"/>
    <s v="CIUDAD DE LA PAZ Y MENDOZA"/>
    <s v="CALLE"/>
    <s v="CIUDAD DE LA PAZ"/>
    <m/>
    <s v="MENDOZA"/>
    <s v="CIUDAD DE LA PAZ y MENDOZA"/>
    <n v="13"/>
    <s v="Point (100441.31384072 107499.63270409)"/>
    <s v="-58.45849057"/>
    <s v="-34.56166498"/>
    <s v="PEATON-CARGAS"/>
    <s v="PEATON"/>
    <s v="CARGAS"/>
  </r>
  <r>
    <s v="2019-0050"/>
    <n v="1"/>
    <d v="2019-06-08T00:00:00"/>
    <x v="3"/>
    <n v="6"/>
    <n v="8"/>
    <d v="1899-12-30T23:35:00"/>
    <n v="23"/>
    <s v="SALGUERO, JERONIMO Y HONDURAS AV."/>
    <s v="AVENIDA"/>
    <s v="SALGUERO, JERONIMO"/>
    <m/>
    <s v="HONDURAS AV."/>
    <s v="SALGUERO, JERONIMO y HONDURAS AV."/>
    <n v="14"/>
    <s v="Point (104128.51577643 103898.77571857)"/>
    <s v="-58.41829559"/>
    <s v="-34.59411677"/>
    <s v="MOTO-CARGAS"/>
    <s v="MOTO"/>
    <s v="CARGAS"/>
  </r>
  <r>
    <s v="2019-0051"/>
    <n v="1"/>
    <d v="2019-06-11T00:00:00"/>
    <x v="3"/>
    <n v="6"/>
    <n v="11"/>
    <d v="1899-12-30T10:00:00"/>
    <n v="10"/>
    <s v="FILIBERTO, JUAN DE DIOS Y OLAVARRIA"/>
    <s v="CALLE"/>
    <s v="FILIBERTO, JUAN DE DIOS"/>
    <m/>
    <s v="OLAVARRIA"/>
    <s v="FILIBERTO, JUAN DE DIOS y OLAVARRIA"/>
    <n v="4"/>
    <s v="Point (109126.17010339 98991.49558123)"/>
    <s v="-58.36376488"/>
    <s v="-34.63832093"/>
    <s v="MOTO-AUTO"/>
    <s v="MOTO"/>
    <s v="AUTO"/>
  </r>
  <r>
    <s v="2019-0053"/>
    <n v="1"/>
    <d v="2019-06-14T00:00:00"/>
    <x v="3"/>
    <n v="6"/>
    <n v="14"/>
    <d v="1899-12-30T17:20:00"/>
    <n v="17"/>
    <s v="ASTURIAS AV. Y CASTAÑARES AV."/>
    <s v="AVENIDA"/>
    <s v="ASTURIAS AV."/>
    <m/>
    <s v="CASTA?ARES AV."/>
    <s v="ASTURIAS AV. y CASTAÃ‘ARES AV."/>
    <n v="8"/>
    <s v="Point (99896.72991309 96585.69018400)"/>
    <s v="-58.46442668"/>
    <s v="-34.66004784"/>
    <s v="AUTO-AUTO"/>
    <s v="AUTO"/>
    <s v="AUTO"/>
  </r>
  <r>
    <s v="2019-0054"/>
    <n v="1"/>
    <d v="2019-06-20T00:00:00"/>
    <x v="3"/>
    <n v="6"/>
    <n v="20"/>
    <d v="1899-12-30T03:00:00"/>
    <n v="3"/>
    <s v="GANDARA 2976"/>
    <s v="CALLE"/>
    <s v="GANDARA"/>
    <n v="2976"/>
    <m/>
    <s v="GANDARA 2976"/>
    <n v="15"/>
    <s v="Point (98264.06251394 104989.86881414)"/>
    <s v="-58.48222035"/>
    <s v="-34.58428769"/>
    <s v="MOTO-OBJETO FIJO"/>
    <s v="MOTO"/>
    <s v="OBJETO FIJO"/>
  </r>
  <r>
    <s v="2019-0055"/>
    <n v="1"/>
    <d v="2019-06-20T00:00:00"/>
    <x v="3"/>
    <n v="6"/>
    <n v="20"/>
    <d v="1899-12-30T19:45:00"/>
    <n v="19"/>
    <s v="GUEVARA, TRINIDAD Y MADERO, EDUARDO AV."/>
    <s v="AVENIDA"/>
    <s v="GUEVARA, TRINIDAD"/>
    <m/>
    <s v="MADERO, EDUARDO AV."/>
    <s v="GUEVARA, TRINIDAD y MADERO, EDUARDO AV."/>
    <n v="1"/>
    <s v="Point (108724.12468316 102928.79394095)"/>
    <s v="-58.36819005"/>
    <s v="-34.60283208"/>
    <s v="MOTO-PASAJEROS"/>
    <s v="MOTO"/>
    <s v="PASAJEROS"/>
  </r>
  <r>
    <s v="2019-0056"/>
    <n v="1"/>
    <d v="2019-06-29T00:00:00"/>
    <x v="3"/>
    <n v="6"/>
    <n v="29"/>
    <d v="1899-12-30T17:16:00"/>
    <n v="17"/>
    <s v="BOYACA AV. 305"/>
    <s v="AVENIDA"/>
    <s v="BOYACA AV."/>
    <n v="305"/>
    <m/>
    <s v="BOYACA AV. 305"/>
    <n v="7"/>
    <s v="Point (100414.85185956 100661.22751226)"/>
    <s v="-58.45877601"/>
    <s v="-34.62330939"/>
    <s v="PEATON-AUTO"/>
    <s v="PEATON"/>
    <s v="AUTO"/>
  </r>
  <r>
    <s v="2019-0057"/>
    <n v="1"/>
    <d v="2019-07-05T00:00:00"/>
    <x v="3"/>
    <n v="7"/>
    <n v="5"/>
    <d v="1899-12-30T19:00:00"/>
    <n v="19"/>
    <s v="ARTILLEROS Y LA PAMPA"/>
    <s v="CALLE"/>
    <s v="ARTILLEROS"/>
    <m/>
    <s v="LA PAMPA"/>
    <s v="ARTILLEROS y LA PAMPA"/>
    <n v="13"/>
    <s v="Point (101957.99726887 107949.81115534)"/>
    <s v="-58.44196498"/>
    <s v="-34.55760517"/>
    <s v="PEATON-AUTO"/>
    <s v="PEATON"/>
    <s v="AUTO"/>
  </r>
  <r>
    <s v="2019-0058"/>
    <n v="1"/>
    <d v="2019-07-10T00:00:00"/>
    <x v="3"/>
    <n v="7"/>
    <n v="10"/>
    <d v="1899-12-30T09:20:00"/>
    <n v="9"/>
    <s v="AUTOPISTA PERITO MORENO ALTURA PASO A NIVEL DE IRIGOYEN"/>
    <s v="AUTOPISTA"/>
    <s v="AUTOPISTA PERITO MORENO"/>
    <m/>
    <m/>
    <s v="AUTOPISTA PERITO MORENO e IRIGOYEN"/>
    <n v="10"/>
    <s v="Point (96064.06591151 99221.69236283)"/>
    <s v="-58.50622631"/>
    <s v="-34.63627822"/>
    <s v="MOTO-PASAJEROS"/>
    <s v="MOTO"/>
    <s v="PASAJEROS"/>
  </r>
  <r>
    <s v="2019-0059"/>
    <n v="1"/>
    <d v="2019-07-13T00:00:00"/>
    <x v="3"/>
    <n v="7"/>
    <n v="13"/>
    <d v="1899-12-30T22:35:00"/>
    <n v="22"/>
    <s v="15 DE NOVIEMBRE DE 1889 Y SANTIAGO DEL ESTERO"/>
    <s v="CALLE"/>
    <s v="15 DE NOVIEMBRE DE 1889"/>
    <m/>
    <s v="SANTIAGO DEL ESTERO"/>
    <s v="15 DE NOVIEMBRE DE 1889 y SANTIAGO DEL ESTERO"/>
    <n v="1"/>
    <s v="Point (107261.50953067 99806.16899068)"/>
    <s v="-58.38410880"/>
    <s v="-34.63099197"/>
    <s v="MOTO-PASAJEROS"/>
    <s v="MOTO"/>
    <s v="PASAJEROS"/>
  </r>
  <r>
    <s v="2019-0060"/>
    <n v="1"/>
    <d v="2019-07-17T00:00:00"/>
    <x v="3"/>
    <n v="7"/>
    <n v="17"/>
    <d v="1899-12-30T11:20:00"/>
    <n v="11"/>
    <s v="ACOSTA, MARIANO AV. Y FALCON, RAMON L., CNEL."/>
    <s v="AVENIDA"/>
    <s v="ACOSTA, MARIANO AV."/>
    <m/>
    <s v="FALCON, RAMON L.,CNEL."/>
    <s v="ACOSTA, MARIANO AV. y FALCON, RAMON L.,CNEL."/>
    <n v="10"/>
    <s v="Point (98376.49615363 99359.41534876)"/>
    <s v="-58.48100602"/>
    <s v="-34.63504312"/>
    <s v="PEATON-AUTO"/>
    <s v="PEATON"/>
    <s v="AUTO"/>
  </r>
  <r>
    <s v="2019-0061"/>
    <n v="1"/>
    <d v="2019-07-17T00:00:00"/>
    <x v="3"/>
    <n v="7"/>
    <n v="17"/>
    <d v="1899-12-30T18:40:00"/>
    <n v="18"/>
    <s v="11 DE SEPTIEMBRE DE 1888 Y MENDOZA"/>
    <s v="CALLE"/>
    <s v="11 DE SEPTIEMBRE DE 1888"/>
    <m/>
    <s v="MENDOZA"/>
    <s v="11 DE SEPTIEMBRE DE 1888 y MENDOZA"/>
    <n v="13"/>
    <s v="Point (101036.85652575 107926.87651681)"/>
    <s v="-58.45200171"/>
    <s v="-34.55781320"/>
    <s v="PEATON-PASAJEROS"/>
    <s v="PEATON"/>
    <s v="PASAJEROS"/>
  </r>
  <r>
    <s v="2019-0062"/>
    <n v="1"/>
    <d v="2019-08-01T00:00:00"/>
    <x v="3"/>
    <n v="8"/>
    <n v="1"/>
    <d v="1899-12-30T23:00:00"/>
    <n v="23"/>
    <s v="PINO, VIRREY DEL Y CAMPOS, LUIS M. AV."/>
    <s v="AVENIDA"/>
    <s v="PINO, VIRREY DEL"/>
    <m/>
    <s v="CAMPOS, LUIS M. AV."/>
    <s v="PINO, VIRREY DEL y CAMPOS, LUIS M. AV."/>
    <n v="13"/>
    <s v="Point (101714.11981913 107461.10208167)"/>
    <s v="-58.44462132"/>
    <s v="-34.56201105"/>
    <s v="PEATON-PASAJEROS"/>
    <s v="PEATON"/>
    <s v="PASAJEROS"/>
  </r>
  <r>
    <s v="2019-0063"/>
    <n v="1"/>
    <d v="2019-08-04T00:00:00"/>
    <x v="3"/>
    <n v="8"/>
    <n v="4"/>
    <d v="1899-12-30T01:30:00"/>
    <n v="1"/>
    <s v="FOREST AV. Y MAURE"/>
    <s v="AVENIDA"/>
    <s v="FOREST AV."/>
    <m/>
    <s v="MAURE"/>
    <s v="FOREST AV. y MAURE"/>
    <n v="15"/>
    <s v="Point (101017.68913992 104676.11449993)"/>
    <s v="-58.45220688"/>
    <s v="-34.58711712"/>
    <s v="MOTO-PASAJEROS"/>
    <s v="MOTO"/>
    <s v="PASAJEROS"/>
  </r>
  <r>
    <s v="2019-0064"/>
    <n v="1"/>
    <d v="2019-08-06T00:00:00"/>
    <x v="3"/>
    <n v="8"/>
    <n v="6"/>
    <d v="1899-12-30T03:15:00"/>
    <n v="3"/>
    <s v="BOYACA AV. Y AVELLANEDA AV,"/>
    <s v="AVENIDA"/>
    <s v="BOYACA AV."/>
    <m/>
    <s v="AVELLANEDA AV."/>
    <s v="BOYACA AV. y AVELLANEDA AV."/>
    <n v="7"/>
    <s v="Point (100337.26455822 100756.41076314)"/>
    <s v="-58.45962210"/>
    <s v="-34.62245140"/>
    <s v="MOTO-AUTO"/>
    <s v="MOTO"/>
    <s v="AUTO"/>
  </r>
  <r>
    <s v="2019-0065"/>
    <n v="1"/>
    <d v="2019-08-08T00:00:00"/>
    <x v="3"/>
    <n v="8"/>
    <n v="8"/>
    <d v="1899-12-30T16:45:00"/>
    <n v="16"/>
    <s v="BARCO CENTENERA DEL Y TILCARA"/>
    <s v="CALLE"/>
    <s v="BARCO CENTENERA DEL"/>
    <m/>
    <s v="TILCARA"/>
    <s v="BARCO CENTENERA DEL y TILCARA"/>
    <n v="4"/>
    <s v="Point (103996.06089673 97239.27066069)"/>
    <s v="-58.41970850"/>
    <s v="-34.65414867"/>
    <s v="PEATON-PASAJEROS"/>
    <s v="PEATON"/>
    <s v="PASAJEROS"/>
  </r>
  <r>
    <s v="2019-0066"/>
    <n v="1"/>
    <d v="2019-08-11T00:00:00"/>
    <x v="3"/>
    <n v="8"/>
    <n v="11"/>
    <d v="1899-12-30T21:15:00"/>
    <n v="21"/>
    <s v="RIESTRA AV. Y BOLIVAR"/>
    <s v="AVENIDA"/>
    <s v="RIESTRA AV."/>
    <m/>
    <s v="BOLIVAR (NO OFICIAL)"/>
    <s v="RIESTRA AV. y BOLIVAR (NO OFICIAL)"/>
    <n v="7"/>
    <s v="Point (101964.06573044 97768.88820027)"/>
    <s v="-58.44187596"/>
    <s v="-34.64938031"/>
    <s v="PEATON-AUTO"/>
    <s v="PEATON"/>
    <s v="AUTO"/>
  </r>
  <r>
    <s v="2019-0067"/>
    <n v="1"/>
    <d v="2019-08-14T00:00:00"/>
    <x v="3"/>
    <n v="8"/>
    <n v="14"/>
    <d v="1899-12-30T15:00:00"/>
    <n v="15"/>
    <s v="CASTRO, EMILIO 4706"/>
    <s v="CALLE"/>
    <s v="CASTRO, EMILIO"/>
    <n v="4706"/>
    <m/>
    <s v="CASTRO, EMILIO 4706"/>
    <n v="10"/>
    <s v="Point (97458.87181153 98502.45008355)"/>
    <s v="-58.49101637"/>
    <s v="-34.64276621"/>
    <s v="MOTO-CARGAS"/>
    <s v="MOTO"/>
    <s v="CARGAS"/>
  </r>
  <r>
    <s v="2019-0068"/>
    <n v="1"/>
    <d v="2019-08-14T00:00:00"/>
    <x v="3"/>
    <n v="8"/>
    <n v="14"/>
    <d v="1899-12-30T17:40:00"/>
    <n v="17"/>
    <s v="27 DE FEBRERO AV. 5600"/>
    <s v="AVENIDA"/>
    <s v="27 DE FEBRERO AV."/>
    <n v="5600"/>
    <m/>
    <s v="27 DE FEBRERO AV. 5600"/>
    <n v="8"/>
    <s v="Point (103516.29283702 96305.80102228)"/>
    <s v="-58.42493829"/>
    <s v="-34.66256502"/>
    <s v="MOTO-MOTO"/>
    <s v="MOTO"/>
    <s v="MOTO"/>
  </r>
  <r>
    <s v="2019-0069"/>
    <n v="1"/>
    <d v="2019-08-17T00:00:00"/>
    <x v="3"/>
    <n v="8"/>
    <n v="17"/>
    <d v="1899-12-30T05:25:00"/>
    <n v="5"/>
    <s v="GARAY, JUAN DE AV. 2874"/>
    <s v="AVENIDA"/>
    <s v="GARAY, JUAN DE AV."/>
    <n v="2874"/>
    <m/>
    <s v="GARAY, JUAN DE AV. 2874"/>
    <n v="4"/>
    <s v="Point (105355.77079994 99994.97457130)"/>
    <s v="-58.40489318"/>
    <s v="-34.62930162"/>
    <s v="MOTO-AUTO"/>
    <s v="MOTO"/>
    <s v="AUTO"/>
  </r>
  <r>
    <s v="2019-0070"/>
    <n v="1"/>
    <d v="2019-08-22T00:00:00"/>
    <x v="3"/>
    <n v="8"/>
    <n v="22"/>
    <d v="1899-12-30T12:30:00"/>
    <n v="12"/>
    <s v="SCALABRINI ORTIZ, RAUL AV. y GORRITI"/>
    <s v="AVENIDA"/>
    <s v="SCALABRINI ORTIZ, RAUL AV."/>
    <m/>
    <s v="GORRITI"/>
    <s v="SCALABRINI ORTIZ, RAUL AV. y GORRITI"/>
    <n v="14"/>
    <s v="Point (103342.29763549 104114.07863350)"/>
    <s v="-58.42686680"/>
    <s v="-34.59217875"/>
    <s v="MOTO-BICICLETA"/>
    <s v="MOTO"/>
    <s v="BICICLETA"/>
  </r>
  <r>
    <s v="2019-0071"/>
    <n v="1"/>
    <d v="2019-08-27T00:00:00"/>
    <x v="3"/>
    <n v="8"/>
    <n v="27"/>
    <d v="1899-12-30T11:30:00"/>
    <n v="11"/>
    <s v="PRIMERA JUNTA Y OLIVERA AV."/>
    <s v="AVENIDA"/>
    <s v="PRIMERA JUNTA"/>
    <m/>
    <s v="OLIVERA AV."/>
    <s v="PRIMERA JUNTA y OLIVERA AV."/>
    <n v="9"/>
    <s v="Point (98504.80160700 97011.97752137)"/>
    <s v="-58.47961100"/>
    <s v="-34.65620398"/>
    <s v="PEATON-CARGAS"/>
    <s v="PEATON"/>
    <s v="CARGAS"/>
  </r>
  <r>
    <s v="2019-0072"/>
    <n v="1"/>
    <d v="2019-08-28T00:00:00"/>
    <x v="3"/>
    <n v="8"/>
    <n v="28"/>
    <d v="1899-12-30T06:20:00"/>
    <n v="6"/>
    <s v="ALBERDI, JUAN BAUTISTA AV. Y AZUL"/>
    <s v="AVENIDA"/>
    <s v="ALBERDI, JUAN BAUTISTA AV."/>
    <m/>
    <s v="AZUL"/>
    <s v="ALBERDI, JUAN BAUTISTA AV. y AZUL"/>
    <n v="10"/>
    <s v="Point (98982.27543524 99337.43508034)"/>
    <s v="-58.47439934"/>
    <s v="-34.63524207"/>
    <s v="AUTO-AUTO"/>
    <s v="AUTO"/>
    <s v="AUTO"/>
  </r>
  <r>
    <s v="2019-0073"/>
    <n v="1"/>
    <d v="2019-08-29T00:00:00"/>
    <x v="3"/>
    <n v="8"/>
    <n v="29"/>
    <d v="1899-12-30T01:50:00"/>
    <n v="1"/>
    <s v="ALVAREZ THOMAS AV. 1788"/>
    <s v="AVENIDA"/>
    <s v="ALVAREZ THOMAS AV."/>
    <n v="1788"/>
    <m/>
    <s v="ALVAREZ THOMAS AV. 1788"/>
    <n v="15"/>
    <s v="Point (99649.53744486 105547.74929043)"/>
    <s v="-58.46711912"/>
    <s v="-34.57926018"/>
    <s v="AUTO-OBJETO FIJO"/>
    <s v="AUTO"/>
    <s v="OBJETO FIJO"/>
  </r>
  <r>
    <s v="2019-0074"/>
    <n v="1"/>
    <d v="2019-08-29T00:00:00"/>
    <x v="3"/>
    <n v="8"/>
    <n v="29"/>
    <d v="1899-12-30T09:00:00"/>
    <n v="9"/>
    <s v="LUGONES, LEOPOLDO AV. Y PAZ, GRAL. AV."/>
    <s v="AUTOPISTA"/>
    <s v="LUGONES, LEOPOLDO AV."/>
    <m/>
    <s v="PAZ, GRAL. AV."/>
    <s v="LUGONES, LEOPOLDO AV. y PAZ, GRAL. AV."/>
    <n v="13"/>
    <s v="Point (99830.29053639 110496.05308488)"/>
    <s v="-58.46514781"/>
    <s v="-34.53465378"/>
    <s v="MOTO-CARGAS"/>
    <s v="MOTO"/>
    <s v="CARGAS"/>
  </r>
  <r>
    <s v="2019-0075"/>
    <n v="1"/>
    <d v="2019-08-30T00:00:00"/>
    <x v="3"/>
    <n v="8"/>
    <n v="30"/>
    <d v="1899-12-30T23:20:00"/>
    <n v="23"/>
    <s v="SAN ANTONIO Y LUJAN"/>
    <s v="CALLE"/>
    <s v="SAN ANTONIO"/>
    <m/>
    <s v="LUJAN"/>
    <s v="SAN ANTONIO y LUJAN"/>
    <n v="4"/>
    <s v="Point (108029.19662631 97048.95529785)"/>
    <s v="-58.37571078"/>
    <s v="-34.65584079"/>
    <s v="MOTO-PASAJEROS"/>
    <s v="MOTO"/>
    <s v="PASAJEROS"/>
  </r>
  <r>
    <s v="2019-0076"/>
    <n v="1"/>
    <d v="2019-09-05T00:00:00"/>
    <x v="3"/>
    <n v="9"/>
    <n v="5"/>
    <d v="1899-12-30T18:00:00"/>
    <n v="18"/>
    <s v="AUTOPISTA 1 SUR PRESIDENTE ARTURO FRONDIZI ALTURA DON PEDRO DE MENDOZA AV."/>
    <s v="AUTOPISTA"/>
    <s v="AUTOPISTA 1 SUR PRESIDENTE ARTURO FRONDIZI"/>
    <m/>
    <m/>
    <s v="AUTOPISTA 1 SUR PRESIDENTE ARTURO FRONDIZI y DON PEDRO DE MENDOZA AV."/>
    <n v="4"/>
    <s v="Point (108408.31866027 97219.56223456)"/>
    <s v="-58.37157668"/>
    <s v="-34.65429986"/>
    <s v="MOTO-CARGAS"/>
    <s v="MOTO"/>
    <s v="CARGAS"/>
  </r>
  <r>
    <s v="2019-0077"/>
    <n v="1"/>
    <d v="2019-09-08T00:00:00"/>
    <x v="3"/>
    <n v="9"/>
    <n v="8"/>
    <d v="1899-12-30T03:40:00"/>
    <n v="3"/>
    <s v="FIGUEROA ALCORTA, PRES. AV. Y TAGLE"/>
    <s v="AVENIDA"/>
    <s v="FIGUEROA ALCORTA, PRES. AV."/>
    <m/>
    <s v="TAGLE"/>
    <s v="FIGUEROA ALCORTA, PRES. AV. y TAGLE"/>
    <n v="14"/>
    <s v="Point (105980.99138544 105385.93253091)"/>
    <s v="-58.39811256"/>
    <s v="-34.58070186"/>
    <s v="PEATON-AUTO"/>
    <s v="PEATON"/>
    <s v="AUTO"/>
  </r>
  <r>
    <s v="2019-0078"/>
    <n v="1"/>
    <d v="2019-09-12T00:00:00"/>
    <x v="3"/>
    <n v="9"/>
    <n v="12"/>
    <d v="1899-12-30T08:25:00"/>
    <n v="8"/>
    <s v="EINSTEIN, ALBERTO Y ALCORTA, AMANCIO AV."/>
    <s v="AVENIDA"/>
    <s v="EINSTEIN, ALBERTO"/>
    <m/>
    <s v="ALCORTA, AMANCIO AV."/>
    <s v="EINSTEIN, ALBERTO y ALCORTA, AMANCIO AV."/>
    <n v="4"/>
    <s v="Point (104770.59856807 97235.72066953)"/>
    <s v="-58.41125934"/>
    <s v="-34.65417740"/>
    <s v="PEATON-CARGAS"/>
    <s v="PEATON"/>
    <s v="CARGAS"/>
  </r>
  <r>
    <s v="2019-0079"/>
    <n v="1"/>
    <d v="2019-09-17T00:00:00"/>
    <x v="3"/>
    <n v="9"/>
    <n v="17"/>
    <d v="1899-12-30T05:30:00"/>
    <n v="5"/>
    <s v="AGRELO Y COLOMBRES"/>
    <s v="CALLE"/>
    <s v="AGRELO"/>
    <m/>
    <s v="COLOMBRES"/>
    <s v="AGRELO y COLOMBRES"/>
    <n v="5"/>
    <s v="Point (104133.42235616 101175.18161468)"/>
    <s v="-58.41822901"/>
    <s v="-34.61866836"/>
    <s v="MOTO-PASAJEROS"/>
    <s v="MOTO"/>
    <s v="PASAJEROS"/>
  </r>
  <r>
    <s v="2019-0080"/>
    <n v="1"/>
    <d v="2019-09-17T00:00:00"/>
    <x v="3"/>
    <n v="9"/>
    <n v="17"/>
    <d v="1900-01-03T18:40:00"/>
    <n v="18"/>
    <s v="CABILDO AV. y PAZ, GRAL. AV."/>
    <s v="GRAL PAZ"/>
    <s v="CABILDO AV."/>
    <m/>
    <s v="PAZ, GRAL. AV."/>
    <s v="CABILDO AV. y PAZ, GRAL. AV."/>
    <n v="13"/>
    <s v="Point (98817.74986778 110096.31367495)"/>
    <s v="-58.47617802"/>
    <s v="-34.53825652"/>
    <s v="PEATON-MOTO"/>
    <s v="PEATON"/>
    <s v="MOTO"/>
  </r>
  <r>
    <s v="2019-0081"/>
    <n v="1"/>
    <d v="2019-09-23T00:00:00"/>
    <x v="3"/>
    <n v="9"/>
    <n v="23"/>
    <d v="1899-12-30T16:00:00"/>
    <n v="16"/>
    <s v="ELCANO AV. 4300"/>
    <s v="AVENIDA"/>
    <s v="ELCANO AV."/>
    <n v="4300"/>
    <m/>
    <s v="ELCANO AV. 4300"/>
    <n v="15"/>
    <s v="Point (100173.09831701 104773.73030321)"/>
    <s v="-58.46141281"/>
    <s v="-34.58623761"/>
    <s v="PEATON-PASAJEROS"/>
    <s v="PEATON"/>
    <s v="PASAJEROS"/>
  </r>
  <r>
    <s v="2019-0082"/>
    <n v="1"/>
    <d v="2019-09-25T00:00:00"/>
    <x v="3"/>
    <n v="9"/>
    <n v="25"/>
    <d v="1899-12-30T07:45:00"/>
    <n v="7"/>
    <s v="RABANAL, FRANCISCO, INTENDENTE AV. 2428"/>
    <s v="AVENIDA"/>
    <s v="RABANAL, FRANCISCO, INTENDENTE AV."/>
    <n v="2428"/>
    <m/>
    <s v="RABANAL, FRANCISCO, INTENDENTE AV. 2428"/>
    <n v="8"/>
    <s v="Point (103065.99442998 96457.67469916)"/>
    <s v="-58.42985146"/>
    <s v="-34.66119740"/>
    <s v="BICICLETA-CARGAS"/>
    <s v="BICICLETA"/>
    <s v="CARGAS"/>
  </r>
  <r>
    <s v="2019-0083"/>
    <n v="1"/>
    <d v="2019-09-26T00:00:00"/>
    <x v="3"/>
    <n v="9"/>
    <n v="26"/>
    <d v="1899-12-30T08:00:00"/>
    <n v="8"/>
    <s v="MONTE Y CORVALAN"/>
    <s v="CALLE"/>
    <s v="MONTE"/>
    <m/>
    <s v="CORVALAN"/>
    <s v="MONTE y CORVALAN"/>
    <n v="9"/>
    <s v="Point (98049.89254647 96769.28504384)"/>
    <s v="-58.48457413"/>
    <s v="-34.65839090"/>
    <s v="AUTO-AUTO"/>
    <s v="AUTO"/>
    <s v="AUTO"/>
  </r>
  <r>
    <s v="2019-0084"/>
    <n v="1"/>
    <d v="2019-09-27T00:00:00"/>
    <x v="3"/>
    <n v="9"/>
    <n v="27"/>
    <d v="1899-12-30T11:45:00"/>
    <n v="11"/>
    <s v="TANDIL Y LA FUENTE"/>
    <s v="CALLE"/>
    <s v="TANDIL"/>
    <m/>
    <s v="LAFUENTE"/>
    <s v="TANDIL y LAFUENTE"/>
    <n v="7"/>
    <s v="Point (99777.28948169 99222.14556838)"/>
    <s v="-58.46572884"/>
    <s v="-34.63628186"/>
    <s v="BICICLETA-CARGAS"/>
    <s v="BICICLETA"/>
    <s v="CARGAS"/>
  </r>
  <r>
    <s v="2019-0085"/>
    <n v="1"/>
    <d v="2019-10-09T00:00:00"/>
    <x v="3"/>
    <n v="10"/>
    <n v="9"/>
    <d v="1899-12-30T22:18:00"/>
    <n v="22"/>
    <s v="CARDOSO Y BACACAY"/>
    <s v="CALLE"/>
    <s v="CARDOSO"/>
    <m/>
    <s v="BACACAY"/>
    <s v="CARDOSO y BACACAY"/>
    <n v="10"/>
    <s v="Point (97311.79828581 99453.65686299)"/>
    <s v="-58.49261744"/>
    <s v="-34.63419130"/>
    <s v="BICICLETA-TREN"/>
    <s v="BICICLETA"/>
    <s v="TREN"/>
  </r>
  <r>
    <s v="2019-0086"/>
    <n v="1"/>
    <d v="2019-10-15T00:00:00"/>
    <x v="3"/>
    <n v="10"/>
    <n v="15"/>
    <d v="1899-12-30T14:10:00"/>
    <n v="14"/>
    <s v="CORRIENTES AV. 6700"/>
    <s v="AVENIDA"/>
    <s v="CORRIENTES AV."/>
    <n v="6700"/>
    <m/>
    <s v="CORRIENTES AV. 6700"/>
    <n v="15"/>
    <s v="Point (100960.33601283 104532.07598431)"/>
    <s v="-58.45283186"/>
    <s v="-34.58841560"/>
    <s v="MOTO-PASAJEROS"/>
    <s v="MOTO"/>
    <s v="PASAJEROS"/>
  </r>
  <r>
    <s v="2019-0087"/>
    <n v="1"/>
    <d v="2019-10-21T00:00:00"/>
    <x v="3"/>
    <n v="10"/>
    <n v="21"/>
    <d v="1899-12-30T21:00:00"/>
    <n v="21"/>
    <s v="ALVAREZ THOMAS AV. Y MENDOZA"/>
    <s v="AVENIDA"/>
    <s v="ALVAREZ THOMAS AV."/>
    <m/>
    <s v="MENDOZA"/>
    <s v="ALVAREZ THOMAS AV. y MENDOZA"/>
    <n v="12"/>
    <s v="Point (98491.73236150 106110.45743791)"/>
    <s v="-58.47973681"/>
    <s v="-34.57418656"/>
    <s v="MOTO-MOTO"/>
    <s v="MOTO"/>
    <s v="MOTO"/>
  </r>
  <r>
    <s v="2019-0088"/>
    <n v="1"/>
    <d v="2019-10-22T00:00:00"/>
    <x v="3"/>
    <n v="10"/>
    <n v="22"/>
    <d v="1899-12-30T20:00:00"/>
    <n v="20"/>
    <s v="ALCORTA, AMANCIO AV. Y BONAVENA, OSCAR NATALIO"/>
    <s v="AVENIDA"/>
    <s v="ALCORTA, AMANCIO AV."/>
    <m/>
    <s v="BONAVENA, OSCAR NATALIO"/>
    <s v="ALCORTA, AMANCIO AV. y BONAVENA, OSCAR NATALIO"/>
    <n v="4"/>
    <s v="Point (105230.98315750 97613.97258373)"/>
    <s v="-58.40623949"/>
    <s v="-34.65076549"/>
    <s v="PEATON-PASAJEROS"/>
    <s v="PEATON"/>
    <s v="PASAJEROS"/>
  </r>
  <r>
    <s v="2019-0089"/>
    <n v="1"/>
    <d v="2019-10-23T00:00:00"/>
    <x v="3"/>
    <n v="10"/>
    <n v="23"/>
    <d v="1899-12-30T15:45:00"/>
    <n v="15"/>
    <s v="BROWN, ALTE. AV. Y BLANES, JUAN MANUEL"/>
    <s v="AVENIDA"/>
    <s v="BROWN, ALTE. AV."/>
    <m/>
    <s v="BLANES, JUAN MANUEL"/>
    <s v="BROWN, ALTE. AV. y BLANES, JUAN MANUEL"/>
    <n v="4"/>
    <s v="Point (109247.85081573 99794.76658137)"/>
    <s v="-58.36244648"/>
    <s v="-34.63107887"/>
    <s v="PEATON-CARGAS"/>
    <s v="PEATON"/>
    <s v="CARGAS"/>
  </r>
  <r>
    <s v="2019-0090"/>
    <n v="1"/>
    <d v="2019-10-24T00:00:00"/>
    <x v="3"/>
    <n v="10"/>
    <n v="24"/>
    <d v="1899-12-30T18:26:00"/>
    <n v="18"/>
    <s v="ALBERDI, JUAN BAUTISTA AV. 5455"/>
    <s v="AVENIDA"/>
    <s v="ALBERDI, JUAN BAUTISTA AV."/>
    <n v="5455"/>
    <m/>
    <s v="ALBERDI, JUAN BAUTISTA AV. 5455"/>
    <n v="9"/>
    <s v="Point (96669.91669285 97846.12432372)"/>
    <s v="-58.49962423"/>
    <s v="-34.64868027"/>
    <s v="PEATON-MOTO"/>
    <s v="PEATON"/>
    <s v="MOTO"/>
  </r>
  <r>
    <s v="2019-0091"/>
    <n v="1"/>
    <d v="2019-11-01T00:00:00"/>
    <x v="3"/>
    <n v="11"/>
    <n v="1"/>
    <d v="1899-12-30T20:50:00"/>
    <n v="20"/>
    <s v="JUSTO, JUAN B. AV. Y CAMARGO"/>
    <s v="AVENIDA"/>
    <s v="JUSTO, JUAN B. AV."/>
    <m/>
    <s v="CAMARGO"/>
    <s v="JUSTO, JUAN B. AV. y CAMARGO"/>
    <n v="15"/>
    <s v="Point (101631.52816900 103735.20218464)"/>
    <s v="-58.44551437"/>
    <s v="-34.59559816"/>
    <s v="PEATON-PASAJEROS"/>
    <s v="PEATON"/>
    <s v="PASAJEROS"/>
  </r>
  <r>
    <s v="2019-0092"/>
    <n v="1"/>
    <d v="2019-11-03T00:00:00"/>
    <x v="3"/>
    <n v="11"/>
    <n v="3"/>
    <d v="1899-12-30T10:30:00"/>
    <n v="10"/>
    <s v="BRIN, MINISTRO Y SUAREZ"/>
    <s v="CALLE"/>
    <s v="BRIN, MINISTRO"/>
    <m/>
    <s v="SUAREZ"/>
    <s v="BRIN, MINISTRO y SUAREZ"/>
    <n v="4"/>
    <s v="Point (109831.09861352 99447.57530396)"/>
    <s v="-58.35608181"/>
    <s v="-34.63420319"/>
    <s v="PEATON-PASAJEROS"/>
    <s v="PEATON"/>
    <s v="PASAJEROS"/>
  </r>
  <r>
    <s v="2019-0093"/>
    <n v="1"/>
    <d v="2019-11-13T00:00:00"/>
    <x v="3"/>
    <n v="11"/>
    <n v="13"/>
    <d v="1899-12-30T11:50:00"/>
    <n v="11"/>
    <s v="NIZA Y JUSTO, JUAN B. AV."/>
    <s v="AVENIDA"/>
    <s v="NIZA"/>
    <m/>
    <s v="JUSTO, JUAN B. AV."/>
    <s v="NIZA y JUSTO, JUAN B. AV."/>
    <n v="11"/>
    <s v="Point (99859.01807773 102240.12407554)"/>
    <s v="-58.46483679"/>
    <s v="-34.60907662"/>
    <s v="BICICLETA-OTRO"/>
    <s v="BICICLETA"/>
    <s v="OTRO"/>
  </r>
  <r>
    <s v="2019-0094"/>
    <n v="1"/>
    <d v="2019-11-18T00:00:00"/>
    <x v="3"/>
    <n v="11"/>
    <n v="18"/>
    <d v="1899-12-30T14:00:00"/>
    <n v="14"/>
    <s v="CAMARGO Y SERRANO"/>
    <s v="CALLE"/>
    <s v="CAMARGO"/>
    <m/>
    <s v="SERRANO"/>
    <s v="CAMARGO y SERRANO"/>
    <n v="15"/>
    <s v="Point (101799.19412891 103552.67600212)"/>
    <s v="-58.44368628"/>
    <s v="-34.59724326"/>
    <s v="MOTO-OTRO"/>
    <s v="MOTO"/>
    <s v="OTRO"/>
  </r>
  <r>
    <s v="2019-0095"/>
    <n v="1"/>
    <d v="2019-11-20T00:00:00"/>
    <x v="3"/>
    <n v="11"/>
    <n v="20"/>
    <d v="1899-12-30T15:30:00"/>
    <n v="15"/>
    <s v="AUTOPISTA 1 SUR PRESIDENTE ARTURO FRONDIZI ALTURA CASEROS AV."/>
    <s v="AUTOPISTA"/>
    <s v="AUTOPISTA 1 SUR PRESIDENTE ARTURO FRONDIZI"/>
    <m/>
    <m/>
    <s v="AUTOPISTA 1 SUR PRESIDENTE ARTURO FRONDIZI y CASEROS AV."/>
    <n v="1"/>
    <s v="Point (107762.62066755 100018.90176184)"/>
    <s v="-58.37864583"/>
    <s v="-34.62907067"/>
    <s v="MOTO-CARGAS"/>
    <s v="MOTO"/>
    <s v="CARGAS"/>
  </r>
  <r>
    <s v="2019-0096"/>
    <n v="1"/>
    <d v="2019-11-22T00:00:00"/>
    <x v="3"/>
    <n v="11"/>
    <n v="22"/>
    <d v="1899-12-30T19:33:00"/>
    <n v="19"/>
    <s v="CASEROS AV. Y PIEDRAS"/>
    <s v="AVENIDA"/>
    <s v="CASEROS AV."/>
    <m/>
    <s v="PIEDRAS"/>
    <s v="CASEROS AV. y PIEDRAS"/>
    <n v="1"/>
    <s v="Point (108041.76772318 100219.10582069)"/>
    <s v="-58.37560352"/>
    <s v="-34.62726382"/>
    <s v="PEATON-PASAJEROS"/>
    <s v="PEATON"/>
    <s v="PASAJEROS"/>
  </r>
  <r>
    <s v="2019-0097"/>
    <n v="1"/>
    <d v="2019-11-25T00:00:00"/>
    <x v="3"/>
    <n v="11"/>
    <n v="25"/>
    <d v="1899-12-30T08:50:00"/>
    <n v="8"/>
    <s v="AUTOPISTA PERITO MORENO KM 5,6"/>
    <s v="AUTOPISTA"/>
    <s v="AUTOPISTA PERITO MORENO"/>
    <m/>
    <m/>
    <s v="AUTOPISTA PERITO MORENO KM. 5.6"/>
    <n v="9"/>
    <s v="Point (98724.36593359 97905.39654686)"/>
    <s v="-58.47721439"/>
    <s v="-34.64815069"/>
    <s v="MULTIPLE"/>
    <s v="MOTO"/>
    <s v="MULTIPLE"/>
  </r>
  <r>
    <s v="2019-0098"/>
    <n v="1"/>
    <d v="2019-11-25T00:00:00"/>
    <x v="3"/>
    <n v="11"/>
    <n v="25"/>
    <d v="1899-12-30T14:00:00"/>
    <n v="14"/>
    <s v="GUZMAN 365"/>
    <s v="AVENIDA"/>
    <s v="GUZMAN"/>
    <n v="365"/>
    <m/>
    <s v="GUZMAN 365"/>
    <n v="15"/>
    <s v="Point (101097.15913487 104373.72916577)"/>
    <s v="-58.45134029"/>
    <s v="-34.58984288"/>
    <s v="PASAJEROS-PASAJEROS"/>
    <s v="PASAJEROS"/>
    <s v="PASAJEROS"/>
  </r>
  <r>
    <s v="2019-0100"/>
    <n v="1"/>
    <d v="2019-12-05T00:00:00"/>
    <x v="3"/>
    <n v="12"/>
    <n v="5"/>
    <d v="1899-12-30T17:30:00"/>
    <n v="17"/>
    <s v="de los constituyentes av. 4300"/>
    <s v="AVENIDA"/>
    <s v="DE LOS CONSTITUYENTES AV."/>
    <n v="4300"/>
    <m/>
    <s v="DE LOS CONSTITUYENTES AV. 4300"/>
    <n v="12"/>
    <s v="Point (97512.85370485 105056.21473822)"/>
    <s v="-58.49040794"/>
    <s v="-34.58368803"/>
    <s v="MOTO-AUTO"/>
    <s v="MOTO"/>
    <s v="AUTO"/>
  </r>
  <r>
    <s v="2019-0101"/>
    <n v="1"/>
    <d v="2019-12-17T00:00:00"/>
    <x v="3"/>
    <n v="12"/>
    <n v="17"/>
    <d v="1899-12-30T04:20:00"/>
    <n v="4"/>
    <s v="MORENO, PERITO AV. Y TILCARA AV."/>
    <s v="AVENIDA"/>
    <s v="MORENO, PERITO AV."/>
    <m/>
    <s v="TILCARA AV."/>
    <s v="MORENO, PERITO AV. y TILCARA AV."/>
    <n v="4"/>
    <s v="Point (103875.40694167 97709.33732832)"/>
    <s v="-58.42102679"/>
    <s v="-34.64991178"/>
    <s v="MOTO-MOTO"/>
    <s v="MOTO"/>
    <s v="MOTO"/>
  </r>
  <r>
    <s v="2019-0102"/>
    <n v="1"/>
    <d v="2019-12-17T00:00:00"/>
    <x v="3"/>
    <n v="12"/>
    <n v="17"/>
    <d v="1899-12-30T14:30:00"/>
    <n v="14"/>
    <s v="IBARROLA Y GORDILLO, TIMOTEO"/>
    <s v="CALLE"/>
    <s v="IBARROLA"/>
    <m/>
    <s v="GORDILLO, TIMOTEO"/>
    <s v="IBARROLA y GORDILLO, TIMOTEO"/>
    <n v="9"/>
    <s v="Point (94600.31582329 98648.40911008)"/>
    <s v="-58.52219407"/>
    <s v="-34.64143926"/>
    <s v="MOTO-AUTO"/>
    <s v="MOTO"/>
    <s v="AUTO"/>
  </r>
  <r>
    <s v="2019-0103"/>
    <n v="1"/>
    <d v="2019-12-18T00:00:00"/>
    <x v="3"/>
    <n v="12"/>
    <n v="18"/>
    <s v="SD"/>
    <s v="SD"/>
    <s v="PAZ, GRAL. AV. Y GRIVEO"/>
    <s v="GRAL PAZ"/>
    <s v="PAZ, GRAL. AV."/>
    <m/>
    <s v="GRIVEO"/>
    <s v="PAZ, GRAL. AV. y GRIVEO"/>
    <n v="11"/>
    <s v="Point (94643.11254058 103831.57115061)"/>
    <s v="-58.52169422"/>
    <s v="-34.59471640"/>
    <s v="MOTO-MOTO"/>
    <s v="MOTO"/>
    <s v="MOTO"/>
  </r>
  <r>
    <s v="2019-0104"/>
    <n v="1"/>
    <d v="2019-12-21T00:00:00"/>
    <x v="3"/>
    <n v="12"/>
    <n v="21"/>
    <d v="1899-12-30T04:25:00"/>
    <n v="4"/>
    <s v="RIVADAVIA AV. Y PERGAMINO"/>
    <s v="AVENIDA"/>
    <s v="RIVADAVIA AV."/>
    <m/>
    <s v="PERGAMINO"/>
    <s v="RIVADAVIA AV. y PERGAMINO"/>
    <n v="10"/>
    <s v="Point (98963.45381519 99690.23941640)"/>
    <s v="-58.47460416"/>
    <s v="-34.63206174"/>
    <s v="MOTO-AUTO"/>
    <s v="MOTO"/>
    <s v="AUTO"/>
  </r>
  <r>
    <s v="2019-0105"/>
    <n v="1"/>
    <d v="2019-05-05T00:00:00"/>
    <x v="3"/>
    <n v="5"/>
    <n v="5"/>
    <d v="1899-12-30T11:00:00"/>
    <n v="11"/>
    <s v="SANTO TOME Y SEGUROLA AV."/>
    <s v="AVENIDA"/>
    <s v="SANTO TOME"/>
    <m/>
    <s v="SEGUROLA AV."/>
    <s v="SANTO TOME y SEGUROLA AV."/>
    <n v="10"/>
    <s v="Point (96164.17004077 101559.58637156)"/>
    <s v="-58.50512382"/>
    <s v="-34.61520391"/>
    <s v="PEATON-AUTO"/>
    <s v="PEATON"/>
    <s v="AUTO"/>
  </r>
  <r>
    <s v="2020-0001"/>
    <n v="1"/>
    <d v="2020-01-04T00:00:00"/>
    <x v="4"/>
    <n v="1"/>
    <n v="4"/>
    <d v="1899-12-30T10:40:00"/>
    <n v="10"/>
    <s v="URIARTE Y LOYOLA"/>
    <s v="CALLE"/>
    <s v="URIARTE"/>
    <m/>
    <s v="LOYOLA"/>
    <s v="URIARTE y LOYOLA"/>
    <n v="15"/>
    <s v="Point (102219.66522967 104119.42339682)"/>
    <s v="-58.43910409"/>
    <s v="-34.59213355"/>
    <s v="PEATON-AUTO"/>
    <s v="PEATON"/>
    <s v="AUTO"/>
  </r>
  <r>
    <s v="2020-0002"/>
    <n v="1"/>
    <d v="2020-01-05T00:00:00"/>
    <x v="4"/>
    <n v="1"/>
    <n v="5"/>
    <d v="1899-12-30T20:00:00"/>
    <n v="20"/>
    <s v="SARAZA Y VARELA AV."/>
    <s v="AVENIDA"/>
    <s v="SARAZA"/>
    <m/>
    <s v="VARELA AV."/>
    <s v="SARAZA y VARELA AV."/>
    <n v="7"/>
    <s v="Point (101201.50959665 98092.52358781)"/>
    <s v="-58.45019436"/>
    <s v="-34.64646409"/>
    <s v="MOTO-OBJETO FIJO"/>
    <s v="MOTO"/>
    <s v="OBJETO FIJO"/>
  </r>
  <r>
    <s v="2020-0003"/>
    <n v="1"/>
    <d v="2020-01-11T00:00:00"/>
    <x v="4"/>
    <n v="1"/>
    <n v="11"/>
    <d v="1899-12-30T06:00:00"/>
    <n v="6"/>
    <s v="RIVADAVIA AV. Y COMBATE DE LOS POZOS"/>
    <s v="AVENIDA"/>
    <s v="RIVADAVIA AV."/>
    <m/>
    <s v="COMBATE DE LOS POZOS"/>
    <s v="RIVADAVIA AV. y COMBATE DE LOS POZOS"/>
    <n v="3"/>
    <s v="Point (106413.35913221 102215.84332055)"/>
    <s v="-58.39337644"/>
    <s v="-34.60927582"/>
    <s v="PEATON-AUTO"/>
    <s v="PEATON"/>
    <s v="AUTO"/>
  </r>
  <r>
    <s v="2020-0004"/>
    <n v="1"/>
    <d v="2020-01-14T00:00:00"/>
    <x v="4"/>
    <n v="1"/>
    <n v="14"/>
    <d v="1899-12-30T21:40:00"/>
    <n v="21"/>
    <s v="RODRIGUEZ PEÑA Y RIVADAVIA AV."/>
    <s v="AVENIDA"/>
    <s v="RODRIGUEZ PE?A"/>
    <m/>
    <s v="RIVADAVIA AV."/>
    <s v="RODRIGUEZ PEÃ‘A y RIVADAVIA AV."/>
    <n v="1"/>
    <s v="Point (106672.04348602 102224.86809233)"/>
    <s v="-58.39055614"/>
    <s v="-34.60919284"/>
    <s v="PEATON-PASAJEROS"/>
    <s v="PEATON"/>
    <s v="PASAJEROS"/>
  </r>
  <r>
    <s v="2020-0005"/>
    <n v="1"/>
    <d v="2020-01-14T00:00:00"/>
    <x v="4"/>
    <n v="1"/>
    <n v="14"/>
    <d v="1899-12-30T06:00:00"/>
    <n v="6"/>
    <s v="24 DE NOVIEMBRE Y SAN JUAN AV."/>
    <s v="AVENIDA"/>
    <s v="24 DE NOVIEMBRE"/>
    <m/>
    <s v="SAN JUAN AV."/>
    <s v="24 DE NOVIEMBRE y SAN JUAN AV."/>
    <n v="3"/>
    <s v="Point (104853.84131654 100497.93573387)"/>
    <s v="-58.41036975"/>
    <s v="-34.62477021"/>
    <s v="MOTO-PASAJEROS"/>
    <s v="MOTO"/>
    <s v="PASAJEROS"/>
  </r>
  <r>
    <s v="2020-0006"/>
    <n v="1"/>
    <d v="2020-01-20T00:00:00"/>
    <x v="4"/>
    <n v="1"/>
    <n v="20"/>
    <d v="1899-12-30T12:55:00"/>
    <n v="12"/>
    <s v="LAFUENTE AV. 2250"/>
    <s v="AVENIDA"/>
    <s v="LAFUENTE AV."/>
    <n v="2250"/>
    <m/>
    <s v="LAFUENTE AV. 2250"/>
    <n v="8"/>
    <s v="Point (101287.27262066 97242.60480808)"/>
    <s v="-58.44925765"/>
    <s v="-34.65412546"/>
    <s v="MOTO-CARGAS"/>
    <s v="MOTO"/>
    <s v="CARGAS"/>
  </r>
  <r>
    <s v="2020-0007"/>
    <n v="1"/>
    <d v="2020-01-27T00:00:00"/>
    <x v="4"/>
    <n v="1"/>
    <n v="27"/>
    <d v="1899-12-30T00:37:00"/>
    <n v="0"/>
    <s v="CHILE Y LIMA "/>
    <s v="CALLE"/>
    <s v="CHILE"/>
    <m/>
    <s v="LIMA"/>
    <s v="CHILE y LIMA"/>
    <n v="1"/>
    <s v="Point (107495.74012081 101415.07897373)"/>
    <s v="-58.38156850"/>
    <s v="-34.61648696"/>
    <s v="PEATON-MOTO"/>
    <s v="PEATON"/>
    <s v="MOTO"/>
  </r>
  <r>
    <s v="2020-0008"/>
    <n v="1"/>
    <d v="2020-01-30T00:00:00"/>
    <x v="4"/>
    <n v="1"/>
    <n v="30"/>
    <d v="1899-12-30T07:10:00"/>
    <n v="7"/>
    <s v="CORDOBA AV. Y JEAN JAURES"/>
    <s v="AVENIDA"/>
    <s v="CORDOBA AV."/>
    <m/>
    <s v="JAURES, JEAN"/>
    <s v="CORDOBA AV. y JAURES, JEAN"/>
    <n v="2"/>
    <s v="Point (105198.52795163 103462.44828321)"/>
    <s v="-58.40662899"/>
    <s v="-34.59804521"/>
    <s v="MOTO-CARGAS"/>
    <s v="MOTO"/>
    <s v="CARGAS"/>
  </r>
  <r>
    <s v="2020-0009"/>
    <n v="1"/>
    <d v="2020-02-04T00:00:00"/>
    <x v="4"/>
    <n v="2"/>
    <n v="4"/>
    <d v="1899-12-30T14:50:00"/>
    <n v="14"/>
    <s v="PERON, JUAN DOMINGO, TTE. GENERAL Y SALGUERO, JERONIMO"/>
    <s v="CALLE"/>
    <s v="PERON, JUAN DOMINGO, TTE. GENERAL"/>
    <m/>
    <s v="SALGUERO, JERONIMO"/>
    <s v="PERON, JUAN DOMINGO, TTE. GENERAL y SALGUERO, JERONIMO"/>
    <n v="5"/>
    <s v="Point (103984.76403716 102579.64869142)"/>
    <s v="-58.41985649"/>
    <s v="-34.60600850"/>
    <s v="PEATON-AUTO"/>
    <s v="PEATON"/>
    <s v="AUTO"/>
  </r>
  <r>
    <s v="2020-0010"/>
    <n v="1"/>
    <d v="2020-02-08T00:00:00"/>
    <x v="4"/>
    <n v="2"/>
    <n v="8"/>
    <d v="1899-12-30T05:45:00"/>
    <n v="5"/>
    <s v="9 DE JULIO AV. Y SAN JUAN AV."/>
    <s v="AVENIDA"/>
    <s v="9 DE JULIO AV."/>
    <m/>
    <s v="SAN JUAN AV."/>
    <s v="9 DE JULIO AV. y SAN JUAN AV."/>
    <n v="1"/>
    <s v="Point (107547.52290950 100786.86705692)"/>
    <s v="-58.38099833"/>
    <s v="-34.62214953"/>
    <s v="MOTO-OBJETO FIJO"/>
    <s v="MOTO"/>
    <s v="OBJETO FIJO"/>
  </r>
  <r>
    <s v="2020-0011"/>
    <n v="1"/>
    <d v="2020-02-12T00:00:00"/>
    <x v="4"/>
    <n v="2"/>
    <n v="12"/>
    <d v="1899-12-30T11:29:00"/>
    <n v="11"/>
    <s v="COLOMBRES 466"/>
    <s v="CALLE"/>
    <s v="COLOMBRES"/>
    <n v="466"/>
    <m/>
    <s v="COLOMBRES 466"/>
    <n v="5"/>
    <s v="Point (104151.41161599 101223.60584703)"/>
    <s v="-58.41803309"/>
    <s v="-34.61823178"/>
    <s v="MOTO-CARGAS"/>
    <s v="MOTO"/>
    <s v="CARGAS"/>
  </r>
  <r>
    <s v="2020-0012"/>
    <n v="1"/>
    <d v="2020-02-18T00:00:00"/>
    <x v="4"/>
    <n v="2"/>
    <n v="18"/>
    <d v="1899-12-30T21:00:00"/>
    <n v="21"/>
    <s v="MEXICO 2860"/>
    <s v="CALLE"/>
    <s v="MEXICO"/>
    <n v="2860"/>
    <m/>
    <s v="MEXICO 2860"/>
    <n v="3"/>
    <s v="Point (105251.32172099 101267.01010190)"/>
    <s v="-58.40604003"/>
    <s v="-34.61783553"/>
    <s v="PEATON-MOTO"/>
    <s v="PEATON"/>
    <s v="MOTO"/>
  </r>
  <r>
    <s v="2020-0013"/>
    <n v="1"/>
    <d v="2020-02-20T00:00:00"/>
    <x v="4"/>
    <n v="2"/>
    <n v="20"/>
    <d v="1899-12-30T12:00:00"/>
    <n v="12"/>
    <s v="COMBATIENTES DE MALVINAS AV. Y TRIUNVITARO AV."/>
    <s v="AVENIDA"/>
    <s v="COMBATIENTES DE MALVINAS AV."/>
    <m/>
    <s v="TRIUNVIRATO AV."/>
    <s v="COMBATIENTES DE MALVINAS AV. y TRIUNVIRATO AV."/>
    <n v="15"/>
    <s v="Point (98880.64164625 105472.20084776)"/>
    <s v="-58.47549929"/>
    <s v="-34.57994061"/>
    <s v="PEATON-MOTO"/>
    <s v="PEATON"/>
    <s v="MOTO"/>
  </r>
  <r>
    <s v="2020-0014"/>
    <n v="1"/>
    <d v="2020-02-27T00:00:00"/>
    <x v="4"/>
    <n v="2"/>
    <n v="27"/>
    <d v="1899-12-30T02:14:00"/>
    <n v="2"/>
    <s v="BERMUDEZ Y NOGOYA"/>
    <s v="CALLE"/>
    <s v="BERMUDEZ"/>
    <m/>
    <s v="NOGOYA"/>
    <s v="BERMUDEZ y NOGOYA"/>
    <n v="11"/>
    <s v="Point (95351.54075716 101470.48982187)"/>
    <s v="-58.51398484"/>
    <s v="-34.61600366"/>
    <s v="MOTO-PASAJEROS"/>
    <s v="MOTO"/>
    <s v="PASAJEROS"/>
  </r>
  <r>
    <s v="2020-0015"/>
    <n v="1"/>
    <d v="2020-02-28T00:00:00"/>
    <x v="4"/>
    <n v="2"/>
    <n v="28"/>
    <d v="1899-12-30T14:30:00"/>
    <n v="14"/>
    <s v="BRASIL AV. Y PASEO COLON AV."/>
    <s v="AVENIDA"/>
    <s v="BRASIL AV."/>
    <m/>
    <s v="PASEO COLON AV."/>
    <s v="BRASIL AV. y PASEO COLON AV."/>
    <n v="1"/>
    <s v="Point (108741.48238670 100448.08502809)"/>
    <s v="-58.36797542"/>
    <s v="-34.62519403"/>
    <s v="MOTO-PASAJEROS"/>
    <s v="MOTO"/>
    <s v="PASAJEROS"/>
  </r>
  <r>
    <s v="2020-0016"/>
    <n v="1"/>
    <d v="2020-02-29T00:00:00"/>
    <x v="4"/>
    <n v="2"/>
    <n v="29"/>
    <d v="1899-12-30T13:00:00"/>
    <n v="13"/>
    <s v="ALEM,LEANDRO N. AV. 770"/>
    <s v="AVENIDA"/>
    <s v="ALEM, LEANDRO N. AV."/>
    <n v="770"/>
    <m/>
    <s v="ALEM, LEANDRO N. AV. 770"/>
    <n v="1"/>
    <s v="Point (108435.94625268 103377.11105009)"/>
    <s v="-58.37133616"/>
    <s v="-34.59879316"/>
    <s v="PEATON-PASAJEROS"/>
    <s v="PEATON"/>
    <s v="PASAJEROS"/>
  </r>
  <r>
    <s v="2020-0017"/>
    <n v="1"/>
    <d v="2020-03-05T00:00:00"/>
    <x v="4"/>
    <n v="3"/>
    <n v="5"/>
    <d v="1899-12-30T23:00:00"/>
    <n v="23"/>
    <s v="BELGRANO AV. Y RINCON"/>
    <s v="AVENIDA"/>
    <s v="BELGRANO AV."/>
    <m/>
    <s v="RINCON"/>
    <s v="BELGRANO AV. y RINCON"/>
    <n v="3"/>
    <s v="Point (106159.7089575 101676.89316862)"/>
    <s v="-58.39613805"/>
    <s v="-34.61413568"/>
    <s v="PEATON-AUTO"/>
    <s v="PEATON"/>
    <s v="AUTO"/>
  </r>
  <r>
    <s v="2020-0018"/>
    <n v="1"/>
    <d v="2020-03-09T00:00:00"/>
    <x v="4"/>
    <n v="3"/>
    <n v="9"/>
    <d v="1899-12-30T14:00:00"/>
    <n v="14"/>
    <s v="UDAONDO, GUILLERMO AV. 901"/>
    <s v="AVENIDA"/>
    <s v="UDAONDO, GUILLERMO AV."/>
    <n v="901"/>
    <m/>
    <s v="UDAONDO, GUILLERMO AV. 901"/>
    <n v="13"/>
    <s v="Point (101309.75947342 109680.73260642)"/>
    <s v="-58.44903073"/>
    <s v="-34.54200276"/>
    <s v="MOTO-OBJETO FIJO"/>
    <s v="MOTO"/>
    <s v="OBJETO FIJO"/>
  </r>
  <r>
    <s v="2020-0019"/>
    <n v="1"/>
    <d v="2020-03-10T00:00:00"/>
    <x v="4"/>
    <n v="3"/>
    <n v="10"/>
    <d v="1899-12-30T21:00:00"/>
    <n v="21"/>
    <s v="CONSTITUCION Y CASTRO"/>
    <s v="CALLE"/>
    <s v="CONSTITUCION"/>
    <m/>
    <s v="CASTRO"/>
    <s v="CONSTITUCION y CASTRO"/>
    <n v="5"/>
    <s v="Point (103995.88773205 100088.27591278)"/>
    <s v="-58.41972364"/>
    <s v="-34.62846670"/>
    <s v="PEATON-AUTO"/>
    <s v="PEATON"/>
    <s v="AUTO"/>
  </r>
  <r>
    <s v="2020-0020"/>
    <n v="1"/>
    <d v="2020-03-13T00:00:00"/>
    <x v="4"/>
    <n v="3"/>
    <n v="13"/>
    <d v="1899-12-30T17:30:00"/>
    <n v="17"/>
    <s v="PUEYRREDON AV. Y GOMEZ, VALENTIN"/>
    <s v="AVENIDA"/>
    <s v="PUEYRREDON AV."/>
    <m/>
    <s v="GOMEZ, VALENTIN"/>
    <s v="PUEYRREDON AV. y GOMEZ, VALENTIN"/>
    <n v="3"/>
    <s v="Point (105281.81064188 102627.51469425)"/>
    <s v="-58.40571596"/>
    <s v="-34.60557123"/>
    <s v="PEATON-MOTO"/>
    <s v="PEATON"/>
    <s v="MOTO"/>
  </r>
  <r>
    <s v="2020-0021"/>
    <n v="1"/>
    <d v="2020-03-14T00:00:00"/>
    <x v="4"/>
    <n v="3"/>
    <n v="14"/>
    <d v="1899-12-30T16:50:00"/>
    <n v="16"/>
    <s v="BRAVO, MARIO 1279"/>
    <s v="CALLE"/>
    <s v="BRAVO, MARIO"/>
    <n v="1279"/>
    <m/>
    <s v="BRAVO, MARIO 1279"/>
    <n v="2"/>
    <s v="Point (104475.21054309 103813.59469342)"/>
    <s v="-58.41451590"/>
    <s v="-34.59488319"/>
    <s v="PEATON-AUTO"/>
    <s v="PEATON"/>
    <s v="AUTO"/>
  </r>
  <r>
    <s v="2020-0022"/>
    <n v="1"/>
    <d v="2020-04-07T00:00:00"/>
    <x v="4"/>
    <n v="4"/>
    <n v="7"/>
    <d v="1899-12-30T06:15:00"/>
    <n v="6"/>
    <s v="DELLEPIANE, LUIS, TTE. GRAL. Y ESCALADA AV."/>
    <s v="AUTOPISTA"/>
    <s v="AUTOPISTA DELLEPIANE LUIS TTE. GRAL."/>
    <m/>
    <s v="ESCALADA AV."/>
    <s v="AUTOPISTA DELLEPIANE LUIS TTE. GRAL. y ESCALADA AV."/>
    <n v="9"/>
    <s v="Point (99113.17852207 96319.06728520)"/>
    <s v="-58.47297505"/>
    <s v="-34.66245085"/>
    <s v="AUTO-CARGAS"/>
    <s v="AUTO"/>
    <s v="CARGAS"/>
  </r>
  <r>
    <s v="2020-0023"/>
    <n v="1"/>
    <d v="2020-04-09T00:00:00"/>
    <x v="4"/>
    <n v="4"/>
    <n v="9"/>
    <d v="1899-12-30T18:42:00"/>
    <n v="18"/>
    <s v="ARAOZ DE LAMADRID, GREGORIO, GRAL. Y BROWN, ALTE. AV."/>
    <s v="AVENIDA"/>
    <s v="ARAOZ DE LAMADRID, GREGORIO, GRAL."/>
    <m/>
    <s v="BROWN, ALTE. AV."/>
    <s v="ARAOZ DE LAMADRID, GREGORIO, GRAL. y BROWN, ALTE. AV."/>
    <n v="4"/>
    <s v="Point (109662.97469484 99142.83907419)"/>
    <s v="-58.35791192"/>
    <s v="-34.63695178"/>
    <s v="AUTO-CARGAS"/>
    <s v="AUTO"/>
    <s v="CARGAS"/>
  </r>
  <r>
    <s v="2020-0024"/>
    <n v="1"/>
    <d v="2020-04-24T00:00:00"/>
    <x v="4"/>
    <n v="4"/>
    <n v="24"/>
    <d v="1899-12-30T07:58:00"/>
    <n v="7"/>
    <s v="MURGUIONDO 1339"/>
    <s v="CALLE"/>
    <s v="MURGUIONDO"/>
    <s v="1339"/>
    <m/>
    <s v="MURGUIONDO 1339"/>
    <n v="9"/>
    <s v="Point (95900.63845367 97502.71514770)"/>
    <s v="-58.50801713"/>
    <s v="-34.65177305"/>
    <s v="AUTO-AUTO"/>
    <s v="AUTO"/>
    <s v="AUTO"/>
  </r>
  <r>
    <s v="2020-0025"/>
    <n v="1"/>
    <d v="2020-05-12T00:00:00"/>
    <x v="4"/>
    <n v="5"/>
    <n v="12"/>
    <d v="1899-12-30T05:35:00"/>
    <n v="5"/>
    <s v="RIVADAVIA AV. 2551"/>
    <s v="AVENIDA"/>
    <s v="RIVADAVIA AV."/>
    <s v="2551"/>
    <m/>
    <s v="RIVADAVIA AV. 2551"/>
    <n v="3"/>
    <s v="Point (105568.73999229 102163.66359236)"/>
    <s v="-58.40258477"/>
    <s v="-34.60975108"/>
    <s v="PEATON-AUTO"/>
    <s v="PEATON"/>
    <s v="AUTO"/>
  </r>
  <r>
    <s v="2020-0026"/>
    <n v="1"/>
    <d v="2020-05-17T00:00:00"/>
    <x v="4"/>
    <n v="5"/>
    <n v="17"/>
    <d v="1899-12-30T06:40:00"/>
    <n v="6"/>
    <s v="LUGONES, LEOPOLDO AV. KM 6,1"/>
    <s v="AUTOPISTA"/>
    <s v="LUGONES, LEOPOLDO AV."/>
    <m/>
    <m/>
    <m/>
    <n v="14"/>
    <s v="Point (. .)"/>
    <s v="."/>
    <s v="."/>
    <s v="MOTO-OBJETO FIJO"/>
    <s v="MOTO"/>
    <s v="OBJETO FIJO"/>
  </r>
  <r>
    <s v="2020-0027"/>
    <n v="1"/>
    <d v="2020-05-18T00:00:00"/>
    <x v="4"/>
    <n v="5"/>
    <n v="18"/>
    <d v="1899-12-30T08:00:00"/>
    <n v="8"/>
    <s v="DELLEPIANE, LUIS, TTE. GRAL. Y MONTIEL"/>
    <s v="AVENIDA"/>
    <s v="DELLEPIANE, LUIS, TTE. GRAL."/>
    <m/>
    <s v="MONTIEL"/>
    <s v="DELLEPIANE, LUIS, TTE. GRAL. y MONTIEL"/>
    <n v="8"/>
    <s v="Point (98224.62123059 93867.97738800)"/>
    <s v="-58.48267426"/>
    <s v="-34.68454456"/>
    <s v="PEATON-CARGAS"/>
    <s v="PEATON"/>
    <s v="CARGAS"/>
  </r>
  <r>
    <s v="2020-0028"/>
    <n v="1"/>
    <d v="2020-05-19T00:00:00"/>
    <x v="4"/>
    <n v="5"/>
    <n v="19"/>
    <d v="1899-12-30T10:00:00"/>
    <n v="10"/>
    <s v="SCALABRINI ORTIZ, RAUL AV. Y WARNES AV."/>
    <s v="AVENIDA"/>
    <s v="SCALABRINI ORTIZ, RAUL AV."/>
    <m/>
    <s v="WARNES AV."/>
    <s v="SCALABRINI ORTIZ, RAUL AV. y WARNES AV."/>
    <n v="15"/>
    <s v="Point (101908.88028543 103000.62674037)"/>
    <s v="-58.44248936"/>
    <s v="-34.60221948"/>
    <s v="PEATON-PASAJEROS"/>
    <s v="PEATON"/>
    <s v="PASAJEROS"/>
  </r>
  <r>
    <s v="2020-0029"/>
    <n v="1"/>
    <d v="2020-06-10T00:00:00"/>
    <x v="4"/>
    <n v="6"/>
    <n v="10"/>
    <d v="1899-12-30T14:00:00"/>
    <n v="14"/>
    <s v="PAZ, GRAL. AV. y ROFFO, ANGEL H., DR."/>
    <s v="GRAL PAZ"/>
    <s v="PAZ, GRAL. AV."/>
    <m/>
    <s v="ROFFO, ANGEL H., DR."/>
    <s v="PAZ, GRAL. AV. y ROFFO, ANGEL H., DR."/>
    <n v="9"/>
    <s v="Point (93967.75484753 98933.33634522)"/>
    <s v="-58.52909134"/>
    <s v="-34.63886726"/>
    <s v="PEATON-PASAJEROS"/>
    <s v="PEATON"/>
    <s v="PASAJEROS"/>
  </r>
  <r>
    <s v="2020-0030"/>
    <n v="1"/>
    <d v="2020-06-16T00:00:00"/>
    <x v="4"/>
    <n v="6"/>
    <n v="16"/>
    <d v="1899-12-30T15:00:00"/>
    <n v="15"/>
    <s v="SAN MARTIN AV. 1550"/>
    <s v="AVENIDA"/>
    <s v="SAN MARTIN AV."/>
    <s v="1550"/>
    <m/>
    <s v="SAN MARTIN AV. 1550"/>
    <n v="6"/>
    <s v="Point (101074.10089886 102529.69706887)"/>
    <s v="-58.45158942"/>
    <s v="-34.60646580"/>
    <s v="MULTIPLE"/>
    <s v="MOTO"/>
    <s v="MULTIPLE"/>
  </r>
  <r>
    <s v="2020-0031"/>
    <n v="1"/>
    <d v="2020-06-30T00:00:00"/>
    <x v="4"/>
    <n v="6"/>
    <n v="30"/>
    <d v="1899-12-30T08:00:00"/>
    <n v="8"/>
    <s v="GARZON, EUGENIO, GRAL. AV. y LARRAYA"/>
    <s v="AVENIDA"/>
    <s v="GARZON, EUGENIO, GRAL. AV."/>
    <m/>
    <s v="LARRAYA"/>
    <s v="GARZON, EUGENIO, GRAL. AV. y LARRAYA"/>
    <n v="9"/>
    <s v="Point (97236.89442427 96825.16279174)"/>
    <s v="-58.49344309"/>
    <s v="-34.65788529"/>
    <s v="MOTO-CARGAS"/>
    <s v="MOTO"/>
    <s v="CARGAS"/>
  </r>
  <r>
    <s v="2020-0032"/>
    <n v="1"/>
    <d v="2020-07-10T00:00:00"/>
    <x v="4"/>
    <n v="7"/>
    <n v="10"/>
    <d v="1899-12-30T23:00:00"/>
    <n v="23"/>
    <s v="CORRIENTES AV. Y SERRANO"/>
    <s v="AVENIDA"/>
    <s v="CORRIENTES AV."/>
    <m/>
    <s v="SERRANO"/>
    <s v="CORRIENTES AV. y SERRANO"/>
    <n v="15"/>
    <s v="Point (101899.62680853 103651.59621952)"/>
    <s v="-58.44259166"/>
    <s v="-34.59635137"/>
    <s v="MOTO-AUTO"/>
    <s v="MOTO"/>
    <s v="AUTO"/>
  </r>
  <r>
    <s v="2020-0033"/>
    <n v="1"/>
    <d v="2020-07-19T00:00:00"/>
    <x v="4"/>
    <n v="7"/>
    <n v="19"/>
    <d v="1899-12-30T06:25:00"/>
    <n v="6"/>
    <s v="PAZ, GRAL. AV. Y DEL LIBERTADOR AV."/>
    <s v="GRAL PAZ"/>
    <s v="PAZ, GRAL. AV."/>
    <m/>
    <s v="DEL LIBERTADOR AV."/>
    <s v="PAZ, GRAL. AV. y DEL LIBERTADOR AV."/>
    <n v="13"/>
    <s v="Point (99620.34936816 110483.29286598)"/>
    <s v="-58.46743471"/>
    <s v="-34.53476874"/>
    <s v="AUTO-OBJETO FIJO"/>
    <s v="AUTO"/>
    <s v="OBJETO FIJO"/>
  </r>
  <r>
    <s v="2020-0034"/>
    <n v="1"/>
    <d v="2020-08-02T00:00:00"/>
    <x v="4"/>
    <n v="8"/>
    <n v="2"/>
    <d v="1899-12-30T03:20:00"/>
    <n v="3"/>
    <s v="MITRE, BARTOLOME Y ANCHORENA, TOMAS MANUEL DE, DR."/>
    <s v="CALLE"/>
    <s v="MITRE, BARTOLOME"/>
    <m/>
    <s v="ANCHORENA, TOMAS MANUEL DE, DR."/>
    <s v="MITRE, BARTOLOME y ANCHORENA, TOMAS MANUEL DE, DR."/>
    <n v="3"/>
    <s v="Point (104725.24275395 102222.75498861)"/>
    <s v="-58.41178158"/>
    <s v="-34.60922259"/>
    <s v="PEATON-AUTO"/>
    <s v="PEATON"/>
    <s v="AUTO"/>
  </r>
  <r>
    <s v="2020-0035"/>
    <n v="1"/>
    <d v="2020-08-04T00:00:00"/>
    <x v="4"/>
    <n v="8"/>
    <n v="4"/>
    <d v="1899-12-30T05:30:00"/>
    <n v="5"/>
    <s v="AU 25 DE MAYO ALTURA PUMACAHUA Y RECUERO, CASIMIRO, TTE. CNEL."/>
    <s v="AUTOPISTA"/>
    <s v="AUTOPISTA 25 DE MAYO"/>
    <m/>
    <m/>
    <s v="AUTOPISTA 25 DE MAYO y PUMACAHUA"/>
    <n v="7"/>
    <s v="Point (101156.55025059 99210.16912341)"/>
    <s v="-58.45068621"/>
    <s v="-34.63638927"/>
    <s v="MOTO-PASAJEROS"/>
    <s v="MOTO"/>
    <s v="PASAJEROS"/>
  </r>
  <r>
    <s v="2020-0036"/>
    <n v="1"/>
    <d v="2020-08-07T00:00:00"/>
    <x v="4"/>
    <n v="8"/>
    <n v="7"/>
    <d v="1899-12-30T18:40:00"/>
    <n v="18"/>
    <s v="SCALABRINI ORTIZ, RAUL AV. Y PARAGUAY"/>
    <s v="AVENIDA"/>
    <s v="SCALABRINI ORTIZ, RAUL AV."/>
    <m/>
    <s v="PARAGUAY"/>
    <s v="SCALABRINI ORTIZ, RAUL AV. y PARAGUAY"/>
    <n v="14"/>
    <s v="Point (103956.90165674 104600.93056775)"/>
    <s v="-58.42016954"/>
    <s v="-34.58778790"/>
    <s v="PEATON-MOTO"/>
    <s v="PEATON"/>
    <s v="MOTO"/>
  </r>
  <r>
    <s v="2020-0037"/>
    <n v="1"/>
    <d v="2020-08-29T00:00:00"/>
    <x v="4"/>
    <n v="8"/>
    <n v="29"/>
    <d v="1899-12-30T04:30:00"/>
    <n v="4"/>
    <s v="FERNANDEZ DE LA CRUZ, F., GRAL. AV. Y VARELA AV."/>
    <s v="AVENIDA"/>
    <s v="FERNANDEZ DE LA CRUZ, F., GRAL. AV."/>
    <m/>
    <s v="VARELA AV."/>
    <s v="FERNANDEZ DE LA CRUZ, F., GRAL. AV. y VARELA AV."/>
    <n v="8"/>
    <s v="Point (102273.01728657 97084.66236498)"/>
    <s v="-58.43850413"/>
    <s v="-34.65554754"/>
    <s v="PEATON-AUTO"/>
    <s v="PEATON"/>
    <s v="AUTO"/>
  </r>
  <r>
    <s v="2020-0038"/>
    <n v="2"/>
    <d v="2020-08-30T00:00:00"/>
    <x v="4"/>
    <n v="8"/>
    <n v="30"/>
    <d v="1899-12-30T04:00:00"/>
    <n v="4"/>
    <s v="LAS HERAS GENERAL AV. Y DIAZ, CNEL. AV."/>
    <s v="AVENIDA"/>
    <s v="LAS HERAS GENERAL AV."/>
    <m/>
    <s v="DIAZ, CNEL. AV."/>
    <s v="LAS HERAS GENERAL AV. y DIAZ, CNEL. AV."/>
    <n v="14"/>
    <s v="Point (105241.05562982 105080.52102657)"/>
    <s v="-58.40617526"/>
    <s v="-34.58345898"/>
    <s v="AUTO-AUTO"/>
    <s v="AUTO"/>
    <s v="AUTO"/>
  </r>
  <r>
    <s v="2020-0039"/>
    <n v="1"/>
    <d v="2020-09-01T00:00:00"/>
    <x v="4"/>
    <n v="9"/>
    <n v="1"/>
    <d v="1899-12-30T19:17:42"/>
    <n v="19"/>
    <s v="MURGUIONDO 2700"/>
    <s v="CALLE"/>
    <s v="MURGUIONDO"/>
    <m/>
    <m/>
    <s v="MURGUIONDO"/>
    <n v="9"/>
    <s v="Point (. .)"/>
    <s v="."/>
    <s v="."/>
    <s v="PEATON-CARGAS"/>
    <s v="PEATON"/>
    <s v="CARGAS"/>
  </r>
  <r>
    <s v="2020-0040"/>
    <n v="1"/>
    <d v="2020-09-12T00:00:00"/>
    <x v="4"/>
    <n v="9"/>
    <n v="12"/>
    <d v="1899-12-30T03:30:00"/>
    <n v="3"/>
    <s v="CASTILLO, RAMON S., PRES. AV. Y CALLE 12"/>
    <s v="AVENIDA"/>
    <s v="CASTILLO, RAMON S., PRES. AV."/>
    <m/>
    <s v="CALLE 12 (NO OFICIAL)"/>
    <s v="CASTILLO, RAMON S., PRES. AV. y CALLE 12 (NO OFICIAL)"/>
    <n v="2"/>
    <s v="Point (107160.34141948 105678.38284277)"/>
    <s v="-58.38526125"/>
    <s v="-34.57805810"/>
    <s v="AUTO-OBJETO FIJO"/>
    <s v="AUTO"/>
    <s v="OBJETO FIJO"/>
  </r>
  <r>
    <s v="2020-0041"/>
    <n v="1"/>
    <d v="2020-09-28T00:00:00"/>
    <x v="4"/>
    <n v="9"/>
    <n v="28"/>
    <d v="1899-12-30T01:45:00"/>
    <n v="1"/>
    <s v="CURAPALIGUE Y PERON, EVA AV."/>
    <s v="AVENIDA"/>
    <s v="CURAPALIGUE"/>
    <m/>
    <s v="PERON, EVA AV."/>
    <s v="CURAPALIGUE y PERON, EVA AV."/>
    <n v="7"/>
    <s v="Point (101448.28844783 99373.44893645)"/>
    <s v="-58.44750470"/>
    <s v="-34.63491705"/>
    <s v="MOTO-PASAJEROS"/>
    <s v="MOTO"/>
    <s v="PASAJEROS"/>
  </r>
  <r>
    <s v="2020-0042"/>
    <n v="1"/>
    <d v="2020-09-29T00:00:00"/>
    <x v="4"/>
    <n v="9"/>
    <n v="29"/>
    <d v="1899-12-30T17:10:00"/>
    <n v="17"/>
    <s v="DIAZ, ANA Y SOLDADO DE LA FRONTERA AV."/>
    <s v="AVENIDA"/>
    <s v="DIAZ, ANA"/>
    <m/>
    <s v="SOLDADO DE LA FRONTERA AV."/>
    <s v="DIAZ, ANA y SOLDADO DE LA FRONTERA AV."/>
    <n v="8"/>
    <s v="Point (99619.02595373 94158.58480023)"/>
    <s v="-58.46745752"/>
    <s v="-34.68192648"/>
    <s v="PEATON-PASAJEROS"/>
    <s v="PEATON"/>
    <s v="PASAJEROS"/>
  </r>
  <r>
    <s v="2020-0043"/>
    <n v="1"/>
    <d v="2020-09-30T00:00:00"/>
    <x v="4"/>
    <n v="9"/>
    <n v="30"/>
    <d v="1899-12-30T17:20:00"/>
    <n v="17"/>
    <s v="ALEM, LEANDRO N. AV. Y PARAGUAY"/>
    <s v="AVENIDA"/>
    <s v="ALEM, LEANDRO N. AV."/>
    <m/>
    <s v="PARAGUAY"/>
    <s v="ALEM, LEANDRO N. AV. y PARAGUAY"/>
    <n v="1"/>
    <s v="Point (108372.80843298 103556.18483992)"/>
    <s v="-58.37202621"/>
    <s v="-34.59717942"/>
    <s v="PEATON-PASAJEROS"/>
    <s v="PEATON"/>
    <s v="PASAJEROS"/>
  </r>
  <r>
    <s v="2020-0044"/>
    <n v="1"/>
    <d v="2020-10-05T00:00:00"/>
    <x v="4"/>
    <n v="10"/>
    <n v="5"/>
    <d v="1899-12-30T00:20:00"/>
    <n v="0"/>
    <s v="LA PLATA AV. E INDEPENDENCIA"/>
    <s v="AVENIDA"/>
    <s v="LA PLATA AV."/>
    <m/>
    <s v="INDEPENDENCIA AV."/>
    <s v="LA PLATA AV. e INDEPENDENCIA AV."/>
    <n v="6"/>
    <s v="Point (103255.81315650 100797.78656418)"/>
    <s v="-58.42779702"/>
    <s v="-34.62207347"/>
    <s v="AUTO-AUTO"/>
    <s v="AUTO"/>
    <s v="AUTO"/>
  </r>
  <r>
    <s v="2020-0045"/>
    <n v="1"/>
    <d v="2020-10-19T00:00:00"/>
    <x v="4"/>
    <n v="10"/>
    <n v="19"/>
    <d v="1899-12-30T03:00:00"/>
    <n v="3"/>
    <s v="PAZ, GRAL. AV. Y 27 DE FEBRERO AV."/>
    <s v="GRAL PAZ"/>
    <s v="PAZ, GRAL. AV."/>
    <m/>
    <s v="27 DE FEBRERO AV."/>
    <s v="PAZ, GRAL. AV. y 27 DE FEBRERO AV."/>
    <n v="8"/>
    <s v="Point (100077.95205948 91571.23307293)"/>
    <s v="-58.46244952"/>
    <s v="-34.70524971"/>
    <s v="AUTO-CARGAS"/>
    <s v="AUTO"/>
    <s v="CARGAS"/>
  </r>
  <r>
    <s v="2020-0046"/>
    <n v="1"/>
    <d v="2020-10-27T00:00:00"/>
    <x v="4"/>
    <n v="10"/>
    <n v="27"/>
    <d v="1899-12-30T21:00:00"/>
    <n v="21"/>
    <s v="NAZCA AV. Y CARRANZA, ADOLFO P."/>
    <s v="AVENIDA"/>
    <s v="NAZCA AV."/>
    <m/>
    <s v="CARRANZA, ADOLFO P."/>
    <s v="NAZCA AV. y CARRANZA, ADOLFO P."/>
    <n v="11"/>
    <s v="Point (98064.49909649 102385.10228515)"/>
    <s v="-58.48440160"/>
    <s v="-34.60776782"/>
    <s v="MOTO-MOTO"/>
    <s v="MOTO"/>
    <s v="MOTO"/>
  </r>
  <r>
    <s v="2020-0047"/>
    <n v="1"/>
    <d v="2020-10-27T00:00:00"/>
    <x v="4"/>
    <n v="10"/>
    <n v="27"/>
    <d v="1899-12-30T14:00:00"/>
    <n v="14"/>
    <s v="AUTOPISTA CAMPORA ALTURA LACARRA AV."/>
    <s v="AUTOPISTA"/>
    <s v="AUTOPISTA PRESIDENTE HECTOR J. CAMPORA"/>
    <m/>
    <s v="LACARRA AV."/>
    <s v="AUTOPISTA PRESIDENTE HÃ‰CTOR J. CÃMPORA y LACARRA AV."/>
    <n v="9"/>
    <s v="Point (99689.80114953 97506.41939342)"/>
    <s v="-58.46668375"/>
    <s v="-34.65174801"/>
    <s v="PEATON-CARGAS"/>
    <s v="PEATON"/>
    <s v="CARGAS"/>
  </r>
  <r>
    <s v="2020-0048"/>
    <n v="1"/>
    <d v="2020-10-29T00:00:00"/>
    <x v="4"/>
    <n v="10"/>
    <n v="29"/>
    <d v="1899-12-30T20:20:00"/>
    <n v="20"/>
    <s v="DORREGO AV. 614"/>
    <s v="AVENIDA"/>
    <s v="DORREGO AV."/>
    <n v="614"/>
    <m/>
    <s v="DORREGO AV. 614"/>
    <n v="15"/>
    <s v="Point (101257.88680240 103998.57805569)"/>
    <s v="-58.44958780"/>
    <s v="-34.59322448"/>
    <s v="MOTO-OBJETO FIJO"/>
    <s v="MOTO"/>
    <s v="OBJETO FIJO"/>
  </r>
  <r>
    <s v="2020-0049"/>
    <n v="1"/>
    <d v="2020-10-30T00:00:00"/>
    <x v="4"/>
    <n v="10"/>
    <n v="30"/>
    <d v="1899-12-30T20:00:00"/>
    <n v="20"/>
    <s v="DEL LIBERTADOR AV. Y RAMOS MEJIA, JOSE MARIA, DR. AV."/>
    <s v="AVENIDA"/>
    <s v="DEL LIBERTADOR AV."/>
    <m/>
    <s v="RAMOS MEJIA, JOSE MARIA, DR. AV."/>
    <s v="DEL LIBERTADOR AV. y RAMOS MEJIA, JOSE MARIA, DR. AV."/>
    <n v="1"/>
    <s v="Point (108069.68986814 104046.20018024)"/>
    <s v="-58.37533517"/>
    <s v="-34.59276462"/>
    <s v="PEATON-AUTO"/>
    <s v="PEATON"/>
    <s v="AUTO"/>
  </r>
  <r>
    <s v="2020-0050"/>
    <n v="1"/>
    <d v="2020-11-01T00:00:00"/>
    <x v="4"/>
    <n v="11"/>
    <n v="1"/>
    <d v="1899-12-30T22:00:00"/>
    <n v="22"/>
    <s v="SANTA FE AV. Y GODOY CRUZ"/>
    <s v="AVENIDA"/>
    <s v="SANTA FE AV."/>
    <m/>
    <s v="GODOY CRUZ"/>
    <s v="SANTA FE AV. y GODOY CRUZ"/>
    <n v="14"/>
    <s v="Point (103490.75904616 105613.31878847)"/>
    <s v="-58.42525456"/>
    <s v="-34.57866344"/>
    <s v="PEATON-MOTO"/>
    <s v="PEATON"/>
    <s v="MOTO"/>
  </r>
  <r>
    <s v="2020-0051"/>
    <n v="1"/>
    <d v="2020-11-05T00:00:00"/>
    <x v="4"/>
    <n v="11"/>
    <n v="5"/>
    <d v="1899-12-30T00:40:00"/>
    <n v="0"/>
    <s v="AVELLANEDA AV. Y MERCEDES"/>
    <s v="AVENIDA"/>
    <s v="AVELLANEDA AV."/>
    <m/>
    <s v="MERCEDES"/>
    <s v="AVELLANEDA AV. y MERCEDES"/>
    <n v="10"/>
    <s v="Point (98015.81258802 99939.73589695)"/>
    <s v="-58.48493828"/>
    <s v="-34.62981124"/>
    <s v="MOTO-AUTO"/>
    <s v="MOTO"/>
    <s v="AUTO"/>
  </r>
  <r>
    <s v="2020-0052"/>
    <n v="1"/>
    <d v="2020-11-07T00:00:00"/>
    <x v="4"/>
    <n v="11"/>
    <n v="7"/>
    <d v="1899-12-30T06:50:00"/>
    <n v="6"/>
    <s v="TUCUMAN Y PUEYRREDON AV."/>
    <s v="AVENIDA"/>
    <s v="TUCUMAN"/>
    <m/>
    <s v="PUEYRREDON AV."/>
    <s v="TUCUMAN y PUEYRREDON AV."/>
    <n v="3"/>
    <s v="Point (105365.60153004 103041.51356366)"/>
    <s v="-58.40480504"/>
    <s v="-34.60183884"/>
    <s v="BICICLETA-CARGAS"/>
    <s v="BICICLETA"/>
    <s v="CARGAS"/>
  </r>
  <r>
    <s v="2020-0053"/>
    <n v="1"/>
    <d v="2020-11-09T00:00:00"/>
    <x v="4"/>
    <n v="11"/>
    <n v="9"/>
    <d v="1899-12-30T03:30:00"/>
    <n v="3"/>
    <s v="ALCORTA, AMANCIO AV. Y EINSTEIN, ALBERTO"/>
    <s v="AVENIDA"/>
    <s v="ALCORTA, AMANCIO AV."/>
    <m/>
    <s v="EINSTEIN, ALBERTO"/>
    <s v="ALCORTA, AMANCIO AV. y EINSTEIN, ALBERTO"/>
    <n v="4"/>
    <s v="Point (104770.59856807 97235.72066953)"/>
    <s v="-58.41125934"/>
    <s v="-34.65417740"/>
    <s v="AUTO-AUTO"/>
    <s v="AUTO"/>
    <s v="AUTO"/>
  </r>
  <r>
    <s v="2020-0054"/>
    <n v="1"/>
    <d v="2020-11-19T00:00:00"/>
    <x v="4"/>
    <n v="11"/>
    <n v="19"/>
    <d v="1899-12-30T09:00:00"/>
    <n v="9"/>
    <s v="INCLAN Y ALBERTI"/>
    <s v="CALLE"/>
    <s v="INCLAN"/>
    <m/>
    <s v="ALBERTI"/>
    <s v="INCLAN y ALBERTI"/>
    <n v="4"/>
    <s v="Point (105844.27941538 99942.63399522)"/>
    <s v="-58.39956546"/>
    <s v="-34.62977080"/>
    <s v="BICICLETA-AUTO"/>
    <s v="BICICLETA"/>
    <s v="AUTO"/>
  </r>
  <r>
    <s v="2020-0055"/>
    <n v="1"/>
    <d v="2020-11-19T00:00:00"/>
    <x v="4"/>
    <n v="11"/>
    <n v="19"/>
    <d v="1899-12-30T12:30:00"/>
    <n v="12"/>
    <s v="OLAZABAL AV. 5437"/>
    <s v="AVENIDA"/>
    <s v="OLAZABAL AV."/>
    <n v="5437"/>
    <m/>
    <s v="OLAZABAL AV. 5437"/>
    <n v="12"/>
    <s v="Point (97544.91851020 105610.70316243)"/>
    <s v="-58.49005682"/>
    <s v="-34.57868970"/>
    <s v="PEATON-CARGAS"/>
    <s v="PEATON"/>
    <s v="CARGAS"/>
  </r>
  <r>
    <s v="2020-0056"/>
    <n v="1"/>
    <d v="2020-11-21T00:00:00"/>
    <x v="4"/>
    <n v="11"/>
    <n v="21"/>
    <d v="1899-12-30T13:00:00"/>
    <n v="13"/>
    <s v="PAZ, GRAL. AV. Y DOCTOR RAMON CARRILLO"/>
    <s v="GRAL PAZ"/>
    <s v="PAZ, GRAL. AV."/>
    <m/>
    <s v="ROCA, CNEL. AV."/>
    <s v="PAZ, GRAL. AV. y ROCA, CNEL. AV."/>
    <n v="8"/>
    <s v="Point (99327.01838497 92326.91130631)"/>
    <s v="-58.47064556"/>
    <s v="-34.69843756"/>
    <s v="MOTO-CARGAS"/>
    <s v="MOTO"/>
    <s v="CARGAS"/>
  </r>
  <r>
    <s v="2020-0057"/>
    <n v="1"/>
    <d v="2020-11-23T00:00:00"/>
    <x v="4"/>
    <n v="11"/>
    <n v="23"/>
    <d v="1899-12-30T07:45:00"/>
    <n v="7"/>
    <s v="NAZCA AV. Y VIALE, LUIS"/>
    <s v="AVENIDA"/>
    <s v="NAZCA AV."/>
    <m/>
    <s v="VIALE, LUIS"/>
    <s v="NAZCA AV. y VIALE, LUIS"/>
    <n v="11"/>
    <s v="Point (98925.55646359 101088.30104271)"/>
    <s v="-58.47501560"/>
    <s v="-34.61945902"/>
    <s v="PEATON-AUTO"/>
    <s v="PEATON"/>
    <s v="AUTO"/>
  </r>
  <r>
    <s v="2020-0058"/>
    <n v="1"/>
    <d v="2020-11-24T00:00:00"/>
    <x v="4"/>
    <n v="11"/>
    <n v="24"/>
    <d v="1899-12-30T16:00:00"/>
    <n v="16"/>
    <s v="OLIVERA AV. Y FALCON, RAMON L., CNEL."/>
    <s v="AVENIDA"/>
    <s v="OLIVERA AV."/>
    <m/>
    <s v="FALCON, RAMON L.,CNEL."/>
    <s v="OLIVERA AV. y FALCON, RAMON L.,CNEL."/>
    <n v="10"/>
    <s v="Point (97801.31825511 99194.93911759)"/>
    <s v="-58.48727942"/>
    <s v="-34.63652467"/>
    <s v="PEATON-AUTO"/>
    <s v="PEATON"/>
    <s v="AUTO"/>
  </r>
  <r>
    <s v="2020-0059"/>
    <n v="1"/>
    <d v="2020-12-01T00:00:00"/>
    <x v="4"/>
    <n v="12"/>
    <n v="1"/>
    <d v="1899-12-30T06:35:00"/>
    <n v="6"/>
    <s v="BRASIL 1100"/>
    <s v="CALLE"/>
    <s v="BRASIL"/>
    <n v="1100"/>
    <m/>
    <s v="BRASIL 1100"/>
    <n v="1"/>
    <s v="Point (107682.84851121 100144.13011242)"/>
    <s v="-58.37951690"/>
    <s v="-34.62794241"/>
    <s v="PEATON-PASAJEROS"/>
    <s v="PEATON"/>
    <s v="PASAJEROS"/>
  </r>
  <r>
    <s v="2020-0060"/>
    <n v="1"/>
    <d v="2020-12-03T00:00:00"/>
    <x v="4"/>
    <n v="12"/>
    <n v="3"/>
    <d v="1899-12-30T20:30:00"/>
    <n v="20"/>
    <s v="HOMERO Y PERON, EVA AV."/>
    <s v="AVENIDA"/>
    <s v="HOMERO"/>
    <m/>
    <s v="PERON, EVA AV."/>
    <s v="HOMERO y PERON, EVA AV."/>
    <n v="9"/>
    <s v="Point (98697.55944704 96954.54248093)"/>
    <s v="-58.47750832"/>
    <s v="-34.65672199"/>
    <s v="PEATON-MOTO"/>
    <s v="PEATON"/>
    <s v="MOTO"/>
  </r>
  <r>
    <s v="2020-0061"/>
    <n v="1"/>
    <d v="2020-12-03T00:00:00"/>
    <x v="4"/>
    <n v="12"/>
    <n v="3"/>
    <d v="1899-12-30T14:40:00"/>
    <n v="14"/>
    <s v="CANTILO, INT. Y UDAONDO, GUILLERMO AV."/>
    <s v="AUTOPISTA"/>
    <s v="CANTILO, INT."/>
    <m/>
    <s v="UDAONDO, GUILLERMO AV."/>
    <s v="CANTILO, INT. y UDAONDO, GUILLERMO AV."/>
    <n v="13"/>
    <s v="Point (101287.58627255 109848.96522762)"/>
    <s v="-58.44927253"/>
    <s v="-34.54048625"/>
    <s v="MOTO-CARGAS"/>
    <s v="MOTO"/>
    <s v="CARGAS"/>
  </r>
  <r>
    <s v="2020-0062"/>
    <n v="1"/>
    <d v="2020-12-04T00:00:00"/>
    <x v="4"/>
    <n v="12"/>
    <n v="4"/>
    <d v="1899-12-30T17:19:00"/>
    <n v="17"/>
    <s v="MORENO 1845"/>
    <s v="CALLE"/>
    <s v="MORENO"/>
    <n v="1845"/>
    <m/>
    <s v="MORENO 1845"/>
    <n v="3"/>
    <s v="Point (106496.91403350 101854.18791210)"/>
    <s v="-58.39246272"/>
    <s v="-34.61253541"/>
    <s v="BICICLETA-PASAJEROS"/>
    <s v="BICICLETA"/>
    <s v="PASAJEROS"/>
  </r>
  <r>
    <s v="2020-0063"/>
    <n v="2"/>
    <d v="2020-12-05T00:00:00"/>
    <x v="4"/>
    <n v="12"/>
    <n v="5"/>
    <d v="1899-12-30T07:10:00"/>
    <n v="7"/>
    <s v="NUEVA YORK Y ALTA GRACIA"/>
    <s v="CALLE"/>
    <s v="NUEVA YORK"/>
    <m/>
    <s v="ALTA GRACIA"/>
    <s v="NUEVA YORK y ALTA GRACIA"/>
    <n v="11"/>
    <s v="Point (94080.62190808 102083.62453795)"/>
    <s v="-58.52783814"/>
    <s v="-34.61047001"/>
    <s v="PEATON_MOTO-MOTO"/>
    <s v="PEATON_MOTO"/>
    <s v="MOTO"/>
  </r>
  <r>
    <s v="2020-0065"/>
    <n v="1"/>
    <d v="2020-12-05T00:00:00"/>
    <x v="4"/>
    <n v="12"/>
    <n v="5"/>
    <d v="1899-12-30T16:00:00"/>
    <n v="16"/>
    <s v="PAZ, GRAL. AV. Y GOYENECHE, ROBERTO PARQUE AV."/>
    <s v="GRAL PAZ"/>
    <s v="PAZ, GRAL. AV."/>
    <m/>
    <s v="GOYENECHE, ROBERTO PARQUE AV."/>
    <s v="PAZ, GRAL. AV. y GOYENECHE, ROBERTO PARQUE AV."/>
    <n v="12"/>
    <s v="Point (97243.88021302 108974.21974638)"/>
    <s v="-58.49332664"/>
    <s v="-34.54836855"/>
    <s v="MOTO-AUTO"/>
    <s v="MOTO"/>
    <s v="AUTO"/>
  </r>
  <r>
    <s v="2020-0066"/>
    <n v="1"/>
    <d v="2020-12-07T00:00:00"/>
    <x v="4"/>
    <n v="12"/>
    <n v="7"/>
    <d v="1899-12-30T04:30:00"/>
    <n v="4"/>
    <s v="AUTOPISTA PERITO MORENO ALTURA ESTACION DE TREN VILLA LURO"/>
    <s v="AUTOPISTA"/>
    <s v="AUTOPISTA PERITO MORENO"/>
    <m/>
    <m/>
    <s v="AUTOPISTA PERITO MORENO (ALTURA ESTACION DE TREN VILLA LURO)"/>
    <n v="10"/>
    <s v="Point (96471.01552298 99259.49298489)"/>
    <s v="-58.50178784"/>
    <s v="-34.63593897"/>
    <s v="MOTO-OBJETO FIJO"/>
    <s v="MOTO"/>
    <s v="OBJETO FIJO"/>
  </r>
  <r>
    <s v="2020-0067"/>
    <n v="1"/>
    <d v="2020-12-11T00:00:00"/>
    <x v="4"/>
    <n v="12"/>
    <n v="11"/>
    <d v="1899-12-30T22:00:00"/>
    <n v="22"/>
    <s v="SAENZ AV. Y BEAZLEY"/>
    <s v="AVENIDA"/>
    <s v="SAENZ AV."/>
    <m/>
    <s v="BEAZLEY"/>
    <s v="SAENZ AV. y BEAZLEY"/>
    <n v="4"/>
    <s v="Point (104283.01090451 97171.08656182)"/>
    <s v="-58.41657793"/>
    <s v="-34.65476216"/>
    <s v="PEATON-PASAJEROS"/>
    <s v="PEATON"/>
    <s v="PASAJEROS"/>
  </r>
  <r>
    <s v="2020-0068"/>
    <n v="1"/>
    <d v="2020-12-12T00:00:00"/>
    <x v="4"/>
    <n v="12"/>
    <n v="12"/>
    <d v="1899-12-30T20:30:00"/>
    <n v="20"/>
    <s v="DEL LIBERTADOR AV. Y AUSTRIA"/>
    <s v="AVENIDA"/>
    <s v="DEL LIBERTADOR AV."/>
    <m/>
    <s v="AUSTRIA"/>
    <s v="DEL LIBERTADOR AV. y AUSTRIA"/>
    <n v="2"/>
    <s v="Point (106054.02111991 105122.19678820)"/>
    <s v="-58.39731474"/>
    <s v="-34.58307887"/>
    <s v="MOTO-AUTO"/>
    <s v="MOTO"/>
    <s v="AUTO"/>
  </r>
  <r>
    <s v="2020-0069"/>
    <n v="1"/>
    <d v="2020-12-15T00:00:00"/>
    <x v="4"/>
    <n v="12"/>
    <n v="15"/>
    <d v="1899-12-30T05:20:00"/>
    <n v="5"/>
    <s v="INDEPENDENCIA AV. Y SAENZ PEÑA, LUIS, PRES."/>
    <s v="AVENIDA"/>
    <s v="INDEPENDENCIA AV."/>
    <m/>
    <s v="SAENZ PE?A, LUIS, PRES."/>
    <s v="INDEPENDENCIA AV. y SAENZ PEÃ‘A, LUIS, PRES."/>
    <n v="1"/>
    <s v="Point (106954.95135245 101257.81371683)"/>
    <s v="-58.38746381"/>
    <s v="-34.61790839"/>
    <s v="MOTO-PASAJEROS"/>
    <s v="MOTO"/>
    <s v="PASAJEROS"/>
  </r>
  <r>
    <s v="2020-0070"/>
    <n v="1"/>
    <d v="2020-12-17T00:00:00"/>
    <x v="4"/>
    <n v="12"/>
    <n v="17"/>
    <d v="1899-12-30T15:35:00"/>
    <n v="15"/>
    <s v="CALLAO AV. Y LAS HERAS, GENERAL"/>
    <s v="AVENIDA"/>
    <s v="CALLAO AV."/>
    <m/>
    <s v="LAS HERAS, GENERAL"/>
    <s v="CALLAO AV. y LAS HERAS, GENERAL"/>
    <n v="2"/>
    <s v="Point (106550.65433457 104158.41702434)"/>
    <s v="-58.39189441"/>
    <s v="-34.59176378"/>
    <s v="PEATON-PASAJEROS"/>
    <s v="PEATON"/>
    <s v="PASAJEROS"/>
  </r>
  <r>
    <s v="2020-0071"/>
    <n v="1"/>
    <d v="2020-12-17T00:00:00"/>
    <x v="4"/>
    <n v="12"/>
    <n v="17"/>
    <d v="1899-12-30T23:00:00"/>
    <n v="23"/>
    <s v="SAN PEDRITO AV. Y DIRECTORIO AV."/>
    <s v="AVENIDA"/>
    <s v="SAN PEDRITO AV."/>
    <m/>
    <s v="DIRECTORIO AV."/>
    <s v="SAN PEDRITO AV. y DIRECTORIO AV."/>
    <n v="7"/>
    <s v="Point (99615.63172945 99306.93173343)"/>
    <s v="-58.46749188"/>
    <s v="-34.63551751"/>
    <s v="PEATON-AUTO"/>
    <s v="PEATON"/>
    <s v="AUTO"/>
  </r>
  <r>
    <s v="2020-0072"/>
    <n v="1"/>
    <d v="2020-12-19T00:00:00"/>
    <x v="4"/>
    <n v="12"/>
    <n v="19"/>
    <d v="1899-12-30T03:30:00"/>
    <n v="3"/>
    <s v="JUJUY AV. Y CARLOS, CALVO"/>
    <s v="AVENIDA"/>
    <s v="JUJUY AV."/>
    <m/>
    <s v="CALVO, CARLOS"/>
    <s v="JUJUY AV. y CALVO, CARLOS"/>
    <n v="3"/>
    <s v="Point (105547.81747951 100901.07129086)"/>
    <s v="-58.40280471"/>
    <s v="-34.62113271"/>
    <s v="BICICLETA-AUTO"/>
    <s v="BICICLETA"/>
    <s v="AUTO"/>
  </r>
  <r>
    <s v="2020-0073"/>
    <n v="1"/>
    <d v="2020-12-20T00:00:00"/>
    <x v="4"/>
    <n v="12"/>
    <n v="20"/>
    <d v="1899-12-30T07:40:00"/>
    <n v="7"/>
    <s v="27 DE FEBRERO AV. Y ESCALADA AV."/>
    <s v="AVENIDA"/>
    <s v="27 DE FEBRERO AV."/>
    <m/>
    <s v="ESCALADA AV."/>
    <s v="27 DE FEBRERO AV. y ESCALADA AV."/>
    <n v="8"/>
    <s v="Point (101721.59002217 93844.25656649)"/>
    <s v="-58.44451316"/>
    <s v="-34.68475866"/>
    <s v="MOTO-OBJETO FIJO"/>
    <s v="MOTO"/>
    <s v="OBJETO FIJO"/>
  </r>
  <r>
    <s v="2020-0074"/>
    <n v="1"/>
    <d v="2020-12-20T00:00:00"/>
    <x v="4"/>
    <n v="12"/>
    <n v="20"/>
    <d v="1899-12-30T21:00:00"/>
    <n v="21"/>
    <s v="BOGOTA Y NAZCA AV."/>
    <s v="AVENIDA"/>
    <s v="BOGOTA"/>
    <m/>
    <s v="NAZCA AV."/>
    <s v="BOGOTA y NAZCA AV."/>
    <n v="7"/>
    <s v="Point (99284.33566289 100204.74520997)"/>
    <s v="-58.47110424"/>
    <s v="-34.62742408"/>
    <s v="AUTO-AUTO"/>
    <s v="AUTO"/>
    <s v="AUTO"/>
  </r>
  <r>
    <s v="2020-0075"/>
    <n v="1"/>
    <d v="2020-12-23T00:00:00"/>
    <x v="4"/>
    <n v="12"/>
    <n v="23"/>
    <d v="1899-12-30T14:00:00"/>
    <n v="14"/>
    <s v="CORRIENTES AV. Y 9 DE JULIO AV."/>
    <s v="AVENIDA"/>
    <s v="CORRIENTES AV."/>
    <m/>
    <s v="9 DE JULIO AV."/>
    <s v="CORRIENTES AV. y 9 DE JULIO AV."/>
    <n v="1"/>
    <s v="Point (107438.10136119 102829.30417800)"/>
    <s v="-58.38220928"/>
    <s v="-34.60373898"/>
    <s v="PEATON-PASAJEROS"/>
    <s v="PEATON"/>
    <s v="PASAJEROS"/>
  </r>
  <r>
    <s v="2020-0076"/>
    <n v="1"/>
    <d v="2020-12-24T00:00:00"/>
    <x v="4"/>
    <n v="12"/>
    <n v="24"/>
    <d v="1899-12-30T12:30:00"/>
    <n v="12"/>
    <s v="ALVAREZ JONTE AV. Y CHIVILCOY"/>
    <s v="AVENIDA"/>
    <s v="ALVAREZ JONTE AV."/>
    <m/>
    <s v="CHIVILCOY"/>
    <s v="ALVAREZ JONTE AV. y CHIVILCOY"/>
    <n v="10"/>
    <s v="Point (96822.61133430 101510.32578499)"/>
    <s v="-58.49794468"/>
    <s v="-34.61565025"/>
    <s v="AUTO-PASAJEROS"/>
    <s v="AUTO"/>
    <s v="PASAJEROS"/>
  </r>
  <r>
    <s v="2020-0077"/>
    <n v="2"/>
    <d v="2020-12-25T00:00:00"/>
    <x v="4"/>
    <n v="12"/>
    <n v="25"/>
    <d v="1899-12-30T06:40:00"/>
    <n v="6"/>
    <s v="SAN MARTIN AV. Y PUNTA ARENAS"/>
    <s v="AVENIDA"/>
    <s v="SAN MARTIN AV."/>
    <m/>
    <s v="PUNTA ARENAS"/>
    <s v="SAN MARTIN AV. y PUNTA ARENAS"/>
    <n v="15"/>
    <s v="Point (99182.71320106 103123.43585183)"/>
    <s v="-58.47220945"/>
    <s v="-34.60111373"/>
    <s v="MOTO-AUTO"/>
    <s v="MOTO"/>
    <s v="AUTO"/>
  </r>
  <r>
    <s v="2020-0078"/>
    <n v="1"/>
    <d v="2020-12-25T00:00:00"/>
    <x v="4"/>
    <n v="12"/>
    <n v="25"/>
    <d v="1899-12-30T05:50:00"/>
    <n v="5"/>
    <s v="BARCO CENTENERA DEL 1118"/>
    <s v="CALLE"/>
    <s v="BARCO CENTENERA DEL"/>
    <n v="1118"/>
    <m/>
    <s v="BARCO CENTENERA DEL 1118"/>
    <n v="7"/>
    <s v="Point (102405.37940842 99677.09327308)"/>
    <s v="-58.43706741"/>
    <s v="-34.63217813"/>
    <s v="BICICLETA-PASAJEROS"/>
    <s v="BICICLETA"/>
    <s v="PASAJEROS"/>
  </r>
  <r>
    <s v="2020-0079"/>
    <n v="1"/>
    <d v="2020-12-27T00:00:00"/>
    <x v="4"/>
    <n v="12"/>
    <n v="27"/>
    <d v="1899-12-30T04:15:00"/>
    <n v="4"/>
    <s v="PAZ, GRAL. AV. Y ACCESO NORTE - PANAMERICANA"/>
    <s v="GRAL PAZ"/>
    <s v="PAZ, GRAL. AV."/>
    <m/>
    <s v="GOYENECHE, ROBERTO PARQUE AV."/>
    <s v="PAZ, GRAL. AV. y GOYENECHE, ROBERTO PARQUE AV."/>
    <n v="12"/>
    <s v="Point (97243.88021302 108974.21974638)"/>
    <s v="-58.49332664"/>
    <s v="-34.54836855"/>
    <s v="MOTO-OBJETO FIJO"/>
    <s v="MOTO"/>
    <s v="OBJETO FIJO"/>
  </r>
  <r>
    <s v="2021-0001"/>
    <n v="1"/>
    <d v="2021-01-06T00:00:00"/>
    <x v="5"/>
    <n v="1"/>
    <n v="6"/>
    <d v="1899-12-30T18:00:00"/>
    <n v="18"/>
    <s v="AU FRONDIZI KM. 3"/>
    <s v="AUTOPISTA"/>
    <s v="AUTOPISTA 1 SUR PRESIDENTE ARTURO FRONDIZI"/>
    <m/>
    <m/>
    <s v="AU FRONDIZI KM. 3"/>
    <n v="1"/>
    <s v="Point (107674.71781880 100334.26713627)"/>
    <s v="-58.37960727"/>
    <s v="-34.62622851"/>
    <s v="MOTO-AUTO"/>
    <s v="MOTO"/>
    <s v="AUTO"/>
  </r>
  <r>
    <s v="2021-0002"/>
    <n v="1"/>
    <d v="2021-01-07T00:00:00"/>
    <x v="5"/>
    <n v="1"/>
    <n v="7"/>
    <d v="1899-12-30T10:20:00"/>
    <n v="10"/>
    <s v="CASTRO, EMILIO AV. Y MURGUIONDO"/>
    <s v="AVENIDA"/>
    <s v="CASTRO, EMILIO AV."/>
    <m/>
    <s v="MURGUIONDO"/>
    <s v="CASTRO, EMILIO AV. y MURGUIONDO"/>
    <n v="9"/>
    <s v="Point (95662.77651946 97729.83483715)"/>
    <s v="-58.51061062"/>
    <s v="-34.64972472"/>
    <s v="MOTO-CARGAS"/>
    <s v="MOTO"/>
    <s v="CARGAS"/>
  </r>
  <r>
    <s v="2021-0003"/>
    <n v="1"/>
    <d v="2021-01-10T00:00:00"/>
    <x v="5"/>
    <n v="1"/>
    <n v="10"/>
    <d v="1899-12-30T07:40:00"/>
    <n v="7"/>
    <s v="AU 25 DE MAYO KM. 3,7"/>
    <s v="AUTOPISTA"/>
    <s v="AUTOPISTA 25 DE MAYO"/>
    <m/>
    <m/>
    <s v="AUTOPISTA 25 DE MAYO KM. 3.7"/>
    <n v="7"/>
    <s v="Point (103005.63484321 99983.28177809)"/>
    <s v="-58.43052224"/>
    <s v="-34.62941648"/>
    <s v="MOTO-OBJETO FIJO"/>
    <s v="MOTO"/>
    <s v="OBJETO FIJO"/>
  </r>
  <r>
    <s v="2021-0004"/>
    <n v="1"/>
    <d v="2021-01-11T00:00:00"/>
    <x v="5"/>
    <n v="1"/>
    <n v="11"/>
    <d v="1899-12-30T09:12:18"/>
    <n v="9"/>
    <s v="CASEROS AV. Y GUARANI"/>
    <s v="AVENIDA"/>
    <s v="CASEROS AV."/>
    <m/>
    <s v="GUARANI"/>
    <s v="CASEROS AV. y GUARANI"/>
    <n v="5"/>
    <s v="Point (104469.26511938 98956.35144845)"/>
    <s v="-58.41455544"/>
    <s v="-34.63866836"/>
    <s v="PEATON-CARGAS"/>
    <s v="PEATON"/>
    <s v="CARGAS"/>
  </r>
  <r>
    <s v="2021-0005"/>
    <n v="1"/>
    <d v="2021-01-11T00:00:00"/>
    <x v="5"/>
    <n v="1"/>
    <n v="11"/>
    <d v="1899-12-30T21:30:00"/>
    <n v="21"/>
    <s v="PERON, EVA AV. 3800"/>
    <s v="AVENIDA"/>
    <s v="PERON, EVA AV."/>
    <n v="3800"/>
    <m/>
    <s v="PERON, EVA AV. 3800"/>
    <n v="9"/>
    <s v="Point (99592.54465207 97999.69053974)"/>
    <s v="-58.46774439"/>
    <s v="-34.64730145"/>
    <s v="PEATON-AUTO"/>
    <s v="PEATON"/>
    <s v="AUTO"/>
  </r>
  <r>
    <s v="2021-0006"/>
    <n v="1"/>
    <d v="2021-01-12T00:00:00"/>
    <x v="5"/>
    <n v="1"/>
    <n v="12"/>
    <d v="1899-12-30T21:00:00"/>
    <n v="21"/>
    <s v="AU ILLIA y SARMIENTO AV."/>
    <s v="AUTOPISTA"/>
    <s v="AUTOPISTA ARTURO ILLIA"/>
    <m/>
    <s v="SARMIENTO AV."/>
    <s v="AUTOPISTA ARTURO ILLIA y SARMIENTO AV."/>
    <n v="14"/>
    <s v="Point (105087.20771949 106876.69794004)"/>
    <s v="-58.40786274"/>
    <s v="-34.56726817"/>
    <s v="MOTO-CARGAS"/>
    <s v="MOTO"/>
    <s v="CARGAS"/>
  </r>
  <r>
    <s v="2021-0007"/>
    <n v="1"/>
    <d v="2021-01-18T00:00:00"/>
    <x v="5"/>
    <n v="1"/>
    <n v="18"/>
    <d v="1899-12-30T10:00:00"/>
    <n v="10"/>
    <s v="DE LOS CONSTITUYENTES AV. Y GIRIBONE"/>
    <s v="AVENIDA"/>
    <s v="DE LOS CONSTITUYENTES AV."/>
    <m/>
    <s v="GIRIBONE"/>
    <s v="DE LOS CONSTITUYENTES AV. y GIRIBONE"/>
    <n v="15"/>
    <s v="Point (97784.94977398 104775.10084109)"/>
    <s v="-58.48744301"/>
    <s v="-34.58622275"/>
    <s v="MOTO-MOTO"/>
    <s v="MOTO"/>
    <s v="MOTO"/>
  </r>
  <r>
    <s v="2021-0008"/>
    <n v="1"/>
    <d v="2021-01-22T00:00:00"/>
    <x v="5"/>
    <n v="1"/>
    <n v="22"/>
    <d v="1899-12-30T23:30:00"/>
    <n v="23"/>
    <s v="SAENZ AV. Y RABANAL, FRANCISCO, INTENDENTE AV."/>
    <s v="AVENIDA"/>
    <s v="SAENZ AV."/>
    <m/>
    <s v="RABANAL, FRANCISCO, INTENDENTE AV."/>
    <s v="SAENZ AV. y RABANAL, FRANCISCO, INTENDENTE AV."/>
    <n v="4"/>
    <s v="Point (104283.01090451 97171.08656182)"/>
    <s v="-58.41657793"/>
    <s v="-34.65476216"/>
    <s v="PEATON-PASAJEROS"/>
    <s v="PEATON"/>
    <s v="PASAJEROS"/>
  </r>
  <r>
    <s v="2021-0009"/>
    <n v="1"/>
    <d v="2021-01-23T00:00:00"/>
    <x v="5"/>
    <n v="1"/>
    <n v="23"/>
    <d v="1899-12-30T05:30:00"/>
    <n v="5"/>
    <s v="PAYSANDU Y GAONA"/>
    <s v="AVENIDA"/>
    <s v="PAYSANDU"/>
    <m/>
    <s v="GAONA AV."/>
    <s v="PAYSANDU y GAONA AV."/>
    <n v="6"/>
    <s v="Point (100897.78829476 101987.96413026)"/>
    <s v="-58.45351111"/>
    <s v="-34.61134937"/>
    <s v="MOTO-OBJETO FIJO"/>
    <s v="MOTO"/>
    <s v="OBJETO FIJO"/>
  </r>
  <r>
    <s v="2021-0010"/>
    <n v="1"/>
    <d v="2021-01-23T00:00:00"/>
    <x v="5"/>
    <n v="1"/>
    <n v="23"/>
    <d v="1899-12-30T08:00:00"/>
    <n v="8"/>
    <s v="PAZ, GRAL. AV. Y BALBIN, RICARDO, DR. AV. 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OTO-AUTO"/>
    <s v="MOTO"/>
    <s v="AUTO"/>
  </r>
  <r>
    <s v="2021-0011"/>
    <n v="1"/>
    <d v="2021-01-27T00:00:00"/>
    <x v="5"/>
    <n v="1"/>
    <n v="27"/>
    <d v="1899-12-30T01:04:26"/>
    <n v="1"/>
    <s v="SANTA FE AV. 1675"/>
    <s v="AVENIDA"/>
    <s v="SANTA FE AV."/>
    <n v="1675"/>
    <m/>
    <s v="SANTA FE AV. 1675"/>
    <n v="2"/>
    <s v="Point (106591.90146932 103727.42053338)"/>
    <s v="-58.39144148"/>
    <s v="-34.59564871"/>
    <s v="PEATON-AUTO"/>
    <s v="PEATON"/>
    <s v="AUTO"/>
  </r>
  <r>
    <s v="2021-0012"/>
    <n v="1"/>
    <d v="2021-01-29T00:00:00"/>
    <x v="5"/>
    <n v="1"/>
    <n v="29"/>
    <d v="1899-12-30T20:07:22"/>
    <n v="20"/>
    <s v="AU DELLEPIANE Y GUAMINI"/>
    <s v="AUTOPISTA"/>
    <s v="DELLEPIANE, LUIS, TTE. GRAL."/>
    <m/>
    <s v="GUAMINI"/>
    <s v="DELLEPIANE, LUIS, TTE. GRAL. y GUAMINI"/>
    <n v="8"/>
    <s v="Point (98294.52407931 93943.96825453)"/>
    <s v="-58.48191128"/>
    <s v="-34.68385968"/>
    <s v="PEATON-AUTO"/>
    <s v="PEATON"/>
    <s v="AUTO"/>
  </r>
  <r>
    <s v="2021-0013"/>
    <n v="1"/>
    <d v="2021-01-31T00:00:00"/>
    <x v="5"/>
    <n v="1"/>
    <n v="31"/>
    <d v="1899-12-30T06:10:00"/>
    <n v="6"/>
    <s v="FALCON, RAMON L., CNEL. Y OLIVERA AV."/>
    <s v="AVENIDA"/>
    <s v="FALCON, RAMON L.,CNEL."/>
    <m/>
    <s v="OLIVERA AV."/>
    <s v="FALCON, RAMON L.,CNEL. y OLIVERA AV."/>
    <n v="10"/>
    <s v="Point (97801.31825511 99194.93911759)"/>
    <s v="-58.48727942"/>
    <s v="-34.63652467"/>
    <s v="MOTO-OBJETO FIJO"/>
    <s v="MOTO"/>
    <s v="OBJETO FIJO"/>
  </r>
  <r>
    <s v="2021-0014"/>
    <n v="1"/>
    <d v="2021-02-02T00:00:00"/>
    <x v="5"/>
    <n v="2"/>
    <n v="2"/>
    <d v="1899-12-30T00:50:00"/>
    <n v="0"/>
    <s v="SAN MARTIN AV. Y NOGOYA"/>
    <s v="AVENIDA"/>
    <s v="SAN MARTIN AV."/>
    <m/>
    <s v="NOGOYA"/>
    <s v="SAN MARTIN AV. y NOGOYA"/>
    <n v="15"/>
    <s v="Point (98166.49822882 103491.41769625)"/>
    <s v="-58.48328708"/>
    <s v="-34.59779521"/>
    <s v="PEATON-AUTO"/>
    <s v="PEATON"/>
    <s v="AUTO"/>
  </r>
  <r>
    <s v="2021-0015"/>
    <n v="1"/>
    <d v="2021-02-06T00:00:00"/>
    <x v="5"/>
    <n v="2"/>
    <n v="6"/>
    <d v="1899-12-30T03:05:00"/>
    <n v="3"/>
    <s v="SAN MARTIN AV. Y TINOGASTA"/>
    <s v="AVENIDA"/>
    <s v="SAN MARTIN AV."/>
    <m/>
    <s v="TINOGASTA"/>
    <s v="SAN MARTIN AV. y TINOGASTA"/>
    <n v="15"/>
    <s v="Point (97533.67858226 103551.76003520)"/>
    <s v="-58.49018543"/>
    <s v="-34.59724990"/>
    <s v="MOTO-OBJETO FIJO"/>
    <s v="MOTO"/>
    <s v="OBJETO FIJO"/>
  </r>
  <r>
    <s v="2021-0016"/>
    <n v="1"/>
    <d v="2021-02-14T00:00:00"/>
    <x v="5"/>
    <n v="2"/>
    <n v="14"/>
    <d v="1899-12-30T05:50:00"/>
    <n v="5"/>
    <s v="FERNANDEZ DE LA CRUZ, F., GRAL. AV. Y DE LA TORRE, LISANDRO"/>
    <s v="AVENIDA"/>
    <s v="FERNANDEZ DE LA CRUZ, F., GRAL. AV."/>
    <m/>
    <s v="DE LA TORRE, LISANDRO"/>
    <s v="FERNANDEZ DE LA CRUZ, F., GRAL. AV. y DE LA TORRE, LISANDRO"/>
    <n v="8"/>
    <s v="Point (99175.17507833 93836.79626465)"/>
    <s v="-58.47230127"/>
    <s v="-34.68482689"/>
    <s v="AUTO-OBJETO FIJO"/>
    <s v="AUTO"/>
    <s v="OBJETO FIJO"/>
  </r>
  <r>
    <s v="2021-0017"/>
    <n v="1"/>
    <d v="2021-02-17T00:00:00"/>
    <x v="5"/>
    <n v="2"/>
    <n v="17"/>
    <d v="1899-12-30T04:10:00"/>
    <n v="4"/>
    <s v="SALTA Y CASEROS AV."/>
    <s v="AVENIDA"/>
    <s v="SALTA"/>
    <m/>
    <s v="CASEROS AV."/>
    <s v="SALTA y CASEROS AV."/>
    <n v="1"/>
    <s v="Point (107397.40269295 99729.43717725)"/>
    <s v="-58.38262614"/>
    <s v="-34.63168269"/>
    <s v="MOTO-PASAJEROS"/>
    <s v="MOTO"/>
    <s v="PASAJEROS"/>
  </r>
  <r>
    <s v="2021-0018"/>
    <n v="1"/>
    <d v="2021-02-20T00:00:00"/>
    <x v="5"/>
    <n v="2"/>
    <n v="20"/>
    <d v="1899-12-30T19:00:00"/>
    <n v="19"/>
    <s v="JAURES, JEAN Y PERON, JUAN DOMINGO, TTE. GENERAL"/>
    <s v="CALLE"/>
    <s v="JAURES, JEAN"/>
    <m/>
    <s v="PERON, JUAN DOMINGO, TTE. GENERAL"/>
    <s v="JAURES, JEAN y PERON, JUAN DOMINGO, TTE. GENERAL"/>
    <n v="3"/>
    <s v="Point (104845.36965581 102365.51025993)"/>
    <s v="-58.41047268"/>
    <s v="-34.60793518"/>
    <s v="PEATON-AUTO"/>
    <s v="PEATON"/>
    <s v="AUTO"/>
  </r>
  <r>
    <s v="2021-0019"/>
    <n v="1"/>
    <d v="2021-02-21T00:00:00"/>
    <x v="5"/>
    <n v="2"/>
    <n v="21"/>
    <d v="1899-12-30T01:20:00"/>
    <n v="1"/>
    <s v="TRIUNVIRATO AV. Y LARRALDE, CRISOLOGO AV."/>
    <s v="AVENIDA"/>
    <s v="TRIUNVIRATO AV."/>
    <m/>
    <s v="LARRALDE, CRISOLOGO AV."/>
    <s v="TRIUNVIRATO AV. y LARRALDE, CRISOLOGO AV."/>
    <n v="12"/>
    <s v="Point (96944.69676081 107291.52292157)"/>
    <s v="-58.49659234"/>
    <s v="-34.56353635"/>
    <s v="MOTO-OBJETO FIJO"/>
    <s v="MOTO"/>
    <s v="OBJETO FIJO"/>
  </r>
  <r>
    <s v="2021-0020"/>
    <n v="1"/>
    <d v="2021-02-21T00:00:00"/>
    <x v="5"/>
    <n v="2"/>
    <n v="21"/>
    <d v="1899-12-30T15:00:00"/>
    <n v="15"/>
    <s v="POTOSI Y GASCON"/>
    <s v="CALLE"/>
    <s v="POTOSI"/>
    <m/>
    <s v="GASCON"/>
    <s v="POTOSI y GASCON"/>
    <n v="5"/>
    <s v="Point (103546.90832431 102439.67271563)"/>
    <s v="-58.42462955"/>
    <s v="-34.60727189"/>
    <s v="PEATON-CARGAS"/>
    <s v="PEATON"/>
    <s v="CARGAS"/>
  </r>
  <r>
    <s v="2021-0021"/>
    <n v="1"/>
    <d v="2021-02-26T00:00:00"/>
    <x v="5"/>
    <n v="2"/>
    <n v="26"/>
    <d v="1899-12-30T05:30:00"/>
    <n v="5"/>
    <s v="YRIGOYEN, HIPOLITO Y  24 DE NOVIEMBRE"/>
    <s v="CALLE"/>
    <s v="YRIGOYEN, HIPOLITO"/>
    <m/>
    <s v="24 DE NOVIEMBRE"/>
    <s v="YRIGOYEN, HIPOLITO y 24 DE NOVIEMBRE"/>
    <n v="3"/>
    <s v="Point (104734.09567654 101930.58983096)"/>
    <s v="-58.41168345"/>
    <s v="-34.61185625"/>
    <s v="MOTO-OBJETO FIJO"/>
    <s v="MOTO"/>
    <s v="OBJETO FIJO"/>
  </r>
  <r>
    <s v="2021-0022"/>
    <n v="1"/>
    <d v="2021-02-28T00:00:00"/>
    <x v="5"/>
    <n v="2"/>
    <n v="28"/>
    <d v="1899-12-30T12:00:00"/>
    <n v="12"/>
    <s v="DEL LIBERTADOR AV. Y ROOSEVELT FRANKLIN D."/>
    <s v="AVENIDA"/>
    <s v="DEL LIBERTADOR AV."/>
    <m/>
    <s v="ROOSEVELT FRANKLIN D."/>
    <s v="DEL LIBERTADOR AV. y ROOSEVELT FRANKLIN D."/>
    <n v="13"/>
    <s v="Point (101075.92147827 108552.55000854)"/>
    <s v="-58.45157681"/>
    <s v="-34.55217303"/>
    <s v="PASAJEROS-SD"/>
    <s v="PASAJEROS"/>
    <s v="SD"/>
  </r>
  <r>
    <s v="2021-0023"/>
    <n v="1"/>
    <d v="2021-03-01T00:00:00"/>
    <x v="5"/>
    <n v="3"/>
    <n v="1"/>
    <d v="1899-12-30T09:20:00"/>
    <n v="9"/>
    <s v="AU BUENOS AIRES LA PLATA  KM 4,5"/>
    <s v="AUTOPISTA"/>
    <s v="AUTOPISTA BUENOS AIRES - LA PLATA"/>
    <m/>
    <m/>
    <m/>
    <n v="4"/>
    <s v="Point (. .)"/>
    <s v="."/>
    <s v="."/>
    <s v="MOTO-CARGAS"/>
    <s v="MOTO"/>
    <s v="CARGAS"/>
  </r>
  <r>
    <s v="2021-0024"/>
    <n v="1"/>
    <d v="2021-03-03T00:00:00"/>
    <x v="5"/>
    <n v="3"/>
    <n v="3"/>
    <d v="1899-12-30T16:30:00"/>
    <n v="16"/>
    <s v="PERON, EVA AV. y PIEDRA BUENA AV"/>
    <s v="AVENIDA"/>
    <s v="PERON, EVA AV."/>
    <m/>
    <s v="PIEDRA BUENA AV."/>
    <s v="PERON, EVA AV. y PIEDRA BUENA AV."/>
    <n v="9"/>
    <s v="Point (97027.10745715 95474.44134863)"/>
    <s v="-58.49573651"/>
    <s v="-34.67006054"/>
    <s v="BICICLETA-CARGAS"/>
    <s v="BICICLETA"/>
    <s v="CARGAS"/>
  </r>
  <r>
    <s v="2021-0025"/>
    <n v="1"/>
    <d v="2021-03-11T00:00:00"/>
    <x v="5"/>
    <n v="3"/>
    <n v="11"/>
    <d v="1899-12-30T03:45:00"/>
    <n v="3"/>
    <s v="PAZ, GRAL. AV. y DELLEPIANE, LUIS, TTE. GRAL"/>
    <s v="GRAL PAZ"/>
    <s v="PAZ, GRAL. AV."/>
    <m/>
    <s v="AUTOPISTA DELLEPIANE LUIS TTE. GRAL."/>
    <s v="PAZ, GRAL. AV. y AUTOPISTA DELLEPIANE LUIS TTE. GRAL."/>
    <n v="8"/>
    <s v="Point (97832.57143731 93489.83736533)"/>
    <s v="-58.48695354"/>
    <s v="-34.68795245"/>
    <s v="MOTO-OTRO"/>
    <s v="MOTO"/>
    <s v="OTRO"/>
  </r>
  <r>
    <s v="2021-0026"/>
    <n v="1"/>
    <d v="2021-03-15T00:00:00"/>
    <x v="5"/>
    <n v="3"/>
    <n v="15"/>
    <d v="1899-12-30T02:35:00"/>
    <n v="2"/>
    <s v="AU FRONDIZI ALTURA QUINQUELA MARTIN, BENITO"/>
    <s v="AUTOPISTA"/>
    <s v="AUTOPISTA 1 SUR PRESIDENTE ARTURO FRONDIZI"/>
    <m/>
    <m/>
    <s v="AUTOPISTA 1 SUR PRESIDENTE ARTURO FRONDIZI y QUINQUELA MARTIN, BENITO"/>
    <n v="4"/>
    <s v="Point (108038.11136985 98307.74373426)"/>
    <s v="-58.37562539"/>
    <s v="-34.64449357"/>
    <s v="MOTO-OBJETO FIJO"/>
    <s v="MOTO"/>
    <s v="OBJETO FIJO"/>
  </r>
  <r>
    <s v="2021-0027"/>
    <n v="1"/>
    <d v="2021-03-16T00:00:00"/>
    <x v="5"/>
    <n v="3"/>
    <n v="16"/>
    <d v="1899-12-30T15:30:00"/>
    <n v="15"/>
    <s v="PAZ, GRAL. AV. y DONADO"/>
    <s v="GRAL PAZ"/>
    <s v="PAZ, GRAL. AV."/>
    <m/>
    <s v="DONADO"/>
    <s v="PAZ, GRAL. AV. y DONADO"/>
    <n v="12"/>
    <s v="Point (97098.48468623 109019.96106626)"/>
    <s v="-58.49491054"/>
    <s v="-34.54795581"/>
    <s v="MOTO-CARGAS"/>
    <s v="MOTO"/>
    <s v="CARGAS"/>
  </r>
  <r>
    <s v="2021-0028"/>
    <n v="1"/>
    <d v="2021-03-29T00:00:00"/>
    <x v="5"/>
    <n v="3"/>
    <n v="29"/>
    <d v="1899-12-30T17:20:00"/>
    <n v="17"/>
    <s v="COREA AV. y TORRES Y TENORIO, PRES"/>
    <s v="AVENIDA"/>
    <s v="COREA AV."/>
    <m/>
    <s v="TORRES Y TENORIO, PRES."/>
    <s v="COREA AV. y TORRES Y TENORIO, PRES."/>
    <n v="7"/>
    <s v="Point (102000.84898999 98412.66166222)"/>
    <s v="-58.44147621"/>
    <s v="-34.64357704"/>
    <s v="PEATON-PASAJEROS"/>
    <s v="PEATON"/>
    <s v="PASAJEROS"/>
  </r>
  <r>
    <s v="2021-0029"/>
    <n v="1"/>
    <d v="2021-03-31T00:00:00"/>
    <x v="5"/>
    <n v="3"/>
    <n v="31"/>
    <d v="1899-12-30T18:05:00"/>
    <n v="18"/>
    <s v="FALCON, RAMON L., CNEL. Y SAN PEDRITO AV."/>
    <s v="AVENIDA"/>
    <s v="FALCON, RAMON L.,CNEL."/>
    <m/>
    <s v="SAN PEDRITO AV."/>
    <s v="FALCON, RAMON L.,CNEL. y SAN PEDRITO AV."/>
    <n v="7"/>
    <s v="Point (99478.13530470 99680.01615001)"/>
    <s v="-58.46899119"/>
    <s v="-34.63215432"/>
    <s v="AUTO-AUTO"/>
    <s v="AUTO"/>
    <s v="AUTO"/>
  </r>
  <r>
    <s v="2021-0030"/>
    <n v="1"/>
    <d v="2021-04-03T00:00:00"/>
    <x v="5"/>
    <n v="4"/>
    <n v="3"/>
    <d v="1899-12-30T18:30:00"/>
    <n v="18"/>
    <s v="FINOCHIETTO ENRIQUE DR. 1623"/>
    <s v="CALLE"/>
    <s v="FINOCHIETTO ENRIQUE DR."/>
    <n v="1623"/>
    <m/>
    <s v="FINOCHIETTO ENRIQUE DR. 1623"/>
    <n v="4"/>
    <s v="Point (107009.29363805 99410.79524854)"/>
    <s v="-58.38685612"/>
    <s v="-34.63455776"/>
    <s v="PEATON-PASAJEROS"/>
    <s v="PEATON"/>
    <s v="PASAJEROS"/>
  </r>
  <r>
    <s v="2021-0031"/>
    <n v="1"/>
    <d v="2021-04-07T00:00:00"/>
    <x v="5"/>
    <n v="4"/>
    <n v="7"/>
    <d v="1899-12-30T10:29:00"/>
    <n v="10"/>
    <s v="9 DE JULIO AV. E INDEPENDENCIA AV."/>
    <s v="AVENIDA"/>
    <s v="9 DE JULIO AV."/>
    <m/>
    <s v="INDEPENDENCIA AV."/>
    <s v="9 DE JULIO AV. e INDEPENDENCIA AV."/>
    <n v="1"/>
    <s v="Point (107535.23922218 101285.66809968)"/>
    <s v="-58.38113667"/>
    <s v="-34.61765323"/>
    <s v="PEATON-CARGAS"/>
    <s v="PEATON"/>
    <s v="CARGAS"/>
  </r>
  <r>
    <s v="2021-0032"/>
    <n v="1"/>
    <d v="2021-04-10T00:00:00"/>
    <x v="5"/>
    <n v="4"/>
    <n v="10"/>
    <d v="1899-12-30T19:55:00"/>
    <n v="19"/>
    <s v="AU CANTILO Y GUIRALDES, INT."/>
    <s v="AUTOPISTA"/>
    <s v="CANTILO, INT."/>
    <m/>
    <s v="GUIRALDES, INT."/>
    <s v="CANTILO, INT. y GUIRALDES, INT."/>
    <n v="13"/>
    <s v="Point (102035.21425502 109304.90133530)"/>
    <s v="-58.44112678"/>
    <s v="-34.54538956"/>
    <s v="PEATON-MOTO"/>
    <s v="PEATON"/>
    <s v="MOTO"/>
  </r>
  <r>
    <s v="2021-0033"/>
    <n v="1"/>
    <d v="2021-04-14T00:00:00"/>
    <x v="5"/>
    <n v="4"/>
    <n v="14"/>
    <d v="1899-12-30T17:50:00"/>
    <n v="17"/>
    <s v="AU 25 DE MAYO ALTURA BAJADA BOEDO AV."/>
    <s v="AUTOPISTA"/>
    <s v="AUTOPISTA 25 DE MAYO"/>
    <m/>
    <m/>
    <s v="AUTOPISTA 25 DE MAYO y BOEDO AV."/>
    <n v="5"/>
    <s v="Point (104341.13684161 100202.74307433)"/>
    <s v="-58.41595919"/>
    <s v="-34.62743346"/>
    <s v="AUTO-OBJETO FIJO"/>
    <s v="AUTO"/>
    <s v="OBJETO FIJO"/>
  </r>
  <r>
    <s v="2021-0034"/>
    <n v="1"/>
    <d v="2021-04-19T00:00:00"/>
    <x v="5"/>
    <n v="4"/>
    <n v="19"/>
    <d v="1899-12-30T14:40:00"/>
    <n v="14"/>
    <s v="ALCORTA, AMANCIO AV. y ZAVALETA"/>
    <s v="AVENIDA"/>
    <s v="ALCORTA, AMANCIO AV."/>
    <m/>
    <s v="ZAVALETA"/>
    <s v="ALCORTA, AMANCIO AV. y ZAVALETA"/>
    <n v="4"/>
    <s v="Point (105634.57202683 98201.36000813)"/>
    <s v="-58.40184094"/>
    <s v="-34.64546845"/>
    <s v="MOTO-CARGAS"/>
    <s v="MOTO"/>
    <s v="CARGAS"/>
  </r>
  <r>
    <s v="2021-0035"/>
    <n v="1"/>
    <d v="2021-05-03T00:00:00"/>
    <x v="5"/>
    <n v="5"/>
    <n v="3"/>
    <d v="1899-12-30T09:20:00"/>
    <n v="9"/>
    <s v="JANER, ANA MARIA Y LAFUENTE AV."/>
    <s v="AVENIDA"/>
    <s v="JANER, ANA MARIA"/>
    <m/>
    <s v="LAFUENTE AV."/>
    <s v="JANER, ANA MARIA y LAFUENTE AV."/>
    <n v="8"/>
    <s v="Point (101547.14246919 96946.08308197)"/>
    <s v="-58.44642231"/>
    <s v="-34.65679806"/>
    <s v="MOTO-CARGAS"/>
    <s v="MOTO"/>
    <s v="CARGAS"/>
  </r>
  <r>
    <s v="2021-0036"/>
    <n v="1"/>
    <d v="2021-05-09T00:00:00"/>
    <x v="5"/>
    <n v="5"/>
    <n v="9"/>
    <d v="1899-12-30T06:00:00"/>
    <n v="6"/>
    <s v="PAZ, GRAL. AV. Y MOSCONI GENERAL AV."/>
    <s v="GRAL PAZ"/>
    <s v="PAZ, GRAL. AV."/>
    <m/>
    <s v="MOSCONI GENERAL AV."/>
    <s v="PAZ, GRAL. AV. y MOSCONI GENERAL AV."/>
    <n v="11"/>
    <s v="Point (94486.28631712 103468.59928582)"/>
    <s v="-58.52340614"/>
    <s v="-34.59798754"/>
    <s v="MOTO-OBJETO FIJO"/>
    <s v="MOTO"/>
    <s v="OBJETO FIJO"/>
  </r>
  <r>
    <s v="2021-0037"/>
    <n v="1"/>
    <d v="2021-05-11T00:00:00"/>
    <x v="5"/>
    <n v="5"/>
    <n v="11"/>
    <d v="1899-12-30T07:10:00"/>
    <n v="7"/>
    <s v="MONROE Y BALBIN, RICARDO, DR. AV."/>
    <s v="AVENIDA"/>
    <s v="MONROE"/>
    <m/>
    <s v="BALBIN, RICARDO, DR. AV."/>
    <s v="MONROE y BALBIN, RICARDO, DR. AV."/>
    <n v="13"/>
    <s v="Point (99707.12636872 107441.30935745)"/>
    <s v="-58.46649069"/>
    <s v="-34.56219075"/>
    <s v="PEATON-PASAJEROS"/>
    <s v="PEATON"/>
    <s v="PASAJEROS"/>
  </r>
  <r>
    <s v="2021-0038"/>
    <n v="1"/>
    <d v="2021-05-14T00:00:00"/>
    <x v="5"/>
    <n v="5"/>
    <n v="14"/>
    <d v="1899-12-30T11:40:00"/>
    <n v="11"/>
    <s v="JUSTO, JUAN B. AV. Y SANTA FE AV."/>
    <s v="AVENIDA"/>
    <s v="JUSTO, JUAN B. AV."/>
    <m/>
    <s v="SANTA FE AV."/>
    <s v="JUSTO, JUAN B. AV. y SANTA FE AV."/>
    <n v="14"/>
    <s v="Point (103373.45116327 105668.33246254)"/>
    <s v="-58.42653328"/>
    <s v="-34.57816791"/>
    <s v="MOTO-CARGAS"/>
    <s v="MOTO"/>
    <s v="CARGAS"/>
  </r>
  <r>
    <s v="2021-0039"/>
    <n v="1"/>
    <d v="2021-05-15T00:00:00"/>
    <x v="5"/>
    <n v="5"/>
    <n v="15"/>
    <d v="1899-12-30T12:09:00"/>
    <n v="12"/>
    <s v="OLIDEN Y ALBERDI, JUAN BAUTISTA AV."/>
    <s v="AVENIDA"/>
    <s v="OLIDEN"/>
    <m/>
    <s v="ALBERDI, JUAN BAUTISTA AV."/>
    <s v="OLIDEN y ALBERDI, JUAN BAUTISTA AV."/>
    <n v="9"/>
    <s v="Point (96262.45081883 97363.01985851)"/>
    <s v="-58.50407099"/>
    <s v="-34.65303372"/>
    <s v="BICICLETA-AUTO"/>
    <s v="BICICLETA"/>
    <s v="AUTO"/>
  </r>
  <r>
    <s v="2021-0040"/>
    <n v="1"/>
    <d v="2021-05-20T00:00:00"/>
    <x v="5"/>
    <n v="5"/>
    <n v="20"/>
    <d v="1899-12-30T05:50:00"/>
    <n v="5"/>
    <s v="PAZ, GRAL. AV. Y DEL LIBERTADOR AV."/>
    <s v="GRAL PAZ"/>
    <s v="PAZ, GRAL. AV."/>
    <m/>
    <s v="DEL LIBERTADOR AV."/>
    <s v="PAZ, GRAL. AV. y DEL LIBERTADOR AV."/>
    <n v="13"/>
    <s v="Point (99620.34936816 110483.29286598)"/>
    <s v="-58.46743471"/>
    <s v="-34.53476874"/>
    <s v="MOTO-AUTO"/>
    <s v="MOTO"/>
    <s v="AUTO"/>
  </r>
  <r>
    <s v="2021-0041"/>
    <n v="1"/>
    <d v="2021-05-20T00:00:00"/>
    <x v="5"/>
    <n v="5"/>
    <n v="20"/>
    <d v="1899-12-30T08:30:00"/>
    <n v="8"/>
    <s v="DEL LIBERTADOR AV. Y CASARES AV."/>
    <s v="AVENIDA"/>
    <s v="DEL LIBERTADOR AV."/>
    <m/>
    <s v="CASARES AV."/>
    <s v="DEL LIBERTADOR AV. y CASARES AV."/>
    <n v="14"/>
    <s v="Point (104902.75332390 105766.08933002)"/>
    <s v="-58.40986646"/>
    <s v="-34.57728060"/>
    <s v="PEATON-PASAJEROS"/>
    <s v="PEATON"/>
    <s v="PASAJEROS"/>
  </r>
  <r>
    <s v="2021-0042"/>
    <n v="1"/>
    <d v="2021-05-21T00:00:00"/>
    <x v="5"/>
    <n v="5"/>
    <n v="21"/>
    <d v="1899-12-30T05:00:00"/>
    <n v="5"/>
    <s v="RIVADAVIA AV. 10900"/>
    <s v="AVENIDA"/>
    <s v="RIVADAVIA AV."/>
    <n v="10900"/>
    <m/>
    <s v="RIVADAVIA AV. 10900"/>
    <n v="9"/>
    <s v="Point (95040.52119933 98883.98738744)"/>
    <s v="-58.51739138"/>
    <s v="-34.63931792"/>
    <s v="PEATON-PASAJEROS"/>
    <s v="PEATON"/>
    <s v="PASAJEROS"/>
  </r>
  <r>
    <s v="2021-0043"/>
    <n v="1"/>
    <d v="2021-05-22T00:00:00"/>
    <x v="5"/>
    <n v="5"/>
    <n v="22"/>
    <d v="1899-12-30T18:26:00"/>
    <n v="18"/>
    <s v="ALBERDI, JUAN BAUTISTA AV. Y PILAR"/>
    <s v="AVENIDA"/>
    <s v="ALBERDI, JUAN BAUTISTA AV."/>
    <m/>
    <s v="PILAR"/>
    <s v="ALBERDI, JUAN BAUTISTA AV. y PILAR"/>
    <n v="9"/>
    <s v="Point (95975.76718859 97082.39835843)"/>
    <s v="-58.50719962"/>
    <s v="-34.65556223"/>
    <s v="PEATON-AUTO"/>
    <s v="PEATON"/>
    <s v="AUTO"/>
  </r>
  <r>
    <s v="2021-0044"/>
    <n v="1"/>
    <d v="2021-05-25T00:00:00"/>
    <x v="5"/>
    <n v="5"/>
    <n v="25"/>
    <d v="1899-12-30T02:00:00"/>
    <n v="2"/>
    <s v="PERON, EVA AV. Y ACOSTA, MARIANO"/>
    <s v="AVENIDA"/>
    <s v="PERON, EVA AV."/>
    <m/>
    <s v="ACOSTA, MARIANO"/>
    <s v="PERON, EVA AV. y ACOSTA, MARIANO"/>
    <n v="9"/>
    <s v="Point (99649.49576145 98143.82203448)"/>
    <s v="-58.46712311"/>
    <s v="-34.64600222"/>
    <s v="MOTO-OBJETO FIJO"/>
    <s v="MOTO"/>
    <s v="OBJETO FIJO"/>
  </r>
  <r>
    <s v="2021-0045"/>
    <n v="1"/>
    <d v="2021-05-26T00:00:00"/>
    <x v="5"/>
    <n v="5"/>
    <n v="26"/>
    <d v="1899-12-30T17:24:00"/>
    <n v="17"/>
    <s v="AU FRONDIZI Y SUAREZ AV."/>
    <s v="AUTOPISTA"/>
    <s v="AUTOPISTA 1 SUR PRESIDENTE ARTURO FRONDIZI"/>
    <m/>
    <m/>
    <s v="AUTOPISTA 1 SUR PRESIDENTE ARTURO FRONDIZI y SUAREZ AV."/>
    <n v="4"/>
    <s v="Point (107903.91828587 98767.43091425)"/>
    <s v="-58.37709334"/>
    <s v="-34.64035082"/>
    <s v="MULTIPLE"/>
    <s v="MOTO"/>
    <s v="MULTIPLE"/>
  </r>
  <r>
    <s v="2021-0046"/>
    <n v="1"/>
    <d v="2021-05-31T00:00:00"/>
    <x v="5"/>
    <n v="5"/>
    <n v="31"/>
    <d v="1899-12-30T02:00:00"/>
    <n v="2"/>
    <s v="EL CANO AV. Y GUZMAN AV."/>
    <s v="AVENIDA"/>
    <s v="ELCANO AV."/>
    <m/>
    <s v="GUZMAN AV."/>
    <s v="ELCANO AV. y GUZMAN AV."/>
    <n v="15"/>
    <s v="Point (100272.31336486 104833.49710745)"/>
    <s v="-58.46033141"/>
    <s v="-34.58569883"/>
    <s v="AUTO-OBJETO FIJO"/>
    <s v="AUTO"/>
    <s v="OBJETO FIJO"/>
  </r>
  <r>
    <s v="2021-0047"/>
    <n v="1"/>
    <d v="2021-06-02T00:00:00"/>
    <x v="5"/>
    <n v="6"/>
    <n v="2"/>
    <d v="1899-12-30T16:00:00"/>
    <n v="16"/>
    <s v="VEDIA, AGUSTIN DE Y RABANAL, FRANCISCO, INTENDENTE AV."/>
    <s v="AVENIDA"/>
    <s v="VEDIA, AGUSTIN DE"/>
    <m/>
    <s v="RABANAL, FRANCISCO, INTENDENTE AV."/>
    <s v="VEDIA, AGUSTIN DE y RABANAL, FRANCISCO, INTENDENTE AV."/>
    <n v="4"/>
    <s v="Point (103794.38334006 96997.15780313)"/>
    <s v="-58.42190745"/>
    <s v="-34.65633192"/>
    <s v="MOTO-AUTO"/>
    <s v="MOTO"/>
    <s v="AUTO"/>
  </r>
  <r>
    <s v="2021-0048"/>
    <n v="1"/>
    <d v="2021-06-03T00:00:00"/>
    <x v="5"/>
    <n v="6"/>
    <n v="3"/>
    <d v="1899-12-30T09:58:00"/>
    <n v="9"/>
    <s v="CAPDEVILLA Y CONGRESO AV."/>
    <s v="AVENIDA"/>
    <s v="CAPDEVILA"/>
    <m/>
    <s v="CONGRESO AV."/>
    <s v="CAPDEVILA y CONGRESO AV."/>
    <n v="12"/>
    <s v="Point (97525.48112402 106595.29222041)"/>
    <s v="-58.49026573"/>
    <s v="-34.56981410"/>
    <s v="BICICLETA-AUTO"/>
    <s v="BICICLETA"/>
    <s v="AUTO"/>
  </r>
  <r>
    <s v="2021-0049"/>
    <n v="1"/>
    <d v="2021-06-03T00:00:00"/>
    <x v="5"/>
    <n v="6"/>
    <n v="3"/>
    <d v="1899-12-30T20:30:00"/>
    <n v="20"/>
    <s v="FERNANDEZ DE LA CRUZ, F., GRAL. AV. 4000"/>
    <s v="AVENIDA"/>
    <s v="FERNANDEZ DE LA CRUZ, F., GRAL. AV."/>
    <n v="4000"/>
    <m/>
    <s v="FERNANDEZ DE LA CRUZ, F., GRAL. AV. 4000"/>
    <n v="8"/>
    <s v="Point (100842.91519469 95589.55734164)"/>
    <s v="-58.45410344"/>
    <s v="-34.66902702"/>
    <s v="AUTO-AUTO"/>
    <s v="AUTO"/>
    <s v="AUTO"/>
  </r>
  <r>
    <s v="2021-0050"/>
    <n v="1"/>
    <d v="2021-06-10T00:00:00"/>
    <x v="5"/>
    <n v="6"/>
    <n v="10"/>
    <d v="1899-12-30T13:30:00"/>
    <n v="13"/>
    <s v="DEL LIBERTADOR AV. 5958"/>
    <s v="AVENIDA"/>
    <s v="DEL LIBERTADOR AV."/>
    <n v="5958"/>
    <m/>
    <s v="DEL LIBERTADOR AV. 5958"/>
    <n v="13"/>
    <s v="Point (101448.53024105 107994.96785043)"/>
    <s v="-58.44751621"/>
    <s v="-34.55719892"/>
    <s v="MOTO-PASAJEROS"/>
    <s v="MOTO"/>
    <s v="PASAJEROS"/>
  </r>
  <r>
    <s v="2021-0051"/>
    <n v="1"/>
    <d v="2021-06-15T00:00:00"/>
    <x v="5"/>
    <n v="6"/>
    <n v="15"/>
    <d v="1899-12-30T19:20:00"/>
    <n v="19"/>
    <s v="27 DE FEBRERO AV. Y EREZCANO AV."/>
    <s v="AVENIDA"/>
    <s v="27 DE FEBRERO AV."/>
    <m/>
    <s v="EREZCANO AV."/>
    <s v="27 DE FEBRERO AV. y EREZCANO AV."/>
    <n v="4"/>
    <s v="Point (103932.07299582 96584.44861459)"/>
    <s v="-58.42040352"/>
    <s v="-34.66005171"/>
    <s v="PEATON-CARGAS"/>
    <s v="PEATON"/>
    <s v="CARGAS"/>
  </r>
  <r>
    <s v="2021-0052"/>
    <n v="1"/>
    <d v="2021-06-20T00:00:00"/>
    <x v="5"/>
    <n v="6"/>
    <n v="20"/>
    <d v="1899-12-30T05:40:00"/>
    <n v="5"/>
    <s v="PAZ, GRAL. AV. 14723"/>
    <s v="GRAL PAZ"/>
    <s v="PAZ, GRAL. AV."/>
    <n v="14723"/>
    <m/>
    <s v="PAZ, GRAL. AV. 14723"/>
    <n v="8"/>
    <s v="Point (97067.24775528 94359.84584291)"/>
    <s v="-58.49530249"/>
    <s v="-34.68010798"/>
    <s v="MOTO-OBJETO FIJO"/>
    <s v="MOTO"/>
    <s v="OBJETO FIJO"/>
  </r>
  <r>
    <s v="2021-0053"/>
    <n v="1"/>
    <d v="2021-06-20T00:00:00"/>
    <x v="5"/>
    <n v="6"/>
    <n v="20"/>
    <d v="1899-12-30T12:00:00"/>
    <n v="12"/>
    <s v="CORRIENTES AV. 5783"/>
    <s v="AVENIDA"/>
    <s v="CORRIENTES AV."/>
    <n v="5783"/>
    <m/>
    <s v="CORRIENTES AV. 5783"/>
    <n v="15"/>
    <s v="Point (101770.58108820 103826.64826158)"/>
    <s v="-58.44399875"/>
    <s v="-34.59477360"/>
    <s v="PEATON-BICICLETA"/>
    <s v="PEATON"/>
    <s v="BICICLETA"/>
  </r>
  <r>
    <s v="2021-0054"/>
    <n v="1"/>
    <d v="2021-06-22T00:00:00"/>
    <x v="5"/>
    <n v="6"/>
    <n v="22"/>
    <d v="1899-12-30T14:44:00"/>
    <n v="14"/>
    <s v="TABARE Y EREZCANO"/>
    <s v="CALLE"/>
    <s v="TABARE"/>
    <m/>
    <s v="EREZCANO"/>
    <s v="TABARE y EREZCANO"/>
    <n v="4"/>
    <s v="Point (103272.79484249 97185.20508662)"/>
    <s v="-58.42759813"/>
    <s v="-34.65463857"/>
    <s v="MOTO-CARGAS"/>
    <s v="MOTO"/>
    <s v="CARGAS"/>
  </r>
  <r>
    <s v="2021-0055"/>
    <n v="1"/>
    <d v="2021-06-29T00:00:00"/>
    <x v="5"/>
    <n v="6"/>
    <n v="29"/>
    <d v="1899-12-30T12:20:00"/>
    <n v="12"/>
    <s v="CORRIENTES AV. Y PUEYRREDOR AV."/>
    <s v="AVENIDA"/>
    <s v="CORRIENTES AV."/>
    <m/>
    <s v="PUEYRREDON AV."/>
    <s v="CORRIENTES AV. y PUEYRREDON AV."/>
    <n v="3"/>
    <s v="Point (105304.23090859 102739.35602688)"/>
    <s v="-58.40547222"/>
    <s v="-34.60456293"/>
    <s v="MOTO-CARGAS"/>
    <s v="MOTO"/>
    <s v="CARGAS"/>
  </r>
  <r>
    <s v="2021-0056"/>
    <n v="1"/>
    <d v="2021-07-09T00:00:00"/>
    <x v="5"/>
    <n v="7"/>
    <n v="9"/>
    <d v="1899-12-30T23:25:00"/>
    <n v="23"/>
    <s v="CORRALES Y MORENO, PERITO AV."/>
    <s v="AVENIDA"/>
    <s v="CORRALES"/>
    <m/>
    <s v="MORENO, PERITO AV."/>
    <s v="CORRALES y MORENO, PERITO AV."/>
    <n v="4"/>
    <s v="Point (103535.89012020 97690.49979847)"/>
    <s v="-58.42473018"/>
    <s v="-34.65008280"/>
    <s v="BICICLETA-AUTO"/>
    <s v="BICICLETA"/>
    <s v="AUTO"/>
  </r>
  <r>
    <s v="2021-0057"/>
    <n v="1"/>
    <d v="2021-07-10T00:00:00"/>
    <x v="5"/>
    <n v="7"/>
    <n v="10"/>
    <d v="1899-12-30T23:30:00"/>
    <n v="23"/>
    <s v="AU ILLIA KM 3.2, ALTURA CABINAS DE PEAJE"/>
    <s v="AUTOPISTA"/>
    <s v="AUTOPISTA ARTURO ILLIA"/>
    <m/>
    <m/>
    <s v="AUTOPISTA  ARTURO ILLIA (CABINA DE PEAJE)"/>
    <n v="2"/>
    <s v="Point (106489.89755339 105947.16700228)"/>
    <s v="-58.39257023"/>
    <s v="-34.57563957"/>
    <s v="AUTO-OBJETO FIJO"/>
    <s v="AUTO"/>
    <s v="OBJETO FIJO"/>
  </r>
  <r>
    <s v="2021-0058"/>
    <n v="1"/>
    <d v="2021-07-21T00:00:00"/>
    <x v="5"/>
    <n v="7"/>
    <n v="21"/>
    <d v="1899-12-30T00:40:00"/>
    <n v="0"/>
    <s v="AV. GRAL. PAZ Y VEDIA"/>
    <s v="GRAL PAZ"/>
    <s v="PAZ, GRAL. AV."/>
    <m/>
    <s v="VEDIA"/>
    <s v="PAZ, GRAL. AV. y VEDIA"/>
    <n v="12"/>
    <s v="Point (97603.26759351 109241.33811464)"/>
    <s v="-58.48941042"/>
    <s v="-34.54596153"/>
    <s v="PEATON-AUTO"/>
    <s v="PEATON"/>
    <s v="AUTO"/>
  </r>
  <r>
    <s v="2021-0059"/>
    <n v="1"/>
    <d v="2021-07-22T00:00:00"/>
    <x v="5"/>
    <n v="7"/>
    <n v="22"/>
    <d v="1899-12-30T01:20:00"/>
    <n v="1"/>
    <s v="GARAY, JUAN DE AV. 2269"/>
    <s v="AVENIDA"/>
    <s v="GARAY, JUAN DE AV."/>
    <n v="2269"/>
    <m/>
    <s v="GARAY, JUAN DE AV. 2269"/>
    <n v="3"/>
    <s v="Point (106134.00626590 100157.65420238)"/>
    <s v="-58.39640740"/>
    <s v="-34.62783085"/>
    <s v="AUTO-OBJETO FIJO"/>
    <s v="AUTO"/>
    <s v="OBJETO FIJO"/>
  </r>
  <r>
    <s v="2021-0060"/>
    <n v="1"/>
    <d v="2021-07-22T00:00:00"/>
    <x v="5"/>
    <n v="7"/>
    <n v="22"/>
    <d v="1899-12-30T12:30:00"/>
    <n v="12"/>
    <s v="SALGUERO, JERONIMO Y RIVADAVIA AV."/>
    <s v="AVENIDA"/>
    <s v="SALGUERO, JERONIMO"/>
    <m/>
    <s v="RIVADAVIA AV."/>
    <s v="SALGUERO, JERONIMO y RIVADAVIA AV."/>
    <n v="5"/>
    <s v="Point (103997.04813615 102012.34139150)"/>
    <s v="-58.41971993"/>
    <s v="-34.61112240"/>
    <s v="PEATON-PASAJEROS"/>
    <s v="PEATON"/>
    <s v="PASAJEROS"/>
  </r>
  <r>
    <s v="2021-0061"/>
    <n v="1"/>
    <d v="2021-07-24T00:00:00"/>
    <x v="5"/>
    <n v="7"/>
    <n v="24"/>
    <d v="1899-12-30T09:15:00"/>
    <n v="9"/>
    <s v="MORENO, PERITO AV. Y ALCORTA, AMANCIO AV."/>
    <s v="AVENIDA"/>
    <s v="MORENO, PERITO AV."/>
    <m/>
    <s v="ALCORTA, AMANCIO AV."/>
    <s v="MORENO, PERITO AV. y ALCORTA, AMANCIO AV."/>
    <n v="4"/>
    <s v="Point (105303.77662691 97684.64886839)"/>
    <s v="-58.40544588"/>
    <s v="-34.65012801"/>
    <s v="PEATON-CARGAS"/>
    <s v="PEATON"/>
    <s v="CARGAS"/>
  </r>
  <r>
    <s v="2021-0062"/>
    <n v="1"/>
    <d v="2021-07-27T00:00:00"/>
    <x v="5"/>
    <n v="7"/>
    <n v="27"/>
    <d v="1899-12-30T07:16:00"/>
    <n v="7"/>
    <s v="LA PLATA AV. 2723"/>
    <s v="AVENIDA"/>
    <s v="LA PLATA AV."/>
    <n v="2723"/>
    <m/>
    <s v="LA PLATA AV. 2723"/>
    <n v="4"/>
    <s v="Point (103966.14093695 98092.26779856)"/>
    <s v="-58.42003882"/>
    <s v="-34.64645957"/>
    <s v="AUTO-CARGAS"/>
    <s v="AUTO"/>
    <s v="CARGAS"/>
  </r>
  <r>
    <s v="2021-0063"/>
    <n v="1"/>
    <d v="2021-08-02T00:00:00"/>
    <x v="5"/>
    <n v="8"/>
    <n v="2"/>
    <d v="1899-12-30T04:40:00"/>
    <n v="4"/>
    <s v="ALBERDI, JUAN BAUTISTA AV. 2906"/>
    <s v="AVENIDA"/>
    <s v="ALBERDI, JUAN BAUTISTA AV."/>
    <n v="2906"/>
    <m/>
    <s v="ALBERDI, JUAN BAUTISTA AV. 2906"/>
    <n v="7"/>
    <s v="Point (99521.99764944 99532.20302798)"/>
    <s v="-58.46851293"/>
    <s v="-34.63348678"/>
    <s v="AUTO-AUTO"/>
    <s v="AUTO"/>
    <s v="AUTO"/>
  </r>
  <r>
    <s v="2021-0064"/>
    <n v="1"/>
    <d v="2021-08-02T00:00:00"/>
    <x v="5"/>
    <n v="8"/>
    <n v="2"/>
    <d v="1899-12-30T20:00:00"/>
    <n v="20"/>
    <s v="PAZ, GRAL. AV. Y TONELERO"/>
    <s v="GRAL PAZ"/>
    <s v="PAZ, GRAL. AV."/>
    <m/>
    <s v="TONELERO"/>
    <s v="PAZ, GRAL. AV. y TONELERO"/>
    <n v="9"/>
    <s v="Point (93948.70282497 97229.16264548)"/>
    <s v="-58.52931141"/>
    <s v="-34.65422917"/>
    <s v="PEATON-CARGAS"/>
    <s v="PEATON"/>
    <s v="CARGAS"/>
  </r>
  <r>
    <s v="2021-0065"/>
    <n v="1"/>
    <d v="2021-08-06T00:00:00"/>
    <x v="5"/>
    <n v="8"/>
    <n v="6"/>
    <d v="1899-12-30T08:30:00"/>
    <n v="8"/>
    <s v="Av. SAN JUAN Y AV. LA PLATA"/>
    <s v="AVENIDA"/>
    <s v="SAN JUAN AV."/>
    <m/>
    <s v="LA PLATA AV."/>
    <s v="SAN JUAN AV. y LA PLATA AV."/>
    <n v="6"/>
    <s v="Point (103350.94520286 100251.53397151)"/>
    <s v="-58.42675754"/>
    <s v="-34.62699730"/>
    <s v="PEATON-PASAJEROS"/>
    <s v="PEATON"/>
    <s v="PASAJEROS"/>
  </r>
  <r>
    <s v="2021-0066"/>
    <n v="1"/>
    <d v="2021-08-06T00:00:00"/>
    <x v="5"/>
    <n v="8"/>
    <n v="6"/>
    <d v="1899-12-30T20:00:00"/>
    <n v="20"/>
    <s v="Av. LOPE DE VEGA Y AV. GRAL. PAZ"/>
    <s v="AVENIDA"/>
    <s v="LOPE DE VEGA AV."/>
    <m/>
    <s v="PAZ, GRAL. AV."/>
    <s v="LOPE DE VEGA AV. y PAZ, GRAL. AV."/>
    <n v="11"/>
    <s v="Point (93943.16495967 102026.75338495)"/>
    <s v="-58.52933723"/>
    <s v="-34.61098186"/>
    <s v="PEATON-PASAJEROS"/>
    <s v="PEATON"/>
    <s v="PASAJEROS"/>
  </r>
  <r>
    <s v="2021-0067"/>
    <n v="1"/>
    <d v="2021-08-08T00:00:00"/>
    <x v="5"/>
    <n v="8"/>
    <n v="8"/>
    <d v="1899-12-30T09:29:00"/>
    <n v="9"/>
    <s v="AU FRONDIZI KM 2,9 (ALTURA BRASIL)"/>
    <s v="AUTOPISTA"/>
    <s v="AUTOPISTA 1 SUR PRESIDENTE ARTURO FRONDIZI"/>
    <m/>
    <m/>
    <s v="AUTOPISTA 1 SUR PRESIDENTE ARTURO FRONDIZI y BRASIL"/>
    <n v="1"/>
    <s v="Point (107720.23994349 100176.85080944)"/>
    <s v="-58.37910943"/>
    <s v="-34.62764718"/>
    <s v="MOTO-OBJETO FIJO"/>
    <s v="MOTO"/>
    <s v="OBJETO FIJO"/>
  </r>
  <r>
    <s v="2021-0068"/>
    <n v="1"/>
    <d v="2021-08-15T00:00:00"/>
    <x v="5"/>
    <n v="8"/>
    <n v="15"/>
    <d v="1899-12-30T06:10:00"/>
    <n v="6"/>
    <s v="BEIRO, FRANCISCO AV. 5071"/>
    <s v="AVENIDA"/>
    <s v="BEIRO, FRANCISCO AV."/>
    <n v="5071"/>
    <m/>
    <s v="BEIRO, FRANCISCO AV. 5071"/>
    <n v="11"/>
    <s v="Point (94651.77324467 101953.65862250)"/>
    <s v="-58.52161176"/>
    <s v="-34.61164474"/>
    <s v="MOTO-OBJETO FIJO"/>
    <s v="MOTO"/>
    <s v="OBJETO FIJO"/>
  </r>
  <r>
    <s v="2021-0069"/>
    <n v="1"/>
    <d v="2021-08-20T00:00:00"/>
    <x v="5"/>
    <n v="8"/>
    <n v="20"/>
    <d v="1899-12-30T17:15:00"/>
    <n v="17"/>
    <s v="AV. SANTA FE 3428"/>
    <s v="AVENIDA"/>
    <s v="SANTA FE AV."/>
    <n v="3428"/>
    <m/>
    <s v="SANTA FE AV. 3428"/>
    <n v="14"/>
    <s v="Point (104564.52859898 104690.63252497)"/>
    <s v="-58.41354692"/>
    <s v="-34.58697680"/>
    <s v="PEATON-AUTO"/>
    <s v="PEATON"/>
    <s v="AUTO"/>
  </r>
  <r>
    <s v="2021-0070"/>
    <n v="1"/>
    <d v="2021-08-28T00:00:00"/>
    <x v="5"/>
    <n v="8"/>
    <n v="28"/>
    <d v="1899-12-30T08:30:00"/>
    <n v="8"/>
    <s v="CHILAVERT, MARTINIANO, CORONEL Y VARELA AV."/>
    <s v="AVENIDA"/>
    <s v="CHILAVERT, MARTINIANO, CORONEL"/>
    <m/>
    <s v="VARELA AV."/>
    <s v="CHILAVERT, MARTINIANO, CORONEL y VARELA AV."/>
    <n v="8"/>
    <s v="Point (102171.86474787 97177.81588434)"/>
    <s v="-58.43960781"/>
    <s v="-34.65470804"/>
    <s v="MOTO-CARGAS"/>
    <s v="MOTO"/>
    <s v="CARGAS"/>
  </r>
  <r>
    <s v="2021-0071"/>
    <n v="1"/>
    <d v="2021-08-31T00:00:00"/>
    <x v="5"/>
    <n v="8"/>
    <n v="31"/>
    <d v="1899-12-30T16:00:00"/>
    <n v="16"/>
    <s v="SAN LUIS 2730"/>
    <s v="CALLE"/>
    <s v="SAN LUIS"/>
    <n v="2730"/>
    <m/>
    <s v="SAN LUIS 2730"/>
    <n v="3"/>
    <s v="Point (105389.46943359 103241.39184079)"/>
    <s v="-58.40454610"/>
    <s v="-34.60003693"/>
    <s v="PEATON-MOTO"/>
    <s v="PEATON"/>
    <s v="MOTO"/>
  </r>
  <r>
    <s v="2021-0072"/>
    <n v="1"/>
    <d v="2021-09-01T00:00:00"/>
    <x v="5"/>
    <n v="9"/>
    <n v="1"/>
    <d v="1899-12-30T19:10:00"/>
    <n v="19"/>
    <s v="CALLAO AV. Y PARAGUAY"/>
    <s v="AVENIDA"/>
    <s v="CALLAO AV."/>
    <m/>
    <s v="PARAGUAY"/>
    <s v="CALLAO AV. y PARAGUAY"/>
    <n v="2"/>
    <s v="Point (106445.10866138 103387.80115442)"/>
    <s v="-58.39303911"/>
    <s v="-34.59871111"/>
    <s v="PEATON-AUTO"/>
    <s v="PEATON"/>
    <s v="AUTO"/>
  </r>
  <r>
    <s v="2021-0073"/>
    <n v="1"/>
    <d v="2021-09-18T00:00:00"/>
    <x v="5"/>
    <n v="9"/>
    <n v="18"/>
    <d v="1899-12-30T12:20:00"/>
    <n v="12"/>
    <s v="DEL LIBERTADOR AV. Y AGOTE, LUIS DR."/>
    <s v="AVENIDA"/>
    <s v="DEL LIBERTADOR AV."/>
    <m/>
    <s v="AGOTE, LUIS DR."/>
    <s v="DEL LIBERTADOR AV. y AGOTE, LUIS DR."/>
    <n v="2"/>
    <s v="Point (106366.2976627 105013.87298990)"/>
    <s v="-58.39391034"/>
    <s v="-34.58405348"/>
    <s v="BICICLETA-AUTO"/>
    <s v="BICICLETA"/>
    <s v="AUTO"/>
  </r>
  <r>
    <s v="2021-0074"/>
    <n v="1"/>
    <d v="2021-09-20T00:00:00"/>
    <x v="5"/>
    <n v="9"/>
    <n v="20"/>
    <d v="1899-12-30T15:00:00"/>
    <n v="15"/>
    <s v="PAZ, GRAL. AV. Y BALBIN, RICARDO, DR. AV.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ULTIPLE"/>
    <s v="MOTO"/>
    <s v="MULTIPLE"/>
  </r>
  <r>
    <s v="2021-0075"/>
    <n v="1"/>
    <d v="2021-09-21T00:00:00"/>
    <x v="5"/>
    <n v="9"/>
    <n v="21"/>
    <d v="1899-12-30T14:30:00"/>
    <n v="14"/>
    <s v="SALTA Y BRASIL"/>
    <s v="CALLE"/>
    <s v="SALTA"/>
    <m/>
    <s v="BRASIL"/>
    <s v="SALTA y BRASIL"/>
    <n v="1"/>
    <s v="Point (107380.60401316 100153.47427104)"/>
    <s v="-58.38281301"/>
    <s v="-34.62786038"/>
    <s v="PEATON-CARGAS"/>
    <s v="PEATON"/>
    <s v="CARGAS"/>
  </r>
  <r>
    <s v="2021-0076"/>
    <n v="1"/>
    <d v="2021-10-16T00:00:00"/>
    <x v="5"/>
    <n v="10"/>
    <n v="16"/>
    <d v="1899-12-30T06:15:00"/>
    <n v="6"/>
    <s v="MORENO, PERITO AV. 2152"/>
    <s v="AVENIDA"/>
    <s v="MORENO, PERITO AV."/>
    <n v="2152"/>
    <m/>
    <s v="MORENO, PERITO AV. 2152"/>
    <n v="7"/>
    <s v="Point (102153.60977503 97595.73281258)"/>
    <s v="-58.43980799"/>
    <s v="-34.65094083"/>
    <s v="MOTO-OBJETO FIJO"/>
    <s v="MOTO"/>
    <s v="OBJETO FIJO"/>
  </r>
  <r>
    <s v="2021-0077"/>
    <n v="1"/>
    <d v="2021-10-18T00:00:00"/>
    <x v="5"/>
    <n v="10"/>
    <n v="18"/>
    <d v="1899-12-30T07:20:00"/>
    <n v="7"/>
    <s v="DIRECTORIO AV. 1169"/>
    <s v="AVENIDA"/>
    <s v="DIRECTORIO AV."/>
    <n v="1169"/>
    <m/>
    <s v="DIRECTORIO AV. 1169"/>
    <n v="6"/>
    <s v="Point (101767.56647933 99993.06655411)"/>
    <s v="-58.44402387"/>
    <s v="-34.62933109"/>
    <s v="MOTO-CARGAS"/>
    <s v="MOTO"/>
    <s v="CARGAS"/>
  </r>
  <r>
    <s v="2021-0078"/>
    <n v="1"/>
    <d v="2021-10-23T00:00:00"/>
    <x v="5"/>
    <n v="10"/>
    <n v="23"/>
    <d v="1899-12-30T06:35:00"/>
    <n v="6"/>
    <s v="INDEPENDENCIA AV. Y LA PLATA AV."/>
    <s v="AVENIDA"/>
    <s v="INDEPENDENCIA AV."/>
    <m/>
    <s v="LA PLATA AV."/>
    <s v="INDEPENDENCIA AV. y LA PLATA AV."/>
    <n v="6"/>
    <s v="Point (103255.81315650 100797.78656418)"/>
    <s v="-58.42779702"/>
    <s v="-34.62207347"/>
    <s v="MOTO-PASAJEROS"/>
    <s v="MOTO"/>
    <s v="PASAJEROS"/>
  </r>
  <r>
    <s v="2021-0079"/>
    <n v="1"/>
    <d v="2021-10-25T00:00:00"/>
    <x v="5"/>
    <n v="10"/>
    <n v="25"/>
    <d v="1899-12-30T03:30:00"/>
    <n v="3"/>
    <s v="TUCUMAN 3112"/>
    <s v="CALLE"/>
    <s v="TUCUMAN"/>
    <n v="3112"/>
    <m/>
    <s v="TUCUMAN 3112"/>
    <n v="3"/>
    <s v="Point (104940.36054625 103137.08602294)"/>
    <s v="-58.40944147"/>
    <s v="-34.60097942"/>
    <s v="PEATON-AUTO"/>
    <s v="PEATON"/>
    <s v="AUTO"/>
  </r>
  <r>
    <s v="2021-0080"/>
    <n v="1"/>
    <d v="2021-10-28T00:00:00"/>
    <x v="5"/>
    <n v="10"/>
    <n v="28"/>
    <d v="1899-12-30T16:16:00"/>
    <n v="16"/>
    <s v="ARENALES Y 9 DE JULIO AV."/>
    <s v="AVENIDA"/>
    <s v="ARENALES"/>
    <m/>
    <s v="9 DE JULIO AV."/>
    <s v="ARENALES y 9 DE JULIO AV."/>
    <n v="1"/>
    <s v="Point (107387.05825032 103876.26437289)"/>
    <s v="-58.38277479"/>
    <s v="-34.59430160"/>
    <s v="MOTO-AUTO"/>
    <s v="MOTO"/>
    <s v="AUTO"/>
  </r>
  <r>
    <s v="2021-0081"/>
    <n v="1"/>
    <d v="2021-11-02T00:00:00"/>
    <x v="5"/>
    <n v="11"/>
    <n v="2"/>
    <d v="1899-12-30T13:35:00"/>
    <n v="13"/>
    <s v="AU FRONDIZI SUBIDA BRANDSEN"/>
    <s v="AUTOPISTA"/>
    <s v="AUTOPISTA 1 SUR PRESIDENTE ARTURO FRONDIZI"/>
    <m/>
    <m/>
    <s v="AUTOPISTA 1 SUR PRESIDENTE ARTURO FRONDIZI y BRANDSEN"/>
    <n v="4"/>
    <s v="Point (107979.30419282 99027.13636949)"/>
    <s v="-58.37627355"/>
    <s v="-34.63800916"/>
    <s v="MOTO-CARGAS"/>
    <s v="MOTO"/>
    <s v="CARGAS"/>
  </r>
  <r>
    <s v="2021-0082"/>
    <n v="1"/>
    <d v="2021-11-06T00:00:00"/>
    <x v="5"/>
    <n v="11"/>
    <n v="6"/>
    <d v="1899-12-30T04:39:00"/>
    <n v="4"/>
    <s v="AU 25 DE MAYO KM7 (ALTURA PASCO)"/>
    <s v="AUTOPISTA"/>
    <s v="AUTOPISTA 25 DE MAYO"/>
    <m/>
    <m/>
    <s v="AUTOPISTA 25 DE MAYO y PASCO"/>
    <n v="3"/>
    <s v="Point (106179.07517962 100523.29161457)"/>
    <s v="-58.39591856"/>
    <s v="-34.62453459"/>
    <s v="MOTO-AUTO"/>
    <s v="MOTO"/>
    <s v="AUTO"/>
  </r>
  <r>
    <s v="2021-0083"/>
    <n v="1"/>
    <d v="2021-11-09T00:00:00"/>
    <x v="5"/>
    <n v="11"/>
    <n v="9"/>
    <d v="1899-12-30T00:35:00"/>
    <n v="0"/>
    <s v="CABILDO AV. Y OLAZABAL"/>
    <s v="AVENIDA"/>
    <s v="CABILDO AV."/>
    <m/>
    <s v="OLAZABAL"/>
    <s v="CABILDO AV. y OLAZABAL"/>
    <n v="13"/>
    <s v="Point (100459.06991201 107666.84775309)"/>
    <s v="-58.45829717"/>
    <s v="-34.56015762"/>
    <s v="MOTO-AUTO"/>
    <s v="MOTO"/>
    <s v="AUTO"/>
  </r>
  <r>
    <s v="2021-0084"/>
    <n v="1"/>
    <d v="2021-11-11T00:00:00"/>
    <x v="5"/>
    <n v="11"/>
    <n v="11"/>
    <d v="1899-12-30T03:00:00"/>
    <n v="3"/>
    <s v="TAPALQUE Y BRUIX AV."/>
    <s v="AVENIDA"/>
    <s v="TAPALQUE"/>
    <m/>
    <s v="BRUIX AV."/>
    <s v="TAPALQUE y BRUIX AV."/>
    <n v="9"/>
    <s v="Point (97421.40293646 98160.56984338)"/>
    <s v="-58.49142611"/>
    <s v="-34.64584795"/>
    <s v="AUTO-OBJETO FIJO"/>
    <s v="AUTO"/>
    <s v="OBJETO FIJO"/>
  </r>
  <r>
    <s v="2021-0085"/>
    <n v="1"/>
    <d v="2021-11-20T00:00:00"/>
    <x v="5"/>
    <n v="11"/>
    <n v="20"/>
    <d v="1899-12-30T18:30:00"/>
    <n v="18"/>
    <s v="PAZ, GRAL. AV. Y EZEIZA"/>
    <s v="GRAL PAZ"/>
    <s v="PAZ, GRAL. AV."/>
    <m/>
    <s v="EZEIZA"/>
    <s v="PAZ, GRAL. AV. y EZEIZA"/>
    <n v="12"/>
    <s v="Point (95465.98721454 105701.33171467)"/>
    <s v="-58.51271409"/>
    <s v="-34.57786555"/>
    <s v="MOTO-OBJETO FIJO"/>
    <s v="MOTO"/>
    <s v="OBJETO FIJO"/>
  </r>
  <r>
    <s v="2021-0086"/>
    <n v="1"/>
    <d v="2021-11-25T00:00:00"/>
    <x v="5"/>
    <n v="11"/>
    <n v="25"/>
    <d v="1899-12-30T10:10:00"/>
    <n v="10"/>
    <s v="RIVADAVIA AV. Y PUAN"/>
    <s v="AVENIDA"/>
    <s v="RIVADAVIA AV."/>
    <m/>
    <s v="PUAN"/>
    <s v="RIVADAVIA AV. y PUAN"/>
    <n v="6"/>
    <s v="Point (101343.57441195 100636.86479169)"/>
    <s v="-58.44864864"/>
    <s v="-34.62352826"/>
    <s v="PEATON-PASAJEROS"/>
    <s v="PEATON"/>
    <s v="PASAJEROS"/>
  </r>
  <r>
    <s v="2021-0087"/>
    <n v="1"/>
    <d v="2021-11-27T00:00:00"/>
    <x v="5"/>
    <n v="11"/>
    <n v="27"/>
    <d v="1899-12-30T11:22:00"/>
    <n v="11"/>
    <s v="ESMERALDA 1359"/>
    <s v="CALLE"/>
    <s v="ESMERALDA"/>
    <n v="1359"/>
    <m/>
    <s v="ESMERALDA 1359"/>
    <n v="1"/>
    <s v="Point (107829.16426745 104166.84427133)"/>
    <s v="-58.37795815"/>
    <s v="-34.59167894"/>
    <s v="PEATON-BICICLETA"/>
    <s v="PEATON"/>
    <s v="BICICLETA"/>
  </r>
  <r>
    <s v="2021-0088"/>
    <n v="1"/>
    <d v="2021-12-01T00:00:00"/>
    <x v="5"/>
    <n v="12"/>
    <n v="1"/>
    <d v="1899-12-30T15:40:00"/>
    <n v="15"/>
    <s v="AV. MOROE Y 3 DE FEBRERO"/>
    <s v="CALLE"/>
    <s v="MONROE"/>
    <m/>
    <s v="3 DE FEBRERO"/>
    <s v="MONROE y 3 DE FEBRERO"/>
    <n v="13"/>
    <s v="Point (100732.60222975 108177.68150062)"/>
    <s v="-58.45531707"/>
    <s v="-34.55555257"/>
    <s v="MOTO-AUTO"/>
    <s v="MOTO"/>
    <s v="AUTO"/>
  </r>
  <r>
    <s v="2021-0089"/>
    <n v="1"/>
    <d v="2021-12-02T00:00:00"/>
    <x v="5"/>
    <n v="12"/>
    <n v="2"/>
    <d v="1899-12-30T01:10:00"/>
    <n v="1"/>
    <s v="AV. GAONA 3655"/>
    <s v="AVENIDA"/>
    <s v="GAONA AV."/>
    <n v="3655"/>
    <m/>
    <s v="GAONA AV. 3655"/>
    <n v="11"/>
    <s v="Point (98804.41713890 100872.30706871)"/>
    <s v="-58.47633683"/>
    <s v="-34.62140594"/>
    <s v="MOTO-AUTO"/>
    <s v="MOTO"/>
    <s v="AUTO"/>
  </r>
  <r>
    <s v="2021-0090"/>
    <n v="1"/>
    <d v="2021-12-10T00:00:00"/>
    <x v="5"/>
    <n v="12"/>
    <n v="10"/>
    <d v="1899-12-30T11:45:00"/>
    <n v="11"/>
    <s v="AV. 9 DE JULIO Y LAVALLE"/>
    <s v="AVENIDA"/>
    <s v="9 DE JULIO AV."/>
    <m/>
    <s v="LAVALLE"/>
    <s v="9 DE JULIO AV. y LAVALLE"/>
    <n v="1"/>
    <s v="Point (107467.87595573 102960.02837514)"/>
    <s v="-58.38188582"/>
    <s v="-34.60256036"/>
    <s v="PEATON-PASAJEROS"/>
    <s v="PEATON"/>
    <s v="PASAJEROS"/>
  </r>
  <r>
    <s v="2021-0091"/>
    <n v="1"/>
    <d v="2021-12-11T00:00:00"/>
    <x v="5"/>
    <n v="12"/>
    <n v="11"/>
    <d v="1899-12-30T23:00:00"/>
    <n v="23"/>
    <s v="BAIGORRIA Y VICTOR HUGO"/>
    <s v="CALLE"/>
    <s v="BAIGORRIA"/>
    <m/>
    <s v="HUGO, VICTOR"/>
    <s v="BAIGORRIA y HUGO, VICTOR"/>
    <n v="10"/>
    <s v="Point (94810.03686085 100710.80080255)"/>
    <s v="-58.51989389"/>
    <s v="-34.62284918"/>
    <s v="MOTO-AUTO"/>
    <s v="MOTO"/>
    <s v="AUTO"/>
  </r>
  <r>
    <s v="2021-0092"/>
    <n v="1"/>
    <d v="2021-12-12T00:00:00"/>
    <x v="5"/>
    <n v="12"/>
    <n v="12"/>
    <d v="1899-12-30T06:20:00"/>
    <n v="6"/>
    <s v="AV. RIVADAVIA Y AV. PUEYRREDON"/>
    <s v="AVENIDA"/>
    <s v="RIVADAVIA AV."/>
    <m/>
    <s v="PUEYRREDON AV."/>
    <s v="RIVADAVIA AV. y PUEYRREDON AV."/>
    <n v="3"/>
    <s v="Point (105258.35368554 102122.93231400)"/>
    <s v="-58.40596860"/>
    <s v="-34.61011987"/>
    <s v="PEATON-AUTO"/>
    <s v="PEATON"/>
    <s v="AUTO"/>
  </r>
  <r>
    <s v="2021-0093"/>
    <n v="1"/>
    <d v="2021-12-13T00:00:00"/>
    <x v="5"/>
    <n v="12"/>
    <n v="13"/>
    <d v="1899-12-30T17:10:00"/>
    <n v="17"/>
    <s v="AV. RIESTRA Y MOM"/>
    <s v="AVENIDA"/>
    <s v="RIESTRA AV."/>
    <m/>
    <s v="MOM"/>
    <s v="RIESTRA AV. y MOM"/>
    <n v="7"/>
    <s v="Point (102728.60090138 98186.24929177)"/>
    <s v="-58.43353773"/>
    <s v="-34.64561636"/>
    <s v="MOTO-AUTO"/>
    <s v="MOTO"/>
    <s v="AUTO"/>
  </r>
  <r>
    <s v="2021-0094"/>
    <n v="1"/>
    <d v="2021-12-20T00:00:00"/>
    <x v="5"/>
    <n v="12"/>
    <n v="20"/>
    <d v="1899-12-30T01:10:00"/>
    <n v="1"/>
    <s v="AU DELLEPIANE Y LACARRA"/>
    <s v="AUTOPISTA"/>
    <s v="DELLEPIANE, LUIS, TTE. GRAL."/>
    <m/>
    <s v="LACARRA AV."/>
    <s v="DELLEPIANE, LUIS, TTE. GRAL. y LACARRA AV."/>
    <n v="9"/>
    <s v="Point (99624.29795829 97569.69801131)"/>
    <s v="-58.46739825"/>
    <s v="-34.65117757"/>
    <s v="MOTO-AUTO"/>
    <s v="MOTO"/>
    <s v="AUTO"/>
  </r>
  <r>
    <s v="2021-0095"/>
    <n v="1"/>
    <d v="2021-12-30T00:00:00"/>
    <x v="5"/>
    <n v="12"/>
    <n v="30"/>
    <d v="1899-12-30T00:43:00"/>
    <n v="0"/>
    <s v="AV. GAONA Y TERRADA"/>
    <s v="AVENIDA"/>
    <s v="GAONA AV."/>
    <m/>
    <s v="TERRADA"/>
    <s v="GAONA AV. y TERRADA"/>
    <n v="11"/>
    <s v="Point (99116.45492358 101045.23284826)"/>
    <s v="-58.47293407"/>
    <s v="-34.61984745"/>
    <s v="MOTO-CARGAS"/>
    <s v="MOTO"/>
    <s v="CARGAS"/>
  </r>
  <r>
    <s v="2021-0096"/>
    <n v="1"/>
    <d v="2021-12-15T00:00:00"/>
    <x v="5"/>
    <n v="12"/>
    <n v="15"/>
    <d v="1899-12-30T10:30:00"/>
    <n v="10"/>
    <s v="AV. EVA PERON 4071"/>
    <s v="AVENIDA"/>
    <s v="PERON, EVA AV."/>
    <n v="4071"/>
    <m/>
    <s v="PERON, EVA AV. 4071"/>
    <n v="9"/>
    <s v="Point (99324.54463985 97676.26932409)"/>
    <s v="-58.47066794"/>
    <s v="-34.65021673"/>
    <s v="AUTO-CARGAS"/>
    <s v="AUTO"/>
    <s v="CARGAS"/>
  </r>
  <r>
    <s v="2021-0097"/>
    <n v="1"/>
    <d v="2021-11-18T00:00:00"/>
    <x v="5"/>
    <n v="11"/>
    <n v="18"/>
    <d v="1899-12-30T06:10:00"/>
    <n v="6"/>
    <s v="PADRE CARLOS MUJICA 709"/>
    <s v="CALLE"/>
    <s v="PADRE CARLOS MUJICA"/>
    <n v="709"/>
    <m/>
    <s v="PADRE CARLOS MUGICA 709"/>
    <n v="1"/>
    <s v="Point (107664.16647795 104708.63962087)"/>
    <s v="-58.37976155"/>
    <s v="-34.58679619"/>
    <s v="BICICLETA-AUTO"/>
    <s v="BICICLETA"/>
    <s v="AU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61802-22A2-4D7B-BCD5-B0F825642DF4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21">
    <pivotField dataField="1" showAll="0"/>
    <pivotField numFmtId="1"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6571-8A70-4C8F-9F38-AFBD4814D473}">
  <dimension ref="A3:G13"/>
  <sheetViews>
    <sheetView tabSelected="1" workbookViewId="0">
      <selection activeCell="G9" sqref="G9"/>
    </sheetView>
  </sheetViews>
  <sheetFormatPr baseColWidth="10" defaultRowHeight="14.25" x14ac:dyDescent="0.2"/>
  <cols>
    <col min="1" max="1" width="17.125" bestFit="1" customWidth="1"/>
    <col min="2" max="2" width="12.375" bestFit="1" customWidth="1"/>
  </cols>
  <sheetData>
    <row r="3" spans="1:7" x14ac:dyDescent="0.2">
      <c r="A3" s="50" t="s">
        <v>4445</v>
      </c>
      <c r="B3" t="s">
        <v>4447</v>
      </c>
    </row>
    <row r="4" spans="1:7" x14ac:dyDescent="0.2">
      <c r="A4" s="51">
        <v>2016</v>
      </c>
      <c r="B4" s="52">
        <v>139</v>
      </c>
    </row>
    <row r="5" spans="1:7" x14ac:dyDescent="0.2">
      <c r="A5" s="51">
        <v>2017</v>
      </c>
      <c r="B5" s="52">
        <v>130</v>
      </c>
    </row>
    <row r="6" spans="1:7" x14ac:dyDescent="0.2">
      <c r="A6" s="51">
        <v>2018</v>
      </c>
      <c r="B6" s="52">
        <v>143</v>
      </c>
    </row>
    <row r="7" spans="1:7" x14ac:dyDescent="0.2">
      <c r="A7" s="51">
        <v>2019</v>
      </c>
      <c r="B7" s="52">
        <v>103</v>
      </c>
    </row>
    <row r="8" spans="1:7" x14ac:dyDescent="0.2">
      <c r="A8" s="51">
        <v>2020</v>
      </c>
      <c r="B8" s="52">
        <v>78</v>
      </c>
      <c r="E8" s="53">
        <f>(GETPIVOTDATA("ID",$A$3,"AAAA",2020)-GETPIVOTDATA("ID",$A$3,"AAAA",2019))/GETPIVOTDATA("ID",$A$3,"AAAA",2019)</f>
        <v>-0.24271844660194175</v>
      </c>
      <c r="G8">
        <f>GETPIVOTDATA("ID",$A$3,"AAAA",2020)-GETPIVOTDATA("ID",$A$3,"AAAA",2019)</f>
        <v>-25</v>
      </c>
    </row>
    <row r="9" spans="1:7" x14ac:dyDescent="0.2">
      <c r="A9" s="51">
        <v>2021</v>
      </c>
      <c r="B9" s="52">
        <v>97</v>
      </c>
      <c r="E9" s="53">
        <f>(GETPIVOTDATA("ID",$A$3,"AAAA",2021)/GETPIVOTDATA("ID",$A$3,"AAAA",2020))-1</f>
        <v>0.24358974358974361</v>
      </c>
      <c r="G9" s="53">
        <f>G8/GETPIVOTDATA("ID",$A$3,"AAAA",2019)</f>
        <v>-0.24271844660194175</v>
      </c>
    </row>
    <row r="10" spans="1:7" x14ac:dyDescent="0.2">
      <c r="A10" s="51" t="s">
        <v>4446</v>
      </c>
      <c r="B10" s="52">
        <v>690</v>
      </c>
    </row>
    <row r="13" spans="1:7" x14ac:dyDescent="0.2">
      <c r="E13">
        <f>97/593</f>
        <v>0.16357504215851601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1"/>
  <sheetViews>
    <sheetView zoomScale="82" zoomScaleNormal="82" workbookViewId="0">
      <pane ySplit="1" topLeftCell="A585" activePane="bottomLeft" state="frozen"/>
      <selection activeCell="C17" sqref="C17"/>
      <selection pane="bottomLeft" activeCell="C691" sqref="C691"/>
    </sheetView>
  </sheetViews>
  <sheetFormatPr baseColWidth="10" defaultColWidth="12.625" defaultRowHeight="15" customHeight="1" x14ac:dyDescent="0.2"/>
  <cols>
    <col min="1" max="1" width="7.875" style="7" customWidth="1"/>
    <col min="2" max="3" width="10.5" style="7" customWidth="1"/>
    <col min="4" max="4" width="11.125" style="7" bestFit="1" customWidth="1"/>
    <col min="5" max="5" width="9.25" style="7" bestFit="1" customWidth="1"/>
    <col min="6" max="6" width="8.625" style="7" customWidth="1"/>
    <col min="7" max="7" width="11.125" style="7" bestFit="1" customWidth="1"/>
    <col min="8" max="8" width="8.625" style="7" customWidth="1"/>
    <col min="9" max="9" width="20.87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0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5" t="s">
        <v>10</v>
      </c>
      <c r="L1" s="35" t="s">
        <v>11</v>
      </c>
      <c r="M1" s="35" t="s">
        <v>12</v>
      </c>
      <c r="N1" s="34" t="s">
        <v>13</v>
      </c>
      <c r="O1" s="36" t="s">
        <v>14</v>
      </c>
      <c r="P1" s="37" t="s">
        <v>15</v>
      </c>
      <c r="Q1" s="34" t="s">
        <v>16</v>
      </c>
      <c r="R1" s="34" t="s">
        <v>17</v>
      </c>
      <c r="S1" s="38" t="s">
        <v>18</v>
      </c>
      <c r="T1" s="38" t="s">
        <v>19</v>
      </c>
      <c r="U1" s="38" t="s">
        <v>20</v>
      </c>
    </row>
    <row r="2" spans="1:21" ht="13.5" customHeight="1" x14ac:dyDescent="0.2">
      <c r="A2" s="15" t="s">
        <v>21</v>
      </c>
      <c r="B2" s="17">
        <f>+COUNTIF(VICTIMAS_FALLECIDAS!A:A,A2)</f>
        <v>1</v>
      </c>
      <c r="C2" s="16">
        <v>42370</v>
      </c>
      <c r="D2" s="17">
        <v>2016</v>
      </c>
      <c r="E2" s="18">
        <v>1</v>
      </c>
      <c r="F2" s="18">
        <v>1</v>
      </c>
      <c r="G2" s="39">
        <v>0.16666666666666666</v>
      </c>
      <c r="H2" s="18">
        <v>4</v>
      </c>
      <c r="I2" s="15" t="s">
        <v>22</v>
      </c>
      <c r="J2" s="20" t="s">
        <v>23</v>
      </c>
      <c r="K2" s="40" t="s">
        <v>24</v>
      </c>
      <c r="L2" s="40"/>
      <c r="M2" s="40" t="s">
        <v>25</v>
      </c>
      <c r="N2" s="29" t="s">
        <v>26</v>
      </c>
      <c r="O2" s="29">
        <v>8</v>
      </c>
      <c r="P2" s="41" t="s">
        <v>27</v>
      </c>
      <c r="Q2" s="41" t="s">
        <v>28</v>
      </c>
      <c r="R2" s="41" t="s">
        <v>29</v>
      </c>
      <c r="S2" s="15" t="s">
        <v>30</v>
      </c>
      <c r="T2" s="15" t="s">
        <v>31</v>
      </c>
      <c r="U2" s="15" t="s">
        <v>32</v>
      </c>
    </row>
    <row r="3" spans="1:21" ht="13.5" customHeight="1" x14ac:dyDescent="0.2">
      <c r="A3" s="15" t="s">
        <v>33</v>
      </c>
      <c r="B3" s="17">
        <f>+COUNTIF(VICTIMAS_FALLECIDAS!A:A,A3)</f>
        <v>1</v>
      </c>
      <c r="C3" s="16">
        <v>42371</v>
      </c>
      <c r="D3" s="17">
        <v>2016</v>
      </c>
      <c r="E3" s="18">
        <v>1</v>
      </c>
      <c r="F3" s="18">
        <v>2</v>
      </c>
      <c r="G3" s="39">
        <v>5.2083333333333336E-2</v>
      </c>
      <c r="H3" s="18">
        <v>1</v>
      </c>
      <c r="I3" s="15" t="s">
        <v>34</v>
      </c>
      <c r="J3" s="20" t="s">
        <v>35</v>
      </c>
      <c r="K3" s="40" t="s">
        <v>36</v>
      </c>
      <c r="L3" s="40"/>
      <c r="M3" s="40" t="s">
        <v>37</v>
      </c>
      <c r="N3" s="29" t="s">
        <v>38</v>
      </c>
      <c r="O3" s="29">
        <v>9</v>
      </c>
      <c r="P3" s="41" t="s">
        <v>39</v>
      </c>
      <c r="Q3" s="41" t="s">
        <v>40</v>
      </c>
      <c r="R3" s="41" t="s">
        <v>41</v>
      </c>
      <c r="S3" s="15" t="s">
        <v>42</v>
      </c>
      <c r="T3" s="15" t="s">
        <v>32</v>
      </c>
      <c r="U3" s="15" t="s">
        <v>43</v>
      </c>
    </row>
    <row r="4" spans="1:21" ht="13.5" customHeight="1" x14ac:dyDescent="0.2">
      <c r="A4" s="15" t="s">
        <v>44</v>
      </c>
      <c r="B4" s="17">
        <f>+COUNTIF(VICTIMAS_FALLECIDAS!A:A,A4)</f>
        <v>1</v>
      </c>
      <c r="C4" s="16">
        <v>42372</v>
      </c>
      <c r="D4" s="17">
        <v>2016</v>
      </c>
      <c r="E4" s="18">
        <v>1</v>
      </c>
      <c r="F4" s="18">
        <v>3</v>
      </c>
      <c r="G4" s="39">
        <v>0.29166666666666669</v>
      </c>
      <c r="H4" s="18">
        <v>7</v>
      </c>
      <c r="I4" s="15" t="s">
        <v>45</v>
      </c>
      <c r="J4" s="20" t="s">
        <v>23</v>
      </c>
      <c r="K4" s="40" t="s">
        <v>46</v>
      </c>
      <c r="L4" s="40">
        <v>2034</v>
      </c>
      <c r="M4" s="40"/>
      <c r="N4" s="29" t="s">
        <v>47</v>
      </c>
      <c r="O4" s="29">
        <v>1</v>
      </c>
      <c r="P4" s="41" t="s">
        <v>48</v>
      </c>
      <c r="Q4" s="41" t="s">
        <v>49</v>
      </c>
      <c r="R4" s="41" t="s">
        <v>50</v>
      </c>
      <c r="S4" s="15" t="s">
        <v>30</v>
      </c>
      <c r="T4" s="15" t="s">
        <v>31</v>
      </c>
      <c r="U4" s="15" t="s">
        <v>32</v>
      </c>
    </row>
    <row r="5" spans="1:21" ht="13.5" customHeight="1" x14ac:dyDescent="0.2">
      <c r="A5" s="15" t="s">
        <v>51</v>
      </c>
      <c r="B5" s="17">
        <f>+COUNTIF(VICTIMAS_FALLECIDAS!A:A,A5)</f>
        <v>1</v>
      </c>
      <c r="C5" s="16">
        <v>42379</v>
      </c>
      <c r="D5" s="17">
        <v>2016</v>
      </c>
      <c r="E5" s="18">
        <v>1</v>
      </c>
      <c r="F5" s="18">
        <v>10</v>
      </c>
      <c r="G5" s="39">
        <v>0</v>
      </c>
      <c r="H5" s="18">
        <v>0</v>
      </c>
      <c r="I5" s="15" t="s">
        <v>52</v>
      </c>
      <c r="J5" s="20" t="s">
        <v>23</v>
      </c>
      <c r="K5" s="40" t="s">
        <v>53</v>
      </c>
      <c r="L5" s="40"/>
      <c r="M5" s="40" t="s">
        <v>54</v>
      </c>
      <c r="N5" s="29" t="s">
        <v>55</v>
      </c>
      <c r="O5" s="29">
        <v>8</v>
      </c>
      <c r="P5" s="41" t="s">
        <v>56</v>
      </c>
      <c r="Q5" s="41" t="s">
        <v>57</v>
      </c>
      <c r="R5" s="41" t="s">
        <v>58</v>
      </c>
      <c r="S5" s="15" t="s">
        <v>59</v>
      </c>
      <c r="T5" s="15" t="s">
        <v>31</v>
      </c>
      <c r="U5" s="15" t="s">
        <v>60</v>
      </c>
    </row>
    <row r="6" spans="1:21" ht="13.5" customHeight="1" x14ac:dyDescent="0.2">
      <c r="A6" s="15" t="s">
        <v>61</v>
      </c>
      <c r="B6" s="17">
        <f>+COUNTIF(VICTIMAS_FALLECIDAS!A:A,A6)</f>
        <v>1</v>
      </c>
      <c r="C6" s="16">
        <v>42390</v>
      </c>
      <c r="D6" s="17">
        <v>2016</v>
      </c>
      <c r="E6" s="18">
        <v>1</v>
      </c>
      <c r="F6" s="18">
        <v>21</v>
      </c>
      <c r="G6" s="39">
        <v>0.22222222222222221</v>
      </c>
      <c r="H6" s="18">
        <v>5</v>
      </c>
      <c r="I6" s="15" t="s">
        <v>62</v>
      </c>
      <c r="J6" s="20" t="s">
        <v>23</v>
      </c>
      <c r="K6" s="40" t="s">
        <v>63</v>
      </c>
      <c r="L6" s="40"/>
      <c r="M6" s="40" t="s">
        <v>64</v>
      </c>
      <c r="N6" s="29" t="s">
        <v>65</v>
      </c>
      <c r="O6" s="29">
        <v>1</v>
      </c>
      <c r="P6" s="41" t="s">
        <v>66</v>
      </c>
      <c r="Q6" s="41" t="s">
        <v>67</v>
      </c>
      <c r="R6" s="41" t="s">
        <v>68</v>
      </c>
      <c r="S6" s="15" t="s">
        <v>69</v>
      </c>
      <c r="T6" s="15" t="s">
        <v>31</v>
      </c>
      <c r="U6" s="15" t="s">
        <v>43</v>
      </c>
    </row>
    <row r="7" spans="1:21" ht="13.5" customHeight="1" x14ac:dyDescent="0.2">
      <c r="A7" s="15" t="s">
        <v>70</v>
      </c>
      <c r="B7" s="17">
        <f>+COUNTIF(VICTIMAS_FALLECIDAS!A:A,A7)</f>
        <v>1</v>
      </c>
      <c r="C7" s="16">
        <v>42393</v>
      </c>
      <c r="D7" s="17">
        <v>2016</v>
      </c>
      <c r="E7" s="18">
        <v>1</v>
      </c>
      <c r="F7" s="18">
        <v>24</v>
      </c>
      <c r="G7" s="39">
        <v>0.77083333333333337</v>
      </c>
      <c r="H7" s="18">
        <v>18</v>
      </c>
      <c r="I7" s="15" t="s">
        <v>71</v>
      </c>
      <c r="J7" s="20" t="s">
        <v>23</v>
      </c>
      <c r="K7" s="40" t="s">
        <v>72</v>
      </c>
      <c r="L7" s="40"/>
      <c r="M7" s="40" t="s">
        <v>73</v>
      </c>
      <c r="N7" s="29" t="s">
        <v>74</v>
      </c>
      <c r="O7" s="29">
        <v>8</v>
      </c>
      <c r="P7" s="41" t="s">
        <v>75</v>
      </c>
      <c r="Q7" s="41" t="s">
        <v>76</v>
      </c>
      <c r="R7" s="41" t="s">
        <v>77</v>
      </c>
      <c r="S7" s="15" t="s">
        <v>78</v>
      </c>
      <c r="T7" s="15" t="s">
        <v>31</v>
      </c>
      <c r="U7" s="15" t="s">
        <v>79</v>
      </c>
    </row>
    <row r="8" spans="1:21" ht="13.5" customHeight="1" x14ac:dyDescent="0.2">
      <c r="A8" s="15" t="s">
        <v>80</v>
      </c>
      <c r="B8" s="17">
        <f>+COUNTIF(VICTIMAS_FALLECIDAS!A:A,A8)</f>
        <v>1</v>
      </c>
      <c r="C8" s="16">
        <v>42393</v>
      </c>
      <c r="D8" s="17">
        <v>2016</v>
      </c>
      <c r="E8" s="18">
        <v>1</v>
      </c>
      <c r="F8" s="18">
        <v>24</v>
      </c>
      <c r="G8" s="39">
        <v>0.79861111111111116</v>
      </c>
      <c r="H8" s="18">
        <v>19</v>
      </c>
      <c r="I8" s="15" t="s">
        <v>81</v>
      </c>
      <c r="J8" s="20" t="s">
        <v>82</v>
      </c>
      <c r="K8" s="40" t="s">
        <v>83</v>
      </c>
      <c r="L8" s="40"/>
      <c r="M8" s="40" t="s">
        <v>84</v>
      </c>
      <c r="N8" s="29" t="s">
        <v>85</v>
      </c>
      <c r="O8" s="29">
        <v>11</v>
      </c>
      <c r="P8" s="41" t="s">
        <v>86</v>
      </c>
      <c r="Q8" s="41" t="s">
        <v>87</v>
      </c>
      <c r="R8" s="41" t="s">
        <v>88</v>
      </c>
      <c r="S8" s="15" t="s">
        <v>30</v>
      </c>
      <c r="T8" s="15" t="s">
        <v>31</v>
      </c>
      <c r="U8" s="15" t="s">
        <v>32</v>
      </c>
    </row>
    <row r="9" spans="1:21" ht="13.5" customHeight="1" x14ac:dyDescent="0.2">
      <c r="A9" s="15" t="s">
        <v>89</v>
      </c>
      <c r="B9" s="17">
        <f>+COUNTIF(VICTIMAS_FALLECIDAS!A:A,A9)</f>
        <v>1</v>
      </c>
      <c r="C9" s="16">
        <v>42398</v>
      </c>
      <c r="D9" s="17">
        <v>2016</v>
      </c>
      <c r="E9" s="18">
        <v>1</v>
      </c>
      <c r="F9" s="18">
        <v>29</v>
      </c>
      <c r="G9" s="39">
        <v>0.63888888888888895</v>
      </c>
      <c r="H9" s="18">
        <v>15</v>
      </c>
      <c r="I9" s="15" t="s">
        <v>90</v>
      </c>
      <c r="J9" s="20" t="s">
        <v>35</v>
      </c>
      <c r="K9" s="40" t="s">
        <v>36</v>
      </c>
      <c r="L9" s="40"/>
      <c r="M9" s="40" t="s">
        <v>37</v>
      </c>
      <c r="N9" s="29" t="s">
        <v>38</v>
      </c>
      <c r="O9" s="29">
        <v>9</v>
      </c>
      <c r="P9" s="41" t="s">
        <v>39</v>
      </c>
      <c r="Q9" s="41" t="s">
        <v>40</v>
      </c>
      <c r="R9" s="41" t="s">
        <v>41</v>
      </c>
      <c r="S9" s="15" t="s">
        <v>30</v>
      </c>
      <c r="T9" s="15" t="s">
        <v>31</v>
      </c>
      <c r="U9" s="15" t="s">
        <v>32</v>
      </c>
    </row>
    <row r="10" spans="1:21" ht="13.5" customHeight="1" x14ac:dyDescent="0.2">
      <c r="A10" s="15" t="s">
        <v>91</v>
      </c>
      <c r="B10" s="17">
        <f>+COUNTIF(VICTIMAS_FALLECIDAS!A:A,A10)</f>
        <v>1</v>
      </c>
      <c r="C10" s="16">
        <v>42408</v>
      </c>
      <c r="D10" s="17">
        <v>2016</v>
      </c>
      <c r="E10" s="18">
        <v>2</v>
      </c>
      <c r="F10" s="18">
        <v>8</v>
      </c>
      <c r="G10" s="39">
        <v>5.5555555555555552E-2</v>
      </c>
      <c r="H10" s="18">
        <v>1</v>
      </c>
      <c r="I10" s="15" t="s">
        <v>92</v>
      </c>
      <c r="J10" s="20" t="s">
        <v>23</v>
      </c>
      <c r="K10" s="40" t="s">
        <v>93</v>
      </c>
      <c r="L10" s="40"/>
      <c r="M10" s="40" t="s">
        <v>94</v>
      </c>
      <c r="N10" s="29" t="s">
        <v>95</v>
      </c>
      <c r="O10" s="29">
        <v>1</v>
      </c>
      <c r="P10" s="41" t="s">
        <v>96</v>
      </c>
      <c r="Q10" s="41" t="s">
        <v>97</v>
      </c>
      <c r="R10" s="41" t="s">
        <v>98</v>
      </c>
      <c r="S10" s="15" t="s">
        <v>99</v>
      </c>
      <c r="T10" s="15" t="s">
        <v>31</v>
      </c>
      <c r="U10" s="15" t="s">
        <v>100</v>
      </c>
    </row>
    <row r="11" spans="1:21" ht="13.5" customHeight="1" x14ac:dyDescent="0.2">
      <c r="A11" s="15" t="s">
        <v>101</v>
      </c>
      <c r="B11" s="17">
        <f>+COUNTIF(VICTIMAS_FALLECIDAS!A:A,A11)</f>
        <v>1</v>
      </c>
      <c r="C11" s="16">
        <v>42410</v>
      </c>
      <c r="D11" s="17">
        <v>2016</v>
      </c>
      <c r="E11" s="18">
        <v>2</v>
      </c>
      <c r="F11" s="18">
        <v>10</v>
      </c>
      <c r="G11" s="39">
        <v>0.47916666666666669</v>
      </c>
      <c r="H11" s="18">
        <v>11</v>
      </c>
      <c r="I11" s="15" t="s">
        <v>102</v>
      </c>
      <c r="J11" s="20" t="s">
        <v>23</v>
      </c>
      <c r="K11" s="40" t="s">
        <v>46</v>
      </c>
      <c r="L11" s="40">
        <v>1366</v>
      </c>
      <c r="M11" s="40"/>
      <c r="N11" s="29" t="s">
        <v>103</v>
      </c>
      <c r="O11" s="29">
        <v>1</v>
      </c>
      <c r="P11" s="41" t="s">
        <v>104</v>
      </c>
      <c r="Q11" s="41" t="s">
        <v>105</v>
      </c>
      <c r="R11" s="41" t="s">
        <v>106</v>
      </c>
      <c r="S11" s="15" t="s">
        <v>107</v>
      </c>
      <c r="T11" s="15" t="s">
        <v>108</v>
      </c>
      <c r="U11" s="15" t="s">
        <v>32</v>
      </c>
    </row>
    <row r="12" spans="1:21" ht="13.5" customHeight="1" x14ac:dyDescent="0.2">
      <c r="A12" s="15" t="s">
        <v>109</v>
      </c>
      <c r="B12" s="17">
        <f>+COUNTIF(VICTIMAS_FALLECIDAS!A:A,A12)</f>
        <v>1</v>
      </c>
      <c r="C12" s="16">
        <v>42414</v>
      </c>
      <c r="D12" s="17">
        <v>2016</v>
      </c>
      <c r="E12" s="18">
        <v>2</v>
      </c>
      <c r="F12" s="18">
        <v>14</v>
      </c>
      <c r="G12" s="39">
        <v>0.21805555555555556</v>
      </c>
      <c r="H12" s="18">
        <v>5</v>
      </c>
      <c r="I12" s="15" t="s">
        <v>110</v>
      </c>
      <c r="J12" s="20" t="s">
        <v>23</v>
      </c>
      <c r="K12" s="40" t="s">
        <v>111</v>
      </c>
      <c r="L12" s="40"/>
      <c r="M12" s="40" t="s">
        <v>112</v>
      </c>
      <c r="N12" s="29" t="s">
        <v>113</v>
      </c>
      <c r="O12" s="29">
        <v>15</v>
      </c>
      <c r="P12" s="41" t="s">
        <v>114</v>
      </c>
      <c r="Q12" s="41" t="s">
        <v>115</v>
      </c>
      <c r="R12" s="41" t="s">
        <v>116</v>
      </c>
      <c r="S12" s="15" t="s">
        <v>107</v>
      </c>
      <c r="T12" s="15" t="s">
        <v>108</v>
      </c>
      <c r="U12" s="15" t="s">
        <v>32</v>
      </c>
    </row>
    <row r="13" spans="1:21" ht="13.5" customHeight="1" x14ac:dyDescent="0.2">
      <c r="A13" s="15" t="s">
        <v>117</v>
      </c>
      <c r="B13" s="17">
        <f>+COUNTIF(VICTIMAS_FALLECIDAS!A:A,A13)</f>
        <v>1</v>
      </c>
      <c r="C13" s="16">
        <v>42414</v>
      </c>
      <c r="D13" s="17">
        <v>2016</v>
      </c>
      <c r="E13" s="18">
        <v>2</v>
      </c>
      <c r="F13" s="18">
        <v>14</v>
      </c>
      <c r="G13" s="39">
        <v>0.91666666666666663</v>
      </c>
      <c r="H13" s="18">
        <v>22</v>
      </c>
      <c r="I13" s="15" t="s">
        <v>118</v>
      </c>
      <c r="J13" s="20" t="s">
        <v>23</v>
      </c>
      <c r="K13" s="40" t="s">
        <v>119</v>
      </c>
      <c r="L13" s="40"/>
      <c r="M13" s="40" t="s">
        <v>120</v>
      </c>
      <c r="N13" s="29" t="s">
        <v>121</v>
      </c>
      <c r="O13" s="29">
        <v>4</v>
      </c>
      <c r="P13" s="41" t="s">
        <v>122</v>
      </c>
      <c r="Q13" s="41" t="s">
        <v>123</v>
      </c>
      <c r="R13" s="41" t="s">
        <v>124</v>
      </c>
      <c r="S13" s="15" t="s">
        <v>30</v>
      </c>
      <c r="T13" s="15" t="s">
        <v>31</v>
      </c>
      <c r="U13" s="15" t="s">
        <v>32</v>
      </c>
    </row>
    <row r="14" spans="1:21" ht="13.5" customHeight="1" x14ac:dyDescent="0.2">
      <c r="A14" s="15" t="s">
        <v>125</v>
      </c>
      <c r="B14" s="17">
        <f>+COUNTIF(VICTIMAS_FALLECIDAS!A:A,A14)</f>
        <v>1</v>
      </c>
      <c r="C14" s="16">
        <v>42415</v>
      </c>
      <c r="D14" s="17">
        <v>2016</v>
      </c>
      <c r="E14" s="18">
        <v>2</v>
      </c>
      <c r="F14" s="18">
        <v>15</v>
      </c>
      <c r="G14" s="39">
        <v>0.70416666666666661</v>
      </c>
      <c r="H14" s="18">
        <v>16</v>
      </c>
      <c r="I14" s="15" t="s">
        <v>126</v>
      </c>
      <c r="J14" s="20" t="s">
        <v>23</v>
      </c>
      <c r="K14" s="40" t="s">
        <v>127</v>
      </c>
      <c r="L14" s="40"/>
      <c r="M14" s="40" t="s">
        <v>128</v>
      </c>
      <c r="N14" s="29" t="s">
        <v>129</v>
      </c>
      <c r="O14" s="29">
        <v>8</v>
      </c>
      <c r="P14" s="41" t="s">
        <v>130</v>
      </c>
      <c r="Q14" s="41" t="s">
        <v>131</v>
      </c>
      <c r="R14" s="41" t="s">
        <v>132</v>
      </c>
      <c r="S14" s="15" t="s">
        <v>133</v>
      </c>
      <c r="T14" s="15" t="s">
        <v>108</v>
      </c>
      <c r="U14" s="15" t="s">
        <v>31</v>
      </c>
    </row>
    <row r="15" spans="1:21" ht="13.5" customHeight="1" x14ac:dyDescent="0.2">
      <c r="A15" s="15" t="s">
        <v>134</v>
      </c>
      <c r="B15" s="17">
        <f>+COUNTIF(VICTIMAS_FALLECIDAS!A:A,A15)</f>
        <v>1</v>
      </c>
      <c r="C15" s="16">
        <v>42417</v>
      </c>
      <c r="D15" s="17">
        <v>2016</v>
      </c>
      <c r="E15" s="18">
        <v>2</v>
      </c>
      <c r="F15" s="18">
        <v>17</v>
      </c>
      <c r="G15" s="39">
        <v>0.39583333333333331</v>
      </c>
      <c r="H15" s="18">
        <v>9</v>
      </c>
      <c r="I15" s="15" t="s">
        <v>135</v>
      </c>
      <c r="J15" s="20" t="s">
        <v>82</v>
      </c>
      <c r="K15" s="40" t="s">
        <v>136</v>
      </c>
      <c r="L15" s="40"/>
      <c r="M15" s="40" t="s">
        <v>137</v>
      </c>
      <c r="N15" s="29" t="s">
        <v>138</v>
      </c>
      <c r="O15" s="29">
        <v>9</v>
      </c>
      <c r="P15" s="41" t="s">
        <v>139</v>
      </c>
      <c r="Q15" s="41" t="s">
        <v>140</v>
      </c>
      <c r="R15" s="41" t="s">
        <v>141</v>
      </c>
      <c r="S15" s="15" t="s">
        <v>142</v>
      </c>
      <c r="T15" s="15" t="s">
        <v>108</v>
      </c>
      <c r="U15" s="15" t="s">
        <v>43</v>
      </c>
    </row>
    <row r="16" spans="1:21" ht="13.5" customHeight="1" x14ac:dyDescent="0.2">
      <c r="A16" s="15" t="s">
        <v>143</v>
      </c>
      <c r="B16" s="17">
        <f>+COUNTIF(VICTIMAS_FALLECIDAS!A:A,A16)</f>
        <v>1</v>
      </c>
      <c r="C16" s="16">
        <v>42417</v>
      </c>
      <c r="D16" s="17">
        <v>2016</v>
      </c>
      <c r="E16" s="18">
        <v>2</v>
      </c>
      <c r="F16" s="18">
        <v>17</v>
      </c>
      <c r="G16" s="39">
        <v>0.66666666666666663</v>
      </c>
      <c r="H16" s="18">
        <v>16</v>
      </c>
      <c r="I16" s="15" t="s">
        <v>144</v>
      </c>
      <c r="J16" s="20" t="s">
        <v>82</v>
      </c>
      <c r="K16" s="40" t="s">
        <v>145</v>
      </c>
      <c r="L16" s="40">
        <v>156</v>
      </c>
      <c r="M16" s="40"/>
      <c r="N16" s="29" t="s">
        <v>144</v>
      </c>
      <c r="O16" s="29">
        <v>1</v>
      </c>
      <c r="P16" s="41" t="s">
        <v>146</v>
      </c>
      <c r="Q16" s="41" t="s">
        <v>147</v>
      </c>
      <c r="R16" s="41" t="s">
        <v>148</v>
      </c>
      <c r="S16" s="15" t="s">
        <v>107</v>
      </c>
      <c r="T16" s="15" t="s">
        <v>108</v>
      </c>
      <c r="U16" s="15" t="s">
        <v>32</v>
      </c>
    </row>
    <row r="17" spans="1:21" ht="13.5" customHeight="1" x14ac:dyDescent="0.2">
      <c r="A17" s="15" t="s">
        <v>149</v>
      </c>
      <c r="B17" s="17">
        <f>+COUNTIF(VICTIMAS_FALLECIDAS!A:A,A17)</f>
        <v>1</v>
      </c>
      <c r="C17" s="16">
        <v>42417</v>
      </c>
      <c r="D17" s="17">
        <v>2016</v>
      </c>
      <c r="E17" s="18">
        <v>2</v>
      </c>
      <c r="F17" s="18">
        <v>17</v>
      </c>
      <c r="G17" s="39">
        <v>0.98263888888888884</v>
      </c>
      <c r="H17" s="18">
        <v>23</v>
      </c>
      <c r="I17" s="15" t="s">
        <v>150</v>
      </c>
      <c r="J17" s="20" t="s">
        <v>23</v>
      </c>
      <c r="K17" s="40" t="s">
        <v>151</v>
      </c>
      <c r="L17" s="40"/>
      <c r="M17" s="40" t="s">
        <v>152</v>
      </c>
      <c r="N17" s="29" t="s">
        <v>153</v>
      </c>
      <c r="O17" s="29">
        <v>7</v>
      </c>
      <c r="P17" s="41" t="s">
        <v>154</v>
      </c>
      <c r="Q17" s="41" t="s">
        <v>155</v>
      </c>
      <c r="R17" s="41" t="s">
        <v>156</v>
      </c>
      <c r="S17" s="15" t="s">
        <v>157</v>
      </c>
      <c r="T17" s="15" t="s">
        <v>32</v>
      </c>
      <c r="U17" s="15" t="s">
        <v>32</v>
      </c>
    </row>
    <row r="18" spans="1:21" ht="13.5" customHeight="1" x14ac:dyDescent="0.2">
      <c r="A18" s="15" t="s">
        <v>158</v>
      </c>
      <c r="B18" s="17">
        <f>+COUNTIF(VICTIMAS_FALLECIDAS!A:A,A18)</f>
        <v>1</v>
      </c>
      <c r="C18" s="16">
        <v>42421</v>
      </c>
      <c r="D18" s="17">
        <v>2016</v>
      </c>
      <c r="E18" s="18">
        <v>2</v>
      </c>
      <c r="F18" s="18">
        <v>21</v>
      </c>
      <c r="G18" s="39">
        <v>0.25</v>
      </c>
      <c r="H18" s="18">
        <v>6</v>
      </c>
      <c r="I18" s="15" t="s">
        <v>159</v>
      </c>
      <c r="J18" s="20" t="s">
        <v>23</v>
      </c>
      <c r="K18" s="40" t="s">
        <v>160</v>
      </c>
      <c r="L18" s="40"/>
      <c r="M18" s="40" t="s">
        <v>161</v>
      </c>
      <c r="N18" s="29" t="s">
        <v>162</v>
      </c>
      <c r="O18" s="29">
        <v>1</v>
      </c>
      <c r="P18" s="41" t="s">
        <v>163</v>
      </c>
      <c r="Q18" s="41" t="s">
        <v>164</v>
      </c>
      <c r="R18" s="41" t="s">
        <v>165</v>
      </c>
      <c r="S18" s="15" t="s">
        <v>30</v>
      </c>
      <c r="T18" s="15" t="s">
        <v>31</v>
      </c>
      <c r="U18" s="15" t="s">
        <v>32</v>
      </c>
    </row>
    <row r="19" spans="1:21" ht="13.5" customHeight="1" x14ac:dyDescent="0.2">
      <c r="A19" s="15" t="s">
        <v>166</v>
      </c>
      <c r="B19" s="17">
        <f>+COUNTIF(VICTIMAS_FALLECIDAS!A:A,A19)</f>
        <v>1</v>
      </c>
      <c r="C19" s="16">
        <v>42428</v>
      </c>
      <c r="D19" s="17">
        <v>2016</v>
      </c>
      <c r="E19" s="18">
        <v>2</v>
      </c>
      <c r="F19" s="18">
        <v>28</v>
      </c>
      <c r="G19" s="39">
        <v>0.20138888888888887</v>
      </c>
      <c r="H19" s="18">
        <v>4</v>
      </c>
      <c r="I19" s="15" t="s">
        <v>167</v>
      </c>
      <c r="J19" s="20" t="s">
        <v>35</v>
      </c>
      <c r="K19" s="40" t="s">
        <v>36</v>
      </c>
      <c r="L19" s="40"/>
      <c r="M19" s="40" t="s">
        <v>72</v>
      </c>
      <c r="N19" s="29" t="s">
        <v>168</v>
      </c>
      <c r="O19" s="29">
        <v>8</v>
      </c>
      <c r="P19" s="41" t="s">
        <v>169</v>
      </c>
      <c r="Q19" s="41" t="s">
        <v>170</v>
      </c>
      <c r="R19" s="41" t="s">
        <v>171</v>
      </c>
      <c r="S19" s="15" t="s">
        <v>157</v>
      </c>
      <c r="T19" s="15" t="s">
        <v>32</v>
      </c>
      <c r="U19" s="15" t="s">
        <v>32</v>
      </c>
    </row>
    <row r="20" spans="1:21" ht="13.5" customHeight="1" x14ac:dyDescent="0.2">
      <c r="A20" s="15" t="s">
        <v>172</v>
      </c>
      <c r="B20" s="17">
        <f>+COUNTIF(VICTIMAS_FALLECIDAS!A:A,A20)</f>
        <v>1</v>
      </c>
      <c r="C20" s="16">
        <v>42428</v>
      </c>
      <c r="D20" s="17">
        <v>2016</v>
      </c>
      <c r="E20" s="18">
        <v>2</v>
      </c>
      <c r="F20" s="18">
        <v>28</v>
      </c>
      <c r="G20" s="39">
        <v>0.3125</v>
      </c>
      <c r="H20" s="18">
        <v>7</v>
      </c>
      <c r="I20" s="15" t="s">
        <v>173</v>
      </c>
      <c r="J20" s="20" t="s">
        <v>82</v>
      </c>
      <c r="K20" s="40" t="s">
        <v>174</v>
      </c>
      <c r="L20" s="40"/>
      <c r="M20" s="40" t="s">
        <v>175</v>
      </c>
      <c r="N20" s="29" t="s">
        <v>176</v>
      </c>
      <c r="O20" s="29">
        <v>12</v>
      </c>
      <c r="P20" s="41" t="s">
        <v>177</v>
      </c>
      <c r="Q20" s="41" t="s">
        <v>178</v>
      </c>
      <c r="R20" s="41" t="s">
        <v>179</v>
      </c>
      <c r="S20" s="15" t="s">
        <v>180</v>
      </c>
      <c r="T20" s="15" t="s">
        <v>32</v>
      </c>
      <c r="U20" s="15" t="s">
        <v>79</v>
      </c>
    </row>
    <row r="21" spans="1:21" ht="13.5" customHeight="1" x14ac:dyDescent="0.2">
      <c r="A21" s="15" t="s">
        <v>181</v>
      </c>
      <c r="B21" s="17">
        <f>+COUNTIF(VICTIMAS_FALLECIDAS!A:A,A21)</f>
        <v>1</v>
      </c>
      <c r="C21" s="16">
        <v>42428</v>
      </c>
      <c r="D21" s="17">
        <v>2016</v>
      </c>
      <c r="E21" s="18">
        <v>2</v>
      </c>
      <c r="F21" s="18">
        <v>28</v>
      </c>
      <c r="G21" s="39">
        <v>0.39930555555555558</v>
      </c>
      <c r="H21" s="18">
        <v>9</v>
      </c>
      <c r="I21" s="15" t="s">
        <v>182</v>
      </c>
      <c r="J21" s="20" t="s">
        <v>23</v>
      </c>
      <c r="K21" s="40" t="s">
        <v>183</v>
      </c>
      <c r="L21" s="40"/>
      <c r="M21" s="40" t="s">
        <v>184</v>
      </c>
      <c r="N21" s="29" t="s">
        <v>185</v>
      </c>
      <c r="O21" s="29">
        <v>7</v>
      </c>
      <c r="P21" s="41" t="s">
        <v>186</v>
      </c>
      <c r="Q21" s="41" t="s">
        <v>187</v>
      </c>
      <c r="R21" s="41" t="s">
        <v>188</v>
      </c>
      <c r="S21" s="15" t="s">
        <v>157</v>
      </c>
      <c r="T21" s="15" t="s">
        <v>32</v>
      </c>
      <c r="U21" s="15" t="s">
        <v>32</v>
      </c>
    </row>
    <row r="22" spans="1:21" ht="13.5" customHeight="1" x14ac:dyDescent="0.2">
      <c r="A22" s="15" t="s">
        <v>189</v>
      </c>
      <c r="B22" s="17">
        <f>+COUNTIF(VICTIMAS_FALLECIDAS!A:A,A22)</f>
        <v>1</v>
      </c>
      <c r="C22" s="16">
        <v>42431</v>
      </c>
      <c r="D22" s="17">
        <v>2016</v>
      </c>
      <c r="E22" s="18">
        <v>3</v>
      </c>
      <c r="F22" s="18">
        <v>2</v>
      </c>
      <c r="G22" s="39">
        <v>0.41666666666666669</v>
      </c>
      <c r="H22" s="18">
        <v>10</v>
      </c>
      <c r="I22" s="15" t="s">
        <v>190</v>
      </c>
      <c r="J22" s="20" t="s">
        <v>23</v>
      </c>
      <c r="K22" s="40" t="s">
        <v>191</v>
      </c>
      <c r="L22" s="40"/>
      <c r="M22" s="40" t="s">
        <v>160</v>
      </c>
      <c r="N22" s="29" t="s">
        <v>192</v>
      </c>
      <c r="O22" s="29">
        <v>1</v>
      </c>
      <c r="P22" s="41" t="s">
        <v>193</v>
      </c>
      <c r="Q22" s="41" t="s">
        <v>194</v>
      </c>
      <c r="R22" s="41" t="s">
        <v>195</v>
      </c>
      <c r="S22" s="15" t="s">
        <v>196</v>
      </c>
      <c r="T22" s="15" t="s">
        <v>108</v>
      </c>
      <c r="U22" s="15" t="s">
        <v>100</v>
      </c>
    </row>
    <row r="23" spans="1:21" ht="13.5" customHeight="1" x14ac:dyDescent="0.2">
      <c r="A23" s="15" t="s">
        <v>197</v>
      </c>
      <c r="B23" s="17">
        <f>+COUNTIF(VICTIMAS_FALLECIDAS!A:A,A23)</f>
        <v>1</v>
      </c>
      <c r="C23" s="16">
        <v>42433</v>
      </c>
      <c r="D23" s="17">
        <v>2016</v>
      </c>
      <c r="E23" s="18">
        <v>3</v>
      </c>
      <c r="F23" s="18">
        <v>4</v>
      </c>
      <c r="G23" s="39">
        <v>0.72916666666666663</v>
      </c>
      <c r="H23" s="18">
        <v>17</v>
      </c>
      <c r="I23" s="15" t="s">
        <v>198</v>
      </c>
      <c r="J23" s="20" t="s">
        <v>23</v>
      </c>
      <c r="K23" s="40" t="s">
        <v>199</v>
      </c>
      <c r="L23" s="40"/>
      <c r="M23" s="40" t="s">
        <v>200</v>
      </c>
      <c r="N23" s="29" t="s">
        <v>201</v>
      </c>
      <c r="O23" s="29">
        <v>12</v>
      </c>
      <c r="P23" s="41" t="s">
        <v>202</v>
      </c>
      <c r="Q23" s="41" t="s">
        <v>203</v>
      </c>
      <c r="R23" s="41" t="s">
        <v>204</v>
      </c>
      <c r="S23" s="15" t="s">
        <v>142</v>
      </c>
      <c r="T23" s="15" t="s">
        <v>108</v>
      </c>
      <c r="U23" s="15" t="s">
        <v>43</v>
      </c>
    </row>
    <row r="24" spans="1:21" ht="13.5" customHeight="1" x14ac:dyDescent="0.2">
      <c r="A24" s="15" t="s">
        <v>205</v>
      </c>
      <c r="B24" s="17">
        <f>+COUNTIF(VICTIMAS_FALLECIDAS!A:A,A24)</f>
        <v>1</v>
      </c>
      <c r="C24" s="16">
        <v>42437</v>
      </c>
      <c r="D24" s="17">
        <v>2016</v>
      </c>
      <c r="E24" s="18">
        <v>3</v>
      </c>
      <c r="F24" s="18">
        <v>8</v>
      </c>
      <c r="G24" s="39">
        <v>0.52083333333333337</v>
      </c>
      <c r="H24" s="18">
        <v>12</v>
      </c>
      <c r="I24" s="15" t="s">
        <v>206</v>
      </c>
      <c r="J24" s="20" t="s">
        <v>35</v>
      </c>
      <c r="K24" s="40" t="s">
        <v>36</v>
      </c>
      <c r="L24" s="40"/>
      <c r="M24" s="40" t="s">
        <v>207</v>
      </c>
      <c r="N24" s="29" t="s">
        <v>208</v>
      </c>
      <c r="O24" s="29">
        <v>8</v>
      </c>
      <c r="P24" s="41" t="s">
        <v>209</v>
      </c>
      <c r="Q24" s="41" t="s">
        <v>210</v>
      </c>
      <c r="R24" s="41" t="s">
        <v>211</v>
      </c>
      <c r="S24" s="15" t="s">
        <v>69</v>
      </c>
      <c r="T24" s="15" t="s">
        <v>31</v>
      </c>
      <c r="U24" s="15" t="s">
        <v>43</v>
      </c>
    </row>
    <row r="25" spans="1:21" ht="13.5" customHeight="1" x14ac:dyDescent="0.2">
      <c r="A25" s="15" t="s">
        <v>212</v>
      </c>
      <c r="B25" s="17">
        <f>+COUNTIF(VICTIMAS_FALLECIDAS!A:A,A25)</f>
        <v>1</v>
      </c>
      <c r="C25" s="16">
        <v>42441</v>
      </c>
      <c r="D25" s="17">
        <v>2016</v>
      </c>
      <c r="E25" s="18">
        <v>3</v>
      </c>
      <c r="F25" s="18">
        <v>12</v>
      </c>
      <c r="G25" s="39">
        <v>0.52083333333333337</v>
      </c>
      <c r="H25" s="18">
        <v>12</v>
      </c>
      <c r="I25" s="15" t="s">
        <v>213</v>
      </c>
      <c r="J25" s="20" t="s">
        <v>23</v>
      </c>
      <c r="K25" s="40" t="s">
        <v>214</v>
      </c>
      <c r="L25" s="40"/>
      <c r="M25" s="40" t="s">
        <v>215</v>
      </c>
      <c r="N25" s="29" t="s">
        <v>216</v>
      </c>
      <c r="O25" s="29">
        <v>4</v>
      </c>
      <c r="P25" s="41" t="s">
        <v>217</v>
      </c>
      <c r="Q25" s="41" t="s">
        <v>218</v>
      </c>
      <c r="R25" s="41" t="s">
        <v>219</v>
      </c>
      <c r="S25" s="15" t="s">
        <v>142</v>
      </c>
      <c r="T25" s="15" t="s">
        <v>108</v>
      </c>
      <c r="U25" s="15" t="s">
        <v>43</v>
      </c>
    </row>
    <row r="26" spans="1:21" ht="13.5" customHeight="1" x14ac:dyDescent="0.2">
      <c r="A26" s="15" t="s">
        <v>220</v>
      </c>
      <c r="B26" s="17">
        <f>+COUNTIF(VICTIMAS_FALLECIDAS!A:A,A26)</f>
        <v>1</v>
      </c>
      <c r="C26" s="16">
        <v>42442</v>
      </c>
      <c r="D26" s="17">
        <v>2016</v>
      </c>
      <c r="E26" s="18">
        <v>3</v>
      </c>
      <c r="F26" s="18">
        <v>13</v>
      </c>
      <c r="G26" s="39">
        <v>0.25</v>
      </c>
      <c r="H26" s="18">
        <v>6</v>
      </c>
      <c r="I26" s="15" t="s">
        <v>221</v>
      </c>
      <c r="J26" s="20" t="s">
        <v>23</v>
      </c>
      <c r="K26" s="40" t="s">
        <v>222</v>
      </c>
      <c r="L26" s="40"/>
      <c r="M26" s="40" t="s">
        <v>223</v>
      </c>
      <c r="N26" s="29" t="s">
        <v>224</v>
      </c>
      <c r="O26" s="29">
        <v>3</v>
      </c>
      <c r="P26" s="41" t="s">
        <v>225</v>
      </c>
      <c r="Q26" s="41" t="s">
        <v>226</v>
      </c>
      <c r="R26" s="41" t="s">
        <v>227</v>
      </c>
      <c r="S26" s="15" t="s">
        <v>69</v>
      </c>
      <c r="T26" s="15" t="s">
        <v>31</v>
      </c>
      <c r="U26" s="15" t="s">
        <v>43</v>
      </c>
    </row>
    <row r="27" spans="1:21" ht="13.5" customHeight="1" x14ac:dyDescent="0.2">
      <c r="A27" s="15" t="s">
        <v>228</v>
      </c>
      <c r="B27" s="17">
        <f>+COUNTIF(VICTIMAS_FALLECIDAS!A:A,A27)</f>
        <v>1</v>
      </c>
      <c r="C27" s="16">
        <v>42443</v>
      </c>
      <c r="D27" s="17">
        <v>2016</v>
      </c>
      <c r="E27" s="18">
        <v>3</v>
      </c>
      <c r="F27" s="18">
        <v>14</v>
      </c>
      <c r="G27" s="39">
        <v>1.0416666666666666E-2</v>
      </c>
      <c r="H27" s="18">
        <v>0</v>
      </c>
      <c r="I27" s="15" t="s">
        <v>229</v>
      </c>
      <c r="J27" s="20" t="s">
        <v>82</v>
      </c>
      <c r="K27" s="40" t="s">
        <v>230</v>
      </c>
      <c r="L27" s="40"/>
      <c r="M27" s="40" t="s">
        <v>231</v>
      </c>
      <c r="N27" s="29" t="s">
        <v>232</v>
      </c>
      <c r="O27" s="29">
        <v>4</v>
      </c>
      <c r="P27" s="41" t="s">
        <v>233</v>
      </c>
      <c r="Q27" s="41" t="s">
        <v>234</v>
      </c>
      <c r="R27" s="41" t="s">
        <v>235</v>
      </c>
      <c r="S27" s="15" t="s">
        <v>69</v>
      </c>
      <c r="T27" s="15" t="s">
        <v>31</v>
      </c>
      <c r="U27" s="15" t="s">
        <v>43</v>
      </c>
    </row>
    <row r="28" spans="1:21" ht="13.5" customHeight="1" x14ac:dyDescent="0.2">
      <c r="A28" s="15" t="s">
        <v>236</v>
      </c>
      <c r="B28" s="17">
        <f>+COUNTIF(VICTIMAS_FALLECIDAS!A:A,A28)</f>
        <v>1</v>
      </c>
      <c r="C28" s="16">
        <v>42448</v>
      </c>
      <c r="D28" s="17">
        <v>2016</v>
      </c>
      <c r="E28" s="18">
        <v>3</v>
      </c>
      <c r="F28" s="18">
        <v>19</v>
      </c>
      <c r="G28" s="39">
        <v>0.45833333333333331</v>
      </c>
      <c r="H28" s="18">
        <v>11</v>
      </c>
      <c r="I28" s="15" t="s">
        <v>237</v>
      </c>
      <c r="J28" s="20" t="s">
        <v>23</v>
      </c>
      <c r="K28" s="40" t="s">
        <v>238</v>
      </c>
      <c r="L28" s="40"/>
      <c r="M28" s="40" t="s">
        <v>239</v>
      </c>
      <c r="N28" s="29" t="s">
        <v>240</v>
      </c>
      <c r="O28" s="29">
        <v>7</v>
      </c>
      <c r="P28" s="41" t="s">
        <v>241</v>
      </c>
      <c r="Q28" s="41" t="s">
        <v>242</v>
      </c>
      <c r="R28" s="41" t="s">
        <v>243</v>
      </c>
      <c r="S28" s="15" t="s">
        <v>244</v>
      </c>
      <c r="T28" s="15" t="s">
        <v>31</v>
      </c>
      <c r="U28" s="15" t="s">
        <v>31</v>
      </c>
    </row>
    <row r="29" spans="1:21" ht="13.5" customHeight="1" x14ac:dyDescent="0.2">
      <c r="A29" s="15" t="s">
        <v>245</v>
      </c>
      <c r="B29" s="17">
        <f>+COUNTIF(VICTIMAS_FALLECIDAS!A:A,A29)</f>
        <v>1</v>
      </c>
      <c r="C29" s="16">
        <v>42450</v>
      </c>
      <c r="D29" s="17">
        <v>2016</v>
      </c>
      <c r="E29" s="18">
        <v>3</v>
      </c>
      <c r="F29" s="18">
        <v>21</v>
      </c>
      <c r="G29" s="39">
        <v>0.33749999999999997</v>
      </c>
      <c r="H29" s="18">
        <v>8</v>
      </c>
      <c r="I29" s="15" t="s">
        <v>246</v>
      </c>
      <c r="J29" s="20" t="s">
        <v>35</v>
      </c>
      <c r="K29" s="40" t="s">
        <v>36</v>
      </c>
      <c r="L29" s="40"/>
      <c r="M29" s="40" t="s">
        <v>247</v>
      </c>
      <c r="N29" s="29" t="s">
        <v>248</v>
      </c>
      <c r="O29" s="29">
        <v>8</v>
      </c>
      <c r="P29" s="41" t="s">
        <v>249</v>
      </c>
      <c r="Q29" s="41" t="s">
        <v>250</v>
      </c>
      <c r="R29" s="41" t="s">
        <v>251</v>
      </c>
      <c r="S29" s="15" t="s">
        <v>142</v>
      </c>
      <c r="T29" s="15" t="s">
        <v>108</v>
      </c>
      <c r="U29" s="15" t="s">
        <v>43</v>
      </c>
    </row>
    <row r="30" spans="1:21" ht="13.5" customHeight="1" x14ac:dyDescent="0.2">
      <c r="A30" s="15" t="s">
        <v>252</v>
      </c>
      <c r="B30" s="17">
        <f>+COUNTIF(VICTIMAS_FALLECIDAS!A:A,A30)</f>
        <v>1</v>
      </c>
      <c r="C30" s="16">
        <v>42452</v>
      </c>
      <c r="D30" s="17">
        <v>2016</v>
      </c>
      <c r="E30" s="18">
        <v>3</v>
      </c>
      <c r="F30" s="18">
        <v>23</v>
      </c>
      <c r="G30" s="39">
        <v>7.6388888888888895E-2</v>
      </c>
      <c r="H30" s="18">
        <v>1</v>
      </c>
      <c r="I30" s="15" t="s">
        <v>253</v>
      </c>
      <c r="J30" s="20" t="s">
        <v>23</v>
      </c>
      <c r="K30" s="40" t="s">
        <v>254</v>
      </c>
      <c r="L30" s="40"/>
      <c r="M30" s="40" t="s">
        <v>255</v>
      </c>
      <c r="N30" s="29" t="s">
        <v>256</v>
      </c>
      <c r="O30" s="29">
        <v>3</v>
      </c>
      <c r="P30" s="41" t="s">
        <v>257</v>
      </c>
      <c r="Q30" s="41" t="s">
        <v>258</v>
      </c>
      <c r="R30" s="41" t="s">
        <v>259</v>
      </c>
      <c r="S30" s="15" t="s">
        <v>69</v>
      </c>
      <c r="T30" s="15" t="s">
        <v>31</v>
      </c>
      <c r="U30" s="15" t="s">
        <v>43</v>
      </c>
    </row>
    <row r="31" spans="1:21" ht="13.5" customHeight="1" x14ac:dyDescent="0.2">
      <c r="A31" s="15" t="s">
        <v>260</v>
      </c>
      <c r="B31" s="17">
        <f>+COUNTIF(VICTIMAS_FALLECIDAS!A:A,A31)</f>
        <v>2</v>
      </c>
      <c r="C31" s="16">
        <v>42458</v>
      </c>
      <c r="D31" s="17">
        <v>2016</v>
      </c>
      <c r="E31" s="18">
        <v>3</v>
      </c>
      <c r="F31" s="18">
        <v>29</v>
      </c>
      <c r="G31" s="39">
        <v>0.45833333333333331</v>
      </c>
      <c r="H31" s="18">
        <v>11</v>
      </c>
      <c r="I31" s="15" t="s">
        <v>261</v>
      </c>
      <c r="J31" s="20" t="s">
        <v>23</v>
      </c>
      <c r="K31" s="40" t="s">
        <v>151</v>
      </c>
      <c r="L31" s="40"/>
      <c r="M31" s="40" t="s">
        <v>262</v>
      </c>
      <c r="N31" s="29" t="s">
        <v>263</v>
      </c>
      <c r="O31" s="29">
        <v>7</v>
      </c>
      <c r="P31" s="41" t="s">
        <v>264</v>
      </c>
      <c r="Q31" s="41" t="s">
        <v>265</v>
      </c>
      <c r="R31" s="41" t="s">
        <v>266</v>
      </c>
      <c r="S31" s="15" t="s">
        <v>99</v>
      </c>
      <c r="T31" s="15" t="s">
        <v>31</v>
      </c>
      <c r="U31" s="15" t="s">
        <v>100</v>
      </c>
    </row>
    <row r="32" spans="1:21" ht="13.5" customHeight="1" x14ac:dyDescent="0.2">
      <c r="A32" s="15" t="s">
        <v>267</v>
      </c>
      <c r="B32" s="17">
        <f>+COUNTIF(VICTIMAS_FALLECIDAS!A:A,A32)</f>
        <v>1</v>
      </c>
      <c r="C32" s="16">
        <v>42459</v>
      </c>
      <c r="D32" s="17">
        <v>2016</v>
      </c>
      <c r="E32" s="18">
        <v>3</v>
      </c>
      <c r="F32" s="18">
        <v>30</v>
      </c>
      <c r="G32" s="39">
        <v>0.76041666666666663</v>
      </c>
      <c r="H32" s="18">
        <v>18</v>
      </c>
      <c r="I32" s="15" t="s">
        <v>268</v>
      </c>
      <c r="J32" s="20" t="s">
        <v>23</v>
      </c>
      <c r="K32" s="40" t="s">
        <v>269</v>
      </c>
      <c r="L32" s="40"/>
      <c r="M32" s="40" t="s">
        <v>270</v>
      </c>
      <c r="N32" s="29" t="s">
        <v>271</v>
      </c>
      <c r="O32" s="29">
        <v>8</v>
      </c>
      <c r="P32" s="41" t="s">
        <v>272</v>
      </c>
      <c r="Q32" s="41" t="s">
        <v>273</v>
      </c>
      <c r="R32" s="41" t="s">
        <v>274</v>
      </c>
      <c r="S32" s="15" t="s">
        <v>196</v>
      </c>
      <c r="T32" s="15" t="s">
        <v>108</v>
      </c>
      <c r="U32" s="15" t="s">
        <v>100</v>
      </c>
    </row>
    <row r="33" spans="1:21" ht="13.5" customHeight="1" x14ac:dyDescent="0.2">
      <c r="A33" s="15" t="s">
        <v>275</v>
      </c>
      <c r="B33" s="17">
        <f>+COUNTIF(VICTIMAS_FALLECIDAS!A:A,A33)</f>
        <v>1</v>
      </c>
      <c r="C33" s="16">
        <v>42460</v>
      </c>
      <c r="D33" s="17">
        <v>2016</v>
      </c>
      <c r="E33" s="18">
        <v>3</v>
      </c>
      <c r="F33" s="18">
        <v>31</v>
      </c>
      <c r="G33" s="39">
        <v>0.81944444444444453</v>
      </c>
      <c r="H33" s="18">
        <v>19</v>
      </c>
      <c r="I33" s="15" t="s">
        <v>276</v>
      </c>
      <c r="J33" s="20" t="s">
        <v>23</v>
      </c>
      <c r="K33" s="40" t="s">
        <v>277</v>
      </c>
      <c r="L33" s="40"/>
      <c r="M33" s="40" t="s">
        <v>278</v>
      </c>
      <c r="N33" s="29" t="s">
        <v>279</v>
      </c>
      <c r="O33" s="29">
        <v>7</v>
      </c>
      <c r="P33" s="41" t="s">
        <v>280</v>
      </c>
      <c r="Q33" s="41" t="s">
        <v>281</v>
      </c>
      <c r="R33" s="41" t="s">
        <v>282</v>
      </c>
      <c r="S33" s="15" t="s">
        <v>283</v>
      </c>
      <c r="T33" s="15" t="s">
        <v>31</v>
      </c>
      <c r="U33" s="15" t="s">
        <v>283</v>
      </c>
    </row>
    <row r="34" spans="1:21" ht="13.5" customHeight="1" x14ac:dyDescent="0.2">
      <c r="A34" s="15" t="s">
        <v>284</v>
      </c>
      <c r="B34" s="17">
        <f>+COUNTIF(VICTIMAS_FALLECIDAS!A:A,A34)</f>
        <v>1</v>
      </c>
      <c r="C34" s="16">
        <v>42471</v>
      </c>
      <c r="D34" s="17">
        <v>2016</v>
      </c>
      <c r="E34" s="18">
        <v>4</v>
      </c>
      <c r="F34" s="18">
        <v>11</v>
      </c>
      <c r="G34" s="39">
        <v>0.43402777777777773</v>
      </c>
      <c r="H34" s="18">
        <v>10</v>
      </c>
      <c r="I34" s="15" t="s">
        <v>285</v>
      </c>
      <c r="J34" s="20" t="s">
        <v>35</v>
      </c>
      <c r="K34" s="40" t="s">
        <v>36</v>
      </c>
      <c r="L34" s="40"/>
      <c r="M34" s="40" t="s">
        <v>286</v>
      </c>
      <c r="N34" s="29" t="s">
        <v>287</v>
      </c>
      <c r="O34" s="29">
        <v>13</v>
      </c>
      <c r="P34" s="41" t="s">
        <v>288</v>
      </c>
      <c r="Q34" s="41" t="s">
        <v>289</v>
      </c>
      <c r="R34" s="41" t="s">
        <v>290</v>
      </c>
      <c r="S34" s="15" t="s">
        <v>59</v>
      </c>
      <c r="T34" s="15" t="s">
        <v>31</v>
      </c>
      <c r="U34" s="15" t="s">
        <v>60</v>
      </c>
    </row>
    <row r="35" spans="1:21" ht="13.5" customHeight="1" x14ac:dyDescent="0.2">
      <c r="A35" s="15" t="s">
        <v>291</v>
      </c>
      <c r="B35" s="17">
        <f>+COUNTIF(VICTIMAS_FALLECIDAS!A:A,A35)</f>
        <v>1</v>
      </c>
      <c r="C35" s="16">
        <v>42475</v>
      </c>
      <c r="D35" s="17">
        <v>2016</v>
      </c>
      <c r="E35" s="18">
        <v>4</v>
      </c>
      <c r="F35" s="18">
        <v>15</v>
      </c>
      <c r="G35" s="39">
        <v>0.22916666666666666</v>
      </c>
      <c r="H35" s="18">
        <v>5</v>
      </c>
      <c r="I35" s="15" t="s">
        <v>292</v>
      </c>
      <c r="J35" s="20" t="s">
        <v>82</v>
      </c>
      <c r="K35" s="40" t="s">
        <v>293</v>
      </c>
      <c r="L35" s="40">
        <v>1483</v>
      </c>
      <c r="M35" s="40"/>
      <c r="N35" s="29" t="s">
        <v>292</v>
      </c>
      <c r="O35" s="29">
        <v>1</v>
      </c>
      <c r="P35" s="41" t="s">
        <v>294</v>
      </c>
      <c r="Q35" s="41" t="s">
        <v>295</v>
      </c>
      <c r="R35" s="41" t="s">
        <v>296</v>
      </c>
      <c r="S35" s="15" t="s">
        <v>142</v>
      </c>
      <c r="T35" s="15" t="s">
        <v>108</v>
      </c>
      <c r="U35" s="15" t="s">
        <v>43</v>
      </c>
    </row>
    <row r="36" spans="1:21" ht="13.5" customHeight="1" x14ac:dyDescent="0.2">
      <c r="A36" s="15" t="s">
        <v>297</v>
      </c>
      <c r="B36" s="17">
        <f>+COUNTIF(VICTIMAS_FALLECIDAS!A:A,A36)</f>
        <v>1</v>
      </c>
      <c r="C36" s="16">
        <v>42475</v>
      </c>
      <c r="D36" s="17">
        <v>2016</v>
      </c>
      <c r="E36" s="18">
        <v>4</v>
      </c>
      <c r="F36" s="18">
        <v>15</v>
      </c>
      <c r="G36" s="39">
        <v>0.73611111111111116</v>
      </c>
      <c r="H36" s="18">
        <v>17</v>
      </c>
      <c r="I36" s="15" t="s">
        <v>298</v>
      </c>
      <c r="J36" s="20" t="s">
        <v>23</v>
      </c>
      <c r="K36" s="40" t="s">
        <v>222</v>
      </c>
      <c r="L36" s="40"/>
      <c r="M36" s="40" t="s">
        <v>299</v>
      </c>
      <c r="N36" s="29" t="s">
        <v>300</v>
      </c>
      <c r="O36" s="29">
        <v>15</v>
      </c>
      <c r="P36" s="41" t="s">
        <v>301</v>
      </c>
      <c r="Q36" s="41" t="s">
        <v>302</v>
      </c>
      <c r="R36" s="41" t="s">
        <v>303</v>
      </c>
      <c r="S36" s="15" t="s">
        <v>142</v>
      </c>
      <c r="T36" s="15" t="s">
        <v>108</v>
      </c>
      <c r="U36" s="15" t="s">
        <v>43</v>
      </c>
    </row>
    <row r="37" spans="1:21" ht="13.5" customHeight="1" x14ac:dyDescent="0.2">
      <c r="A37" s="15" t="s">
        <v>308</v>
      </c>
      <c r="B37" s="17">
        <f>+COUNTIF(VICTIMAS_FALLECIDAS!A:A,A37)</f>
        <v>1</v>
      </c>
      <c r="C37" s="16">
        <v>42479</v>
      </c>
      <c r="D37" s="17">
        <v>2016</v>
      </c>
      <c r="E37" s="18">
        <v>4</v>
      </c>
      <c r="F37" s="18">
        <v>19</v>
      </c>
      <c r="G37" s="39">
        <v>0.40972222222222227</v>
      </c>
      <c r="H37" s="18">
        <v>9</v>
      </c>
      <c r="I37" s="15" t="s">
        <v>309</v>
      </c>
      <c r="J37" s="20" t="s">
        <v>23</v>
      </c>
      <c r="K37" s="40" t="s">
        <v>310</v>
      </c>
      <c r="L37" s="40"/>
      <c r="M37" s="40" t="s">
        <v>25</v>
      </c>
      <c r="N37" s="29" t="s">
        <v>311</v>
      </c>
      <c r="O37" s="29">
        <v>8</v>
      </c>
      <c r="P37" s="41" t="s">
        <v>312</v>
      </c>
      <c r="Q37" s="41" t="s">
        <v>313</v>
      </c>
      <c r="R37" s="41" t="s">
        <v>314</v>
      </c>
      <c r="S37" s="15" t="s">
        <v>142</v>
      </c>
      <c r="T37" s="15" t="s">
        <v>108</v>
      </c>
      <c r="U37" s="15" t="s">
        <v>43</v>
      </c>
    </row>
    <row r="38" spans="1:21" ht="13.5" customHeight="1" x14ac:dyDescent="0.2">
      <c r="A38" s="15" t="s">
        <v>315</v>
      </c>
      <c r="B38" s="17">
        <f>+COUNTIF(VICTIMAS_FALLECIDAS!A:A,A38)</f>
        <v>1</v>
      </c>
      <c r="C38" s="16">
        <v>42480</v>
      </c>
      <c r="D38" s="17">
        <v>2016</v>
      </c>
      <c r="E38" s="18">
        <v>4</v>
      </c>
      <c r="F38" s="18">
        <v>20</v>
      </c>
      <c r="G38" s="39">
        <v>0.16666666666666666</v>
      </c>
      <c r="H38" s="18">
        <v>4</v>
      </c>
      <c r="I38" s="15" t="s">
        <v>213</v>
      </c>
      <c r="J38" s="20" t="s">
        <v>23</v>
      </c>
      <c r="K38" s="40" t="s">
        <v>214</v>
      </c>
      <c r="L38" s="40"/>
      <c r="M38" s="40" t="s">
        <v>215</v>
      </c>
      <c r="N38" s="29" t="s">
        <v>216</v>
      </c>
      <c r="O38" s="29">
        <v>4</v>
      </c>
      <c r="P38" s="41" t="s">
        <v>217</v>
      </c>
      <c r="Q38" s="41" t="s">
        <v>218</v>
      </c>
      <c r="R38" s="41" t="s">
        <v>219</v>
      </c>
      <c r="S38" s="15" t="s">
        <v>99</v>
      </c>
      <c r="T38" s="15" t="s">
        <v>31</v>
      </c>
      <c r="U38" s="15" t="s">
        <v>100</v>
      </c>
    </row>
    <row r="39" spans="1:21" ht="13.5" customHeight="1" x14ac:dyDescent="0.2">
      <c r="A39" s="15" t="s">
        <v>316</v>
      </c>
      <c r="B39" s="17">
        <f>+COUNTIF(VICTIMAS_FALLECIDAS!A:A,A39)</f>
        <v>1</v>
      </c>
      <c r="C39" s="16">
        <v>42480</v>
      </c>
      <c r="D39" s="17">
        <v>2016</v>
      </c>
      <c r="E39" s="18">
        <v>4</v>
      </c>
      <c r="F39" s="18">
        <v>20</v>
      </c>
      <c r="G39" s="39">
        <v>0.83333333333333337</v>
      </c>
      <c r="H39" s="18">
        <v>20</v>
      </c>
      <c r="I39" s="15" t="s">
        <v>317</v>
      </c>
      <c r="J39" s="20" t="s">
        <v>305</v>
      </c>
      <c r="K39" s="40" t="s">
        <v>318</v>
      </c>
      <c r="L39" s="40"/>
      <c r="M39" s="40"/>
      <c r="N39" s="29"/>
      <c r="O39" s="29">
        <v>13</v>
      </c>
      <c r="P39" s="41" t="s">
        <v>307</v>
      </c>
      <c r="Q39" s="41" t="s">
        <v>319</v>
      </c>
      <c r="R39" s="41" t="s">
        <v>319</v>
      </c>
      <c r="S39" s="15" t="s">
        <v>59</v>
      </c>
      <c r="T39" s="15" t="s">
        <v>31</v>
      </c>
      <c r="U39" s="15" t="s">
        <v>60</v>
      </c>
    </row>
    <row r="40" spans="1:21" ht="13.5" customHeight="1" x14ac:dyDescent="0.2">
      <c r="A40" s="15" t="s">
        <v>320</v>
      </c>
      <c r="B40" s="17">
        <f>+COUNTIF(VICTIMAS_FALLECIDAS!A:A,A40)</f>
        <v>1</v>
      </c>
      <c r="C40" s="16">
        <v>42482</v>
      </c>
      <c r="D40" s="17">
        <v>2016</v>
      </c>
      <c r="E40" s="18">
        <v>4</v>
      </c>
      <c r="F40" s="18">
        <v>22</v>
      </c>
      <c r="G40" s="39">
        <v>0.39583333333333331</v>
      </c>
      <c r="H40" s="18">
        <v>9</v>
      </c>
      <c r="I40" s="15" t="s">
        <v>321</v>
      </c>
      <c r="J40" s="20" t="s">
        <v>23</v>
      </c>
      <c r="K40" s="40" t="s">
        <v>322</v>
      </c>
      <c r="L40" s="40"/>
      <c r="M40" s="40" t="s">
        <v>323</v>
      </c>
      <c r="N40" s="29" t="s">
        <v>324</v>
      </c>
      <c r="O40" s="29">
        <v>12</v>
      </c>
      <c r="P40" s="41" t="s">
        <v>325</v>
      </c>
      <c r="Q40" s="41" t="s">
        <v>326</v>
      </c>
      <c r="R40" s="41" t="s">
        <v>327</v>
      </c>
      <c r="S40" s="15" t="s">
        <v>142</v>
      </c>
      <c r="T40" s="15" t="s">
        <v>108</v>
      </c>
      <c r="U40" s="15" t="s">
        <v>43</v>
      </c>
    </row>
    <row r="41" spans="1:21" ht="13.5" customHeight="1" x14ac:dyDescent="0.2">
      <c r="A41" s="15" t="s">
        <v>328</v>
      </c>
      <c r="B41" s="17">
        <f>+COUNTIF(VICTIMAS_FALLECIDAS!A:A,A41)</f>
        <v>1</v>
      </c>
      <c r="C41" s="16">
        <v>42483</v>
      </c>
      <c r="D41" s="17">
        <v>2016</v>
      </c>
      <c r="E41" s="18">
        <v>4</v>
      </c>
      <c r="F41" s="18">
        <v>23</v>
      </c>
      <c r="G41" s="39">
        <v>0.875</v>
      </c>
      <c r="H41" s="18">
        <v>21</v>
      </c>
      <c r="I41" s="15" t="s">
        <v>329</v>
      </c>
      <c r="J41" s="20" t="s">
        <v>305</v>
      </c>
      <c r="K41" s="40" t="s">
        <v>330</v>
      </c>
      <c r="L41" s="40"/>
      <c r="M41" s="40" t="s">
        <v>36</v>
      </c>
      <c r="N41" s="29" t="s">
        <v>331</v>
      </c>
      <c r="O41" s="29">
        <v>8</v>
      </c>
      <c r="P41" s="41" t="s">
        <v>332</v>
      </c>
      <c r="Q41" s="41" t="s">
        <v>333</v>
      </c>
      <c r="R41" s="41" t="s">
        <v>334</v>
      </c>
      <c r="S41" s="15" t="s">
        <v>244</v>
      </c>
      <c r="T41" s="15" t="s">
        <v>31</v>
      </c>
      <c r="U41" s="15" t="s">
        <v>31</v>
      </c>
    </row>
    <row r="42" spans="1:21" ht="13.5" customHeight="1" x14ac:dyDescent="0.2">
      <c r="A42" s="15" t="s">
        <v>335</v>
      </c>
      <c r="B42" s="17">
        <f>+COUNTIF(VICTIMAS_FALLECIDAS!A:A,A42)</f>
        <v>1</v>
      </c>
      <c r="C42" s="16">
        <v>42485</v>
      </c>
      <c r="D42" s="17">
        <v>2016</v>
      </c>
      <c r="E42" s="18">
        <v>4</v>
      </c>
      <c r="F42" s="18">
        <v>25</v>
      </c>
      <c r="G42" s="39">
        <v>0.85416666666666663</v>
      </c>
      <c r="H42" s="18">
        <v>20</v>
      </c>
      <c r="I42" s="15" t="s">
        <v>336</v>
      </c>
      <c r="J42" s="20" t="s">
        <v>23</v>
      </c>
      <c r="K42" s="40" t="s">
        <v>337</v>
      </c>
      <c r="L42" s="40"/>
      <c r="M42" s="40" t="s">
        <v>338</v>
      </c>
      <c r="N42" s="29" t="s">
        <v>339</v>
      </c>
      <c r="O42" s="29">
        <v>14</v>
      </c>
      <c r="P42" s="41" t="s">
        <v>340</v>
      </c>
      <c r="Q42" s="41" t="s">
        <v>341</v>
      </c>
      <c r="R42" s="41" t="s">
        <v>342</v>
      </c>
      <c r="S42" s="15" t="s">
        <v>196</v>
      </c>
      <c r="T42" s="15" t="s">
        <v>108</v>
      </c>
      <c r="U42" s="15" t="s">
        <v>100</v>
      </c>
    </row>
    <row r="43" spans="1:21" ht="13.5" customHeight="1" x14ac:dyDescent="0.2">
      <c r="A43" s="15" t="s">
        <v>343</v>
      </c>
      <c r="B43" s="17">
        <f>+COUNTIF(VICTIMAS_FALLECIDAS!A:A,A43)</f>
        <v>1</v>
      </c>
      <c r="C43" s="16">
        <v>42486</v>
      </c>
      <c r="D43" s="17">
        <v>2016</v>
      </c>
      <c r="E43" s="18">
        <v>4</v>
      </c>
      <c r="F43" s="18">
        <v>26</v>
      </c>
      <c r="G43" s="39">
        <v>0.19791666666666666</v>
      </c>
      <c r="H43" s="18">
        <v>4</v>
      </c>
      <c r="I43" s="15" t="s">
        <v>344</v>
      </c>
      <c r="J43" s="20" t="s">
        <v>23</v>
      </c>
      <c r="K43" s="40" t="s">
        <v>345</v>
      </c>
      <c r="L43" s="40">
        <v>30</v>
      </c>
      <c r="M43" s="40"/>
      <c r="N43" s="29" t="s">
        <v>346</v>
      </c>
      <c r="O43" s="29">
        <v>14</v>
      </c>
      <c r="P43" s="41" t="s">
        <v>347</v>
      </c>
      <c r="Q43" s="41" t="s">
        <v>348</v>
      </c>
      <c r="R43" s="41" t="s">
        <v>349</v>
      </c>
      <c r="S43" s="15" t="s">
        <v>78</v>
      </c>
      <c r="T43" s="15" t="s">
        <v>31</v>
      </c>
      <c r="U43" s="15" t="s">
        <v>79</v>
      </c>
    </row>
    <row r="44" spans="1:21" ht="13.5" customHeight="1" x14ac:dyDescent="0.2">
      <c r="A44" s="15" t="s">
        <v>350</v>
      </c>
      <c r="B44" s="17">
        <f>+COUNTIF(VICTIMAS_FALLECIDAS!A:A,A44)</f>
        <v>1</v>
      </c>
      <c r="C44" s="16">
        <v>42494</v>
      </c>
      <c r="D44" s="17">
        <v>2016</v>
      </c>
      <c r="E44" s="18">
        <v>5</v>
      </c>
      <c r="F44" s="18">
        <v>4</v>
      </c>
      <c r="G44" s="39">
        <v>0.58333333333333337</v>
      </c>
      <c r="H44" s="18">
        <v>14</v>
      </c>
      <c r="I44" s="15" t="s">
        <v>351</v>
      </c>
      <c r="J44" s="20" t="s">
        <v>82</v>
      </c>
      <c r="K44" s="40" t="s">
        <v>293</v>
      </c>
      <c r="L44" s="40">
        <v>1471</v>
      </c>
      <c r="M44" s="40"/>
      <c r="N44" s="29" t="s">
        <v>351</v>
      </c>
      <c r="O44" s="29">
        <v>1</v>
      </c>
      <c r="P44" s="41" t="s">
        <v>352</v>
      </c>
      <c r="Q44" s="41" t="s">
        <v>353</v>
      </c>
      <c r="R44" s="41" t="s">
        <v>354</v>
      </c>
      <c r="S44" s="15" t="s">
        <v>133</v>
      </c>
      <c r="T44" s="15" t="s">
        <v>108</v>
      </c>
      <c r="U44" s="15" t="s">
        <v>31</v>
      </c>
    </row>
    <row r="45" spans="1:21" ht="13.5" customHeight="1" x14ac:dyDescent="0.2">
      <c r="A45" s="15" t="s">
        <v>355</v>
      </c>
      <c r="B45" s="17">
        <f>+COUNTIF(VICTIMAS_FALLECIDAS!A:A,A45)</f>
        <v>1</v>
      </c>
      <c r="C45" s="16">
        <v>42498</v>
      </c>
      <c r="D45" s="17">
        <v>2016</v>
      </c>
      <c r="E45" s="18">
        <v>5</v>
      </c>
      <c r="F45" s="18">
        <v>8</v>
      </c>
      <c r="G45" s="39">
        <v>0.6875</v>
      </c>
      <c r="H45" s="18">
        <v>16</v>
      </c>
      <c r="I45" s="15" t="s">
        <v>356</v>
      </c>
      <c r="J45" s="20" t="s">
        <v>82</v>
      </c>
      <c r="K45" s="40" t="s">
        <v>357</v>
      </c>
      <c r="L45" s="40"/>
      <c r="M45" s="40" t="s">
        <v>293</v>
      </c>
      <c r="N45" s="29" t="s">
        <v>358</v>
      </c>
      <c r="O45" s="29">
        <v>1</v>
      </c>
      <c r="P45" s="41" t="s">
        <v>359</v>
      </c>
      <c r="Q45" s="41" t="s">
        <v>360</v>
      </c>
      <c r="R45" s="41" t="s">
        <v>361</v>
      </c>
      <c r="S45" s="15" t="s">
        <v>142</v>
      </c>
      <c r="T45" s="15" t="s">
        <v>108</v>
      </c>
      <c r="U45" s="15" t="s">
        <v>43</v>
      </c>
    </row>
    <row r="46" spans="1:21" ht="13.5" customHeight="1" x14ac:dyDescent="0.2">
      <c r="A46" s="15" t="s">
        <v>362</v>
      </c>
      <c r="B46" s="17">
        <f>+COUNTIF(VICTIMAS_FALLECIDAS!A:A,A46)</f>
        <v>1</v>
      </c>
      <c r="C46" s="16">
        <v>42504</v>
      </c>
      <c r="D46" s="17">
        <v>2016</v>
      </c>
      <c r="E46" s="18">
        <v>5</v>
      </c>
      <c r="F46" s="18">
        <v>14</v>
      </c>
      <c r="G46" s="39">
        <v>0.75763888888888886</v>
      </c>
      <c r="H46" s="18">
        <v>18</v>
      </c>
      <c r="I46" s="15" t="s">
        <v>363</v>
      </c>
      <c r="J46" s="20" t="s">
        <v>23</v>
      </c>
      <c r="K46" s="40" t="s">
        <v>364</v>
      </c>
      <c r="L46" s="40"/>
      <c r="M46" s="40" t="s">
        <v>365</v>
      </c>
      <c r="N46" s="29" t="s">
        <v>366</v>
      </c>
      <c r="O46" s="29">
        <v>10</v>
      </c>
      <c r="P46" s="41" t="s">
        <v>367</v>
      </c>
      <c r="Q46" s="41" t="s">
        <v>368</v>
      </c>
      <c r="R46" s="41" t="s">
        <v>369</v>
      </c>
      <c r="S46" s="15" t="s">
        <v>142</v>
      </c>
      <c r="T46" s="15" t="s">
        <v>108</v>
      </c>
      <c r="U46" s="15" t="s">
        <v>43</v>
      </c>
    </row>
    <row r="47" spans="1:21" ht="13.5" customHeight="1" x14ac:dyDescent="0.2">
      <c r="A47" s="15" t="s">
        <v>370</v>
      </c>
      <c r="B47" s="17">
        <f>+COUNTIF(VICTIMAS_FALLECIDAS!A:A,A47)</f>
        <v>1</v>
      </c>
      <c r="C47" s="16">
        <v>42510</v>
      </c>
      <c r="D47" s="17">
        <v>2016</v>
      </c>
      <c r="E47" s="18">
        <v>5</v>
      </c>
      <c r="F47" s="18">
        <v>20</v>
      </c>
      <c r="G47" s="39">
        <v>0.61111111111111105</v>
      </c>
      <c r="H47" s="18">
        <v>14</v>
      </c>
      <c r="I47" s="15" t="s">
        <v>371</v>
      </c>
      <c r="J47" s="20" t="s">
        <v>23</v>
      </c>
      <c r="K47" s="40" t="s">
        <v>372</v>
      </c>
      <c r="L47" s="40"/>
      <c r="M47" s="40" t="s">
        <v>373</v>
      </c>
      <c r="N47" s="29" t="s">
        <v>374</v>
      </c>
      <c r="O47" s="29">
        <v>6</v>
      </c>
      <c r="P47" s="41" t="s">
        <v>375</v>
      </c>
      <c r="Q47" s="41" t="s">
        <v>376</v>
      </c>
      <c r="R47" s="41" t="s">
        <v>377</v>
      </c>
      <c r="S47" s="15" t="s">
        <v>107</v>
      </c>
      <c r="T47" s="15" t="s">
        <v>108</v>
      </c>
      <c r="U47" s="15" t="s">
        <v>32</v>
      </c>
    </row>
    <row r="48" spans="1:21" ht="13.5" customHeight="1" x14ac:dyDescent="0.2">
      <c r="A48" s="15" t="s">
        <v>378</v>
      </c>
      <c r="B48" s="17">
        <f>+COUNTIF(VICTIMAS_FALLECIDAS!A:A,A48)</f>
        <v>1</v>
      </c>
      <c r="C48" s="16">
        <v>42511</v>
      </c>
      <c r="D48" s="17">
        <v>2016</v>
      </c>
      <c r="E48" s="18">
        <v>5</v>
      </c>
      <c r="F48" s="18">
        <v>21</v>
      </c>
      <c r="G48" s="39">
        <v>0.70833333333333337</v>
      </c>
      <c r="H48" s="18">
        <v>17</v>
      </c>
      <c r="I48" s="15" t="s">
        <v>379</v>
      </c>
      <c r="J48" s="20" t="s">
        <v>23</v>
      </c>
      <c r="K48" s="40" t="s">
        <v>136</v>
      </c>
      <c r="L48" s="40"/>
      <c r="M48" s="40" t="s">
        <v>380</v>
      </c>
      <c r="N48" s="29" t="s">
        <v>381</v>
      </c>
      <c r="O48" s="29">
        <v>8</v>
      </c>
      <c r="P48" s="41" t="s">
        <v>382</v>
      </c>
      <c r="Q48" s="41" t="s">
        <v>383</v>
      </c>
      <c r="R48" s="41" t="s">
        <v>384</v>
      </c>
      <c r="S48" s="15" t="s">
        <v>69</v>
      </c>
      <c r="T48" s="15" t="s">
        <v>31</v>
      </c>
      <c r="U48" s="15" t="s">
        <v>43</v>
      </c>
    </row>
    <row r="49" spans="1:21" ht="13.5" customHeight="1" x14ac:dyDescent="0.2">
      <c r="A49" s="15" t="s">
        <v>385</v>
      </c>
      <c r="B49" s="17">
        <f>+COUNTIF(VICTIMAS_FALLECIDAS!A:A,A49)</f>
        <v>1</v>
      </c>
      <c r="C49" s="16">
        <v>42512</v>
      </c>
      <c r="D49" s="17">
        <v>2016</v>
      </c>
      <c r="E49" s="18">
        <v>5</v>
      </c>
      <c r="F49" s="18">
        <v>22</v>
      </c>
      <c r="G49" s="39">
        <v>0.91666666666666663</v>
      </c>
      <c r="H49" s="18">
        <v>22</v>
      </c>
      <c r="I49" s="15" t="s">
        <v>386</v>
      </c>
      <c r="J49" s="20" t="s">
        <v>23</v>
      </c>
      <c r="K49" s="40" t="s">
        <v>338</v>
      </c>
      <c r="L49" s="40"/>
      <c r="M49" s="40" t="s">
        <v>255</v>
      </c>
      <c r="N49" s="29" t="s">
        <v>387</v>
      </c>
      <c r="O49" s="29">
        <v>2</v>
      </c>
      <c r="P49" s="41" t="s">
        <v>388</v>
      </c>
      <c r="Q49" s="41" t="s">
        <v>389</v>
      </c>
      <c r="R49" s="41" t="s">
        <v>390</v>
      </c>
      <c r="S49" s="15" t="s">
        <v>69</v>
      </c>
      <c r="T49" s="15" t="s">
        <v>31</v>
      </c>
      <c r="U49" s="15" t="s">
        <v>43</v>
      </c>
    </row>
    <row r="50" spans="1:21" ht="13.5" customHeight="1" x14ac:dyDescent="0.2">
      <c r="A50" s="15" t="s">
        <v>391</v>
      </c>
      <c r="B50" s="17">
        <f>+COUNTIF(VICTIMAS_FALLECIDAS!A:A,A50)</f>
        <v>1</v>
      </c>
      <c r="C50" s="16">
        <v>42513</v>
      </c>
      <c r="D50" s="17">
        <v>2016</v>
      </c>
      <c r="E50" s="18">
        <v>5</v>
      </c>
      <c r="F50" s="18">
        <v>23</v>
      </c>
      <c r="G50" s="39">
        <v>0.14583333333333334</v>
      </c>
      <c r="H50" s="18">
        <v>3</v>
      </c>
      <c r="I50" s="15" t="s">
        <v>392</v>
      </c>
      <c r="J50" s="20" t="s">
        <v>23</v>
      </c>
      <c r="K50" s="40" t="s">
        <v>46</v>
      </c>
      <c r="L50" s="40"/>
      <c r="M50" s="40" t="s">
        <v>393</v>
      </c>
      <c r="N50" s="29" t="s">
        <v>394</v>
      </c>
      <c r="O50" s="29">
        <v>3</v>
      </c>
      <c r="P50" s="41" t="s">
        <v>395</v>
      </c>
      <c r="Q50" s="41" t="s">
        <v>396</v>
      </c>
      <c r="R50" s="41" t="s">
        <v>397</v>
      </c>
      <c r="S50" s="15" t="s">
        <v>398</v>
      </c>
      <c r="T50" s="15" t="s">
        <v>32</v>
      </c>
      <c r="U50" s="15" t="s">
        <v>100</v>
      </c>
    </row>
    <row r="51" spans="1:21" ht="13.5" customHeight="1" x14ac:dyDescent="0.2">
      <c r="A51" s="15" t="s">
        <v>399</v>
      </c>
      <c r="B51" s="17">
        <f>+COUNTIF(VICTIMAS_FALLECIDAS!A:A,A51)</f>
        <v>1</v>
      </c>
      <c r="C51" s="16">
        <v>42532</v>
      </c>
      <c r="D51" s="17">
        <v>2016</v>
      </c>
      <c r="E51" s="18">
        <v>6</v>
      </c>
      <c r="F51" s="18">
        <v>11</v>
      </c>
      <c r="G51" s="39">
        <v>0.625</v>
      </c>
      <c r="H51" s="18">
        <v>15</v>
      </c>
      <c r="I51" s="15" t="s">
        <v>400</v>
      </c>
      <c r="J51" s="20" t="s">
        <v>82</v>
      </c>
      <c r="K51" s="40" t="s">
        <v>401</v>
      </c>
      <c r="L51" s="40">
        <v>3900</v>
      </c>
      <c r="M51" s="40"/>
      <c r="N51" s="29" t="s">
        <v>402</v>
      </c>
      <c r="O51" s="29">
        <v>10</v>
      </c>
      <c r="P51" s="41" t="s">
        <v>403</v>
      </c>
      <c r="Q51" s="41" t="s">
        <v>404</v>
      </c>
      <c r="R51" s="41" t="s">
        <v>405</v>
      </c>
      <c r="S51" s="15" t="s">
        <v>99</v>
      </c>
      <c r="T51" s="15" t="s">
        <v>31</v>
      </c>
      <c r="U51" s="15" t="s">
        <v>100</v>
      </c>
    </row>
    <row r="52" spans="1:21" ht="13.5" customHeight="1" x14ac:dyDescent="0.2">
      <c r="A52" s="15" t="s">
        <v>406</v>
      </c>
      <c r="B52" s="17">
        <f>+COUNTIF(VICTIMAS_FALLECIDAS!A:A,A52)</f>
        <v>1</v>
      </c>
      <c r="C52" s="16">
        <v>42533</v>
      </c>
      <c r="D52" s="17">
        <v>2016</v>
      </c>
      <c r="E52" s="18">
        <v>6</v>
      </c>
      <c r="F52" s="18">
        <v>12</v>
      </c>
      <c r="G52" s="39">
        <v>0.27777777777777779</v>
      </c>
      <c r="H52" s="18">
        <v>6</v>
      </c>
      <c r="I52" s="15" t="s">
        <v>407</v>
      </c>
      <c r="J52" s="20" t="s">
        <v>35</v>
      </c>
      <c r="K52" s="40" t="s">
        <v>36</v>
      </c>
      <c r="L52" s="40"/>
      <c r="M52" s="40" t="s">
        <v>408</v>
      </c>
      <c r="N52" s="29" t="s">
        <v>409</v>
      </c>
      <c r="O52" s="29">
        <v>8</v>
      </c>
      <c r="P52" s="41" t="s">
        <v>410</v>
      </c>
      <c r="Q52" s="41" t="s">
        <v>411</v>
      </c>
      <c r="R52" s="41" t="s">
        <v>412</v>
      </c>
      <c r="S52" s="15" t="s">
        <v>157</v>
      </c>
      <c r="T52" s="15" t="s">
        <v>32</v>
      </c>
      <c r="U52" s="15" t="s">
        <v>32</v>
      </c>
    </row>
    <row r="53" spans="1:21" ht="13.5" customHeight="1" x14ac:dyDescent="0.2">
      <c r="A53" s="15" t="s">
        <v>413</v>
      </c>
      <c r="B53" s="17">
        <f>+COUNTIF(VICTIMAS_FALLECIDAS!A:A,A53)</f>
        <v>1</v>
      </c>
      <c r="C53" s="16">
        <v>42533</v>
      </c>
      <c r="D53" s="17">
        <v>2016</v>
      </c>
      <c r="E53" s="18">
        <v>6</v>
      </c>
      <c r="F53" s="18">
        <v>12</v>
      </c>
      <c r="G53" s="39">
        <v>0.96736111111111101</v>
      </c>
      <c r="H53" s="18">
        <v>23</v>
      </c>
      <c r="I53" s="15" t="s">
        <v>414</v>
      </c>
      <c r="J53" s="20" t="s">
        <v>305</v>
      </c>
      <c r="K53" s="40" t="s">
        <v>330</v>
      </c>
      <c r="L53" s="40"/>
      <c r="M53" s="40" t="s">
        <v>415</v>
      </c>
      <c r="N53" s="29" t="s">
        <v>416</v>
      </c>
      <c r="O53" s="29">
        <v>8</v>
      </c>
      <c r="P53" s="41" t="s">
        <v>417</v>
      </c>
      <c r="Q53" s="41" t="s">
        <v>418</v>
      </c>
      <c r="R53" s="41" t="s">
        <v>419</v>
      </c>
      <c r="S53" s="15" t="s">
        <v>107</v>
      </c>
      <c r="T53" s="15" t="s">
        <v>108</v>
      </c>
      <c r="U53" s="15" t="s">
        <v>32</v>
      </c>
    </row>
    <row r="54" spans="1:21" ht="13.5" customHeight="1" x14ac:dyDescent="0.2">
      <c r="A54" s="15" t="s">
        <v>420</v>
      </c>
      <c r="B54" s="17">
        <f>+COUNTIF(VICTIMAS_FALLECIDAS!A:A,A54)</f>
        <v>1</v>
      </c>
      <c r="C54" s="16">
        <v>42534</v>
      </c>
      <c r="D54" s="17">
        <v>2016</v>
      </c>
      <c r="E54" s="18">
        <v>6</v>
      </c>
      <c r="F54" s="18">
        <v>13</v>
      </c>
      <c r="G54" s="39">
        <v>0.68055555555555547</v>
      </c>
      <c r="H54" s="18">
        <v>16</v>
      </c>
      <c r="I54" s="15" t="s">
        <v>421</v>
      </c>
      <c r="J54" s="20" t="s">
        <v>23</v>
      </c>
      <c r="K54" s="40" t="s">
        <v>422</v>
      </c>
      <c r="L54" s="40"/>
      <c r="M54" s="40" t="s">
        <v>423</v>
      </c>
      <c r="N54" s="29" t="s">
        <v>424</v>
      </c>
      <c r="O54" s="29">
        <v>15</v>
      </c>
      <c r="P54" s="41" t="s">
        <v>425</v>
      </c>
      <c r="Q54" s="41" t="s">
        <v>426</v>
      </c>
      <c r="R54" s="41" t="s">
        <v>427</v>
      </c>
      <c r="S54" s="15" t="s">
        <v>142</v>
      </c>
      <c r="T54" s="15" t="s">
        <v>108</v>
      </c>
      <c r="U54" s="15" t="s">
        <v>43</v>
      </c>
    </row>
    <row r="55" spans="1:21" ht="13.5" customHeight="1" x14ac:dyDescent="0.2">
      <c r="A55" s="15" t="s">
        <v>428</v>
      </c>
      <c r="B55" s="17">
        <f>+COUNTIF(VICTIMAS_FALLECIDAS!A:A,A55)</f>
        <v>1</v>
      </c>
      <c r="C55" s="16">
        <v>42534</v>
      </c>
      <c r="D55" s="17">
        <v>2016</v>
      </c>
      <c r="E55" s="18">
        <v>6</v>
      </c>
      <c r="F55" s="18">
        <v>13</v>
      </c>
      <c r="G55" s="39">
        <v>0.91111111111111109</v>
      </c>
      <c r="H55" s="18">
        <v>21</v>
      </c>
      <c r="I55" s="15" t="s">
        <v>429</v>
      </c>
      <c r="J55" s="20" t="s">
        <v>23</v>
      </c>
      <c r="K55" s="40" t="s">
        <v>430</v>
      </c>
      <c r="L55" s="40"/>
      <c r="M55" s="40" t="s">
        <v>431</v>
      </c>
      <c r="N55" s="29" t="s">
        <v>432</v>
      </c>
      <c r="O55" s="29">
        <v>1</v>
      </c>
      <c r="P55" s="41" t="s">
        <v>433</v>
      </c>
      <c r="Q55" s="41" t="s">
        <v>434</v>
      </c>
      <c r="R55" s="41" t="s">
        <v>435</v>
      </c>
      <c r="S55" s="15" t="s">
        <v>142</v>
      </c>
      <c r="T55" s="15" t="s">
        <v>108</v>
      </c>
      <c r="U55" s="15" t="s">
        <v>43</v>
      </c>
    </row>
    <row r="56" spans="1:21" ht="13.5" customHeight="1" x14ac:dyDescent="0.2">
      <c r="A56" s="15" t="s">
        <v>436</v>
      </c>
      <c r="B56" s="17">
        <f>+COUNTIF(VICTIMAS_FALLECIDAS!A:A,A56)</f>
        <v>1</v>
      </c>
      <c r="C56" s="16">
        <v>42534</v>
      </c>
      <c r="D56" s="17">
        <v>2016</v>
      </c>
      <c r="E56" s="18">
        <v>6</v>
      </c>
      <c r="F56" s="18">
        <v>13</v>
      </c>
      <c r="G56" s="39">
        <v>0.9590277777777777</v>
      </c>
      <c r="H56" s="18">
        <v>23</v>
      </c>
      <c r="I56" s="15" t="s">
        <v>437</v>
      </c>
      <c r="J56" s="20" t="s">
        <v>23</v>
      </c>
      <c r="K56" s="40" t="s">
        <v>93</v>
      </c>
      <c r="L56" s="40"/>
      <c r="M56" s="40" t="s">
        <v>438</v>
      </c>
      <c r="N56" s="29" t="s">
        <v>439</v>
      </c>
      <c r="O56" s="29">
        <v>3</v>
      </c>
      <c r="P56" s="41" t="s">
        <v>440</v>
      </c>
      <c r="Q56" s="41" t="s">
        <v>441</v>
      </c>
      <c r="R56" s="41" t="s">
        <v>442</v>
      </c>
      <c r="S56" s="15" t="s">
        <v>244</v>
      </c>
      <c r="T56" s="15" t="s">
        <v>31</v>
      </c>
      <c r="U56" s="15" t="s">
        <v>31</v>
      </c>
    </row>
    <row r="57" spans="1:21" ht="13.5" customHeight="1" x14ac:dyDescent="0.2">
      <c r="A57" s="15" t="s">
        <v>443</v>
      </c>
      <c r="B57" s="17">
        <f>+COUNTIF(VICTIMAS_FALLECIDAS!A:A,A57)</f>
        <v>1</v>
      </c>
      <c r="C57" s="16">
        <v>42537</v>
      </c>
      <c r="D57" s="17">
        <v>2016</v>
      </c>
      <c r="E57" s="18">
        <v>6</v>
      </c>
      <c r="F57" s="18">
        <v>16</v>
      </c>
      <c r="G57" s="39">
        <v>0.71736111111111101</v>
      </c>
      <c r="H57" s="18">
        <v>17</v>
      </c>
      <c r="I57" s="15" t="s">
        <v>444</v>
      </c>
      <c r="J57" s="20" t="s">
        <v>23</v>
      </c>
      <c r="K57" s="40" t="s">
        <v>286</v>
      </c>
      <c r="L57" s="40"/>
      <c r="M57" s="40" t="s">
        <v>445</v>
      </c>
      <c r="N57" s="29" t="s">
        <v>446</v>
      </c>
      <c r="O57" s="29">
        <v>13</v>
      </c>
      <c r="P57" s="41" t="s">
        <v>447</v>
      </c>
      <c r="Q57" s="41" t="s">
        <v>448</v>
      </c>
      <c r="R57" s="41" t="s">
        <v>449</v>
      </c>
      <c r="S57" s="15" t="s">
        <v>157</v>
      </c>
      <c r="T57" s="15" t="s">
        <v>32</v>
      </c>
      <c r="U57" s="15" t="s">
        <v>32</v>
      </c>
    </row>
    <row r="58" spans="1:21" ht="13.5" customHeight="1" x14ac:dyDescent="0.2">
      <c r="A58" s="15" t="s">
        <v>450</v>
      </c>
      <c r="B58" s="17">
        <f>+COUNTIF(VICTIMAS_FALLECIDAS!A:A,A58)</f>
        <v>1</v>
      </c>
      <c r="C58" s="16">
        <v>42539</v>
      </c>
      <c r="D58" s="17">
        <v>2016</v>
      </c>
      <c r="E58" s="18">
        <v>6</v>
      </c>
      <c r="F58" s="18">
        <v>18</v>
      </c>
      <c r="G58" s="39">
        <v>0.27916666666666667</v>
      </c>
      <c r="H58" s="18">
        <v>6</v>
      </c>
      <c r="I58" s="15" t="s">
        <v>451</v>
      </c>
      <c r="J58" s="20" t="s">
        <v>35</v>
      </c>
      <c r="K58" s="40" t="s">
        <v>36</v>
      </c>
      <c r="L58" s="40"/>
      <c r="M58" s="40" t="s">
        <v>452</v>
      </c>
      <c r="N58" s="29" t="s">
        <v>453</v>
      </c>
      <c r="O58" s="29">
        <v>9</v>
      </c>
      <c r="P58" s="41" t="s">
        <v>454</v>
      </c>
      <c r="Q58" s="41" t="s">
        <v>455</v>
      </c>
      <c r="R58" s="41" t="s">
        <v>456</v>
      </c>
      <c r="S58" s="15" t="s">
        <v>457</v>
      </c>
      <c r="T58" s="15" t="s">
        <v>32</v>
      </c>
      <c r="U58" s="15" t="s">
        <v>60</v>
      </c>
    </row>
    <row r="59" spans="1:21" ht="13.5" customHeight="1" x14ac:dyDescent="0.2">
      <c r="A59" s="15" t="s">
        <v>458</v>
      </c>
      <c r="B59" s="17">
        <f>+COUNTIF(VICTIMAS_FALLECIDAS!A:A,A59)</f>
        <v>1</v>
      </c>
      <c r="C59" s="16">
        <v>42543</v>
      </c>
      <c r="D59" s="17">
        <v>2016</v>
      </c>
      <c r="E59" s="18">
        <v>6</v>
      </c>
      <c r="F59" s="18">
        <v>22</v>
      </c>
      <c r="G59" s="39">
        <v>0.32083333333333336</v>
      </c>
      <c r="H59" s="18">
        <v>7</v>
      </c>
      <c r="I59" s="15" t="s">
        <v>459</v>
      </c>
      <c r="J59" s="20" t="s">
        <v>23</v>
      </c>
      <c r="K59" s="40" t="s">
        <v>460</v>
      </c>
      <c r="L59" s="40"/>
      <c r="M59" s="40" t="s">
        <v>461</v>
      </c>
      <c r="N59" s="29" t="s">
        <v>462</v>
      </c>
      <c r="O59" s="29">
        <v>12</v>
      </c>
      <c r="P59" s="41" t="s">
        <v>463</v>
      </c>
      <c r="Q59" s="41" t="s">
        <v>464</v>
      </c>
      <c r="R59" s="41" t="s">
        <v>465</v>
      </c>
      <c r="S59" s="15" t="s">
        <v>30</v>
      </c>
      <c r="T59" s="15" t="s">
        <v>31</v>
      </c>
      <c r="U59" s="15" t="s">
        <v>32</v>
      </c>
    </row>
    <row r="60" spans="1:21" ht="13.5" customHeight="1" x14ac:dyDescent="0.2">
      <c r="A60" s="15" t="s">
        <v>466</v>
      </c>
      <c r="B60" s="17">
        <f>+COUNTIF(VICTIMAS_FALLECIDAS!A:A,A60)</f>
        <v>1</v>
      </c>
      <c r="C60" s="16">
        <v>42548</v>
      </c>
      <c r="D60" s="17">
        <v>2016</v>
      </c>
      <c r="E60" s="18">
        <v>6</v>
      </c>
      <c r="F60" s="18">
        <v>27</v>
      </c>
      <c r="G60" s="39">
        <v>0.76666666666666661</v>
      </c>
      <c r="H60" s="18">
        <v>18</v>
      </c>
      <c r="I60" s="15" t="s">
        <v>467</v>
      </c>
      <c r="J60" s="20" t="s">
        <v>23</v>
      </c>
      <c r="K60" s="40" t="s">
        <v>468</v>
      </c>
      <c r="L60" s="40">
        <v>2384</v>
      </c>
      <c r="M60" s="40"/>
      <c r="N60" s="29" t="s">
        <v>469</v>
      </c>
      <c r="O60" s="29">
        <v>4</v>
      </c>
      <c r="P60" s="41" t="s">
        <v>470</v>
      </c>
      <c r="Q60" s="41" t="s">
        <v>471</v>
      </c>
      <c r="R60" s="41" t="s">
        <v>472</v>
      </c>
      <c r="S60" s="15" t="s">
        <v>107</v>
      </c>
      <c r="T60" s="15" t="s">
        <v>108</v>
      </c>
      <c r="U60" s="15" t="s">
        <v>32</v>
      </c>
    </row>
    <row r="61" spans="1:21" ht="13.5" customHeight="1" x14ac:dyDescent="0.2">
      <c r="A61" s="15" t="s">
        <v>473</v>
      </c>
      <c r="B61" s="17">
        <f>+COUNTIF(VICTIMAS_FALLECIDAS!A:A,A61)</f>
        <v>1</v>
      </c>
      <c r="C61" s="16">
        <v>42549</v>
      </c>
      <c r="D61" s="17">
        <v>2016</v>
      </c>
      <c r="E61" s="18">
        <v>6</v>
      </c>
      <c r="F61" s="18">
        <v>28</v>
      </c>
      <c r="G61" s="39">
        <v>0.8652777777777777</v>
      </c>
      <c r="H61" s="18">
        <v>20</v>
      </c>
      <c r="I61" s="15" t="s">
        <v>474</v>
      </c>
      <c r="J61" s="20" t="s">
        <v>23</v>
      </c>
      <c r="K61" s="40" t="s">
        <v>475</v>
      </c>
      <c r="L61" s="40"/>
      <c r="M61" s="40" t="s">
        <v>476</v>
      </c>
      <c r="N61" s="29" t="s">
        <v>477</v>
      </c>
      <c r="O61" s="29">
        <v>6</v>
      </c>
      <c r="P61" s="41" t="s">
        <v>478</v>
      </c>
      <c r="Q61" s="41" t="s">
        <v>479</v>
      </c>
      <c r="R61" s="41" t="s">
        <v>480</v>
      </c>
      <c r="S61" s="15" t="s">
        <v>133</v>
      </c>
      <c r="T61" s="15" t="s">
        <v>108</v>
      </c>
      <c r="U61" s="15" t="s">
        <v>31</v>
      </c>
    </row>
    <row r="62" spans="1:21" ht="13.5" customHeight="1" x14ac:dyDescent="0.2">
      <c r="A62" s="15" t="s">
        <v>481</v>
      </c>
      <c r="B62" s="17">
        <f>+COUNTIF(VICTIMAS_FALLECIDAS!A:A,A62)</f>
        <v>1</v>
      </c>
      <c r="C62" s="16">
        <v>42550</v>
      </c>
      <c r="D62" s="17">
        <v>2016</v>
      </c>
      <c r="E62" s="18">
        <v>6</v>
      </c>
      <c r="F62" s="18">
        <v>29</v>
      </c>
      <c r="G62" s="39">
        <v>0.91666666666666663</v>
      </c>
      <c r="H62" s="18">
        <v>22</v>
      </c>
      <c r="I62" s="15" t="s">
        <v>482</v>
      </c>
      <c r="J62" s="20" t="s">
        <v>82</v>
      </c>
      <c r="K62" s="40" t="s">
        <v>483</v>
      </c>
      <c r="L62" s="40"/>
      <c r="M62" s="40" t="s">
        <v>484</v>
      </c>
      <c r="N62" s="29" t="s">
        <v>485</v>
      </c>
      <c r="O62" s="29">
        <v>1</v>
      </c>
      <c r="P62" s="41" t="s">
        <v>486</v>
      </c>
      <c r="Q62" s="41" t="s">
        <v>487</v>
      </c>
      <c r="R62" s="41" t="s">
        <v>488</v>
      </c>
      <c r="S62" s="15" t="s">
        <v>142</v>
      </c>
      <c r="T62" s="15" t="s">
        <v>108</v>
      </c>
      <c r="U62" s="15" t="s">
        <v>43</v>
      </c>
    </row>
    <row r="63" spans="1:21" ht="13.5" customHeight="1" x14ac:dyDescent="0.2">
      <c r="A63" s="15" t="s">
        <v>489</v>
      </c>
      <c r="B63" s="17">
        <f>+COUNTIF(VICTIMAS_FALLECIDAS!A:A,A63)</f>
        <v>1</v>
      </c>
      <c r="C63" s="16">
        <v>42550</v>
      </c>
      <c r="D63" s="17">
        <v>2016</v>
      </c>
      <c r="E63" s="18">
        <v>6</v>
      </c>
      <c r="F63" s="18">
        <v>29</v>
      </c>
      <c r="G63" s="39">
        <v>0.91666666666666663</v>
      </c>
      <c r="H63" s="18">
        <v>22</v>
      </c>
      <c r="I63" s="15" t="s">
        <v>490</v>
      </c>
      <c r="J63" s="20" t="s">
        <v>23</v>
      </c>
      <c r="K63" s="40" t="s">
        <v>491</v>
      </c>
      <c r="L63" s="40"/>
      <c r="M63" s="40" t="s">
        <v>492</v>
      </c>
      <c r="N63" s="29" t="s">
        <v>493</v>
      </c>
      <c r="O63" s="29">
        <v>4</v>
      </c>
      <c r="P63" s="41" t="s">
        <v>494</v>
      </c>
      <c r="Q63" s="41" t="s">
        <v>495</v>
      </c>
      <c r="R63" s="41" t="s">
        <v>496</v>
      </c>
      <c r="S63" s="15" t="s">
        <v>497</v>
      </c>
      <c r="T63" s="15" t="s">
        <v>31</v>
      </c>
      <c r="U63" s="15" t="s">
        <v>498</v>
      </c>
    </row>
    <row r="64" spans="1:21" ht="13.5" customHeight="1" x14ac:dyDescent="0.2">
      <c r="A64" s="15" t="s">
        <v>499</v>
      </c>
      <c r="B64" s="17">
        <f>+COUNTIF(VICTIMAS_FALLECIDAS!A:A,A64)</f>
        <v>1</v>
      </c>
      <c r="C64" s="16">
        <v>42551</v>
      </c>
      <c r="D64" s="17">
        <v>2016</v>
      </c>
      <c r="E64" s="18">
        <v>6</v>
      </c>
      <c r="F64" s="18">
        <v>30</v>
      </c>
      <c r="G64" s="39">
        <v>0.67361111111111116</v>
      </c>
      <c r="H64" s="18">
        <v>16</v>
      </c>
      <c r="I64" s="15" t="s">
        <v>500</v>
      </c>
      <c r="J64" s="20" t="s">
        <v>23</v>
      </c>
      <c r="K64" s="40" t="s">
        <v>501</v>
      </c>
      <c r="L64" s="40"/>
      <c r="M64" s="40" t="s">
        <v>502</v>
      </c>
      <c r="N64" s="29" t="s">
        <v>503</v>
      </c>
      <c r="O64" s="29">
        <v>10</v>
      </c>
      <c r="P64" s="41" t="s">
        <v>504</v>
      </c>
      <c r="Q64" s="41" t="s">
        <v>505</v>
      </c>
      <c r="R64" s="41" t="s">
        <v>506</v>
      </c>
      <c r="S64" s="15" t="s">
        <v>142</v>
      </c>
      <c r="T64" s="15" t="s">
        <v>108</v>
      </c>
      <c r="U64" s="15" t="s">
        <v>43</v>
      </c>
    </row>
    <row r="65" spans="1:21" ht="13.5" customHeight="1" x14ac:dyDescent="0.2">
      <c r="A65" s="15" t="s">
        <v>507</v>
      </c>
      <c r="B65" s="17">
        <f>+COUNTIF(VICTIMAS_FALLECIDAS!A:A,A65)</f>
        <v>1</v>
      </c>
      <c r="C65" s="16">
        <v>42553</v>
      </c>
      <c r="D65" s="17">
        <v>2016</v>
      </c>
      <c r="E65" s="18">
        <v>7</v>
      </c>
      <c r="F65" s="18">
        <v>3</v>
      </c>
      <c r="G65" s="39">
        <v>6.9444444444444441E-3</v>
      </c>
      <c r="H65" s="18">
        <v>0</v>
      </c>
      <c r="I65" s="15" t="s">
        <v>508</v>
      </c>
      <c r="J65" s="20" t="s">
        <v>305</v>
      </c>
      <c r="K65" s="40" t="s">
        <v>306</v>
      </c>
      <c r="L65" s="40"/>
      <c r="M65" s="40"/>
      <c r="N65" s="29" t="s">
        <v>509</v>
      </c>
      <c r="O65" s="29">
        <v>1</v>
      </c>
      <c r="P65" s="41" t="s">
        <v>510</v>
      </c>
      <c r="Q65" s="41" t="s">
        <v>511</v>
      </c>
      <c r="R65" s="41" t="s">
        <v>512</v>
      </c>
      <c r="S65" s="15" t="s">
        <v>78</v>
      </c>
      <c r="T65" s="15" t="s">
        <v>31</v>
      </c>
      <c r="U65" s="15" t="s">
        <v>79</v>
      </c>
    </row>
    <row r="66" spans="1:21" ht="13.5" customHeight="1" x14ac:dyDescent="0.2">
      <c r="A66" s="15" t="s">
        <v>513</v>
      </c>
      <c r="B66" s="17">
        <f>+COUNTIF(VICTIMAS_FALLECIDAS!A:A,A66)</f>
        <v>1</v>
      </c>
      <c r="C66" s="16">
        <v>42562</v>
      </c>
      <c r="D66" s="17">
        <v>2016</v>
      </c>
      <c r="E66" s="18">
        <v>7</v>
      </c>
      <c r="F66" s="18">
        <v>11</v>
      </c>
      <c r="G66" s="39">
        <v>0.64583333333333337</v>
      </c>
      <c r="H66" s="18">
        <v>15</v>
      </c>
      <c r="I66" s="15" t="s">
        <v>514</v>
      </c>
      <c r="J66" s="20" t="s">
        <v>82</v>
      </c>
      <c r="K66" s="40" t="s">
        <v>515</v>
      </c>
      <c r="L66" s="40"/>
      <c r="M66" s="40" t="s">
        <v>516</v>
      </c>
      <c r="N66" s="29" t="s">
        <v>517</v>
      </c>
      <c r="O66" s="29">
        <v>12</v>
      </c>
      <c r="P66" s="41" t="s">
        <v>518</v>
      </c>
      <c r="Q66" s="41" t="s">
        <v>519</v>
      </c>
      <c r="R66" s="41" t="s">
        <v>520</v>
      </c>
      <c r="S66" s="15" t="s">
        <v>107</v>
      </c>
      <c r="T66" s="15" t="s">
        <v>108</v>
      </c>
      <c r="U66" s="15" t="s">
        <v>32</v>
      </c>
    </row>
    <row r="67" spans="1:21" ht="13.5" customHeight="1" x14ac:dyDescent="0.2">
      <c r="A67" s="15" t="s">
        <v>521</v>
      </c>
      <c r="B67" s="17">
        <f>+COUNTIF(VICTIMAS_FALLECIDAS!A:A,A67)</f>
        <v>1</v>
      </c>
      <c r="C67" s="16">
        <v>42565</v>
      </c>
      <c r="D67" s="17">
        <v>2016</v>
      </c>
      <c r="E67" s="18">
        <v>7</v>
      </c>
      <c r="F67" s="18">
        <v>14</v>
      </c>
      <c r="G67" s="39">
        <v>0.27777777777777779</v>
      </c>
      <c r="H67" s="18">
        <v>6</v>
      </c>
      <c r="I67" s="15" t="s">
        <v>522</v>
      </c>
      <c r="J67" s="20" t="s">
        <v>305</v>
      </c>
      <c r="K67" s="40" t="s">
        <v>318</v>
      </c>
      <c r="L67" s="40"/>
      <c r="M67" s="40" t="s">
        <v>523</v>
      </c>
      <c r="N67" s="29" t="s">
        <v>524</v>
      </c>
      <c r="O67" s="29">
        <v>13</v>
      </c>
      <c r="P67" s="41" t="s">
        <v>525</v>
      </c>
      <c r="Q67" s="41" t="s">
        <v>526</v>
      </c>
      <c r="R67" s="41" t="s">
        <v>527</v>
      </c>
      <c r="S67" s="15" t="s">
        <v>107</v>
      </c>
      <c r="T67" s="15" t="s">
        <v>108</v>
      </c>
      <c r="U67" s="15" t="s">
        <v>32</v>
      </c>
    </row>
    <row r="68" spans="1:21" ht="13.5" customHeight="1" x14ac:dyDescent="0.2">
      <c r="A68" s="15" t="s">
        <v>528</v>
      </c>
      <c r="B68" s="17">
        <f>+COUNTIF(VICTIMAS_FALLECIDAS!A:A,A68)</f>
        <v>1</v>
      </c>
      <c r="C68" s="16">
        <v>42565</v>
      </c>
      <c r="D68" s="17">
        <v>2016</v>
      </c>
      <c r="E68" s="18">
        <v>7</v>
      </c>
      <c r="F68" s="18">
        <v>14</v>
      </c>
      <c r="G68" s="39">
        <v>0.91666666666666663</v>
      </c>
      <c r="H68" s="18">
        <v>22</v>
      </c>
      <c r="I68" s="15" t="s">
        <v>529</v>
      </c>
      <c r="J68" s="20" t="s">
        <v>23</v>
      </c>
      <c r="K68" s="40" t="s">
        <v>530</v>
      </c>
      <c r="L68" s="40"/>
      <c r="M68" s="40" t="s">
        <v>452</v>
      </c>
      <c r="N68" s="29" t="s">
        <v>531</v>
      </c>
      <c r="O68" s="29">
        <v>5</v>
      </c>
      <c r="P68" s="41" t="s">
        <v>532</v>
      </c>
      <c r="Q68" s="41" t="s">
        <v>533</v>
      </c>
      <c r="R68" s="41" t="s">
        <v>534</v>
      </c>
      <c r="S68" s="15" t="s">
        <v>142</v>
      </c>
      <c r="T68" s="15" t="s">
        <v>108</v>
      </c>
      <c r="U68" s="15" t="s">
        <v>43</v>
      </c>
    </row>
    <row r="69" spans="1:21" ht="13.5" customHeight="1" x14ac:dyDescent="0.2">
      <c r="A69" s="15" t="s">
        <v>535</v>
      </c>
      <c r="B69" s="17">
        <f>+COUNTIF(VICTIMAS_FALLECIDAS!A:A,A69)</f>
        <v>1</v>
      </c>
      <c r="C69" s="16">
        <v>42566</v>
      </c>
      <c r="D69" s="17">
        <v>2016</v>
      </c>
      <c r="E69" s="18">
        <v>7</v>
      </c>
      <c r="F69" s="18">
        <v>15</v>
      </c>
      <c r="G69" s="39">
        <v>0.45833333333333331</v>
      </c>
      <c r="H69" s="18">
        <v>11</v>
      </c>
      <c r="I69" s="15" t="s">
        <v>536</v>
      </c>
      <c r="J69" s="20" t="s">
        <v>35</v>
      </c>
      <c r="K69" s="40" t="s">
        <v>36</v>
      </c>
      <c r="L69" s="40"/>
      <c r="M69" s="40" t="s">
        <v>286</v>
      </c>
      <c r="N69" s="29" t="s">
        <v>287</v>
      </c>
      <c r="O69" s="29">
        <v>13</v>
      </c>
      <c r="P69" s="41" t="s">
        <v>288</v>
      </c>
      <c r="Q69" s="41" t="s">
        <v>289</v>
      </c>
      <c r="R69" s="41" t="s">
        <v>290</v>
      </c>
      <c r="S69" s="15" t="s">
        <v>99</v>
      </c>
      <c r="T69" s="15" t="s">
        <v>31</v>
      </c>
      <c r="U69" s="15" t="s">
        <v>100</v>
      </c>
    </row>
    <row r="70" spans="1:21" ht="13.5" customHeight="1" x14ac:dyDescent="0.2">
      <c r="A70" s="15" t="s">
        <v>537</v>
      </c>
      <c r="B70" s="17">
        <f>+COUNTIF(VICTIMAS_FALLECIDAS!A:A,A70)</f>
        <v>1</v>
      </c>
      <c r="C70" s="16">
        <v>42568</v>
      </c>
      <c r="D70" s="17">
        <v>2016</v>
      </c>
      <c r="E70" s="18">
        <v>7</v>
      </c>
      <c r="F70" s="18">
        <v>17</v>
      </c>
      <c r="G70" s="39">
        <v>0.14583333333333334</v>
      </c>
      <c r="H70" s="18">
        <v>3</v>
      </c>
      <c r="I70" s="15" t="s">
        <v>538</v>
      </c>
      <c r="J70" s="20" t="s">
        <v>23</v>
      </c>
      <c r="K70" s="40" t="s">
        <v>475</v>
      </c>
      <c r="L70" s="40"/>
      <c r="M70" s="40" t="s">
        <v>539</v>
      </c>
      <c r="N70" s="29" t="s">
        <v>540</v>
      </c>
      <c r="O70" s="29">
        <v>6</v>
      </c>
      <c r="P70" s="41" t="s">
        <v>541</v>
      </c>
      <c r="Q70" s="41" t="s">
        <v>542</v>
      </c>
      <c r="R70" s="41" t="s">
        <v>543</v>
      </c>
      <c r="S70" s="15" t="s">
        <v>157</v>
      </c>
      <c r="T70" s="15" t="s">
        <v>32</v>
      </c>
      <c r="U70" s="15" t="s">
        <v>32</v>
      </c>
    </row>
    <row r="71" spans="1:21" ht="13.5" customHeight="1" x14ac:dyDescent="0.2">
      <c r="A71" s="15" t="s">
        <v>544</v>
      </c>
      <c r="B71" s="17">
        <f>+COUNTIF(VICTIMAS_FALLECIDAS!A:A,A71)</f>
        <v>1</v>
      </c>
      <c r="C71" s="16">
        <v>42574</v>
      </c>
      <c r="D71" s="17">
        <v>2016</v>
      </c>
      <c r="E71" s="18">
        <v>7</v>
      </c>
      <c r="F71" s="18">
        <v>23</v>
      </c>
      <c r="G71" s="39">
        <v>0.25833333333333336</v>
      </c>
      <c r="H71" s="18">
        <v>6</v>
      </c>
      <c r="I71" s="15" t="s">
        <v>545</v>
      </c>
      <c r="J71" s="20" t="s">
        <v>23</v>
      </c>
      <c r="K71" s="40" t="s">
        <v>546</v>
      </c>
      <c r="L71" s="40"/>
      <c r="M71" s="40" t="s">
        <v>547</v>
      </c>
      <c r="N71" s="29" t="s">
        <v>548</v>
      </c>
      <c r="O71" s="29">
        <v>11</v>
      </c>
      <c r="P71" s="41" t="s">
        <v>549</v>
      </c>
      <c r="Q71" s="41" t="s">
        <v>550</v>
      </c>
      <c r="R71" s="41" t="s">
        <v>551</v>
      </c>
      <c r="S71" s="15" t="s">
        <v>30</v>
      </c>
      <c r="T71" s="15" t="s">
        <v>31</v>
      </c>
      <c r="U71" s="15" t="s">
        <v>32</v>
      </c>
    </row>
    <row r="72" spans="1:21" ht="13.5" customHeight="1" x14ac:dyDescent="0.2">
      <c r="A72" s="15" t="s">
        <v>552</v>
      </c>
      <c r="B72" s="17">
        <f>+COUNTIF(VICTIMAS_FALLECIDAS!A:A,A72)</f>
        <v>1</v>
      </c>
      <c r="C72" s="16">
        <v>42576</v>
      </c>
      <c r="D72" s="17">
        <v>2016</v>
      </c>
      <c r="E72" s="18">
        <v>7</v>
      </c>
      <c r="F72" s="18">
        <v>25</v>
      </c>
      <c r="G72" s="39">
        <v>0.29166666666666669</v>
      </c>
      <c r="H72" s="18">
        <v>7</v>
      </c>
      <c r="I72" s="15" t="s">
        <v>553</v>
      </c>
      <c r="J72" s="20" t="s">
        <v>305</v>
      </c>
      <c r="K72" s="40" t="s">
        <v>330</v>
      </c>
      <c r="L72" s="40"/>
      <c r="M72" s="40"/>
      <c r="N72" s="29" t="s">
        <v>330</v>
      </c>
      <c r="O72" s="29">
        <v>8</v>
      </c>
      <c r="P72" s="41" t="s">
        <v>307</v>
      </c>
      <c r="Q72" s="42" t="s">
        <v>554</v>
      </c>
      <c r="R72" s="42" t="s">
        <v>555</v>
      </c>
      <c r="S72" s="15" t="s">
        <v>99</v>
      </c>
      <c r="T72" s="15" t="s">
        <v>31</v>
      </c>
      <c r="U72" s="15" t="s">
        <v>100</v>
      </c>
    </row>
    <row r="73" spans="1:21" ht="13.5" customHeight="1" x14ac:dyDescent="0.2">
      <c r="A73" s="15" t="s">
        <v>556</v>
      </c>
      <c r="B73" s="17">
        <f>+COUNTIF(VICTIMAS_FALLECIDAS!A:A,A73)</f>
        <v>1</v>
      </c>
      <c r="C73" s="16">
        <v>42577</v>
      </c>
      <c r="D73" s="17">
        <v>2016</v>
      </c>
      <c r="E73" s="18">
        <v>7</v>
      </c>
      <c r="F73" s="18">
        <v>26</v>
      </c>
      <c r="G73" s="39">
        <v>0.78125</v>
      </c>
      <c r="H73" s="18">
        <v>18</v>
      </c>
      <c r="I73" s="15" t="s">
        <v>557</v>
      </c>
      <c r="J73" s="20" t="s">
        <v>82</v>
      </c>
      <c r="K73" s="40" t="s">
        <v>558</v>
      </c>
      <c r="L73" s="40"/>
      <c r="M73" s="40" t="s">
        <v>559</v>
      </c>
      <c r="N73" s="29" t="s">
        <v>560</v>
      </c>
      <c r="O73" s="29">
        <v>1</v>
      </c>
      <c r="P73" s="41" t="s">
        <v>561</v>
      </c>
      <c r="Q73" s="41" t="s">
        <v>562</v>
      </c>
      <c r="R73" s="41" t="s">
        <v>563</v>
      </c>
      <c r="S73" s="15" t="s">
        <v>107</v>
      </c>
      <c r="T73" s="15" t="s">
        <v>108</v>
      </c>
      <c r="U73" s="15" t="s">
        <v>32</v>
      </c>
    </row>
    <row r="74" spans="1:21" ht="13.5" customHeight="1" x14ac:dyDescent="0.2">
      <c r="A74" s="15" t="s">
        <v>564</v>
      </c>
      <c r="B74" s="17">
        <f>+COUNTIF(VICTIMAS_FALLECIDAS!A:A,A74)</f>
        <v>1</v>
      </c>
      <c r="C74" s="16">
        <v>42578</v>
      </c>
      <c r="D74" s="17">
        <v>2016</v>
      </c>
      <c r="E74" s="18">
        <v>7</v>
      </c>
      <c r="F74" s="18">
        <v>27</v>
      </c>
      <c r="G74" s="39">
        <v>0.67222222222222217</v>
      </c>
      <c r="H74" s="18">
        <v>16</v>
      </c>
      <c r="I74" s="15" t="s">
        <v>565</v>
      </c>
      <c r="J74" s="20" t="s">
        <v>23</v>
      </c>
      <c r="K74" s="40" t="s">
        <v>63</v>
      </c>
      <c r="L74" s="40"/>
      <c r="M74" s="40" t="s">
        <v>566</v>
      </c>
      <c r="N74" s="29" t="s">
        <v>567</v>
      </c>
      <c r="O74" s="29">
        <v>3</v>
      </c>
      <c r="P74" s="41" t="s">
        <v>568</v>
      </c>
      <c r="Q74" s="41" t="s">
        <v>569</v>
      </c>
      <c r="R74" s="41" t="s">
        <v>570</v>
      </c>
      <c r="S74" s="15" t="s">
        <v>99</v>
      </c>
      <c r="T74" s="15" t="s">
        <v>31</v>
      </c>
      <c r="U74" s="15" t="s">
        <v>100</v>
      </c>
    </row>
    <row r="75" spans="1:21" ht="13.5" customHeight="1" x14ac:dyDescent="0.2">
      <c r="A75" s="15" t="s">
        <v>571</v>
      </c>
      <c r="B75" s="17">
        <f>+COUNTIF(VICTIMAS_FALLECIDAS!A:A,A75)</f>
        <v>1</v>
      </c>
      <c r="C75" s="16">
        <v>42580</v>
      </c>
      <c r="D75" s="17">
        <v>2016</v>
      </c>
      <c r="E75" s="18">
        <v>7</v>
      </c>
      <c r="F75" s="18">
        <v>29</v>
      </c>
      <c r="G75" s="39">
        <v>0.66666666666666663</v>
      </c>
      <c r="H75" s="18">
        <v>16</v>
      </c>
      <c r="I75" s="15" t="s">
        <v>572</v>
      </c>
      <c r="J75" s="20" t="s">
        <v>35</v>
      </c>
      <c r="K75" s="40" t="s">
        <v>547</v>
      </c>
      <c r="L75" s="40"/>
      <c r="M75" s="40" t="s">
        <v>36</v>
      </c>
      <c r="N75" s="29" t="s">
        <v>573</v>
      </c>
      <c r="O75" s="29">
        <v>11</v>
      </c>
      <c r="P75" s="41" t="s">
        <v>574</v>
      </c>
      <c r="Q75" s="41" t="s">
        <v>575</v>
      </c>
      <c r="R75" s="41" t="s">
        <v>576</v>
      </c>
      <c r="S75" s="15" t="s">
        <v>577</v>
      </c>
      <c r="T75" s="15" t="s">
        <v>100</v>
      </c>
      <c r="U75" s="15" t="s">
        <v>100</v>
      </c>
    </row>
    <row r="76" spans="1:21" ht="13.5" customHeight="1" x14ac:dyDescent="0.2">
      <c r="A76" s="15" t="s">
        <v>578</v>
      </c>
      <c r="B76" s="17">
        <f>+COUNTIF(VICTIMAS_FALLECIDAS!A:A,A76)</f>
        <v>1</v>
      </c>
      <c r="C76" s="16">
        <v>42585</v>
      </c>
      <c r="D76" s="17">
        <v>2016</v>
      </c>
      <c r="E76" s="18">
        <v>8</v>
      </c>
      <c r="F76" s="18">
        <v>3</v>
      </c>
      <c r="G76" s="39">
        <v>0.9770833333333333</v>
      </c>
      <c r="H76" s="18">
        <v>23</v>
      </c>
      <c r="I76" s="15" t="s">
        <v>579</v>
      </c>
      <c r="J76" s="20" t="s">
        <v>35</v>
      </c>
      <c r="K76" s="40" t="s">
        <v>36</v>
      </c>
      <c r="L76" s="40"/>
      <c r="M76" s="40" t="s">
        <v>580</v>
      </c>
      <c r="N76" s="29" t="s">
        <v>581</v>
      </c>
      <c r="O76" s="29">
        <v>12</v>
      </c>
      <c r="P76" s="41" t="s">
        <v>582</v>
      </c>
      <c r="Q76" s="41" t="s">
        <v>583</v>
      </c>
      <c r="R76" s="41" t="s">
        <v>584</v>
      </c>
      <c r="S76" s="15" t="s">
        <v>78</v>
      </c>
      <c r="T76" s="15" t="s">
        <v>31</v>
      </c>
      <c r="U76" s="15" t="s">
        <v>79</v>
      </c>
    </row>
    <row r="77" spans="1:21" ht="13.5" customHeight="1" x14ac:dyDescent="0.2">
      <c r="A77" s="15" t="s">
        <v>590</v>
      </c>
      <c r="B77" s="17">
        <f>+COUNTIF(VICTIMAS_FALLECIDAS!A:A,A77)</f>
        <v>1</v>
      </c>
      <c r="C77" s="16">
        <v>42592</v>
      </c>
      <c r="D77" s="17">
        <v>2016</v>
      </c>
      <c r="E77" s="18">
        <v>8</v>
      </c>
      <c r="F77" s="18">
        <v>10</v>
      </c>
      <c r="G77" s="39">
        <v>0.98402777777777783</v>
      </c>
      <c r="H77" s="18">
        <v>23</v>
      </c>
      <c r="I77" s="15" t="s">
        <v>591</v>
      </c>
      <c r="J77" s="20" t="s">
        <v>23</v>
      </c>
      <c r="K77" s="40" t="s">
        <v>592</v>
      </c>
      <c r="L77" s="40"/>
      <c r="M77" s="40" t="s">
        <v>593</v>
      </c>
      <c r="N77" s="29" t="s">
        <v>594</v>
      </c>
      <c r="O77" s="29">
        <v>9</v>
      </c>
      <c r="P77" s="41" t="s">
        <v>595</v>
      </c>
      <c r="Q77" s="41" t="s">
        <v>596</v>
      </c>
      <c r="R77" s="41" t="s">
        <v>597</v>
      </c>
      <c r="S77" s="15" t="s">
        <v>99</v>
      </c>
      <c r="T77" s="15" t="s">
        <v>31</v>
      </c>
      <c r="U77" s="15" t="s">
        <v>100</v>
      </c>
    </row>
    <row r="78" spans="1:21" ht="13.5" customHeight="1" x14ac:dyDescent="0.2">
      <c r="A78" s="15" t="s">
        <v>598</v>
      </c>
      <c r="B78" s="17">
        <f>+COUNTIF(VICTIMAS_FALLECIDAS!A:A,A78)</f>
        <v>1</v>
      </c>
      <c r="C78" s="16">
        <v>42596</v>
      </c>
      <c r="D78" s="17">
        <v>2016</v>
      </c>
      <c r="E78" s="18">
        <v>8</v>
      </c>
      <c r="F78" s="18">
        <v>14</v>
      </c>
      <c r="G78" s="39">
        <v>0.88541666666666663</v>
      </c>
      <c r="H78" s="18">
        <v>21</v>
      </c>
      <c r="I78" s="15" t="s">
        <v>599</v>
      </c>
      <c r="J78" s="20" t="s">
        <v>23</v>
      </c>
      <c r="K78" s="40" t="s">
        <v>600</v>
      </c>
      <c r="L78" s="40"/>
      <c r="M78" s="40" t="s">
        <v>601</v>
      </c>
      <c r="N78" s="29" t="s">
        <v>602</v>
      </c>
      <c r="O78" s="29">
        <v>9</v>
      </c>
      <c r="P78" s="41" t="s">
        <v>603</v>
      </c>
      <c r="Q78" s="41" t="s">
        <v>604</v>
      </c>
      <c r="R78" s="41" t="s">
        <v>605</v>
      </c>
      <c r="S78" s="15" t="s">
        <v>69</v>
      </c>
      <c r="T78" s="15" t="s">
        <v>31</v>
      </c>
      <c r="U78" s="15" t="s">
        <v>43</v>
      </c>
    </row>
    <row r="79" spans="1:21" ht="13.5" customHeight="1" x14ac:dyDescent="0.2">
      <c r="A79" s="15" t="s">
        <v>606</v>
      </c>
      <c r="B79" s="17">
        <f>+COUNTIF(VICTIMAS_FALLECIDAS!A:A,A79)</f>
        <v>1</v>
      </c>
      <c r="C79" s="16">
        <v>42599</v>
      </c>
      <c r="D79" s="17">
        <v>2016</v>
      </c>
      <c r="E79" s="18">
        <v>8</v>
      </c>
      <c r="F79" s="18">
        <v>17</v>
      </c>
      <c r="G79" s="39">
        <v>3.472222222222222E-3</v>
      </c>
      <c r="H79" s="18">
        <v>0</v>
      </c>
      <c r="I79" s="15" t="s">
        <v>607</v>
      </c>
      <c r="J79" s="20" t="s">
        <v>23</v>
      </c>
      <c r="K79" s="40" t="s">
        <v>608</v>
      </c>
      <c r="L79" s="40"/>
      <c r="M79" s="40" t="s">
        <v>609</v>
      </c>
      <c r="N79" s="29" t="s">
        <v>610</v>
      </c>
      <c r="O79" s="29">
        <v>15</v>
      </c>
      <c r="P79" s="41" t="s">
        <v>611</v>
      </c>
      <c r="Q79" s="41" t="s">
        <v>612</v>
      </c>
      <c r="R79" s="41" t="s">
        <v>613</v>
      </c>
      <c r="S79" s="15" t="s">
        <v>142</v>
      </c>
      <c r="T79" s="15" t="s">
        <v>108</v>
      </c>
      <c r="U79" s="15" t="s">
        <v>43</v>
      </c>
    </row>
    <row r="80" spans="1:21" ht="13.5" customHeight="1" x14ac:dyDescent="0.2">
      <c r="A80" s="15" t="s">
        <v>614</v>
      </c>
      <c r="B80" s="17">
        <f>+COUNTIF(VICTIMAS_FALLECIDAS!A:A,A80)</f>
        <v>1</v>
      </c>
      <c r="C80" s="16">
        <v>42601</v>
      </c>
      <c r="D80" s="17">
        <v>2016</v>
      </c>
      <c r="E80" s="18">
        <v>8</v>
      </c>
      <c r="F80" s="18">
        <v>19</v>
      </c>
      <c r="G80" s="39">
        <v>0.87638888888888899</v>
      </c>
      <c r="H80" s="18">
        <v>21</v>
      </c>
      <c r="I80" s="15" t="s">
        <v>615</v>
      </c>
      <c r="J80" s="20" t="s">
        <v>23</v>
      </c>
      <c r="K80" s="40" t="s">
        <v>483</v>
      </c>
      <c r="L80" s="40"/>
      <c r="M80" s="40" t="s">
        <v>286</v>
      </c>
      <c r="N80" s="29" t="s">
        <v>616</v>
      </c>
      <c r="O80" s="29">
        <v>1</v>
      </c>
      <c r="P80" s="41" t="s">
        <v>617</v>
      </c>
      <c r="Q80" s="41" t="s">
        <v>618</v>
      </c>
      <c r="R80" s="41" t="s">
        <v>619</v>
      </c>
      <c r="S80" s="15" t="s">
        <v>142</v>
      </c>
      <c r="T80" s="15" t="s">
        <v>108</v>
      </c>
      <c r="U80" s="15" t="s">
        <v>43</v>
      </c>
    </row>
    <row r="81" spans="1:21" ht="13.5" customHeight="1" x14ac:dyDescent="0.2">
      <c r="A81" s="15" t="s">
        <v>620</v>
      </c>
      <c r="B81" s="17">
        <f>+COUNTIF(VICTIMAS_FALLECIDAS!A:A,A81)</f>
        <v>1</v>
      </c>
      <c r="C81" s="16">
        <v>42602</v>
      </c>
      <c r="D81" s="17">
        <v>2016</v>
      </c>
      <c r="E81" s="18">
        <v>8</v>
      </c>
      <c r="F81" s="18">
        <v>20</v>
      </c>
      <c r="G81" s="39">
        <v>0.34861111111111115</v>
      </c>
      <c r="H81" s="18">
        <v>8</v>
      </c>
      <c r="I81" s="15" t="s">
        <v>621</v>
      </c>
      <c r="J81" s="20" t="s">
        <v>305</v>
      </c>
      <c r="K81" s="40" t="s">
        <v>306</v>
      </c>
      <c r="L81" s="40"/>
      <c r="M81" s="40"/>
      <c r="N81" s="29" t="s">
        <v>622</v>
      </c>
      <c r="O81" s="29">
        <v>4</v>
      </c>
      <c r="P81" s="41" t="s">
        <v>623</v>
      </c>
      <c r="Q81" s="41" t="s">
        <v>624</v>
      </c>
      <c r="R81" s="41" t="s">
        <v>625</v>
      </c>
      <c r="S81" s="15" t="s">
        <v>30</v>
      </c>
      <c r="T81" s="15" t="s">
        <v>31</v>
      </c>
      <c r="U81" s="15" t="s">
        <v>32</v>
      </c>
    </row>
    <row r="82" spans="1:21" ht="13.5" customHeight="1" x14ac:dyDescent="0.2">
      <c r="A82" s="15" t="s">
        <v>626</v>
      </c>
      <c r="B82" s="17">
        <f>+COUNTIF(VICTIMAS_FALLECIDAS!A:A,A82)</f>
        <v>1</v>
      </c>
      <c r="C82" s="16">
        <v>42606</v>
      </c>
      <c r="D82" s="17">
        <v>2016</v>
      </c>
      <c r="E82" s="18">
        <v>8</v>
      </c>
      <c r="F82" s="18">
        <v>24</v>
      </c>
      <c r="G82" s="39">
        <v>0.23958333333333334</v>
      </c>
      <c r="H82" s="18">
        <v>5</v>
      </c>
      <c r="I82" s="15" t="s">
        <v>627</v>
      </c>
      <c r="J82" s="20" t="s">
        <v>305</v>
      </c>
      <c r="K82" s="40" t="s">
        <v>628</v>
      </c>
      <c r="L82" s="40"/>
      <c r="M82" s="40" t="s">
        <v>629</v>
      </c>
      <c r="N82" s="29" t="s">
        <v>630</v>
      </c>
      <c r="O82" s="29">
        <v>9</v>
      </c>
      <c r="P82" s="41" t="s">
        <v>631</v>
      </c>
      <c r="Q82" s="41" t="s">
        <v>632</v>
      </c>
      <c r="R82" s="41" t="s">
        <v>633</v>
      </c>
      <c r="S82" s="15" t="s">
        <v>180</v>
      </c>
      <c r="T82" s="15" t="s">
        <v>32</v>
      </c>
      <c r="U82" s="15" t="s">
        <v>79</v>
      </c>
    </row>
    <row r="83" spans="1:21" ht="13.5" customHeight="1" x14ac:dyDescent="0.2">
      <c r="A83" s="15" t="s">
        <v>634</v>
      </c>
      <c r="B83" s="17">
        <f>+COUNTIF(VICTIMAS_FALLECIDAS!A:A,A83)</f>
        <v>1</v>
      </c>
      <c r="C83" s="16">
        <v>42606</v>
      </c>
      <c r="D83" s="17">
        <v>2016</v>
      </c>
      <c r="E83" s="18">
        <v>8</v>
      </c>
      <c r="F83" s="18">
        <v>24</v>
      </c>
      <c r="G83" s="39">
        <v>0.84791666666666676</v>
      </c>
      <c r="H83" s="18">
        <v>20</v>
      </c>
      <c r="I83" s="15" t="s">
        <v>635</v>
      </c>
      <c r="J83" s="20" t="s">
        <v>23</v>
      </c>
      <c r="K83" s="40" t="s">
        <v>475</v>
      </c>
      <c r="L83" s="40"/>
      <c r="M83" s="40" t="s">
        <v>636</v>
      </c>
      <c r="N83" s="29" t="s">
        <v>637</v>
      </c>
      <c r="O83" s="29">
        <v>9</v>
      </c>
      <c r="P83" s="41" t="s">
        <v>638</v>
      </c>
      <c r="Q83" s="41" t="s">
        <v>639</v>
      </c>
      <c r="R83" s="41" t="s">
        <v>640</v>
      </c>
      <c r="S83" s="15" t="s">
        <v>641</v>
      </c>
      <c r="T83" s="15" t="s">
        <v>108</v>
      </c>
      <c r="U83" s="15" t="s">
        <v>60</v>
      </c>
    </row>
    <row r="84" spans="1:21" ht="13.5" customHeight="1" x14ac:dyDescent="0.2">
      <c r="A84" s="15" t="s">
        <v>642</v>
      </c>
      <c r="B84" s="17">
        <f>+COUNTIF(VICTIMAS_FALLECIDAS!A:A,A84)</f>
        <v>1</v>
      </c>
      <c r="C84" s="16">
        <v>42607</v>
      </c>
      <c r="D84" s="17">
        <v>2016</v>
      </c>
      <c r="E84" s="18">
        <v>8</v>
      </c>
      <c r="F84" s="18">
        <v>25</v>
      </c>
      <c r="G84" s="39">
        <v>0.39583333333333331</v>
      </c>
      <c r="H84" s="18">
        <v>9</v>
      </c>
      <c r="I84" s="15" t="s">
        <v>643</v>
      </c>
      <c r="J84" s="20" t="s">
        <v>305</v>
      </c>
      <c r="K84" s="40" t="s">
        <v>644</v>
      </c>
      <c r="L84" s="40"/>
      <c r="M84" s="40" t="s">
        <v>523</v>
      </c>
      <c r="N84" s="29" t="s">
        <v>645</v>
      </c>
      <c r="O84" s="29">
        <v>15</v>
      </c>
      <c r="P84" s="41" t="s">
        <v>646</v>
      </c>
      <c r="Q84" s="41" t="s">
        <v>647</v>
      </c>
      <c r="R84" s="41" t="s">
        <v>648</v>
      </c>
      <c r="S84" s="15" t="s">
        <v>99</v>
      </c>
      <c r="T84" s="15" t="s">
        <v>31</v>
      </c>
      <c r="U84" s="15" t="s">
        <v>100</v>
      </c>
    </row>
    <row r="85" spans="1:21" ht="13.5" customHeight="1" x14ac:dyDescent="0.2">
      <c r="A85" s="15" t="s">
        <v>649</v>
      </c>
      <c r="B85" s="17">
        <f>+COUNTIF(VICTIMAS_FALLECIDAS!A:A,A85)</f>
        <v>1</v>
      </c>
      <c r="C85" s="16">
        <v>42609</v>
      </c>
      <c r="D85" s="17">
        <v>2016</v>
      </c>
      <c r="E85" s="18">
        <v>8</v>
      </c>
      <c r="F85" s="18">
        <v>27</v>
      </c>
      <c r="G85" s="39">
        <v>0.19444444444444445</v>
      </c>
      <c r="H85" s="18">
        <v>4</v>
      </c>
      <c r="I85" s="15" t="s">
        <v>650</v>
      </c>
      <c r="J85" s="20" t="s">
        <v>305</v>
      </c>
      <c r="K85" s="40" t="s">
        <v>651</v>
      </c>
      <c r="L85" s="40"/>
      <c r="M85" s="40" t="s">
        <v>306</v>
      </c>
      <c r="N85" s="29" t="s">
        <v>652</v>
      </c>
      <c r="O85" s="29">
        <v>1</v>
      </c>
      <c r="P85" s="41" t="s">
        <v>653</v>
      </c>
      <c r="Q85" s="41" t="s">
        <v>654</v>
      </c>
      <c r="R85" s="41" t="s">
        <v>655</v>
      </c>
      <c r="S85" s="15" t="s">
        <v>78</v>
      </c>
      <c r="T85" s="15" t="s">
        <v>31</v>
      </c>
      <c r="U85" s="15" t="s">
        <v>79</v>
      </c>
    </row>
    <row r="86" spans="1:21" ht="13.5" customHeight="1" x14ac:dyDescent="0.2">
      <c r="A86" s="15" t="s">
        <v>656</v>
      </c>
      <c r="B86" s="17">
        <f>+COUNTIF(VICTIMAS_FALLECIDAS!A:A,A86)</f>
        <v>1</v>
      </c>
      <c r="C86" s="16">
        <v>42609</v>
      </c>
      <c r="D86" s="17">
        <v>2016</v>
      </c>
      <c r="E86" s="18">
        <v>8</v>
      </c>
      <c r="F86" s="18">
        <v>27</v>
      </c>
      <c r="G86" s="39">
        <v>0.69791666666666663</v>
      </c>
      <c r="H86" s="18">
        <v>16</v>
      </c>
      <c r="I86" s="15" t="s">
        <v>657</v>
      </c>
      <c r="J86" s="20" t="s">
        <v>23</v>
      </c>
      <c r="K86" s="40" t="s">
        <v>475</v>
      </c>
      <c r="L86" s="40"/>
      <c r="M86" s="40" t="s">
        <v>658</v>
      </c>
      <c r="N86" s="29" t="s">
        <v>659</v>
      </c>
      <c r="O86" s="29">
        <v>9</v>
      </c>
      <c r="P86" s="41" t="s">
        <v>660</v>
      </c>
      <c r="Q86" s="41" t="s">
        <v>661</v>
      </c>
      <c r="R86" s="41" t="s">
        <v>662</v>
      </c>
      <c r="S86" s="15" t="s">
        <v>142</v>
      </c>
      <c r="T86" s="15" t="s">
        <v>108</v>
      </c>
      <c r="U86" s="15" t="s">
        <v>43</v>
      </c>
    </row>
    <row r="87" spans="1:21" ht="13.5" customHeight="1" x14ac:dyDescent="0.2">
      <c r="A87" s="15" t="s">
        <v>663</v>
      </c>
      <c r="B87" s="17">
        <f>+COUNTIF(VICTIMAS_FALLECIDAS!A:A,A87)</f>
        <v>1</v>
      </c>
      <c r="C87" s="16">
        <v>42613</v>
      </c>
      <c r="D87" s="17">
        <v>2016</v>
      </c>
      <c r="E87" s="18">
        <v>8</v>
      </c>
      <c r="F87" s="18">
        <v>31</v>
      </c>
      <c r="G87" s="39">
        <v>0.47222222222222227</v>
      </c>
      <c r="H87" s="18">
        <v>11</v>
      </c>
      <c r="I87" s="15" t="s">
        <v>664</v>
      </c>
      <c r="J87" s="20" t="s">
        <v>82</v>
      </c>
      <c r="K87" s="40" t="s">
        <v>530</v>
      </c>
      <c r="L87" s="40">
        <v>1410</v>
      </c>
      <c r="M87" s="40"/>
      <c r="N87" s="29" t="s">
        <v>665</v>
      </c>
      <c r="O87" s="29">
        <v>14</v>
      </c>
      <c r="P87" s="41" t="s">
        <v>666</v>
      </c>
      <c r="Q87" s="41" t="s">
        <v>667</v>
      </c>
      <c r="R87" s="41" t="s">
        <v>668</v>
      </c>
      <c r="S87" s="15" t="s">
        <v>669</v>
      </c>
      <c r="T87" s="15" t="s">
        <v>670</v>
      </c>
      <c r="U87" s="15" t="s">
        <v>100</v>
      </c>
    </row>
    <row r="88" spans="1:21" ht="13.5" customHeight="1" x14ac:dyDescent="0.2">
      <c r="A88" s="15" t="s">
        <v>671</v>
      </c>
      <c r="B88" s="17">
        <f>+COUNTIF(VICTIMAS_FALLECIDAS!A:A,A88)</f>
        <v>1</v>
      </c>
      <c r="C88" s="16">
        <v>42615</v>
      </c>
      <c r="D88" s="17">
        <v>2016</v>
      </c>
      <c r="E88" s="18">
        <v>9</v>
      </c>
      <c r="F88" s="18">
        <v>2</v>
      </c>
      <c r="G88" s="39">
        <v>0.49305555555555558</v>
      </c>
      <c r="H88" s="18">
        <v>11</v>
      </c>
      <c r="I88" s="15" t="s">
        <v>672</v>
      </c>
      <c r="J88" s="20" t="s">
        <v>82</v>
      </c>
      <c r="K88" s="40" t="s">
        <v>673</v>
      </c>
      <c r="L88" s="40"/>
      <c r="M88" s="40" t="s">
        <v>674</v>
      </c>
      <c r="N88" s="29" t="s">
        <v>675</v>
      </c>
      <c r="O88" s="29">
        <v>12</v>
      </c>
      <c r="P88" s="41" t="s">
        <v>676</v>
      </c>
      <c r="Q88" s="41" t="s">
        <v>677</v>
      </c>
      <c r="R88" s="41" t="s">
        <v>678</v>
      </c>
      <c r="S88" s="15" t="s">
        <v>679</v>
      </c>
      <c r="T88" s="15" t="s">
        <v>60</v>
      </c>
      <c r="U88" s="15" t="s">
        <v>100</v>
      </c>
    </row>
    <row r="89" spans="1:21" ht="13.5" customHeight="1" x14ac:dyDescent="0.2">
      <c r="A89" s="15" t="s">
        <v>680</v>
      </c>
      <c r="B89" s="17">
        <f>+COUNTIF(VICTIMAS_FALLECIDAS!A:A,A89)</f>
        <v>1</v>
      </c>
      <c r="C89" s="16">
        <v>42615</v>
      </c>
      <c r="D89" s="17">
        <v>2016</v>
      </c>
      <c r="E89" s="18">
        <v>9</v>
      </c>
      <c r="F89" s="18">
        <v>2</v>
      </c>
      <c r="G89" s="39">
        <v>0.84722222222222221</v>
      </c>
      <c r="H89" s="18">
        <v>20</v>
      </c>
      <c r="I89" s="15" t="s">
        <v>71</v>
      </c>
      <c r="J89" s="20" t="s">
        <v>23</v>
      </c>
      <c r="K89" s="40" t="s">
        <v>72</v>
      </c>
      <c r="L89" s="40"/>
      <c r="M89" s="40" t="s">
        <v>73</v>
      </c>
      <c r="N89" s="29" t="s">
        <v>74</v>
      </c>
      <c r="O89" s="29">
        <v>8</v>
      </c>
      <c r="P89" s="41" t="s">
        <v>75</v>
      </c>
      <c r="Q89" s="41" t="s">
        <v>76</v>
      </c>
      <c r="R89" s="41" t="s">
        <v>77</v>
      </c>
      <c r="S89" s="15" t="s">
        <v>30</v>
      </c>
      <c r="T89" s="15" t="s">
        <v>31</v>
      </c>
      <c r="U89" s="15" t="s">
        <v>32</v>
      </c>
    </row>
    <row r="90" spans="1:21" ht="13.5" customHeight="1" x14ac:dyDescent="0.2">
      <c r="A90" s="15" t="s">
        <v>681</v>
      </c>
      <c r="B90" s="17">
        <f>+COUNTIF(VICTIMAS_FALLECIDAS!A:A,A90)</f>
        <v>1</v>
      </c>
      <c r="C90" s="16">
        <v>42616</v>
      </c>
      <c r="D90" s="17">
        <v>2016</v>
      </c>
      <c r="E90" s="18">
        <v>9</v>
      </c>
      <c r="F90" s="18">
        <v>3</v>
      </c>
      <c r="G90" s="39">
        <v>0.64583333333333337</v>
      </c>
      <c r="H90" s="18">
        <v>15</v>
      </c>
      <c r="I90" s="15" t="s">
        <v>682</v>
      </c>
      <c r="J90" s="20" t="s">
        <v>23</v>
      </c>
      <c r="K90" s="40" t="s">
        <v>286</v>
      </c>
      <c r="L90" s="40"/>
      <c r="M90" s="40" t="s">
        <v>683</v>
      </c>
      <c r="N90" s="29" t="s">
        <v>684</v>
      </c>
      <c r="O90" s="29">
        <v>14</v>
      </c>
      <c r="P90" s="41" t="s">
        <v>685</v>
      </c>
      <c r="Q90" s="41" t="s">
        <v>686</v>
      </c>
      <c r="R90" s="41" t="s">
        <v>687</v>
      </c>
      <c r="S90" s="15" t="s">
        <v>157</v>
      </c>
      <c r="T90" s="15" t="s">
        <v>32</v>
      </c>
      <c r="U90" s="15" t="s">
        <v>32</v>
      </c>
    </row>
    <row r="91" spans="1:21" ht="13.5" customHeight="1" x14ac:dyDescent="0.2">
      <c r="A91" s="15" t="s">
        <v>688</v>
      </c>
      <c r="B91" s="17">
        <f>+COUNTIF(VICTIMAS_FALLECIDAS!A:A,A91)</f>
        <v>1</v>
      </c>
      <c r="C91" s="16">
        <v>42617</v>
      </c>
      <c r="D91" s="17">
        <v>2016</v>
      </c>
      <c r="E91" s="18">
        <v>9</v>
      </c>
      <c r="F91" s="18">
        <v>4</v>
      </c>
      <c r="G91" s="39">
        <v>0.14583333333333334</v>
      </c>
      <c r="H91" s="18">
        <v>3</v>
      </c>
      <c r="I91" s="15" t="s">
        <v>689</v>
      </c>
      <c r="J91" s="20" t="s">
        <v>305</v>
      </c>
      <c r="K91" s="40" t="s">
        <v>306</v>
      </c>
      <c r="L91" s="40"/>
      <c r="M91" s="40"/>
      <c r="N91" s="29" t="s">
        <v>690</v>
      </c>
      <c r="O91" s="29">
        <v>1</v>
      </c>
      <c r="P91" s="41" t="s">
        <v>691</v>
      </c>
      <c r="Q91" s="41" t="s">
        <v>692</v>
      </c>
      <c r="R91" s="41" t="s">
        <v>693</v>
      </c>
      <c r="S91" s="15" t="s">
        <v>157</v>
      </c>
      <c r="T91" s="15" t="s">
        <v>32</v>
      </c>
      <c r="U91" s="15" t="s">
        <v>32</v>
      </c>
    </row>
    <row r="92" spans="1:21" ht="13.5" customHeight="1" x14ac:dyDescent="0.2">
      <c r="A92" s="15" t="s">
        <v>698</v>
      </c>
      <c r="B92" s="17">
        <f>+COUNTIF(VICTIMAS_FALLECIDAS!A:A,A92)</f>
        <v>1</v>
      </c>
      <c r="C92" s="16">
        <v>42626</v>
      </c>
      <c r="D92" s="17">
        <v>2016</v>
      </c>
      <c r="E92" s="18">
        <v>9</v>
      </c>
      <c r="F92" s="18">
        <v>13</v>
      </c>
      <c r="G92" s="39">
        <v>0.2986111111111111</v>
      </c>
      <c r="H92" s="18">
        <v>7</v>
      </c>
      <c r="I92" s="15" t="s">
        <v>699</v>
      </c>
      <c r="J92" s="20" t="s">
        <v>23</v>
      </c>
      <c r="K92" s="40" t="s">
        <v>592</v>
      </c>
      <c r="L92" s="40">
        <v>4233</v>
      </c>
      <c r="M92" s="40"/>
      <c r="N92" s="29" t="s">
        <v>700</v>
      </c>
      <c r="O92" s="29">
        <v>9</v>
      </c>
      <c r="P92" s="41" t="s">
        <v>701</v>
      </c>
      <c r="Q92" s="41" t="s">
        <v>702</v>
      </c>
      <c r="R92" s="41" t="s">
        <v>703</v>
      </c>
      <c r="S92" s="15" t="s">
        <v>704</v>
      </c>
      <c r="T92" s="15" t="s">
        <v>670</v>
      </c>
      <c r="U92" s="15" t="s">
        <v>43</v>
      </c>
    </row>
    <row r="93" spans="1:21" ht="13.5" customHeight="1" x14ac:dyDescent="0.2">
      <c r="A93" s="15" t="s">
        <v>705</v>
      </c>
      <c r="B93" s="17">
        <f>+COUNTIF(VICTIMAS_FALLECIDAS!A:A,A93)</f>
        <v>1</v>
      </c>
      <c r="C93" s="16">
        <v>42627</v>
      </c>
      <c r="D93" s="17">
        <v>2016</v>
      </c>
      <c r="E93" s="18">
        <v>9</v>
      </c>
      <c r="F93" s="18">
        <v>14</v>
      </c>
      <c r="G93" s="39">
        <v>0.375</v>
      </c>
      <c r="H93" s="18">
        <v>9</v>
      </c>
      <c r="I93" s="15" t="s">
        <v>706</v>
      </c>
      <c r="J93" s="20" t="s">
        <v>23</v>
      </c>
      <c r="K93" s="40" t="s">
        <v>707</v>
      </c>
      <c r="L93" s="40"/>
      <c r="M93" s="40" t="s">
        <v>708</v>
      </c>
      <c r="N93" s="29" t="s">
        <v>709</v>
      </c>
      <c r="O93" s="29">
        <v>7</v>
      </c>
      <c r="P93" s="41" t="s">
        <v>710</v>
      </c>
      <c r="Q93" s="41" t="s">
        <v>711</v>
      </c>
      <c r="R93" s="41" t="s">
        <v>712</v>
      </c>
      <c r="S93" s="15" t="s">
        <v>30</v>
      </c>
      <c r="T93" s="15" t="s">
        <v>31</v>
      </c>
      <c r="U93" s="15" t="s">
        <v>32</v>
      </c>
    </row>
    <row r="94" spans="1:21" ht="13.5" customHeight="1" x14ac:dyDescent="0.2">
      <c r="A94" s="15" t="s">
        <v>713</v>
      </c>
      <c r="B94" s="17">
        <f>+COUNTIF(VICTIMAS_FALLECIDAS!A:A,A94)</f>
        <v>1</v>
      </c>
      <c r="C94" s="16">
        <v>42629</v>
      </c>
      <c r="D94" s="17">
        <v>2016</v>
      </c>
      <c r="E94" s="18">
        <v>9</v>
      </c>
      <c r="F94" s="18">
        <v>16</v>
      </c>
      <c r="G94" s="39">
        <v>0.64166666666666672</v>
      </c>
      <c r="H94" s="18">
        <v>15</v>
      </c>
      <c r="I94" s="15" t="s">
        <v>714</v>
      </c>
      <c r="J94" s="20" t="s">
        <v>23</v>
      </c>
      <c r="K94" s="40" t="s">
        <v>452</v>
      </c>
      <c r="L94" s="40"/>
      <c r="M94" s="40" t="s">
        <v>262</v>
      </c>
      <c r="N94" s="29" t="s">
        <v>715</v>
      </c>
      <c r="O94" s="29">
        <v>7</v>
      </c>
      <c r="P94" s="41" t="s">
        <v>716</v>
      </c>
      <c r="Q94" s="41" t="s">
        <v>717</v>
      </c>
      <c r="R94" s="41" t="s">
        <v>718</v>
      </c>
      <c r="S94" s="15" t="s">
        <v>142</v>
      </c>
      <c r="T94" s="15" t="s">
        <v>108</v>
      </c>
      <c r="U94" s="15" t="s">
        <v>43</v>
      </c>
    </row>
    <row r="95" spans="1:21" ht="13.5" customHeight="1" x14ac:dyDescent="0.2">
      <c r="A95" s="15" t="s">
        <v>719</v>
      </c>
      <c r="B95" s="17">
        <f>+COUNTIF(VICTIMAS_FALLECIDAS!A:A,A95)</f>
        <v>1</v>
      </c>
      <c r="C95" s="16">
        <v>42630</v>
      </c>
      <c r="D95" s="17">
        <v>2016</v>
      </c>
      <c r="E95" s="18">
        <v>9</v>
      </c>
      <c r="F95" s="18">
        <v>17</v>
      </c>
      <c r="G95" s="39">
        <v>0.50972222222222219</v>
      </c>
      <c r="H95" s="18">
        <v>12</v>
      </c>
      <c r="I95" s="15" t="s">
        <v>720</v>
      </c>
      <c r="J95" s="20" t="s">
        <v>305</v>
      </c>
      <c r="K95" s="40" t="s">
        <v>628</v>
      </c>
      <c r="L95" s="40"/>
      <c r="M95" s="40" t="s">
        <v>475</v>
      </c>
      <c r="N95" s="29" t="s">
        <v>721</v>
      </c>
      <c r="O95" s="29">
        <v>10</v>
      </c>
      <c r="P95" s="41" t="s">
        <v>722</v>
      </c>
      <c r="Q95" s="41" t="s">
        <v>723</v>
      </c>
      <c r="R95" s="41" t="s">
        <v>724</v>
      </c>
      <c r="S95" s="15" t="s">
        <v>244</v>
      </c>
      <c r="T95" s="15" t="s">
        <v>31</v>
      </c>
      <c r="U95" s="15" t="s">
        <v>31</v>
      </c>
    </row>
    <row r="96" spans="1:21" ht="13.5" customHeight="1" x14ac:dyDescent="0.2">
      <c r="A96" s="15" t="s">
        <v>725</v>
      </c>
      <c r="B96" s="17">
        <f>+COUNTIF(VICTIMAS_FALLECIDAS!A:A,A96)</f>
        <v>2</v>
      </c>
      <c r="C96" s="16">
        <v>42631</v>
      </c>
      <c r="D96" s="17">
        <v>2016</v>
      </c>
      <c r="E96" s="18">
        <v>9</v>
      </c>
      <c r="F96" s="18">
        <v>18</v>
      </c>
      <c r="G96" s="39">
        <v>0.94791666666666663</v>
      </c>
      <c r="H96" s="18">
        <v>22</v>
      </c>
      <c r="I96" s="15" t="s">
        <v>726</v>
      </c>
      <c r="J96" s="20" t="s">
        <v>82</v>
      </c>
      <c r="K96" s="40" t="s">
        <v>727</v>
      </c>
      <c r="L96" s="40"/>
      <c r="M96" s="40" t="s">
        <v>728</v>
      </c>
      <c r="N96" s="29" t="s">
        <v>729</v>
      </c>
      <c r="O96" s="29">
        <v>10</v>
      </c>
      <c r="P96" s="41" t="s">
        <v>730</v>
      </c>
      <c r="Q96" s="41" t="s">
        <v>731</v>
      </c>
      <c r="R96" s="41" t="s">
        <v>732</v>
      </c>
      <c r="S96" s="15" t="s">
        <v>398</v>
      </c>
      <c r="T96" s="15" t="s">
        <v>32</v>
      </c>
      <c r="U96" s="15" t="s">
        <v>100</v>
      </c>
    </row>
    <row r="97" spans="1:21" ht="13.5" customHeight="1" x14ac:dyDescent="0.2">
      <c r="A97" s="15" t="s">
        <v>733</v>
      </c>
      <c r="B97" s="17">
        <f>+COUNTIF(VICTIMAS_FALLECIDAS!A:A,A97)</f>
        <v>1</v>
      </c>
      <c r="C97" s="16">
        <v>42637</v>
      </c>
      <c r="D97" s="17">
        <v>2016</v>
      </c>
      <c r="E97" s="18">
        <v>9</v>
      </c>
      <c r="F97" s="18">
        <v>24</v>
      </c>
      <c r="G97" s="39">
        <v>0.43402777777777773</v>
      </c>
      <c r="H97" s="18">
        <v>10</v>
      </c>
      <c r="I97" s="15" t="s">
        <v>734</v>
      </c>
      <c r="J97" s="20" t="s">
        <v>23</v>
      </c>
      <c r="K97" s="40" t="s">
        <v>127</v>
      </c>
      <c r="L97" s="40"/>
      <c r="M97" s="40" t="s">
        <v>207</v>
      </c>
      <c r="N97" s="29" t="s">
        <v>735</v>
      </c>
      <c r="O97" s="29">
        <v>8</v>
      </c>
      <c r="P97" s="41" t="s">
        <v>736</v>
      </c>
      <c r="Q97" s="41" t="s">
        <v>737</v>
      </c>
      <c r="R97" s="41" t="s">
        <v>738</v>
      </c>
      <c r="S97" s="15" t="s">
        <v>142</v>
      </c>
      <c r="T97" s="15" t="s">
        <v>108</v>
      </c>
      <c r="U97" s="15" t="s">
        <v>43</v>
      </c>
    </row>
    <row r="98" spans="1:21" ht="13.5" customHeight="1" x14ac:dyDescent="0.2">
      <c r="A98" s="15" t="s">
        <v>739</v>
      </c>
      <c r="B98" s="17">
        <f>+COUNTIF(VICTIMAS_FALLECIDAS!A:A,A98)</f>
        <v>1</v>
      </c>
      <c r="C98" s="16">
        <v>42645</v>
      </c>
      <c r="D98" s="17">
        <v>2016</v>
      </c>
      <c r="E98" s="18">
        <v>10</v>
      </c>
      <c r="F98" s="18">
        <v>2</v>
      </c>
      <c r="G98" s="39">
        <v>0.47916666666666669</v>
      </c>
      <c r="H98" s="18">
        <v>11</v>
      </c>
      <c r="I98" s="15" t="s">
        <v>740</v>
      </c>
      <c r="J98" s="20" t="s">
        <v>23</v>
      </c>
      <c r="K98" s="40" t="s">
        <v>741</v>
      </c>
      <c r="L98" s="40"/>
      <c r="M98" s="40" t="s">
        <v>742</v>
      </c>
      <c r="N98" s="29" t="s">
        <v>743</v>
      </c>
      <c r="O98" s="29">
        <v>5</v>
      </c>
      <c r="P98" s="41" t="s">
        <v>744</v>
      </c>
      <c r="Q98" s="41" t="s">
        <v>745</v>
      </c>
      <c r="R98" s="41" t="s">
        <v>746</v>
      </c>
      <c r="S98" s="15" t="s">
        <v>142</v>
      </c>
      <c r="T98" s="15" t="s">
        <v>108</v>
      </c>
      <c r="U98" s="15" t="s">
        <v>43</v>
      </c>
    </row>
    <row r="99" spans="1:21" ht="13.5" customHeight="1" x14ac:dyDescent="0.2">
      <c r="A99" s="15" t="s">
        <v>747</v>
      </c>
      <c r="B99" s="17">
        <f>+COUNTIF(VICTIMAS_FALLECIDAS!A:A,A99)</f>
        <v>1</v>
      </c>
      <c r="C99" s="16">
        <v>42647</v>
      </c>
      <c r="D99" s="17">
        <v>2016</v>
      </c>
      <c r="E99" s="18">
        <v>10</v>
      </c>
      <c r="F99" s="18">
        <v>4</v>
      </c>
      <c r="G99" s="39">
        <v>0.52083333333333337</v>
      </c>
      <c r="H99" s="18">
        <v>12</v>
      </c>
      <c r="I99" s="15" t="s">
        <v>748</v>
      </c>
      <c r="J99" s="20" t="s">
        <v>305</v>
      </c>
      <c r="K99" s="40" t="s">
        <v>306</v>
      </c>
      <c r="L99" s="40"/>
      <c r="M99" s="40"/>
      <c r="N99" s="29" t="s">
        <v>749</v>
      </c>
      <c r="O99" s="29">
        <v>1</v>
      </c>
      <c r="P99" s="41" t="s">
        <v>750</v>
      </c>
      <c r="Q99" s="41" t="s">
        <v>751</v>
      </c>
      <c r="R99" s="41" t="s">
        <v>752</v>
      </c>
      <c r="S99" s="15" t="s">
        <v>99</v>
      </c>
      <c r="T99" s="15" t="s">
        <v>31</v>
      </c>
      <c r="U99" s="15" t="s">
        <v>100</v>
      </c>
    </row>
    <row r="100" spans="1:21" ht="13.5" customHeight="1" x14ac:dyDescent="0.2">
      <c r="A100" s="15" t="s">
        <v>753</v>
      </c>
      <c r="B100" s="17">
        <f>+COUNTIF(VICTIMAS_FALLECIDAS!A:A,A100)</f>
        <v>1</v>
      </c>
      <c r="C100" s="16">
        <v>42652</v>
      </c>
      <c r="D100" s="17">
        <v>2016</v>
      </c>
      <c r="E100" s="18">
        <v>10</v>
      </c>
      <c r="F100" s="18">
        <v>9</v>
      </c>
      <c r="G100" s="39">
        <v>0.80069444444444438</v>
      </c>
      <c r="H100" s="18">
        <v>19</v>
      </c>
      <c r="I100" s="15" t="s">
        <v>754</v>
      </c>
      <c r="J100" s="20" t="s">
        <v>82</v>
      </c>
      <c r="K100" s="40" t="s">
        <v>755</v>
      </c>
      <c r="L100" s="40">
        <v>3500</v>
      </c>
      <c r="M100" s="40"/>
      <c r="N100" s="29" t="s">
        <v>754</v>
      </c>
      <c r="O100" s="29">
        <v>4</v>
      </c>
      <c r="P100" s="41" t="s">
        <v>756</v>
      </c>
      <c r="Q100" s="41" t="s">
        <v>757</v>
      </c>
      <c r="R100" s="41" t="s">
        <v>758</v>
      </c>
      <c r="S100" s="15" t="s">
        <v>107</v>
      </c>
      <c r="T100" s="15" t="s">
        <v>108</v>
      </c>
      <c r="U100" s="15" t="s">
        <v>32</v>
      </c>
    </row>
    <row r="101" spans="1:21" ht="13.5" customHeight="1" x14ac:dyDescent="0.2">
      <c r="A101" s="15" t="s">
        <v>759</v>
      </c>
      <c r="B101" s="17">
        <f>+COUNTIF(VICTIMAS_FALLECIDAS!A:A,A101)</f>
        <v>1</v>
      </c>
      <c r="C101" s="16">
        <v>42653</v>
      </c>
      <c r="D101" s="17">
        <v>2016</v>
      </c>
      <c r="E101" s="18">
        <v>10</v>
      </c>
      <c r="F101" s="18">
        <v>10</v>
      </c>
      <c r="G101" s="39">
        <v>0.10416666666666667</v>
      </c>
      <c r="H101" s="18">
        <v>2</v>
      </c>
      <c r="I101" s="15" t="s">
        <v>760</v>
      </c>
      <c r="J101" s="20" t="s">
        <v>23</v>
      </c>
      <c r="K101" s="40" t="s">
        <v>63</v>
      </c>
      <c r="L101" s="40"/>
      <c r="M101" s="40" t="s">
        <v>761</v>
      </c>
      <c r="N101" s="29" t="s">
        <v>762</v>
      </c>
      <c r="O101" s="29">
        <v>3</v>
      </c>
      <c r="P101" s="41" t="s">
        <v>763</v>
      </c>
      <c r="Q101" s="41" t="s">
        <v>764</v>
      </c>
      <c r="R101" s="41" t="s">
        <v>765</v>
      </c>
      <c r="S101" s="15" t="s">
        <v>42</v>
      </c>
      <c r="T101" s="15" t="s">
        <v>32</v>
      </c>
      <c r="U101" s="15" t="s">
        <v>43</v>
      </c>
    </row>
    <row r="102" spans="1:21" ht="13.5" customHeight="1" x14ac:dyDescent="0.2">
      <c r="A102" s="15" t="s">
        <v>766</v>
      </c>
      <c r="B102" s="17">
        <f>+COUNTIF(VICTIMAS_FALLECIDAS!A:A,A102)</f>
        <v>1</v>
      </c>
      <c r="C102" s="16">
        <v>42657</v>
      </c>
      <c r="D102" s="17">
        <v>2016</v>
      </c>
      <c r="E102" s="18">
        <v>10</v>
      </c>
      <c r="F102" s="18">
        <v>14</v>
      </c>
      <c r="G102" s="39">
        <v>3.472222222222222E-3</v>
      </c>
      <c r="H102" s="18">
        <v>0</v>
      </c>
      <c r="I102" s="15" t="s">
        <v>767</v>
      </c>
      <c r="J102" s="20" t="s">
        <v>23</v>
      </c>
      <c r="K102" s="40" t="s">
        <v>768</v>
      </c>
      <c r="L102" s="40"/>
      <c r="M102" s="40" t="s">
        <v>769</v>
      </c>
      <c r="N102" s="29" t="s">
        <v>770</v>
      </c>
      <c r="O102" s="29">
        <v>14</v>
      </c>
      <c r="P102" s="41" t="s">
        <v>771</v>
      </c>
      <c r="Q102" s="41" t="s">
        <v>772</v>
      </c>
      <c r="R102" s="41" t="s">
        <v>773</v>
      </c>
      <c r="S102" s="15" t="s">
        <v>30</v>
      </c>
      <c r="T102" s="15" t="s">
        <v>31</v>
      </c>
      <c r="U102" s="15" t="s">
        <v>32</v>
      </c>
    </row>
    <row r="103" spans="1:21" ht="13.5" customHeight="1" x14ac:dyDescent="0.2">
      <c r="A103" s="15" t="s">
        <v>774</v>
      </c>
      <c r="B103" s="17">
        <f>+COUNTIF(VICTIMAS_FALLECIDAS!A:A,A103)</f>
        <v>1</v>
      </c>
      <c r="C103" s="16">
        <v>42666</v>
      </c>
      <c r="D103" s="17">
        <v>2016</v>
      </c>
      <c r="E103" s="18">
        <v>10</v>
      </c>
      <c r="F103" s="18">
        <v>23</v>
      </c>
      <c r="G103" s="39">
        <v>0.20833333333333334</v>
      </c>
      <c r="H103" s="18">
        <v>5</v>
      </c>
      <c r="I103" s="15" t="s">
        <v>775</v>
      </c>
      <c r="J103" s="20" t="s">
        <v>23</v>
      </c>
      <c r="K103" s="40" t="s">
        <v>24</v>
      </c>
      <c r="L103" s="40"/>
      <c r="M103" s="40" t="s">
        <v>776</v>
      </c>
      <c r="N103" s="29" t="s">
        <v>777</v>
      </c>
      <c r="O103" s="29">
        <v>8</v>
      </c>
      <c r="P103" s="41" t="s">
        <v>778</v>
      </c>
      <c r="Q103" s="41" t="s">
        <v>779</v>
      </c>
      <c r="R103" s="41" t="s">
        <v>780</v>
      </c>
      <c r="S103" s="15" t="s">
        <v>78</v>
      </c>
      <c r="T103" s="15" t="s">
        <v>31</v>
      </c>
      <c r="U103" s="15" t="s">
        <v>79</v>
      </c>
    </row>
    <row r="104" spans="1:21" ht="13.5" customHeight="1" x14ac:dyDescent="0.2">
      <c r="A104" s="15" t="s">
        <v>781</v>
      </c>
      <c r="B104" s="17">
        <f>+COUNTIF(VICTIMAS_FALLECIDAS!A:A,A104)</f>
        <v>1</v>
      </c>
      <c r="C104" s="16">
        <v>42667</v>
      </c>
      <c r="D104" s="17">
        <v>2016</v>
      </c>
      <c r="E104" s="18">
        <v>10</v>
      </c>
      <c r="F104" s="18">
        <v>24</v>
      </c>
      <c r="G104" s="39">
        <v>0.20833333333333334</v>
      </c>
      <c r="H104" s="18">
        <v>5</v>
      </c>
      <c r="I104" s="15" t="s">
        <v>782</v>
      </c>
      <c r="J104" s="20" t="s">
        <v>23</v>
      </c>
      <c r="K104" s="40" t="s">
        <v>338</v>
      </c>
      <c r="L104" s="40"/>
      <c r="M104" s="40" t="s">
        <v>783</v>
      </c>
      <c r="N104" s="29" t="s">
        <v>784</v>
      </c>
      <c r="O104" s="29">
        <v>14</v>
      </c>
      <c r="P104" s="41" t="s">
        <v>785</v>
      </c>
      <c r="Q104" s="41" t="s">
        <v>786</v>
      </c>
      <c r="R104" s="41" t="s">
        <v>787</v>
      </c>
      <c r="S104" s="15" t="s">
        <v>641</v>
      </c>
      <c r="T104" s="15" t="s">
        <v>108</v>
      </c>
      <c r="U104" s="15" t="s">
        <v>60</v>
      </c>
    </row>
    <row r="105" spans="1:21" ht="13.5" customHeight="1" x14ac:dyDescent="0.2">
      <c r="A105" s="15" t="s">
        <v>788</v>
      </c>
      <c r="B105" s="17">
        <f>+COUNTIF(VICTIMAS_FALLECIDAS!A:A,A105)</f>
        <v>1</v>
      </c>
      <c r="C105" s="16">
        <v>42668</v>
      </c>
      <c r="D105" s="17">
        <v>2016</v>
      </c>
      <c r="E105" s="18">
        <v>10</v>
      </c>
      <c r="F105" s="18">
        <v>25</v>
      </c>
      <c r="G105" s="39">
        <v>0</v>
      </c>
      <c r="H105" s="18">
        <v>0</v>
      </c>
      <c r="I105" s="15" t="s">
        <v>789</v>
      </c>
      <c r="J105" s="20" t="s">
        <v>305</v>
      </c>
      <c r="K105" s="40" t="s">
        <v>790</v>
      </c>
      <c r="L105" s="40"/>
      <c r="M105" s="40"/>
      <c r="N105" s="29"/>
      <c r="O105" s="29">
        <v>4</v>
      </c>
      <c r="P105" s="41" t="s">
        <v>307</v>
      </c>
      <c r="Q105" s="41" t="s">
        <v>319</v>
      </c>
      <c r="R105" s="41" t="s">
        <v>319</v>
      </c>
      <c r="S105" s="15" t="s">
        <v>99</v>
      </c>
      <c r="T105" s="15" t="s">
        <v>31</v>
      </c>
      <c r="U105" s="15" t="s">
        <v>100</v>
      </c>
    </row>
    <row r="106" spans="1:21" ht="13.5" customHeight="1" x14ac:dyDescent="0.2">
      <c r="A106" s="15" t="s">
        <v>791</v>
      </c>
      <c r="B106" s="17">
        <f>+COUNTIF(VICTIMAS_FALLECIDAS!A:A,A106)</f>
        <v>1</v>
      </c>
      <c r="C106" s="16">
        <v>42668</v>
      </c>
      <c r="D106" s="17">
        <v>2016</v>
      </c>
      <c r="E106" s="18">
        <v>10</v>
      </c>
      <c r="F106" s="18">
        <v>25</v>
      </c>
      <c r="G106" s="39">
        <v>2.7083333333333334E-2</v>
      </c>
      <c r="H106" s="18">
        <v>0</v>
      </c>
      <c r="I106" s="15" t="s">
        <v>792</v>
      </c>
      <c r="J106" s="20" t="s">
        <v>23</v>
      </c>
      <c r="K106" s="40" t="s">
        <v>422</v>
      </c>
      <c r="L106" s="40"/>
      <c r="M106" s="40" t="s">
        <v>793</v>
      </c>
      <c r="N106" s="29" t="s">
        <v>794</v>
      </c>
      <c r="O106" s="29">
        <v>11</v>
      </c>
      <c r="P106" s="41" t="s">
        <v>795</v>
      </c>
      <c r="Q106" s="41" t="s">
        <v>796</v>
      </c>
      <c r="R106" s="41" t="s">
        <v>797</v>
      </c>
      <c r="S106" s="15" t="s">
        <v>244</v>
      </c>
      <c r="T106" s="15" t="s">
        <v>31</v>
      </c>
      <c r="U106" s="15" t="s">
        <v>31</v>
      </c>
    </row>
    <row r="107" spans="1:21" ht="13.5" customHeight="1" x14ac:dyDescent="0.2">
      <c r="A107" s="15" t="s">
        <v>798</v>
      </c>
      <c r="B107" s="17">
        <f>+COUNTIF(VICTIMAS_FALLECIDAS!A:A,A107)</f>
        <v>1</v>
      </c>
      <c r="C107" s="16">
        <v>42670</v>
      </c>
      <c r="D107" s="17">
        <v>2016</v>
      </c>
      <c r="E107" s="18">
        <v>10</v>
      </c>
      <c r="F107" s="18">
        <v>27</v>
      </c>
      <c r="G107" s="39">
        <v>0.85416666666666663</v>
      </c>
      <c r="H107" s="18">
        <v>20</v>
      </c>
      <c r="I107" s="15" t="s">
        <v>799</v>
      </c>
      <c r="J107" s="20" t="s">
        <v>23</v>
      </c>
      <c r="K107" s="40" t="s">
        <v>199</v>
      </c>
      <c r="L107" s="40"/>
      <c r="M107" s="40" t="s">
        <v>800</v>
      </c>
      <c r="N107" s="29" t="s">
        <v>801</v>
      </c>
      <c r="O107" s="29">
        <v>13</v>
      </c>
      <c r="P107" s="41" t="s">
        <v>802</v>
      </c>
      <c r="Q107" s="41" t="s">
        <v>803</v>
      </c>
      <c r="R107" s="41" t="s">
        <v>804</v>
      </c>
      <c r="S107" s="15" t="s">
        <v>669</v>
      </c>
      <c r="T107" s="15" t="s">
        <v>670</v>
      </c>
      <c r="U107" s="15" t="s">
        <v>100</v>
      </c>
    </row>
    <row r="108" spans="1:21" ht="13.5" customHeight="1" x14ac:dyDescent="0.2">
      <c r="A108" s="15" t="s">
        <v>805</v>
      </c>
      <c r="B108" s="17">
        <f>+COUNTIF(VICTIMAS_FALLECIDAS!A:A,A108)</f>
        <v>1</v>
      </c>
      <c r="C108" s="16">
        <v>42671</v>
      </c>
      <c r="D108" s="17">
        <v>2016</v>
      </c>
      <c r="E108" s="18">
        <v>10</v>
      </c>
      <c r="F108" s="18">
        <v>28</v>
      </c>
      <c r="G108" s="39">
        <v>0.95833333333333337</v>
      </c>
      <c r="H108" s="18">
        <v>23</v>
      </c>
      <c r="I108" s="15" t="s">
        <v>806</v>
      </c>
      <c r="J108" s="20" t="s">
        <v>23</v>
      </c>
      <c r="K108" s="40" t="s">
        <v>338</v>
      </c>
      <c r="L108" s="40"/>
      <c r="M108" s="40" t="s">
        <v>299</v>
      </c>
      <c r="N108" s="29" t="s">
        <v>807</v>
      </c>
      <c r="O108" s="29">
        <v>14</v>
      </c>
      <c r="P108" s="41" t="s">
        <v>808</v>
      </c>
      <c r="Q108" s="41" t="s">
        <v>809</v>
      </c>
      <c r="R108" s="41" t="s">
        <v>810</v>
      </c>
      <c r="S108" s="15" t="s">
        <v>244</v>
      </c>
      <c r="T108" s="15" t="s">
        <v>31</v>
      </c>
      <c r="U108" s="15" t="s">
        <v>31</v>
      </c>
    </row>
    <row r="109" spans="1:21" ht="13.5" customHeight="1" x14ac:dyDescent="0.2">
      <c r="A109" s="15" t="s">
        <v>811</v>
      </c>
      <c r="B109" s="17">
        <f>+COUNTIF(VICTIMAS_FALLECIDAS!A:A,A109)</f>
        <v>1</v>
      </c>
      <c r="C109" s="16">
        <v>42674</v>
      </c>
      <c r="D109" s="17">
        <v>2016</v>
      </c>
      <c r="E109" s="18">
        <v>10</v>
      </c>
      <c r="F109" s="18">
        <v>31</v>
      </c>
      <c r="G109" s="39">
        <v>0.12361111111111112</v>
      </c>
      <c r="H109" s="18">
        <v>2</v>
      </c>
      <c r="I109" s="15" t="s">
        <v>812</v>
      </c>
      <c r="J109" s="20" t="s">
        <v>23</v>
      </c>
      <c r="K109" s="40" t="s">
        <v>813</v>
      </c>
      <c r="L109" s="40"/>
      <c r="M109" s="40" t="s">
        <v>814</v>
      </c>
      <c r="N109" s="29" t="s">
        <v>815</v>
      </c>
      <c r="O109" s="29">
        <v>13</v>
      </c>
      <c r="P109" s="41" t="s">
        <v>816</v>
      </c>
      <c r="Q109" s="41" t="s">
        <v>817</v>
      </c>
      <c r="R109" s="41" t="s">
        <v>818</v>
      </c>
      <c r="S109" s="15" t="s">
        <v>819</v>
      </c>
      <c r="T109" s="15" t="s">
        <v>43</v>
      </c>
      <c r="U109" s="15" t="s">
        <v>43</v>
      </c>
    </row>
    <row r="110" spans="1:21" ht="13.5" customHeight="1" x14ac:dyDescent="0.2">
      <c r="A110" s="15" t="s">
        <v>820</v>
      </c>
      <c r="B110" s="17">
        <f>+COUNTIF(VICTIMAS_FALLECIDAS!A:A,A110)</f>
        <v>1</v>
      </c>
      <c r="C110" s="16">
        <v>42679</v>
      </c>
      <c r="D110" s="17">
        <v>2016</v>
      </c>
      <c r="E110" s="18">
        <v>11</v>
      </c>
      <c r="F110" s="18">
        <v>5</v>
      </c>
      <c r="G110" s="39">
        <v>0.97916666666666663</v>
      </c>
      <c r="H110" s="18">
        <v>23</v>
      </c>
      <c r="I110" s="15" t="s">
        <v>821</v>
      </c>
      <c r="J110" s="20" t="s">
        <v>23</v>
      </c>
      <c r="K110" s="40" t="s">
        <v>286</v>
      </c>
      <c r="L110" s="40"/>
      <c r="M110" s="40" t="s">
        <v>822</v>
      </c>
      <c r="N110" s="29" t="s">
        <v>823</v>
      </c>
      <c r="O110" s="29">
        <v>1</v>
      </c>
      <c r="P110" s="41" t="s">
        <v>824</v>
      </c>
      <c r="Q110" s="41" t="s">
        <v>825</v>
      </c>
      <c r="R110" s="41" t="s">
        <v>826</v>
      </c>
      <c r="S110" s="15" t="s">
        <v>69</v>
      </c>
      <c r="T110" s="15" t="s">
        <v>31</v>
      </c>
      <c r="U110" s="15" t="s">
        <v>43</v>
      </c>
    </row>
    <row r="111" spans="1:21" ht="13.5" customHeight="1" x14ac:dyDescent="0.2">
      <c r="A111" s="15" t="s">
        <v>827</v>
      </c>
      <c r="B111" s="17">
        <f>+COUNTIF(VICTIMAS_FALLECIDAS!A:A,A111)</f>
        <v>1</v>
      </c>
      <c r="C111" s="16">
        <v>42680</v>
      </c>
      <c r="D111" s="17">
        <v>2016</v>
      </c>
      <c r="E111" s="18">
        <v>11</v>
      </c>
      <c r="F111" s="18">
        <v>6</v>
      </c>
      <c r="G111" s="39">
        <v>0.19513888888888889</v>
      </c>
      <c r="H111" s="18">
        <v>4</v>
      </c>
      <c r="I111" s="15" t="s">
        <v>71</v>
      </c>
      <c r="J111" s="20" t="s">
        <v>23</v>
      </c>
      <c r="K111" s="40" t="s">
        <v>72</v>
      </c>
      <c r="L111" s="40"/>
      <c r="M111" s="40" t="s">
        <v>73</v>
      </c>
      <c r="N111" s="29" t="s">
        <v>74</v>
      </c>
      <c r="O111" s="29">
        <v>8</v>
      </c>
      <c r="P111" s="41" t="s">
        <v>75</v>
      </c>
      <c r="Q111" s="41" t="s">
        <v>76</v>
      </c>
      <c r="R111" s="41" t="s">
        <v>77</v>
      </c>
      <c r="S111" s="15" t="s">
        <v>59</v>
      </c>
      <c r="T111" s="15" t="s">
        <v>31</v>
      </c>
      <c r="U111" s="15" t="s">
        <v>60</v>
      </c>
    </row>
    <row r="112" spans="1:21" ht="13.5" customHeight="1" x14ac:dyDescent="0.2">
      <c r="A112" s="15" t="s">
        <v>828</v>
      </c>
      <c r="B112" s="17">
        <f>+COUNTIF(VICTIMAS_FALLECIDAS!A:A,A112)</f>
        <v>1</v>
      </c>
      <c r="C112" s="16">
        <v>42681</v>
      </c>
      <c r="D112" s="17">
        <v>2016</v>
      </c>
      <c r="E112" s="18">
        <v>11</v>
      </c>
      <c r="F112" s="18">
        <v>7</v>
      </c>
      <c r="G112" s="39">
        <v>0.50694444444444442</v>
      </c>
      <c r="H112" s="18">
        <v>12</v>
      </c>
      <c r="I112" s="15" t="s">
        <v>829</v>
      </c>
      <c r="J112" s="20" t="s">
        <v>23</v>
      </c>
      <c r="K112" s="40" t="s">
        <v>830</v>
      </c>
      <c r="L112" s="40">
        <v>984</v>
      </c>
      <c r="M112" s="40"/>
      <c r="N112" s="29" t="s">
        <v>831</v>
      </c>
      <c r="O112" s="29">
        <v>4</v>
      </c>
      <c r="P112" s="41" t="s">
        <v>832</v>
      </c>
      <c r="Q112" s="41" t="s">
        <v>833</v>
      </c>
      <c r="R112" s="41" t="s">
        <v>834</v>
      </c>
      <c r="S112" s="15" t="s">
        <v>142</v>
      </c>
      <c r="T112" s="15" t="s">
        <v>108</v>
      </c>
      <c r="U112" s="15" t="s">
        <v>43</v>
      </c>
    </row>
    <row r="113" spans="1:21" ht="13.5" customHeight="1" x14ac:dyDescent="0.2">
      <c r="A113" s="15" t="s">
        <v>835</v>
      </c>
      <c r="B113" s="17">
        <f>+COUNTIF(VICTIMAS_FALLECIDAS!A:A,A113)</f>
        <v>1</v>
      </c>
      <c r="C113" s="16">
        <v>42681</v>
      </c>
      <c r="D113" s="17">
        <v>2016</v>
      </c>
      <c r="E113" s="18">
        <v>11</v>
      </c>
      <c r="F113" s="18">
        <v>7</v>
      </c>
      <c r="G113" s="39">
        <v>0.87222222222222223</v>
      </c>
      <c r="H113" s="18">
        <v>20</v>
      </c>
      <c r="I113" s="15" t="s">
        <v>836</v>
      </c>
      <c r="J113" s="20" t="s">
        <v>23</v>
      </c>
      <c r="K113" s="40" t="s">
        <v>286</v>
      </c>
      <c r="L113" s="40"/>
      <c r="M113" s="40" t="s">
        <v>523</v>
      </c>
      <c r="N113" s="29" t="s">
        <v>837</v>
      </c>
      <c r="O113" s="29">
        <v>13</v>
      </c>
      <c r="P113" s="41" t="s">
        <v>838</v>
      </c>
      <c r="Q113" s="41" t="s">
        <v>839</v>
      </c>
      <c r="R113" s="41" t="s">
        <v>840</v>
      </c>
      <c r="S113" s="15" t="s">
        <v>30</v>
      </c>
      <c r="T113" s="15" t="s">
        <v>31</v>
      </c>
      <c r="U113" s="15" t="s">
        <v>32</v>
      </c>
    </row>
    <row r="114" spans="1:21" ht="13.5" customHeight="1" x14ac:dyDescent="0.2">
      <c r="A114" s="15" t="s">
        <v>841</v>
      </c>
      <c r="B114" s="17">
        <f>+COUNTIF(VICTIMAS_FALLECIDAS!A:A,A114)</f>
        <v>1</v>
      </c>
      <c r="C114" s="16">
        <v>42683</v>
      </c>
      <c r="D114" s="17">
        <v>2016</v>
      </c>
      <c r="E114" s="18">
        <v>11</v>
      </c>
      <c r="F114" s="18">
        <v>9</v>
      </c>
      <c r="G114" s="39">
        <v>0.83333333333333337</v>
      </c>
      <c r="H114" s="18">
        <v>20</v>
      </c>
      <c r="I114" s="15" t="s">
        <v>842</v>
      </c>
      <c r="J114" s="20" t="s">
        <v>23</v>
      </c>
      <c r="K114" s="40" t="s">
        <v>843</v>
      </c>
      <c r="L114" s="40"/>
      <c r="M114" s="40" t="s">
        <v>844</v>
      </c>
      <c r="N114" s="29" t="s">
        <v>845</v>
      </c>
      <c r="O114" s="29">
        <v>4</v>
      </c>
      <c r="P114" s="41" t="s">
        <v>846</v>
      </c>
      <c r="Q114" s="41" t="s">
        <v>847</v>
      </c>
      <c r="R114" s="41" t="s">
        <v>848</v>
      </c>
      <c r="S114" s="15" t="s">
        <v>142</v>
      </c>
      <c r="T114" s="15" t="s">
        <v>108</v>
      </c>
      <c r="U114" s="15" t="s">
        <v>43</v>
      </c>
    </row>
    <row r="115" spans="1:21" ht="13.5" customHeight="1" x14ac:dyDescent="0.2">
      <c r="A115" s="15" t="s">
        <v>849</v>
      </c>
      <c r="B115" s="17">
        <f>+COUNTIF(VICTIMAS_FALLECIDAS!A:A,A115)</f>
        <v>1</v>
      </c>
      <c r="C115" s="16">
        <v>42690</v>
      </c>
      <c r="D115" s="17">
        <v>2016</v>
      </c>
      <c r="E115" s="18">
        <v>11</v>
      </c>
      <c r="F115" s="18">
        <v>16</v>
      </c>
      <c r="G115" s="39">
        <v>0.88541666666666663</v>
      </c>
      <c r="H115" s="18">
        <v>21</v>
      </c>
      <c r="I115" s="15" t="s">
        <v>850</v>
      </c>
      <c r="J115" s="20" t="s">
        <v>23</v>
      </c>
      <c r="K115" s="40" t="s">
        <v>851</v>
      </c>
      <c r="L115" s="40"/>
      <c r="M115" s="40" t="s">
        <v>852</v>
      </c>
      <c r="N115" s="29" t="s">
        <v>853</v>
      </c>
      <c r="O115" s="29">
        <v>1</v>
      </c>
      <c r="P115" s="41" t="s">
        <v>854</v>
      </c>
      <c r="Q115" s="41" t="s">
        <v>855</v>
      </c>
      <c r="R115" s="41" t="s">
        <v>856</v>
      </c>
      <c r="S115" s="15" t="s">
        <v>857</v>
      </c>
      <c r="T115" s="15" t="s">
        <v>858</v>
      </c>
      <c r="U115" s="15" t="s">
        <v>43</v>
      </c>
    </row>
    <row r="116" spans="1:21" ht="13.5" customHeight="1" x14ac:dyDescent="0.2">
      <c r="A116" s="15" t="s">
        <v>859</v>
      </c>
      <c r="B116" s="17">
        <f>+COUNTIF(VICTIMAS_FALLECIDAS!A:A,A116)</f>
        <v>1</v>
      </c>
      <c r="C116" s="16">
        <v>42690</v>
      </c>
      <c r="D116" s="17">
        <v>2016</v>
      </c>
      <c r="E116" s="18">
        <v>11</v>
      </c>
      <c r="F116" s="18">
        <v>16</v>
      </c>
      <c r="G116" s="39">
        <v>0.93055555555555547</v>
      </c>
      <c r="H116" s="18">
        <v>22</v>
      </c>
      <c r="I116" s="15" t="s">
        <v>860</v>
      </c>
      <c r="J116" s="20" t="s">
        <v>23</v>
      </c>
      <c r="K116" s="40" t="s">
        <v>861</v>
      </c>
      <c r="L116" s="40">
        <v>4895</v>
      </c>
      <c r="M116" s="40"/>
      <c r="N116" s="29" t="s">
        <v>862</v>
      </c>
      <c r="O116" s="29">
        <v>15</v>
      </c>
      <c r="P116" s="41" t="s">
        <v>863</v>
      </c>
      <c r="Q116" s="41" t="s">
        <v>864</v>
      </c>
      <c r="R116" s="41" t="s">
        <v>865</v>
      </c>
      <c r="S116" s="15" t="s">
        <v>244</v>
      </c>
      <c r="T116" s="15" t="s">
        <v>31</v>
      </c>
      <c r="U116" s="15" t="s">
        <v>31</v>
      </c>
    </row>
    <row r="117" spans="1:21" ht="13.5" customHeight="1" x14ac:dyDescent="0.2">
      <c r="A117" s="15" t="s">
        <v>866</v>
      </c>
      <c r="B117" s="17">
        <f>+COUNTIF(VICTIMAS_FALLECIDAS!A:A,A117)</f>
        <v>1</v>
      </c>
      <c r="C117" s="16">
        <v>42692</v>
      </c>
      <c r="D117" s="17">
        <v>2016</v>
      </c>
      <c r="E117" s="18">
        <v>11</v>
      </c>
      <c r="F117" s="18">
        <v>18</v>
      </c>
      <c r="G117" s="39">
        <v>0.76388888888888884</v>
      </c>
      <c r="H117" s="18">
        <v>18</v>
      </c>
      <c r="I117" s="15" t="s">
        <v>867</v>
      </c>
      <c r="J117" s="20" t="s">
        <v>23</v>
      </c>
      <c r="K117" s="40" t="s">
        <v>214</v>
      </c>
      <c r="L117" s="40"/>
      <c r="M117" s="40" t="s">
        <v>868</v>
      </c>
      <c r="N117" s="29" t="s">
        <v>869</v>
      </c>
      <c r="O117" s="29">
        <v>4</v>
      </c>
      <c r="P117" s="41" t="s">
        <v>870</v>
      </c>
      <c r="Q117" s="41" t="s">
        <v>871</v>
      </c>
      <c r="R117" s="41" t="s">
        <v>872</v>
      </c>
      <c r="S117" s="15" t="s">
        <v>577</v>
      </c>
      <c r="T117" s="15" t="s">
        <v>100</v>
      </c>
      <c r="U117" s="15" t="s">
        <v>100</v>
      </c>
    </row>
    <row r="118" spans="1:21" ht="13.5" customHeight="1" x14ac:dyDescent="0.2">
      <c r="A118" s="15" t="s">
        <v>874</v>
      </c>
      <c r="B118" s="17">
        <f>+COUNTIF(VICTIMAS_FALLECIDAS!A:A,A118)</f>
        <v>1</v>
      </c>
      <c r="C118" s="16">
        <v>42697</v>
      </c>
      <c r="D118" s="17">
        <v>2016</v>
      </c>
      <c r="E118" s="18">
        <v>11</v>
      </c>
      <c r="F118" s="18">
        <v>23</v>
      </c>
      <c r="G118" s="39">
        <v>0.88194444444444453</v>
      </c>
      <c r="H118" s="18">
        <v>21</v>
      </c>
      <c r="I118" s="15" t="s">
        <v>875</v>
      </c>
      <c r="J118" s="20" t="s">
        <v>23</v>
      </c>
      <c r="K118" s="40" t="s">
        <v>876</v>
      </c>
      <c r="L118" s="40"/>
      <c r="M118" s="40" t="s">
        <v>247</v>
      </c>
      <c r="N118" s="29" t="s">
        <v>877</v>
      </c>
      <c r="O118" s="29">
        <v>7</v>
      </c>
      <c r="P118" s="41" t="s">
        <v>878</v>
      </c>
      <c r="Q118" s="41" t="s">
        <v>879</v>
      </c>
      <c r="R118" s="41" t="s">
        <v>880</v>
      </c>
      <c r="S118" s="15" t="s">
        <v>30</v>
      </c>
      <c r="T118" s="15" t="s">
        <v>31</v>
      </c>
      <c r="U118" s="15" t="s">
        <v>32</v>
      </c>
    </row>
    <row r="119" spans="1:21" ht="13.5" customHeight="1" x14ac:dyDescent="0.2">
      <c r="A119" s="15" t="s">
        <v>881</v>
      </c>
      <c r="B119" s="17">
        <f>+COUNTIF(VICTIMAS_FALLECIDAS!A:A,A119)</f>
        <v>1</v>
      </c>
      <c r="C119" s="16">
        <v>42699</v>
      </c>
      <c r="D119" s="17">
        <v>2016</v>
      </c>
      <c r="E119" s="18">
        <v>11</v>
      </c>
      <c r="F119" s="18">
        <v>25</v>
      </c>
      <c r="G119" s="39">
        <v>0.65416666666666667</v>
      </c>
      <c r="H119" s="18">
        <v>15</v>
      </c>
      <c r="I119" s="15" t="s">
        <v>882</v>
      </c>
      <c r="J119" s="20" t="s">
        <v>23</v>
      </c>
      <c r="K119" s="40" t="s">
        <v>883</v>
      </c>
      <c r="L119" s="40"/>
      <c r="M119" s="40" t="s">
        <v>884</v>
      </c>
      <c r="N119" s="29" t="s">
        <v>885</v>
      </c>
      <c r="O119" s="29">
        <v>15</v>
      </c>
      <c r="P119" s="41" t="s">
        <v>886</v>
      </c>
      <c r="Q119" s="41" t="s">
        <v>887</v>
      </c>
      <c r="R119" s="41" t="s">
        <v>888</v>
      </c>
      <c r="S119" s="15" t="s">
        <v>133</v>
      </c>
      <c r="T119" s="15" t="s">
        <v>108</v>
      </c>
      <c r="U119" s="15" t="s">
        <v>31</v>
      </c>
    </row>
    <row r="120" spans="1:21" ht="13.5" customHeight="1" x14ac:dyDescent="0.2">
      <c r="A120" s="15" t="s">
        <v>889</v>
      </c>
      <c r="B120" s="17">
        <f>+COUNTIF(VICTIMAS_FALLECIDAS!A:A,A120)</f>
        <v>1</v>
      </c>
      <c r="C120" s="16">
        <v>42700</v>
      </c>
      <c r="D120" s="17">
        <v>2016</v>
      </c>
      <c r="E120" s="18">
        <v>11</v>
      </c>
      <c r="F120" s="18">
        <v>26</v>
      </c>
      <c r="G120" s="39">
        <v>0.59305555555555556</v>
      </c>
      <c r="H120" s="18">
        <v>14</v>
      </c>
      <c r="I120" s="15" t="s">
        <v>890</v>
      </c>
      <c r="J120" s="20" t="s">
        <v>35</v>
      </c>
      <c r="K120" s="40" t="s">
        <v>36</v>
      </c>
      <c r="L120" s="40">
        <v>15200</v>
      </c>
      <c r="M120" s="40"/>
      <c r="N120" s="29" t="s">
        <v>891</v>
      </c>
      <c r="O120" s="29">
        <v>8</v>
      </c>
      <c r="P120" s="41" t="s">
        <v>892</v>
      </c>
      <c r="Q120" s="41" t="s">
        <v>893</v>
      </c>
      <c r="R120" s="41" t="s">
        <v>894</v>
      </c>
      <c r="S120" s="15" t="s">
        <v>244</v>
      </c>
      <c r="T120" s="15" t="s">
        <v>31</v>
      </c>
      <c r="U120" s="15" t="s">
        <v>31</v>
      </c>
    </row>
    <row r="121" spans="1:21" ht="13.5" customHeight="1" x14ac:dyDescent="0.2">
      <c r="A121" s="15" t="s">
        <v>895</v>
      </c>
      <c r="B121" s="17">
        <f>+COUNTIF(VICTIMAS_FALLECIDAS!A:A,A121)</f>
        <v>1</v>
      </c>
      <c r="C121" s="16">
        <v>42700</v>
      </c>
      <c r="D121" s="17">
        <v>2016</v>
      </c>
      <c r="E121" s="18">
        <v>11</v>
      </c>
      <c r="F121" s="18">
        <v>26</v>
      </c>
      <c r="G121" s="39">
        <v>0.70138888888888884</v>
      </c>
      <c r="H121" s="18">
        <v>16</v>
      </c>
      <c r="I121" s="15" t="s">
        <v>896</v>
      </c>
      <c r="J121" s="20" t="s">
        <v>82</v>
      </c>
      <c r="K121" s="40" t="s">
        <v>897</v>
      </c>
      <c r="L121" s="40">
        <v>900</v>
      </c>
      <c r="M121" s="40"/>
      <c r="N121" s="29" t="s">
        <v>896</v>
      </c>
      <c r="O121" s="29">
        <v>10</v>
      </c>
      <c r="P121" s="41" t="s">
        <v>898</v>
      </c>
      <c r="Q121" s="41" t="s">
        <v>899</v>
      </c>
      <c r="R121" s="41" t="s">
        <v>900</v>
      </c>
      <c r="S121" s="15" t="s">
        <v>107</v>
      </c>
      <c r="T121" s="15" t="s">
        <v>108</v>
      </c>
      <c r="U121" s="15" t="s">
        <v>32</v>
      </c>
    </row>
    <row r="122" spans="1:21" ht="13.5" customHeight="1" x14ac:dyDescent="0.2">
      <c r="A122" s="15" t="s">
        <v>901</v>
      </c>
      <c r="B122" s="17">
        <f>+COUNTIF(VICTIMAS_FALLECIDAS!A:A,A122)</f>
        <v>1</v>
      </c>
      <c r="C122" s="16">
        <v>42700</v>
      </c>
      <c r="D122" s="17">
        <v>2016</v>
      </c>
      <c r="E122" s="18">
        <v>11</v>
      </c>
      <c r="F122" s="18">
        <v>26</v>
      </c>
      <c r="G122" s="39">
        <v>0.81944444444444453</v>
      </c>
      <c r="H122" s="18">
        <v>19</v>
      </c>
      <c r="I122" s="15" t="s">
        <v>902</v>
      </c>
      <c r="J122" s="20" t="s">
        <v>23</v>
      </c>
      <c r="K122" s="40" t="s">
        <v>851</v>
      </c>
      <c r="L122" s="40"/>
      <c r="M122" s="40" t="s">
        <v>903</v>
      </c>
      <c r="N122" s="29" t="s">
        <v>904</v>
      </c>
      <c r="O122" s="29">
        <v>3</v>
      </c>
      <c r="P122" s="41" t="s">
        <v>905</v>
      </c>
      <c r="Q122" s="41" t="s">
        <v>906</v>
      </c>
      <c r="R122" s="41" t="s">
        <v>907</v>
      </c>
      <c r="S122" s="15" t="s">
        <v>69</v>
      </c>
      <c r="T122" s="15" t="s">
        <v>31</v>
      </c>
      <c r="U122" s="15" t="s">
        <v>43</v>
      </c>
    </row>
    <row r="123" spans="1:21" ht="13.5" customHeight="1" x14ac:dyDescent="0.2">
      <c r="A123" s="15" t="s">
        <v>908</v>
      </c>
      <c r="B123" s="17">
        <f>+COUNTIF(VICTIMAS_FALLECIDAS!A:A,A123)</f>
        <v>1</v>
      </c>
      <c r="C123" s="16">
        <v>42707</v>
      </c>
      <c r="D123" s="17">
        <v>2016</v>
      </c>
      <c r="E123" s="18">
        <v>12</v>
      </c>
      <c r="F123" s="18">
        <v>3</v>
      </c>
      <c r="G123" s="39">
        <v>0.27777777777777779</v>
      </c>
      <c r="H123" s="18">
        <v>6</v>
      </c>
      <c r="I123" s="15" t="s">
        <v>909</v>
      </c>
      <c r="J123" s="20" t="s">
        <v>23</v>
      </c>
      <c r="K123" s="40" t="s">
        <v>364</v>
      </c>
      <c r="L123" s="40">
        <v>5645</v>
      </c>
      <c r="M123" s="40"/>
      <c r="N123" s="29" t="s">
        <v>910</v>
      </c>
      <c r="O123" s="29">
        <v>11</v>
      </c>
      <c r="P123" s="41" t="s">
        <v>911</v>
      </c>
      <c r="Q123" s="41" t="s">
        <v>912</v>
      </c>
      <c r="R123" s="41" t="s">
        <v>913</v>
      </c>
      <c r="S123" s="15" t="s">
        <v>244</v>
      </c>
      <c r="T123" s="15" t="s">
        <v>31</v>
      </c>
      <c r="U123" s="15" t="s">
        <v>31</v>
      </c>
    </row>
    <row r="124" spans="1:21" ht="13.5" customHeight="1" x14ac:dyDescent="0.2">
      <c r="A124" s="15" t="s">
        <v>914</v>
      </c>
      <c r="B124" s="17">
        <f>+COUNTIF(VICTIMAS_FALLECIDAS!A:A,A124)</f>
        <v>1</v>
      </c>
      <c r="C124" s="16">
        <v>42708</v>
      </c>
      <c r="D124" s="17">
        <v>2016</v>
      </c>
      <c r="E124" s="18">
        <v>12</v>
      </c>
      <c r="F124" s="18">
        <v>4</v>
      </c>
      <c r="G124" s="39">
        <v>0.30624999999999997</v>
      </c>
      <c r="H124" s="18">
        <v>7</v>
      </c>
      <c r="I124" s="15" t="s">
        <v>71</v>
      </c>
      <c r="J124" s="20" t="s">
        <v>23</v>
      </c>
      <c r="K124" s="40" t="s">
        <v>72</v>
      </c>
      <c r="L124" s="40"/>
      <c r="M124" s="40" t="s">
        <v>73</v>
      </c>
      <c r="N124" s="29" t="s">
        <v>74</v>
      </c>
      <c r="O124" s="29">
        <v>8</v>
      </c>
      <c r="P124" s="41" t="s">
        <v>75</v>
      </c>
      <c r="Q124" s="41" t="s">
        <v>76</v>
      </c>
      <c r="R124" s="41" t="s">
        <v>77</v>
      </c>
      <c r="S124" s="15" t="s">
        <v>457</v>
      </c>
      <c r="T124" s="15" t="s">
        <v>32</v>
      </c>
      <c r="U124" s="15" t="s">
        <v>60</v>
      </c>
    </row>
    <row r="125" spans="1:21" ht="13.5" customHeight="1" x14ac:dyDescent="0.2">
      <c r="A125" s="15" t="s">
        <v>915</v>
      </c>
      <c r="B125" s="17">
        <f>+COUNTIF(VICTIMAS_FALLECIDAS!A:A,A125)</f>
        <v>1</v>
      </c>
      <c r="C125" s="16">
        <v>42710</v>
      </c>
      <c r="D125" s="17">
        <v>2016</v>
      </c>
      <c r="E125" s="18">
        <v>12</v>
      </c>
      <c r="F125" s="18">
        <v>6</v>
      </c>
      <c r="G125" s="39">
        <v>0.22916666666666666</v>
      </c>
      <c r="H125" s="18">
        <v>5</v>
      </c>
      <c r="I125" s="15" t="s">
        <v>916</v>
      </c>
      <c r="J125" s="20" t="s">
        <v>305</v>
      </c>
      <c r="K125" s="40" t="s">
        <v>628</v>
      </c>
      <c r="L125" s="40"/>
      <c r="M125" s="40"/>
      <c r="N125" s="29" t="s">
        <v>917</v>
      </c>
      <c r="O125" s="29">
        <v>9</v>
      </c>
      <c r="P125" s="41" t="s">
        <v>918</v>
      </c>
      <c r="Q125" s="41" t="s">
        <v>919</v>
      </c>
      <c r="R125" s="41" t="s">
        <v>920</v>
      </c>
      <c r="S125" s="15" t="s">
        <v>921</v>
      </c>
      <c r="T125" s="15" t="s">
        <v>100</v>
      </c>
      <c r="U125" s="15" t="s">
        <v>79</v>
      </c>
    </row>
    <row r="126" spans="1:21" ht="13.5" customHeight="1" x14ac:dyDescent="0.2">
      <c r="A126" s="15" t="s">
        <v>922</v>
      </c>
      <c r="B126" s="17">
        <f>+COUNTIF(VICTIMAS_FALLECIDAS!A:A,A126)</f>
        <v>1</v>
      </c>
      <c r="C126" s="16">
        <v>42710</v>
      </c>
      <c r="D126" s="17">
        <v>2016</v>
      </c>
      <c r="E126" s="18">
        <v>12</v>
      </c>
      <c r="F126" s="18">
        <v>6</v>
      </c>
      <c r="G126" s="39">
        <v>0.30694444444444441</v>
      </c>
      <c r="H126" s="18">
        <v>7</v>
      </c>
      <c r="I126" s="15" t="s">
        <v>923</v>
      </c>
      <c r="J126" s="20" t="s">
        <v>23</v>
      </c>
      <c r="K126" s="40" t="s">
        <v>924</v>
      </c>
      <c r="L126" s="40"/>
      <c r="M126" s="40" t="s">
        <v>925</v>
      </c>
      <c r="N126" s="29" t="s">
        <v>926</v>
      </c>
      <c r="O126" s="29">
        <v>14</v>
      </c>
      <c r="P126" s="41" t="s">
        <v>927</v>
      </c>
      <c r="Q126" s="41" t="s">
        <v>928</v>
      </c>
      <c r="R126" s="41" t="s">
        <v>929</v>
      </c>
      <c r="S126" s="15" t="s">
        <v>142</v>
      </c>
      <c r="T126" s="15" t="s">
        <v>108</v>
      </c>
      <c r="U126" s="15" t="s">
        <v>43</v>
      </c>
    </row>
    <row r="127" spans="1:21" ht="13.5" customHeight="1" x14ac:dyDescent="0.2">
      <c r="A127" s="15" t="s">
        <v>930</v>
      </c>
      <c r="B127" s="17">
        <f>+COUNTIF(VICTIMAS_FALLECIDAS!A:A,A127)</f>
        <v>1</v>
      </c>
      <c r="C127" s="16">
        <v>42711</v>
      </c>
      <c r="D127" s="17">
        <v>2016</v>
      </c>
      <c r="E127" s="18">
        <v>12</v>
      </c>
      <c r="F127" s="18">
        <v>7</v>
      </c>
      <c r="G127" s="39">
        <v>0.20833333333333334</v>
      </c>
      <c r="H127" s="18">
        <v>5</v>
      </c>
      <c r="I127" s="15" t="s">
        <v>931</v>
      </c>
      <c r="J127" s="20" t="s">
        <v>23</v>
      </c>
      <c r="K127" s="40" t="s">
        <v>608</v>
      </c>
      <c r="L127" s="40"/>
      <c r="M127" s="40" t="s">
        <v>932</v>
      </c>
      <c r="N127" s="29" t="s">
        <v>933</v>
      </c>
      <c r="O127" s="29">
        <v>15</v>
      </c>
      <c r="P127" s="41" t="s">
        <v>934</v>
      </c>
      <c r="Q127" s="41" t="s">
        <v>935</v>
      </c>
      <c r="R127" s="41" t="s">
        <v>936</v>
      </c>
      <c r="S127" s="15" t="s">
        <v>107</v>
      </c>
      <c r="T127" s="15" t="s">
        <v>108</v>
      </c>
      <c r="U127" s="15" t="s">
        <v>32</v>
      </c>
    </row>
    <row r="128" spans="1:21" ht="13.5" customHeight="1" x14ac:dyDescent="0.2">
      <c r="A128" s="15" t="s">
        <v>937</v>
      </c>
      <c r="B128" s="17">
        <f>+COUNTIF(VICTIMAS_FALLECIDAS!A:A,A128)</f>
        <v>1</v>
      </c>
      <c r="C128" s="16">
        <v>42714</v>
      </c>
      <c r="D128" s="17">
        <v>2016</v>
      </c>
      <c r="E128" s="18">
        <v>12</v>
      </c>
      <c r="F128" s="18">
        <v>10</v>
      </c>
      <c r="G128" s="39">
        <v>0.3125</v>
      </c>
      <c r="H128" s="18">
        <v>7</v>
      </c>
      <c r="I128" s="15" t="s">
        <v>938</v>
      </c>
      <c r="J128" s="20" t="s">
        <v>35</v>
      </c>
      <c r="K128" s="40" t="s">
        <v>36</v>
      </c>
      <c r="L128" s="40"/>
      <c r="M128" s="40" t="s">
        <v>547</v>
      </c>
      <c r="N128" s="29" t="s">
        <v>939</v>
      </c>
      <c r="O128" s="29">
        <v>11</v>
      </c>
      <c r="P128" s="41" t="s">
        <v>574</v>
      </c>
      <c r="Q128" s="41" t="s">
        <v>575</v>
      </c>
      <c r="R128" s="41" t="s">
        <v>576</v>
      </c>
      <c r="S128" s="15" t="s">
        <v>30</v>
      </c>
      <c r="T128" s="15" t="s">
        <v>31</v>
      </c>
      <c r="U128" s="15" t="s">
        <v>32</v>
      </c>
    </row>
    <row r="129" spans="1:21" ht="13.5" customHeight="1" x14ac:dyDescent="0.2">
      <c r="A129" s="15" t="s">
        <v>940</v>
      </c>
      <c r="B129" s="17">
        <f>+COUNTIF(VICTIMAS_FALLECIDAS!A:A,A129)</f>
        <v>1</v>
      </c>
      <c r="C129" s="16">
        <v>42715</v>
      </c>
      <c r="D129" s="17">
        <v>2016</v>
      </c>
      <c r="E129" s="18">
        <v>12</v>
      </c>
      <c r="F129" s="18">
        <v>11</v>
      </c>
      <c r="G129" s="39">
        <v>0.26111111111111113</v>
      </c>
      <c r="H129" s="18">
        <v>6</v>
      </c>
      <c r="I129" s="15" t="s">
        <v>941</v>
      </c>
      <c r="J129" s="20" t="s">
        <v>23</v>
      </c>
      <c r="K129" s="40" t="s">
        <v>468</v>
      </c>
      <c r="L129" s="40"/>
      <c r="M129" s="40" t="s">
        <v>942</v>
      </c>
      <c r="N129" s="29" t="s">
        <v>943</v>
      </c>
      <c r="O129" s="29">
        <v>4</v>
      </c>
      <c r="P129" s="41" t="s">
        <v>944</v>
      </c>
      <c r="Q129" s="41" t="s">
        <v>945</v>
      </c>
      <c r="R129" s="41" t="s">
        <v>946</v>
      </c>
      <c r="S129" s="15" t="s">
        <v>157</v>
      </c>
      <c r="T129" s="15" t="s">
        <v>32</v>
      </c>
      <c r="U129" s="15" t="s">
        <v>32</v>
      </c>
    </row>
    <row r="130" spans="1:21" ht="13.5" customHeight="1" x14ac:dyDescent="0.2">
      <c r="A130" s="15" t="s">
        <v>947</v>
      </c>
      <c r="B130" s="17">
        <f>+COUNTIF(VICTIMAS_FALLECIDAS!A:A,A130)</f>
        <v>1</v>
      </c>
      <c r="C130" s="16">
        <v>42716</v>
      </c>
      <c r="D130" s="17">
        <v>2016</v>
      </c>
      <c r="E130" s="18">
        <v>12</v>
      </c>
      <c r="F130" s="18">
        <v>12</v>
      </c>
      <c r="G130" s="39">
        <v>0.35069444444444442</v>
      </c>
      <c r="H130" s="18">
        <v>8</v>
      </c>
      <c r="I130" s="15" t="s">
        <v>948</v>
      </c>
      <c r="J130" s="20" t="s">
        <v>23</v>
      </c>
      <c r="K130" s="40" t="s">
        <v>949</v>
      </c>
      <c r="L130" s="40">
        <v>300</v>
      </c>
      <c r="M130" s="40"/>
      <c r="N130" s="29" t="s">
        <v>950</v>
      </c>
      <c r="O130" s="29">
        <v>4</v>
      </c>
      <c r="P130" s="41" t="s">
        <v>951</v>
      </c>
      <c r="Q130" s="41" t="s">
        <v>952</v>
      </c>
      <c r="R130" s="41" t="s">
        <v>953</v>
      </c>
      <c r="S130" s="15" t="s">
        <v>704</v>
      </c>
      <c r="T130" s="15" t="s">
        <v>670</v>
      </c>
      <c r="U130" s="15" t="s">
        <v>43</v>
      </c>
    </row>
    <row r="131" spans="1:21" ht="13.5" customHeight="1" x14ac:dyDescent="0.2">
      <c r="A131" s="15" t="s">
        <v>954</v>
      </c>
      <c r="B131" s="17">
        <f>+COUNTIF(VICTIMAS_FALLECIDAS!A:A,A131)</f>
        <v>1</v>
      </c>
      <c r="C131" s="16">
        <v>42717</v>
      </c>
      <c r="D131" s="17">
        <v>2016</v>
      </c>
      <c r="E131" s="18">
        <v>12</v>
      </c>
      <c r="F131" s="18">
        <v>13</v>
      </c>
      <c r="G131" s="39">
        <v>0.44444444444444442</v>
      </c>
      <c r="H131" s="18">
        <v>10</v>
      </c>
      <c r="I131" s="15" t="s">
        <v>941</v>
      </c>
      <c r="J131" s="20" t="s">
        <v>23</v>
      </c>
      <c r="K131" s="40" t="s">
        <v>468</v>
      </c>
      <c r="L131" s="40"/>
      <c r="M131" s="40" t="s">
        <v>942</v>
      </c>
      <c r="N131" s="29" t="s">
        <v>943</v>
      </c>
      <c r="O131" s="29">
        <v>4</v>
      </c>
      <c r="P131" s="41" t="s">
        <v>944</v>
      </c>
      <c r="Q131" s="41" t="s">
        <v>945</v>
      </c>
      <c r="R131" s="41" t="s">
        <v>946</v>
      </c>
      <c r="S131" s="15" t="s">
        <v>30</v>
      </c>
      <c r="T131" s="15" t="s">
        <v>31</v>
      </c>
      <c r="U131" s="15" t="s">
        <v>32</v>
      </c>
    </row>
    <row r="132" spans="1:21" ht="13.5" customHeight="1" x14ac:dyDescent="0.2">
      <c r="A132" s="15" t="s">
        <v>955</v>
      </c>
      <c r="B132" s="17">
        <f>+COUNTIF(VICTIMAS_FALLECIDAS!A:A,A132)</f>
        <v>1</v>
      </c>
      <c r="C132" s="16">
        <v>42719</v>
      </c>
      <c r="D132" s="17">
        <v>2016</v>
      </c>
      <c r="E132" s="18">
        <v>12</v>
      </c>
      <c r="F132" s="18">
        <v>15</v>
      </c>
      <c r="G132" s="39">
        <v>0.64583333333333337</v>
      </c>
      <c r="H132" s="18">
        <v>15</v>
      </c>
      <c r="I132" s="15" t="s">
        <v>956</v>
      </c>
      <c r="J132" s="20" t="s">
        <v>23</v>
      </c>
      <c r="K132" s="40" t="s">
        <v>516</v>
      </c>
      <c r="L132" s="40"/>
      <c r="M132" s="40" t="s">
        <v>957</v>
      </c>
      <c r="N132" s="29" t="s">
        <v>958</v>
      </c>
      <c r="O132" s="29">
        <v>12</v>
      </c>
      <c r="P132" s="41" t="s">
        <v>959</v>
      </c>
      <c r="Q132" s="41" t="s">
        <v>960</v>
      </c>
      <c r="R132" s="41" t="s">
        <v>961</v>
      </c>
      <c r="S132" s="15" t="s">
        <v>69</v>
      </c>
      <c r="T132" s="15" t="s">
        <v>31</v>
      </c>
      <c r="U132" s="15" t="s">
        <v>43</v>
      </c>
    </row>
    <row r="133" spans="1:21" ht="13.5" customHeight="1" x14ac:dyDescent="0.2">
      <c r="A133" s="15" t="s">
        <v>962</v>
      </c>
      <c r="B133" s="17">
        <f>+COUNTIF(VICTIMAS_FALLECIDAS!A:A,A133)</f>
        <v>1</v>
      </c>
      <c r="C133" s="16">
        <v>42723</v>
      </c>
      <c r="D133" s="17">
        <v>2016</v>
      </c>
      <c r="E133" s="18">
        <v>12</v>
      </c>
      <c r="F133" s="18">
        <v>19</v>
      </c>
      <c r="G133" s="39">
        <v>0.71527777777777779</v>
      </c>
      <c r="H133" s="18">
        <v>17</v>
      </c>
      <c r="I133" s="15" t="s">
        <v>963</v>
      </c>
      <c r="J133" s="20" t="s">
        <v>35</v>
      </c>
      <c r="K133" s="40" t="s">
        <v>36</v>
      </c>
      <c r="L133" s="40">
        <v>4500</v>
      </c>
      <c r="M133" s="40"/>
      <c r="N133" s="29" t="s">
        <v>964</v>
      </c>
      <c r="O133" s="29">
        <v>12</v>
      </c>
      <c r="P133" s="41" t="s">
        <v>965</v>
      </c>
      <c r="Q133" s="41" t="s">
        <v>966</v>
      </c>
      <c r="R133" s="41" t="s">
        <v>967</v>
      </c>
      <c r="S133" s="15" t="s">
        <v>30</v>
      </c>
      <c r="T133" s="15" t="s">
        <v>31</v>
      </c>
      <c r="U133" s="15" t="s">
        <v>32</v>
      </c>
    </row>
    <row r="134" spans="1:21" ht="13.5" customHeight="1" x14ac:dyDescent="0.2">
      <c r="A134" s="15" t="s">
        <v>968</v>
      </c>
      <c r="B134" s="17">
        <f>+COUNTIF(VICTIMAS_FALLECIDAS!A:A,A134)</f>
        <v>1</v>
      </c>
      <c r="C134" s="16">
        <v>42729</v>
      </c>
      <c r="D134" s="17">
        <v>2016</v>
      </c>
      <c r="E134" s="18">
        <v>12</v>
      </c>
      <c r="F134" s="18">
        <v>25</v>
      </c>
      <c r="G134" s="39">
        <v>0.79166666666666663</v>
      </c>
      <c r="H134" s="18">
        <v>19</v>
      </c>
      <c r="I134" s="15" t="s">
        <v>969</v>
      </c>
      <c r="J134" s="20" t="s">
        <v>305</v>
      </c>
      <c r="K134" s="40" t="s">
        <v>970</v>
      </c>
      <c r="L134" s="40"/>
      <c r="M134" s="40" t="s">
        <v>651</v>
      </c>
      <c r="N134" s="29" t="s">
        <v>971</v>
      </c>
      <c r="O134" s="29">
        <v>1</v>
      </c>
      <c r="P134" s="41" t="s">
        <v>972</v>
      </c>
      <c r="Q134" s="41" t="s">
        <v>973</v>
      </c>
      <c r="R134" s="41" t="s">
        <v>974</v>
      </c>
      <c r="S134" s="15" t="s">
        <v>244</v>
      </c>
      <c r="T134" s="15" t="s">
        <v>31</v>
      </c>
      <c r="U134" s="15" t="s">
        <v>31</v>
      </c>
    </row>
    <row r="135" spans="1:21" ht="13.5" customHeight="1" x14ac:dyDescent="0.2">
      <c r="A135" s="15" t="s">
        <v>975</v>
      </c>
      <c r="B135" s="17">
        <f>+COUNTIF(VICTIMAS_FALLECIDAS!A:A,A135)</f>
        <v>1</v>
      </c>
      <c r="C135" s="16">
        <v>42730</v>
      </c>
      <c r="D135" s="17">
        <v>2016</v>
      </c>
      <c r="E135" s="18">
        <v>12</v>
      </c>
      <c r="F135" s="18">
        <v>26</v>
      </c>
      <c r="G135" s="39">
        <v>0.33333333333333331</v>
      </c>
      <c r="H135" s="18">
        <v>8</v>
      </c>
      <c r="I135" s="15" t="s">
        <v>976</v>
      </c>
      <c r="J135" s="20" t="s">
        <v>23</v>
      </c>
      <c r="K135" s="40" t="s">
        <v>977</v>
      </c>
      <c r="L135" s="40"/>
      <c r="M135" s="40" t="s">
        <v>741</v>
      </c>
      <c r="N135" s="29" t="s">
        <v>978</v>
      </c>
      <c r="O135" s="29">
        <v>5</v>
      </c>
      <c r="P135" s="41" t="s">
        <v>979</v>
      </c>
      <c r="Q135" s="41" t="s">
        <v>980</v>
      </c>
      <c r="R135" s="41" t="s">
        <v>981</v>
      </c>
      <c r="S135" s="15" t="s">
        <v>99</v>
      </c>
      <c r="T135" s="15" t="s">
        <v>31</v>
      </c>
      <c r="U135" s="15" t="s">
        <v>100</v>
      </c>
    </row>
    <row r="136" spans="1:21" ht="13.5" customHeight="1" x14ac:dyDescent="0.2">
      <c r="A136" s="15" t="s">
        <v>982</v>
      </c>
      <c r="B136" s="17">
        <f>+COUNTIF(VICTIMAS_FALLECIDAS!A:A,A136)</f>
        <v>1</v>
      </c>
      <c r="C136" s="16">
        <v>42730</v>
      </c>
      <c r="D136" s="17">
        <v>2016</v>
      </c>
      <c r="E136" s="18">
        <v>12</v>
      </c>
      <c r="F136" s="18">
        <v>26</v>
      </c>
      <c r="G136" s="39">
        <v>0.82777777777777783</v>
      </c>
      <c r="H136" s="18">
        <v>19</v>
      </c>
      <c r="I136" s="15" t="s">
        <v>983</v>
      </c>
      <c r="J136" s="20" t="s">
        <v>23</v>
      </c>
      <c r="K136" s="40" t="s">
        <v>151</v>
      </c>
      <c r="L136" s="40"/>
      <c r="M136" s="40" t="s">
        <v>984</v>
      </c>
      <c r="N136" s="29" t="s">
        <v>985</v>
      </c>
      <c r="O136" s="29">
        <v>7</v>
      </c>
      <c r="P136" s="41" t="s">
        <v>986</v>
      </c>
      <c r="Q136" s="41" t="s">
        <v>987</v>
      </c>
      <c r="R136" s="41" t="s">
        <v>988</v>
      </c>
      <c r="S136" s="15" t="s">
        <v>99</v>
      </c>
      <c r="T136" s="15" t="s">
        <v>31</v>
      </c>
      <c r="U136" s="15" t="s">
        <v>100</v>
      </c>
    </row>
    <row r="137" spans="1:21" ht="13.5" customHeight="1" x14ac:dyDescent="0.2">
      <c r="A137" s="15" t="s">
        <v>990</v>
      </c>
      <c r="B137" s="17">
        <f>+COUNTIF(VICTIMAS_FALLECIDAS!A:A,A137)</f>
        <v>1</v>
      </c>
      <c r="C137" s="16">
        <v>42731</v>
      </c>
      <c r="D137" s="17">
        <v>2016</v>
      </c>
      <c r="E137" s="18">
        <v>12</v>
      </c>
      <c r="F137" s="18">
        <v>27</v>
      </c>
      <c r="G137" s="39">
        <v>0.34375</v>
      </c>
      <c r="H137" s="18">
        <v>8</v>
      </c>
      <c r="I137" s="15" t="s">
        <v>991</v>
      </c>
      <c r="J137" s="20" t="s">
        <v>82</v>
      </c>
      <c r="K137" s="40" t="s">
        <v>502</v>
      </c>
      <c r="L137" s="40"/>
      <c r="M137" s="40" t="s">
        <v>992</v>
      </c>
      <c r="N137" s="29" t="s">
        <v>993</v>
      </c>
      <c r="O137" s="29">
        <v>7</v>
      </c>
      <c r="P137" s="41" t="s">
        <v>994</v>
      </c>
      <c r="Q137" s="41" t="s">
        <v>995</v>
      </c>
      <c r="R137" s="41" t="s">
        <v>996</v>
      </c>
      <c r="S137" s="15" t="s">
        <v>997</v>
      </c>
      <c r="T137" s="15" t="s">
        <v>108</v>
      </c>
      <c r="U137" s="15" t="s">
        <v>670</v>
      </c>
    </row>
    <row r="138" spans="1:21" ht="13.5" customHeight="1" x14ac:dyDescent="0.2">
      <c r="A138" s="15" t="s">
        <v>998</v>
      </c>
      <c r="B138" s="17">
        <f>+COUNTIF(VICTIMAS_FALLECIDAS!A:A,A138)</f>
        <v>1</v>
      </c>
      <c r="C138" s="16">
        <v>42732</v>
      </c>
      <c r="D138" s="17">
        <v>2016</v>
      </c>
      <c r="E138" s="18">
        <v>12</v>
      </c>
      <c r="F138" s="18">
        <v>28</v>
      </c>
      <c r="G138" s="39">
        <v>7.013888888888889E-2</v>
      </c>
      <c r="H138" s="18">
        <v>1</v>
      </c>
      <c r="I138" s="15" t="s">
        <v>999</v>
      </c>
      <c r="J138" s="20" t="s">
        <v>23</v>
      </c>
      <c r="K138" s="40" t="s">
        <v>93</v>
      </c>
      <c r="L138" s="40"/>
      <c r="M138" s="40" t="s">
        <v>1000</v>
      </c>
      <c r="N138" s="29" t="s">
        <v>1001</v>
      </c>
      <c r="O138" s="29">
        <v>1</v>
      </c>
      <c r="P138" s="41" t="s">
        <v>1002</v>
      </c>
      <c r="Q138" s="41" t="s">
        <v>1003</v>
      </c>
      <c r="R138" s="41" t="s">
        <v>1004</v>
      </c>
      <c r="S138" s="15" t="s">
        <v>69</v>
      </c>
      <c r="T138" s="15" t="s">
        <v>31</v>
      </c>
      <c r="U138" s="15" t="s">
        <v>43</v>
      </c>
    </row>
    <row r="139" spans="1:21" ht="13.5" customHeight="1" x14ac:dyDescent="0.2">
      <c r="A139" s="15" t="s">
        <v>1005</v>
      </c>
      <c r="B139" s="17">
        <f>+COUNTIF(VICTIMAS_FALLECIDAS!A:A,A139)</f>
        <v>1</v>
      </c>
      <c r="C139" s="16">
        <v>42733</v>
      </c>
      <c r="D139" s="17">
        <v>2016</v>
      </c>
      <c r="E139" s="18">
        <v>12</v>
      </c>
      <c r="F139" s="18">
        <v>29</v>
      </c>
      <c r="G139" s="39">
        <v>0.16666666666666666</v>
      </c>
      <c r="H139" s="18">
        <v>4</v>
      </c>
      <c r="I139" s="15" t="s">
        <v>1006</v>
      </c>
      <c r="J139" s="20" t="s">
        <v>82</v>
      </c>
      <c r="K139" s="40" t="s">
        <v>1007</v>
      </c>
      <c r="L139" s="40">
        <v>3319</v>
      </c>
      <c r="M139" s="40"/>
      <c r="N139" s="29" t="s">
        <v>1006</v>
      </c>
      <c r="O139" s="29">
        <v>14</v>
      </c>
      <c r="P139" s="41" t="s">
        <v>1008</v>
      </c>
      <c r="Q139" s="41" t="s">
        <v>1009</v>
      </c>
      <c r="R139" s="41" t="s">
        <v>1010</v>
      </c>
      <c r="S139" s="15" t="s">
        <v>107</v>
      </c>
      <c r="T139" s="15" t="s">
        <v>108</v>
      </c>
      <c r="U139" s="15" t="s">
        <v>32</v>
      </c>
    </row>
    <row r="140" spans="1:21" ht="13.5" customHeight="1" x14ac:dyDescent="0.2">
      <c r="A140" s="15" t="s">
        <v>1011</v>
      </c>
      <c r="B140" s="17">
        <f>+COUNTIF(VICTIMAS_FALLECIDAS!A:A,A140)</f>
        <v>1</v>
      </c>
      <c r="C140" s="16">
        <v>42734</v>
      </c>
      <c r="D140" s="17">
        <v>2016</v>
      </c>
      <c r="E140" s="18">
        <v>12</v>
      </c>
      <c r="F140" s="18">
        <v>30</v>
      </c>
      <c r="G140" s="39">
        <v>0.6791666666666667</v>
      </c>
      <c r="H140" s="18">
        <v>16</v>
      </c>
      <c r="I140" s="15" t="s">
        <v>1012</v>
      </c>
      <c r="J140" s="20" t="s">
        <v>82</v>
      </c>
      <c r="K140" s="40" t="s">
        <v>1013</v>
      </c>
      <c r="L140" s="40"/>
      <c r="M140" s="40" t="s">
        <v>1014</v>
      </c>
      <c r="N140" s="29" t="s">
        <v>1015</v>
      </c>
      <c r="O140" s="29">
        <v>3</v>
      </c>
      <c r="P140" s="41" t="s">
        <v>1016</v>
      </c>
      <c r="Q140" s="41" t="s">
        <v>1017</v>
      </c>
      <c r="R140" s="41" t="s">
        <v>1018</v>
      </c>
      <c r="S140" s="15" t="s">
        <v>283</v>
      </c>
      <c r="T140" s="15" t="s">
        <v>108</v>
      </c>
      <c r="U140" s="15" t="s">
        <v>283</v>
      </c>
    </row>
    <row r="141" spans="1:21" ht="13.5" customHeight="1" x14ac:dyDescent="0.2">
      <c r="A141" s="15" t="s">
        <v>1019</v>
      </c>
      <c r="B141" s="17">
        <f>+COUNTIF(VICTIMAS_FALLECIDAS!A:A,A141)</f>
        <v>1</v>
      </c>
      <c r="C141" s="16">
        <v>42737</v>
      </c>
      <c r="D141" s="17">
        <v>2017</v>
      </c>
      <c r="E141" s="18">
        <v>1</v>
      </c>
      <c r="F141" s="18">
        <v>2</v>
      </c>
      <c r="G141" s="39">
        <v>4.1666666666666664E-2</v>
      </c>
      <c r="H141" s="18">
        <v>1</v>
      </c>
      <c r="I141" s="15" t="s">
        <v>1020</v>
      </c>
      <c r="J141" s="20" t="s">
        <v>23</v>
      </c>
      <c r="K141" s="40" t="s">
        <v>364</v>
      </c>
      <c r="L141" s="40"/>
      <c r="M141" s="40" t="s">
        <v>1021</v>
      </c>
      <c r="N141" s="29" t="s">
        <v>1022</v>
      </c>
      <c r="O141" s="29">
        <v>11</v>
      </c>
      <c r="P141" s="41" t="s">
        <v>1023</v>
      </c>
      <c r="Q141" s="41" t="s">
        <v>1024</v>
      </c>
      <c r="R141" s="41" t="s">
        <v>1025</v>
      </c>
      <c r="S141" s="15" t="s">
        <v>99</v>
      </c>
      <c r="T141" s="15" t="s">
        <v>31</v>
      </c>
      <c r="U141" s="15" t="s">
        <v>100</v>
      </c>
    </row>
    <row r="142" spans="1:21" ht="13.5" customHeight="1" x14ac:dyDescent="0.2">
      <c r="A142" s="15" t="s">
        <v>1026</v>
      </c>
      <c r="B142" s="17">
        <f>+COUNTIF(VICTIMAS_FALLECIDAS!A:A,A142)</f>
        <v>1</v>
      </c>
      <c r="C142" s="16">
        <v>42740</v>
      </c>
      <c r="D142" s="17">
        <v>2017</v>
      </c>
      <c r="E142" s="18">
        <v>1</v>
      </c>
      <c r="F142" s="18">
        <v>5</v>
      </c>
      <c r="G142" s="39">
        <v>0.13194444444444445</v>
      </c>
      <c r="H142" s="18">
        <v>3</v>
      </c>
      <c r="I142" s="15" t="s">
        <v>1027</v>
      </c>
      <c r="J142" s="20" t="s">
        <v>23</v>
      </c>
      <c r="K142" s="40" t="s">
        <v>1028</v>
      </c>
      <c r="L142" s="40"/>
      <c r="M142" s="40" t="s">
        <v>1029</v>
      </c>
      <c r="N142" s="29" t="s">
        <v>1030</v>
      </c>
      <c r="O142" s="29">
        <v>4</v>
      </c>
      <c r="P142" s="41" t="s">
        <v>1031</v>
      </c>
      <c r="Q142" s="41" t="s">
        <v>1032</v>
      </c>
      <c r="R142" s="41" t="s">
        <v>1033</v>
      </c>
      <c r="S142" s="15" t="s">
        <v>577</v>
      </c>
      <c r="T142" s="15" t="s">
        <v>100</v>
      </c>
      <c r="U142" s="15" t="s">
        <v>100</v>
      </c>
    </row>
    <row r="143" spans="1:21" ht="13.5" customHeight="1" x14ac:dyDescent="0.2">
      <c r="A143" s="15" t="s">
        <v>1034</v>
      </c>
      <c r="B143" s="17">
        <f>+COUNTIF(VICTIMAS_FALLECIDAS!A:A,A143)</f>
        <v>1</v>
      </c>
      <c r="C143" s="16">
        <v>42746</v>
      </c>
      <c r="D143" s="17">
        <v>2017</v>
      </c>
      <c r="E143" s="18">
        <v>1</v>
      </c>
      <c r="F143" s="18">
        <v>11</v>
      </c>
      <c r="G143" s="39">
        <v>0.70833333333333337</v>
      </c>
      <c r="H143" s="18">
        <v>17</v>
      </c>
      <c r="I143" s="15" t="s">
        <v>1035</v>
      </c>
      <c r="J143" s="20" t="s">
        <v>82</v>
      </c>
      <c r="K143" s="40" t="s">
        <v>293</v>
      </c>
      <c r="L143" s="40"/>
      <c r="M143" s="40" t="s">
        <v>559</v>
      </c>
      <c r="N143" s="29" t="s">
        <v>1036</v>
      </c>
      <c r="O143" s="29">
        <v>1</v>
      </c>
      <c r="P143" s="41" t="s">
        <v>1037</v>
      </c>
      <c r="Q143" s="41" t="s">
        <v>1038</v>
      </c>
      <c r="R143" s="41" t="s">
        <v>1039</v>
      </c>
      <c r="S143" s="15" t="s">
        <v>283</v>
      </c>
      <c r="T143" s="15" t="s">
        <v>108</v>
      </c>
      <c r="U143" s="15" t="s">
        <v>283</v>
      </c>
    </row>
    <row r="144" spans="1:21" ht="13.5" customHeight="1" x14ac:dyDescent="0.2">
      <c r="A144" s="15" t="s">
        <v>1040</v>
      </c>
      <c r="B144" s="17">
        <f>+COUNTIF(VICTIMAS_FALLECIDAS!A:A,A144)</f>
        <v>1</v>
      </c>
      <c r="C144" s="16">
        <v>42751</v>
      </c>
      <c r="D144" s="17">
        <v>2017</v>
      </c>
      <c r="E144" s="18">
        <v>1</v>
      </c>
      <c r="F144" s="18">
        <v>16</v>
      </c>
      <c r="G144" s="39">
        <v>2.7777777777777776E-2</v>
      </c>
      <c r="H144" s="18">
        <v>0</v>
      </c>
      <c r="I144" s="15" t="s">
        <v>1041</v>
      </c>
      <c r="J144" s="20" t="s">
        <v>82</v>
      </c>
      <c r="K144" s="40" t="s">
        <v>1042</v>
      </c>
      <c r="L144" s="40"/>
      <c r="M144" s="40" t="s">
        <v>1043</v>
      </c>
      <c r="N144" s="29" t="s">
        <v>1044</v>
      </c>
      <c r="O144" s="29">
        <v>14</v>
      </c>
      <c r="P144" s="41" t="s">
        <v>1045</v>
      </c>
      <c r="Q144" s="41" t="s">
        <v>1046</v>
      </c>
      <c r="R144" s="41" t="s">
        <v>1047</v>
      </c>
      <c r="S144" s="15" t="s">
        <v>69</v>
      </c>
      <c r="T144" s="15" t="s">
        <v>31</v>
      </c>
      <c r="U144" s="15" t="s">
        <v>43</v>
      </c>
    </row>
    <row r="145" spans="1:21" ht="13.5" customHeight="1" x14ac:dyDescent="0.2">
      <c r="A145" s="15" t="s">
        <v>1048</v>
      </c>
      <c r="B145" s="17">
        <f>+COUNTIF(VICTIMAS_FALLECIDAS!A:A,A145)</f>
        <v>1</v>
      </c>
      <c r="C145" s="16">
        <v>42751</v>
      </c>
      <c r="D145" s="17">
        <v>2017</v>
      </c>
      <c r="E145" s="18">
        <v>1</v>
      </c>
      <c r="F145" s="18">
        <v>16</v>
      </c>
      <c r="G145" s="39">
        <v>0.5805555555555556</v>
      </c>
      <c r="H145" s="18">
        <v>13</v>
      </c>
      <c r="I145" s="15" t="s">
        <v>1049</v>
      </c>
      <c r="J145" s="20" t="s">
        <v>305</v>
      </c>
      <c r="K145" s="40" t="s">
        <v>651</v>
      </c>
      <c r="L145" s="40"/>
      <c r="M145" s="40"/>
      <c r="N145" s="29" t="s">
        <v>1050</v>
      </c>
      <c r="O145" s="29">
        <v>5</v>
      </c>
      <c r="P145" s="41" t="s">
        <v>1051</v>
      </c>
      <c r="Q145" s="41" t="s">
        <v>1052</v>
      </c>
      <c r="R145" s="41" t="s">
        <v>1053</v>
      </c>
      <c r="S145" s="15" t="s">
        <v>99</v>
      </c>
      <c r="T145" s="15" t="s">
        <v>31</v>
      </c>
      <c r="U145" s="15" t="s">
        <v>100</v>
      </c>
    </row>
    <row r="146" spans="1:21" ht="13.5" customHeight="1" x14ac:dyDescent="0.2">
      <c r="A146" s="15" t="s">
        <v>1054</v>
      </c>
      <c r="B146" s="17">
        <f>+COUNTIF(VICTIMAS_FALLECIDAS!A:A,A146)</f>
        <v>1</v>
      </c>
      <c r="C146" s="16">
        <v>42751</v>
      </c>
      <c r="D146" s="17">
        <v>2017</v>
      </c>
      <c r="E146" s="18">
        <v>1</v>
      </c>
      <c r="F146" s="18">
        <v>16</v>
      </c>
      <c r="G146" s="39">
        <v>0.6875</v>
      </c>
      <c r="H146" s="18">
        <v>16</v>
      </c>
      <c r="I146" s="15" t="s">
        <v>1055</v>
      </c>
      <c r="J146" s="20" t="s">
        <v>23</v>
      </c>
      <c r="K146" s="40" t="s">
        <v>151</v>
      </c>
      <c r="L146" s="40"/>
      <c r="M146" s="40" t="s">
        <v>1056</v>
      </c>
      <c r="N146" s="29" t="s">
        <v>1057</v>
      </c>
      <c r="O146" s="29">
        <v>6</v>
      </c>
      <c r="P146" s="41" t="s">
        <v>1058</v>
      </c>
      <c r="Q146" s="41" t="s">
        <v>1059</v>
      </c>
      <c r="R146" s="41" t="s">
        <v>1060</v>
      </c>
      <c r="S146" s="15" t="s">
        <v>30</v>
      </c>
      <c r="T146" s="15" t="s">
        <v>31</v>
      </c>
      <c r="U146" s="15" t="s">
        <v>32</v>
      </c>
    </row>
    <row r="147" spans="1:21" ht="13.5" customHeight="1" x14ac:dyDescent="0.2">
      <c r="A147" s="15" t="s">
        <v>1061</v>
      </c>
      <c r="B147" s="17">
        <f>+COUNTIF(VICTIMAS_FALLECIDAS!A:A,A147)</f>
        <v>1</v>
      </c>
      <c r="C147" s="16">
        <v>42757</v>
      </c>
      <c r="D147" s="17">
        <v>2017</v>
      </c>
      <c r="E147" s="18">
        <v>1</v>
      </c>
      <c r="F147" s="18">
        <v>22</v>
      </c>
      <c r="G147" s="39">
        <v>0.10416666666666667</v>
      </c>
      <c r="H147" s="18">
        <v>2</v>
      </c>
      <c r="I147" s="15" t="s">
        <v>1062</v>
      </c>
      <c r="J147" s="20" t="s">
        <v>35</v>
      </c>
      <c r="K147" s="40" t="s">
        <v>36</v>
      </c>
      <c r="L147" s="40"/>
      <c r="M147" s="40" t="s">
        <v>957</v>
      </c>
      <c r="N147" s="29" t="s">
        <v>1063</v>
      </c>
      <c r="O147" s="29">
        <v>12</v>
      </c>
      <c r="P147" s="41" t="s">
        <v>1064</v>
      </c>
      <c r="Q147" s="41" t="s">
        <v>1065</v>
      </c>
      <c r="R147" s="41" t="s">
        <v>1066</v>
      </c>
      <c r="S147" s="15" t="s">
        <v>78</v>
      </c>
      <c r="T147" s="15" t="s">
        <v>31</v>
      </c>
      <c r="U147" s="15" t="s">
        <v>79</v>
      </c>
    </row>
    <row r="148" spans="1:21" ht="13.5" customHeight="1" x14ac:dyDescent="0.2">
      <c r="A148" s="15" t="s">
        <v>1067</v>
      </c>
      <c r="B148" s="17">
        <f>+COUNTIF(VICTIMAS_FALLECIDAS!A:A,A148)</f>
        <v>1</v>
      </c>
      <c r="C148" s="16">
        <v>42759</v>
      </c>
      <c r="D148" s="17">
        <v>2017</v>
      </c>
      <c r="E148" s="18">
        <v>1</v>
      </c>
      <c r="F148" s="18">
        <v>24</v>
      </c>
      <c r="G148" s="39">
        <v>0.58333333333333337</v>
      </c>
      <c r="H148" s="18">
        <v>14</v>
      </c>
      <c r="I148" s="15" t="s">
        <v>1068</v>
      </c>
      <c r="J148" s="20" t="s">
        <v>82</v>
      </c>
      <c r="K148" s="40" t="s">
        <v>1069</v>
      </c>
      <c r="L148" s="40"/>
      <c r="M148" s="40" t="s">
        <v>868</v>
      </c>
      <c r="N148" s="29" t="s">
        <v>1070</v>
      </c>
      <c r="O148" s="29">
        <v>4</v>
      </c>
      <c r="P148" s="41" t="s">
        <v>1071</v>
      </c>
      <c r="Q148" s="41" t="s">
        <v>1072</v>
      </c>
      <c r="R148" s="41" t="s">
        <v>1073</v>
      </c>
      <c r="S148" s="15" t="s">
        <v>99</v>
      </c>
      <c r="T148" s="15" t="s">
        <v>31</v>
      </c>
      <c r="U148" s="15" t="s">
        <v>100</v>
      </c>
    </row>
    <row r="149" spans="1:21" ht="13.5" customHeight="1" x14ac:dyDescent="0.2">
      <c r="A149" s="15" t="s">
        <v>1074</v>
      </c>
      <c r="B149" s="17">
        <f>+COUNTIF(VICTIMAS_FALLECIDAS!A:A,A149)</f>
        <v>1</v>
      </c>
      <c r="C149" s="16">
        <v>42762</v>
      </c>
      <c r="D149" s="17">
        <v>2017</v>
      </c>
      <c r="E149" s="18">
        <v>1</v>
      </c>
      <c r="F149" s="18">
        <v>27</v>
      </c>
      <c r="G149" s="39">
        <v>0.29166666666666669</v>
      </c>
      <c r="H149" s="18">
        <v>7</v>
      </c>
      <c r="I149" s="15" t="s">
        <v>1075</v>
      </c>
      <c r="J149" s="20" t="s">
        <v>23</v>
      </c>
      <c r="K149" s="40" t="s">
        <v>1076</v>
      </c>
      <c r="L149" s="40">
        <v>3055</v>
      </c>
      <c r="M149" s="40"/>
      <c r="N149" s="29" t="s">
        <v>1077</v>
      </c>
      <c r="O149" s="29">
        <v>4</v>
      </c>
      <c r="P149" s="41" t="s">
        <v>1078</v>
      </c>
      <c r="Q149" s="41" t="s">
        <v>1079</v>
      </c>
      <c r="R149" s="41" t="s">
        <v>1080</v>
      </c>
      <c r="S149" s="15" t="s">
        <v>196</v>
      </c>
      <c r="T149" s="15" t="s">
        <v>108</v>
      </c>
      <c r="U149" s="15" t="s">
        <v>100</v>
      </c>
    </row>
    <row r="150" spans="1:21" ht="13.5" customHeight="1" x14ac:dyDescent="0.2">
      <c r="A150" s="15" t="s">
        <v>1081</v>
      </c>
      <c r="B150" s="17">
        <f>+COUNTIF(VICTIMAS_FALLECIDAS!A:A,A150)</f>
        <v>1</v>
      </c>
      <c r="C150" s="16">
        <v>42763</v>
      </c>
      <c r="D150" s="17">
        <v>2017</v>
      </c>
      <c r="E150" s="18">
        <v>1</v>
      </c>
      <c r="F150" s="18">
        <v>28</v>
      </c>
      <c r="G150" s="39">
        <v>0.3524768518518519</v>
      </c>
      <c r="H150" s="18">
        <v>8</v>
      </c>
      <c r="I150" s="15" t="s">
        <v>1082</v>
      </c>
      <c r="J150" s="20" t="s">
        <v>23</v>
      </c>
      <c r="K150" s="40" t="s">
        <v>580</v>
      </c>
      <c r="L150" s="40"/>
      <c r="M150" s="40" t="s">
        <v>673</v>
      </c>
      <c r="N150" s="29" t="s">
        <v>1083</v>
      </c>
      <c r="O150" s="29">
        <v>12</v>
      </c>
      <c r="P150" s="41" t="s">
        <v>1084</v>
      </c>
      <c r="Q150" s="41" t="s">
        <v>1085</v>
      </c>
      <c r="R150" s="41" t="s">
        <v>1086</v>
      </c>
      <c r="S150" s="15" t="s">
        <v>283</v>
      </c>
      <c r="T150" s="15" t="s">
        <v>31</v>
      </c>
      <c r="U150" s="15" t="s">
        <v>283</v>
      </c>
    </row>
    <row r="151" spans="1:21" ht="13.5" customHeight="1" x14ac:dyDescent="0.2">
      <c r="A151" s="15" t="s">
        <v>1087</v>
      </c>
      <c r="B151" s="17">
        <f>+COUNTIF(VICTIMAS_FALLECIDAS!A:A,A151)</f>
        <v>1</v>
      </c>
      <c r="C151" s="16">
        <v>42768</v>
      </c>
      <c r="D151" s="17">
        <v>2017</v>
      </c>
      <c r="E151" s="18">
        <v>2</v>
      </c>
      <c r="F151" s="18">
        <v>2</v>
      </c>
      <c r="G151" s="39">
        <v>0.63753472222222218</v>
      </c>
      <c r="H151" s="18">
        <v>15</v>
      </c>
      <c r="I151" s="15" t="s">
        <v>1088</v>
      </c>
      <c r="J151" s="20" t="s">
        <v>23</v>
      </c>
      <c r="K151" s="40" t="s">
        <v>884</v>
      </c>
      <c r="L151" s="40"/>
      <c r="M151" s="40" t="s">
        <v>223</v>
      </c>
      <c r="N151" s="29" t="s">
        <v>1089</v>
      </c>
      <c r="O151" s="29">
        <v>2</v>
      </c>
      <c r="P151" s="41" t="s">
        <v>1090</v>
      </c>
      <c r="Q151" s="41" t="s">
        <v>1091</v>
      </c>
      <c r="R151" s="41" t="s">
        <v>1092</v>
      </c>
      <c r="S151" s="15" t="s">
        <v>107</v>
      </c>
      <c r="T151" s="15" t="s">
        <v>108</v>
      </c>
      <c r="U151" s="15" t="s">
        <v>32</v>
      </c>
    </row>
    <row r="152" spans="1:21" ht="13.5" customHeight="1" x14ac:dyDescent="0.2">
      <c r="A152" s="15" t="s">
        <v>1093</v>
      </c>
      <c r="B152" s="17">
        <f>+COUNTIF(VICTIMAS_FALLECIDAS!A:A,A152)</f>
        <v>1</v>
      </c>
      <c r="C152" s="16">
        <v>42769</v>
      </c>
      <c r="D152" s="17">
        <v>2017</v>
      </c>
      <c r="E152" s="18">
        <v>2</v>
      </c>
      <c r="F152" s="18">
        <v>3</v>
      </c>
      <c r="G152" s="39">
        <v>0.21690972222222224</v>
      </c>
      <c r="H152" s="18">
        <v>5</v>
      </c>
      <c r="I152" s="15" t="s">
        <v>1094</v>
      </c>
      <c r="J152" s="20" t="s">
        <v>305</v>
      </c>
      <c r="K152" s="40" t="s">
        <v>651</v>
      </c>
      <c r="L152" s="40"/>
      <c r="M152" s="40"/>
      <c r="N152" s="29" t="s">
        <v>1095</v>
      </c>
      <c r="O152" s="29">
        <v>1</v>
      </c>
      <c r="P152" s="41" t="s">
        <v>1096</v>
      </c>
      <c r="Q152" s="41" t="s">
        <v>1097</v>
      </c>
      <c r="R152" s="41" t="s">
        <v>1098</v>
      </c>
      <c r="S152" s="15" t="s">
        <v>99</v>
      </c>
      <c r="T152" s="15" t="s">
        <v>31</v>
      </c>
      <c r="U152" s="15" t="s">
        <v>100</v>
      </c>
    </row>
    <row r="153" spans="1:21" ht="13.5" customHeight="1" x14ac:dyDescent="0.2">
      <c r="A153" s="15" t="s">
        <v>1099</v>
      </c>
      <c r="B153" s="17">
        <f>+COUNTIF(VICTIMAS_FALLECIDAS!A:A,A153)</f>
        <v>1</v>
      </c>
      <c r="C153" s="16">
        <v>42772</v>
      </c>
      <c r="D153" s="17">
        <v>2017</v>
      </c>
      <c r="E153" s="18">
        <v>2</v>
      </c>
      <c r="F153" s="18">
        <v>6</v>
      </c>
      <c r="G153" s="39">
        <v>0.33333333333333331</v>
      </c>
      <c r="H153" s="18">
        <v>8</v>
      </c>
      <c r="I153" s="15" t="s">
        <v>1100</v>
      </c>
      <c r="J153" s="20" t="s">
        <v>23</v>
      </c>
      <c r="K153" s="40" t="s">
        <v>364</v>
      </c>
      <c r="L153" s="40"/>
      <c r="M153" s="40" t="s">
        <v>1101</v>
      </c>
      <c r="N153" s="29" t="s">
        <v>1102</v>
      </c>
      <c r="O153" s="29">
        <v>14</v>
      </c>
      <c r="P153" s="41" t="s">
        <v>1103</v>
      </c>
      <c r="Q153" s="41" t="s">
        <v>1104</v>
      </c>
      <c r="R153" s="41" t="s">
        <v>1105</v>
      </c>
      <c r="S153" s="15" t="s">
        <v>30</v>
      </c>
      <c r="T153" s="15" t="s">
        <v>31</v>
      </c>
      <c r="U153" s="15" t="s">
        <v>32</v>
      </c>
    </row>
    <row r="154" spans="1:21" ht="13.5" customHeight="1" x14ac:dyDescent="0.2">
      <c r="A154" s="15" t="s">
        <v>1106</v>
      </c>
      <c r="B154" s="17">
        <f>+COUNTIF(VICTIMAS_FALLECIDAS!A:A,A154)</f>
        <v>1</v>
      </c>
      <c r="C154" s="16">
        <v>42775</v>
      </c>
      <c r="D154" s="17">
        <v>2017</v>
      </c>
      <c r="E154" s="18">
        <v>2</v>
      </c>
      <c r="F154" s="18">
        <v>9</v>
      </c>
      <c r="G154" s="39">
        <v>0.29166666666666669</v>
      </c>
      <c r="H154" s="18">
        <v>7</v>
      </c>
      <c r="I154" s="15" t="s">
        <v>1107</v>
      </c>
      <c r="J154" s="20" t="s">
        <v>35</v>
      </c>
      <c r="K154" s="40" t="s">
        <v>36</v>
      </c>
      <c r="L154" s="40"/>
      <c r="M154" s="40" t="s">
        <v>37</v>
      </c>
      <c r="N154" s="29" t="s">
        <v>38</v>
      </c>
      <c r="O154" s="29">
        <v>9</v>
      </c>
      <c r="P154" s="41" t="s">
        <v>39</v>
      </c>
      <c r="Q154" s="41" t="s">
        <v>40</v>
      </c>
      <c r="R154" s="41" t="s">
        <v>41</v>
      </c>
      <c r="S154" s="15" t="s">
        <v>30</v>
      </c>
      <c r="T154" s="15" t="s">
        <v>31</v>
      </c>
      <c r="U154" s="15" t="s">
        <v>32</v>
      </c>
    </row>
    <row r="155" spans="1:21" ht="13.5" customHeight="1" x14ac:dyDescent="0.2">
      <c r="A155" s="15" t="s">
        <v>1108</v>
      </c>
      <c r="B155" s="17">
        <f>+COUNTIF(VICTIMAS_FALLECIDAS!A:A,A155)</f>
        <v>1</v>
      </c>
      <c r="C155" s="16">
        <v>42784</v>
      </c>
      <c r="D155" s="17">
        <v>2017</v>
      </c>
      <c r="E155" s="18">
        <v>2</v>
      </c>
      <c r="F155" s="18">
        <v>18</v>
      </c>
      <c r="G155" s="39">
        <v>0.22916666666666666</v>
      </c>
      <c r="H155" s="18">
        <v>5</v>
      </c>
      <c r="I155" s="15" t="s">
        <v>1109</v>
      </c>
      <c r="J155" s="20" t="s">
        <v>82</v>
      </c>
      <c r="K155" s="40" t="s">
        <v>1110</v>
      </c>
      <c r="L155" s="40"/>
      <c r="M155" s="40" t="s">
        <v>1111</v>
      </c>
      <c r="N155" s="29" t="s">
        <v>1112</v>
      </c>
      <c r="O155" s="29">
        <v>1</v>
      </c>
      <c r="P155" s="41" t="s">
        <v>1113</v>
      </c>
      <c r="Q155" s="41" t="s">
        <v>1114</v>
      </c>
      <c r="R155" s="41" t="s">
        <v>1115</v>
      </c>
      <c r="S155" s="15" t="s">
        <v>69</v>
      </c>
      <c r="T155" s="15" t="s">
        <v>31</v>
      </c>
      <c r="U155" s="15" t="s">
        <v>43</v>
      </c>
    </row>
    <row r="156" spans="1:21" ht="13.5" customHeight="1" x14ac:dyDescent="0.2">
      <c r="A156" s="15" t="s">
        <v>1116</v>
      </c>
      <c r="B156" s="17">
        <f>+COUNTIF(VICTIMAS_FALLECIDAS!A:A,A156)</f>
        <v>1</v>
      </c>
      <c r="C156" s="16">
        <v>42789</v>
      </c>
      <c r="D156" s="17">
        <v>2017</v>
      </c>
      <c r="E156" s="18">
        <v>2</v>
      </c>
      <c r="F156" s="18">
        <v>23</v>
      </c>
      <c r="G156" s="39">
        <v>0.86805555555555547</v>
      </c>
      <c r="H156" s="18">
        <v>20</v>
      </c>
      <c r="I156" s="15" t="s">
        <v>1117</v>
      </c>
      <c r="J156" s="20" t="s">
        <v>23</v>
      </c>
      <c r="K156" s="40" t="s">
        <v>452</v>
      </c>
      <c r="L156" s="40">
        <v>7121</v>
      </c>
      <c r="M156" s="40"/>
      <c r="N156" s="29" t="s">
        <v>1118</v>
      </c>
      <c r="O156" s="29">
        <v>7</v>
      </c>
      <c r="P156" s="41" t="s">
        <v>1119</v>
      </c>
      <c r="Q156" s="41" t="s">
        <v>1120</v>
      </c>
      <c r="R156" s="41" t="s">
        <v>1121</v>
      </c>
      <c r="S156" s="15" t="s">
        <v>142</v>
      </c>
      <c r="T156" s="15" t="s">
        <v>108</v>
      </c>
      <c r="U156" s="15" t="s">
        <v>43</v>
      </c>
    </row>
    <row r="157" spans="1:21" ht="13.5" customHeight="1" x14ac:dyDescent="0.2">
      <c r="A157" s="15" t="s">
        <v>1122</v>
      </c>
      <c r="B157" s="17">
        <f>+COUNTIF(VICTIMAS_FALLECIDAS!A:A,A157)</f>
        <v>1</v>
      </c>
      <c r="C157" s="16">
        <v>42790</v>
      </c>
      <c r="D157" s="17">
        <v>2017</v>
      </c>
      <c r="E157" s="18">
        <v>2</v>
      </c>
      <c r="F157" s="18">
        <v>24</v>
      </c>
      <c r="G157" s="39">
        <v>0.71180555555555547</v>
      </c>
      <c r="H157" s="18">
        <v>17</v>
      </c>
      <c r="I157" s="15" t="s">
        <v>1123</v>
      </c>
      <c r="J157" s="20" t="s">
        <v>23</v>
      </c>
      <c r="K157" s="40" t="s">
        <v>25</v>
      </c>
      <c r="L157" s="40"/>
      <c r="M157" s="40" t="s">
        <v>262</v>
      </c>
      <c r="N157" s="29" t="s">
        <v>1124</v>
      </c>
      <c r="O157" s="29">
        <v>7</v>
      </c>
      <c r="P157" s="41" t="s">
        <v>1125</v>
      </c>
      <c r="Q157" s="41" t="s">
        <v>1126</v>
      </c>
      <c r="R157" s="41" t="s">
        <v>1127</v>
      </c>
      <c r="S157" s="15" t="s">
        <v>59</v>
      </c>
      <c r="T157" s="15" t="s">
        <v>31</v>
      </c>
      <c r="U157" s="15" t="s">
        <v>60</v>
      </c>
    </row>
    <row r="158" spans="1:21" ht="13.5" customHeight="1" x14ac:dyDescent="0.2">
      <c r="A158" s="15" t="s">
        <v>1128</v>
      </c>
      <c r="B158" s="17">
        <f>+COUNTIF(VICTIMAS_FALLECIDAS!A:A,A158)</f>
        <v>2</v>
      </c>
      <c r="C158" s="16">
        <v>42792</v>
      </c>
      <c r="D158" s="17">
        <v>2017</v>
      </c>
      <c r="E158" s="18">
        <v>2</v>
      </c>
      <c r="F158" s="18">
        <v>26</v>
      </c>
      <c r="G158" s="39">
        <v>0.21875</v>
      </c>
      <c r="H158" s="18">
        <v>5</v>
      </c>
      <c r="I158" s="15" t="s">
        <v>1129</v>
      </c>
      <c r="J158" s="20" t="s">
        <v>23</v>
      </c>
      <c r="K158" s="40" t="s">
        <v>876</v>
      </c>
      <c r="L158" s="40"/>
      <c r="M158" s="40" t="s">
        <v>1130</v>
      </c>
      <c r="N158" s="29" t="s">
        <v>1131</v>
      </c>
      <c r="O158" s="29">
        <v>4</v>
      </c>
      <c r="P158" s="41" t="s">
        <v>1132</v>
      </c>
      <c r="Q158" s="41" t="s">
        <v>1133</v>
      </c>
      <c r="R158" s="41" t="s">
        <v>1134</v>
      </c>
      <c r="S158" s="15" t="s">
        <v>180</v>
      </c>
      <c r="T158" s="15" t="s">
        <v>32</v>
      </c>
      <c r="U158" s="15" t="s">
        <v>79</v>
      </c>
    </row>
    <row r="159" spans="1:21" ht="13.5" customHeight="1" x14ac:dyDescent="0.2">
      <c r="A159" s="15" t="s">
        <v>1135</v>
      </c>
      <c r="B159" s="17">
        <f>+COUNTIF(VICTIMAS_FALLECIDAS!A:A,A159)</f>
        <v>1</v>
      </c>
      <c r="C159" s="16">
        <v>42792</v>
      </c>
      <c r="D159" s="17">
        <v>2017</v>
      </c>
      <c r="E159" s="18">
        <v>2</v>
      </c>
      <c r="F159" s="18">
        <v>26</v>
      </c>
      <c r="G159" s="39">
        <v>0.9145833333333333</v>
      </c>
      <c r="H159" s="18">
        <v>21</v>
      </c>
      <c r="I159" s="15" t="s">
        <v>1136</v>
      </c>
      <c r="J159" s="20" t="s">
        <v>23</v>
      </c>
      <c r="K159" s="40" t="s">
        <v>1137</v>
      </c>
      <c r="L159" s="40">
        <v>1429</v>
      </c>
      <c r="M159" s="40"/>
      <c r="N159" s="29" t="s">
        <v>1138</v>
      </c>
      <c r="O159" s="29">
        <v>1</v>
      </c>
      <c r="P159" s="41" t="s">
        <v>1139</v>
      </c>
      <c r="Q159" s="41" t="s">
        <v>1140</v>
      </c>
      <c r="R159" s="41" t="s">
        <v>1141</v>
      </c>
      <c r="S159" s="15" t="s">
        <v>107</v>
      </c>
      <c r="T159" s="15" t="s">
        <v>108</v>
      </c>
      <c r="U159" s="15" t="s">
        <v>32</v>
      </c>
    </row>
    <row r="160" spans="1:21" ht="13.5" customHeight="1" x14ac:dyDescent="0.2">
      <c r="A160" s="15" t="s">
        <v>1142</v>
      </c>
      <c r="B160" s="17">
        <f>+COUNTIF(VICTIMAS_FALLECIDAS!A:A,A160)</f>
        <v>1</v>
      </c>
      <c r="C160" s="16">
        <v>42794</v>
      </c>
      <c r="D160" s="17">
        <v>2017</v>
      </c>
      <c r="E160" s="18">
        <v>2</v>
      </c>
      <c r="F160" s="18">
        <v>28</v>
      </c>
      <c r="G160" s="39">
        <v>0.3888888888888889</v>
      </c>
      <c r="H160" s="18">
        <v>9</v>
      </c>
      <c r="I160" s="15" t="s">
        <v>1143</v>
      </c>
      <c r="J160" s="20" t="s">
        <v>23</v>
      </c>
      <c r="K160" s="40" t="s">
        <v>372</v>
      </c>
      <c r="L160" s="40"/>
      <c r="M160" s="40" t="s">
        <v>1144</v>
      </c>
      <c r="N160" s="29" t="s">
        <v>1145</v>
      </c>
      <c r="O160" s="29">
        <v>6</v>
      </c>
      <c r="P160" s="41" t="s">
        <v>1146</v>
      </c>
      <c r="Q160" s="41" t="s">
        <v>1147</v>
      </c>
      <c r="R160" s="41" t="s">
        <v>1148</v>
      </c>
      <c r="S160" s="15" t="s">
        <v>107</v>
      </c>
      <c r="T160" s="15" t="s">
        <v>108</v>
      </c>
      <c r="U160" s="15" t="s">
        <v>32</v>
      </c>
    </row>
    <row r="161" spans="1:21" ht="13.5" customHeight="1" x14ac:dyDescent="0.2">
      <c r="A161" s="15" t="s">
        <v>1149</v>
      </c>
      <c r="B161" s="17">
        <f>+COUNTIF(VICTIMAS_FALLECIDAS!A:A,A161)</f>
        <v>1</v>
      </c>
      <c r="C161" s="16">
        <v>42801</v>
      </c>
      <c r="D161" s="17">
        <v>2017</v>
      </c>
      <c r="E161" s="18">
        <v>3</v>
      </c>
      <c r="F161" s="18">
        <v>7</v>
      </c>
      <c r="G161" s="39">
        <v>9.375E-2</v>
      </c>
      <c r="H161" s="18">
        <v>2</v>
      </c>
      <c r="I161" s="15" t="s">
        <v>1150</v>
      </c>
      <c r="J161" s="20" t="s">
        <v>82</v>
      </c>
      <c r="K161" s="40" t="s">
        <v>1151</v>
      </c>
      <c r="L161" s="40"/>
      <c r="M161" s="40" t="s">
        <v>1152</v>
      </c>
      <c r="N161" s="29" t="s">
        <v>1153</v>
      </c>
      <c r="O161" s="29">
        <v>9</v>
      </c>
      <c r="P161" s="41" t="s">
        <v>1154</v>
      </c>
      <c r="Q161" s="41" t="s">
        <v>1155</v>
      </c>
      <c r="R161" s="41" t="s">
        <v>1156</v>
      </c>
      <c r="S161" s="15" t="s">
        <v>1157</v>
      </c>
      <c r="T161" s="15" t="s">
        <v>60</v>
      </c>
      <c r="U161" s="15" t="s">
        <v>32</v>
      </c>
    </row>
    <row r="162" spans="1:21" ht="13.5" customHeight="1" x14ac:dyDescent="0.2">
      <c r="A162" s="15" t="s">
        <v>1158</v>
      </c>
      <c r="B162" s="17">
        <f>+COUNTIF(VICTIMAS_FALLECIDAS!A:A,A162)</f>
        <v>1</v>
      </c>
      <c r="C162" s="16">
        <v>42801</v>
      </c>
      <c r="D162" s="17">
        <v>2017</v>
      </c>
      <c r="E162" s="18">
        <v>3</v>
      </c>
      <c r="F162" s="18">
        <v>7</v>
      </c>
      <c r="G162" s="39">
        <v>0.33333333333333331</v>
      </c>
      <c r="H162" s="18">
        <v>8</v>
      </c>
      <c r="I162" s="15" t="s">
        <v>1159</v>
      </c>
      <c r="J162" s="20" t="s">
        <v>23</v>
      </c>
      <c r="K162" s="40" t="s">
        <v>1151</v>
      </c>
      <c r="L162" s="40"/>
      <c r="M162" s="40" t="s">
        <v>330</v>
      </c>
      <c r="N162" s="29" t="s">
        <v>1160</v>
      </c>
      <c r="O162" s="29">
        <v>9</v>
      </c>
      <c r="P162" s="41" t="s">
        <v>1161</v>
      </c>
      <c r="Q162" s="41" t="s">
        <v>1162</v>
      </c>
      <c r="R162" s="41" t="s">
        <v>1163</v>
      </c>
      <c r="S162" s="15" t="s">
        <v>42</v>
      </c>
      <c r="T162" s="15" t="s">
        <v>32</v>
      </c>
      <c r="U162" s="15" t="s">
        <v>43</v>
      </c>
    </row>
    <row r="163" spans="1:21" ht="13.5" customHeight="1" x14ac:dyDescent="0.2">
      <c r="A163" s="15" t="s">
        <v>1164</v>
      </c>
      <c r="B163" s="17">
        <f>+COUNTIF(VICTIMAS_FALLECIDAS!A:A,A163)</f>
        <v>1</v>
      </c>
      <c r="C163" s="16">
        <v>42805</v>
      </c>
      <c r="D163" s="17">
        <v>2017</v>
      </c>
      <c r="E163" s="18">
        <v>3</v>
      </c>
      <c r="F163" s="18">
        <v>11</v>
      </c>
      <c r="G163" s="39">
        <v>6.25E-2</v>
      </c>
      <c r="H163" s="18">
        <v>1</v>
      </c>
      <c r="I163" s="15" t="s">
        <v>1165</v>
      </c>
      <c r="J163" s="20" t="s">
        <v>82</v>
      </c>
      <c r="K163" s="40" t="s">
        <v>761</v>
      </c>
      <c r="L163" s="40"/>
      <c r="M163" s="40" t="s">
        <v>1166</v>
      </c>
      <c r="N163" s="29" t="s">
        <v>1167</v>
      </c>
      <c r="O163" s="29">
        <v>3</v>
      </c>
      <c r="P163" s="41" t="s">
        <v>1168</v>
      </c>
      <c r="Q163" s="41" t="s">
        <v>1169</v>
      </c>
      <c r="R163" s="41" t="s">
        <v>1170</v>
      </c>
      <c r="S163" s="15" t="s">
        <v>180</v>
      </c>
      <c r="T163" s="15" t="s">
        <v>32</v>
      </c>
      <c r="U163" s="15" t="s">
        <v>79</v>
      </c>
    </row>
    <row r="164" spans="1:21" ht="13.5" customHeight="1" x14ac:dyDescent="0.2">
      <c r="A164" s="15" t="s">
        <v>1171</v>
      </c>
      <c r="B164" s="17">
        <f>+COUNTIF(VICTIMAS_FALLECIDAS!A:A,A164)</f>
        <v>1</v>
      </c>
      <c r="C164" s="16">
        <v>42806</v>
      </c>
      <c r="D164" s="17">
        <v>2017</v>
      </c>
      <c r="E164" s="18">
        <v>3</v>
      </c>
      <c r="F164" s="18">
        <v>12</v>
      </c>
      <c r="G164" s="39">
        <v>0.20833333333333334</v>
      </c>
      <c r="H164" s="18">
        <v>5</v>
      </c>
      <c r="I164" s="15" t="s">
        <v>1172</v>
      </c>
      <c r="J164" s="20" t="s">
        <v>35</v>
      </c>
      <c r="K164" s="40" t="s">
        <v>36</v>
      </c>
      <c r="L164" s="40"/>
      <c r="M164" s="40" t="s">
        <v>1173</v>
      </c>
      <c r="N164" s="29" t="s">
        <v>1174</v>
      </c>
      <c r="O164" s="29">
        <v>8</v>
      </c>
      <c r="P164" s="41" t="s">
        <v>1175</v>
      </c>
      <c r="Q164" s="41" t="s">
        <v>1176</v>
      </c>
      <c r="R164" s="41" t="s">
        <v>1177</v>
      </c>
      <c r="S164" s="15" t="s">
        <v>157</v>
      </c>
      <c r="T164" s="15" t="s">
        <v>32</v>
      </c>
      <c r="U164" s="15" t="s">
        <v>32</v>
      </c>
    </row>
    <row r="165" spans="1:21" ht="13.5" customHeight="1" x14ac:dyDescent="0.2">
      <c r="A165" s="15" t="s">
        <v>1178</v>
      </c>
      <c r="B165" s="17">
        <f>+COUNTIF(VICTIMAS_FALLECIDAS!A:A,A165)</f>
        <v>1</v>
      </c>
      <c r="C165" s="16">
        <v>42806</v>
      </c>
      <c r="D165" s="17">
        <v>2017</v>
      </c>
      <c r="E165" s="18">
        <v>3</v>
      </c>
      <c r="F165" s="18">
        <v>12</v>
      </c>
      <c r="G165" s="39">
        <v>0.3125</v>
      </c>
      <c r="H165" s="18">
        <v>7</v>
      </c>
      <c r="I165" s="15" t="s">
        <v>1179</v>
      </c>
      <c r="J165" s="20" t="s">
        <v>35</v>
      </c>
      <c r="K165" s="40" t="s">
        <v>36</v>
      </c>
      <c r="L165" s="29"/>
      <c r="M165" s="40" t="s">
        <v>1180</v>
      </c>
      <c r="N165" s="29" t="s">
        <v>1181</v>
      </c>
      <c r="O165" s="29">
        <v>11</v>
      </c>
      <c r="P165" s="41" t="s">
        <v>1182</v>
      </c>
      <c r="Q165" s="41" t="s">
        <v>1183</v>
      </c>
      <c r="R165" s="41" t="s">
        <v>1184</v>
      </c>
      <c r="S165" s="15" t="s">
        <v>157</v>
      </c>
      <c r="T165" s="15" t="s">
        <v>32</v>
      </c>
      <c r="U165" s="15" t="s">
        <v>32</v>
      </c>
    </row>
    <row r="166" spans="1:21" ht="13.5" customHeight="1" x14ac:dyDescent="0.2">
      <c r="A166" s="15" t="s">
        <v>1185</v>
      </c>
      <c r="B166" s="17">
        <f>+COUNTIF(VICTIMAS_FALLECIDAS!A:A,A166)</f>
        <v>1</v>
      </c>
      <c r="C166" s="16">
        <v>42807</v>
      </c>
      <c r="D166" s="17">
        <v>2017</v>
      </c>
      <c r="E166" s="18">
        <v>3</v>
      </c>
      <c r="F166" s="18">
        <v>13</v>
      </c>
      <c r="G166" s="39">
        <v>0.3263888888888889</v>
      </c>
      <c r="H166" s="18">
        <v>7</v>
      </c>
      <c r="I166" s="15" t="s">
        <v>1186</v>
      </c>
      <c r="J166" s="20" t="s">
        <v>82</v>
      </c>
      <c r="K166" s="40" t="s">
        <v>925</v>
      </c>
      <c r="L166" s="40">
        <v>2651</v>
      </c>
      <c r="M166" s="40"/>
      <c r="N166" s="29" t="s">
        <v>1186</v>
      </c>
      <c r="O166" s="29">
        <v>14</v>
      </c>
      <c r="P166" s="41" t="s">
        <v>1187</v>
      </c>
      <c r="Q166" s="41" t="s">
        <v>1188</v>
      </c>
      <c r="R166" s="41" t="s">
        <v>1189</v>
      </c>
      <c r="S166" s="15" t="s">
        <v>107</v>
      </c>
      <c r="T166" s="15" t="s">
        <v>108</v>
      </c>
      <c r="U166" s="15" t="s">
        <v>32</v>
      </c>
    </row>
    <row r="167" spans="1:21" ht="13.5" customHeight="1" x14ac:dyDescent="0.2">
      <c r="A167" s="15" t="s">
        <v>1190</v>
      </c>
      <c r="B167" s="17">
        <f>+COUNTIF(VICTIMAS_FALLECIDAS!A:A,A167)</f>
        <v>3</v>
      </c>
      <c r="C167" s="16">
        <v>42817</v>
      </c>
      <c r="D167" s="17">
        <v>2017</v>
      </c>
      <c r="E167" s="18">
        <v>3</v>
      </c>
      <c r="F167" s="18">
        <v>23</v>
      </c>
      <c r="G167" s="39">
        <v>0.20833333333333334</v>
      </c>
      <c r="H167" s="18">
        <v>5</v>
      </c>
      <c r="I167" s="15" t="s">
        <v>1191</v>
      </c>
      <c r="J167" s="20" t="s">
        <v>23</v>
      </c>
      <c r="K167" s="40" t="s">
        <v>1192</v>
      </c>
      <c r="L167" s="40"/>
      <c r="M167" s="40" t="s">
        <v>1193</v>
      </c>
      <c r="N167" s="29" t="s">
        <v>1194</v>
      </c>
      <c r="O167" s="29">
        <v>1</v>
      </c>
      <c r="P167" s="41" t="s">
        <v>1195</v>
      </c>
      <c r="Q167" s="41" t="s">
        <v>1196</v>
      </c>
      <c r="R167" s="41" t="s">
        <v>1197</v>
      </c>
      <c r="S167" s="15" t="s">
        <v>180</v>
      </c>
      <c r="T167" s="15" t="s">
        <v>32</v>
      </c>
      <c r="U167" s="15" t="s">
        <v>79</v>
      </c>
    </row>
    <row r="168" spans="1:21" ht="13.5" customHeight="1" x14ac:dyDescent="0.2">
      <c r="A168" s="15" t="s">
        <v>1198</v>
      </c>
      <c r="B168" s="17">
        <f>+COUNTIF(VICTIMAS_FALLECIDAS!A:A,A168)</f>
        <v>2</v>
      </c>
      <c r="C168" s="16">
        <v>42823</v>
      </c>
      <c r="D168" s="17">
        <v>2017</v>
      </c>
      <c r="E168" s="18">
        <v>3</v>
      </c>
      <c r="F168" s="18">
        <v>29</v>
      </c>
      <c r="G168" s="39">
        <v>0.75</v>
      </c>
      <c r="H168" s="18">
        <v>18</v>
      </c>
      <c r="I168" s="15" t="s">
        <v>1199</v>
      </c>
      <c r="J168" s="20" t="s">
        <v>35</v>
      </c>
      <c r="K168" s="40" t="s">
        <v>36</v>
      </c>
      <c r="L168" s="40"/>
      <c r="M168" s="40" t="s">
        <v>1200</v>
      </c>
      <c r="N168" s="29" t="s">
        <v>1201</v>
      </c>
      <c r="O168" s="29">
        <v>12</v>
      </c>
      <c r="P168" s="41" t="s">
        <v>1202</v>
      </c>
      <c r="Q168" s="41" t="s">
        <v>1203</v>
      </c>
      <c r="R168" s="41" t="s">
        <v>1204</v>
      </c>
      <c r="S168" s="15" t="s">
        <v>69</v>
      </c>
      <c r="T168" s="15" t="s">
        <v>31</v>
      </c>
      <c r="U168" s="15" t="s">
        <v>43</v>
      </c>
    </row>
    <row r="169" spans="1:21" ht="13.5" customHeight="1" x14ac:dyDescent="0.2">
      <c r="A169" s="15" t="s">
        <v>1205</v>
      </c>
      <c r="B169" s="17">
        <f>+COUNTIF(VICTIMAS_FALLECIDAS!A:A,A169)</f>
        <v>1</v>
      </c>
      <c r="C169" s="16">
        <v>42825</v>
      </c>
      <c r="D169" s="17">
        <v>2017</v>
      </c>
      <c r="E169" s="18">
        <v>3</v>
      </c>
      <c r="F169" s="18">
        <v>31</v>
      </c>
      <c r="G169" s="39">
        <v>0.125</v>
      </c>
      <c r="H169" s="18">
        <v>3</v>
      </c>
      <c r="I169" s="15" t="s">
        <v>1206</v>
      </c>
      <c r="J169" s="20" t="s">
        <v>23</v>
      </c>
      <c r="K169" s="40" t="s">
        <v>851</v>
      </c>
      <c r="L169" s="40"/>
      <c r="M169" s="40" t="s">
        <v>852</v>
      </c>
      <c r="N169" s="29" t="s">
        <v>853</v>
      </c>
      <c r="O169" s="29">
        <v>1</v>
      </c>
      <c r="P169" s="41" t="s">
        <v>854</v>
      </c>
      <c r="Q169" s="41" t="s">
        <v>855</v>
      </c>
      <c r="R169" s="41" t="s">
        <v>856</v>
      </c>
      <c r="S169" s="15" t="s">
        <v>99</v>
      </c>
      <c r="T169" s="15" t="s">
        <v>31</v>
      </c>
      <c r="U169" s="15" t="s">
        <v>100</v>
      </c>
    </row>
    <row r="170" spans="1:21" ht="13.5" customHeight="1" x14ac:dyDescent="0.2">
      <c r="A170" s="15" t="s">
        <v>1207</v>
      </c>
      <c r="B170" s="17">
        <f>+COUNTIF(VICTIMAS_FALLECIDAS!A:A,A170)</f>
        <v>1</v>
      </c>
      <c r="C170" s="16">
        <v>42826</v>
      </c>
      <c r="D170" s="17">
        <v>2017</v>
      </c>
      <c r="E170" s="18">
        <v>4</v>
      </c>
      <c r="F170" s="18">
        <v>1</v>
      </c>
      <c r="G170" s="39">
        <v>0.79166666666666663</v>
      </c>
      <c r="H170" s="18">
        <v>19</v>
      </c>
      <c r="I170" s="15" t="s">
        <v>1208</v>
      </c>
      <c r="J170" s="20" t="s">
        <v>23</v>
      </c>
      <c r="K170" s="40" t="s">
        <v>1209</v>
      </c>
      <c r="L170" s="40"/>
      <c r="M170" s="40" t="s">
        <v>1210</v>
      </c>
      <c r="N170" s="29" t="s">
        <v>1211</v>
      </c>
      <c r="O170" s="29">
        <v>7</v>
      </c>
      <c r="P170" s="41" t="s">
        <v>1212</v>
      </c>
      <c r="Q170" s="41" t="s">
        <v>1213</v>
      </c>
      <c r="R170" s="41" t="s">
        <v>1214</v>
      </c>
      <c r="S170" s="15" t="s">
        <v>30</v>
      </c>
      <c r="T170" s="15" t="s">
        <v>31</v>
      </c>
      <c r="U170" s="15" t="s">
        <v>32</v>
      </c>
    </row>
    <row r="171" spans="1:21" ht="13.5" customHeight="1" x14ac:dyDescent="0.2">
      <c r="A171" s="15" t="s">
        <v>1215</v>
      </c>
      <c r="B171" s="17">
        <f>+COUNTIF(VICTIMAS_FALLECIDAS!A:A,A171)</f>
        <v>1</v>
      </c>
      <c r="C171" s="16">
        <v>42828</v>
      </c>
      <c r="D171" s="17">
        <v>2017</v>
      </c>
      <c r="E171" s="18">
        <v>4</v>
      </c>
      <c r="F171" s="18">
        <v>3</v>
      </c>
      <c r="G171" s="39">
        <v>0.40277777777777773</v>
      </c>
      <c r="H171" s="18">
        <v>9</v>
      </c>
      <c r="I171" s="15" t="s">
        <v>1216</v>
      </c>
      <c r="J171" s="20" t="s">
        <v>23</v>
      </c>
      <c r="K171" s="40" t="s">
        <v>1217</v>
      </c>
      <c r="L171" s="40">
        <v>2699</v>
      </c>
      <c r="M171" s="40"/>
      <c r="N171" s="29" t="s">
        <v>1218</v>
      </c>
      <c r="O171" s="29">
        <v>13</v>
      </c>
      <c r="P171" s="41" t="s">
        <v>1219</v>
      </c>
      <c r="Q171" s="41" t="s">
        <v>1220</v>
      </c>
      <c r="R171" s="41" t="s">
        <v>1221</v>
      </c>
      <c r="S171" s="15" t="s">
        <v>283</v>
      </c>
      <c r="T171" s="15" t="s">
        <v>32</v>
      </c>
      <c r="U171" s="15" t="s">
        <v>283</v>
      </c>
    </row>
    <row r="172" spans="1:21" ht="13.5" customHeight="1" x14ac:dyDescent="0.2">
      <c r="A172" s="15" t="s">
        <v>1222</v>
      </c>
      <c r="B172" s="17">
        <f>+COUNTIF(VICTIMAS_FALLECIDAS!A:A,A172)</f>
        <v>1</v>
      </c>
      <c r="C172" s="16">
        <v>42828</v>
      </c>
      <c r="D172" s="17">
        <v>2017</v>
      </c>
      <c r="E172" s="18">
        <v>4</v>
      </c>
      <c r="F172" s="18">
        <v>3</v>
      </c>
      <c r="G172" s="39">
        <v>0.96875</v>
      </c>
      <c r="H172" s="18">
        <v>23</v>
      </c>
      <c r="I172" s="15" t="s">
        <v>1223</v>
      </c>
      <c r="J172" s="20" t="s">
        <v>82</v>
      </c>
      <c r="K172" s="40" t="s">
        <v>1224</v>
      </c>
      <c r="L172" s="40">
        <v>2186</v>
      </c>
      <c r="M172" s="40"/>
      <c r="N172" s="29" t="s">
        <v>1225</v>
      </c>
      <c r="O172" s="29">
        <v>7</v>
      </c>
      <c r="P172" s="41" t="s">
        <v>1226</v>
      </c>
      <c r="Q172" s="41" t="s">
        <v>1227</v>
      </c>
      <c r="R172" s="41" t="s">
        <v>1228</v>
      </c>
      <c r="S172" s="15" t="s">
        <v>30</v>
      </c>
      <c r="T172" s="15" t="s">
        <v>31</v>
      </c>
      <c r="U172" s="15" t="s">
        <v>32</v>
      </c>
    </row>
    <row r="173" spans="1:21" ht="13.5" customHeight="1" x14ac:dyDescent="0.2">
      <c r="A173" s="15" t="s">
        <v>1229</v>
      </c>
      <c r="B173" s="17">
        <f>+COUNTIF(VICTIMAS_FALLECIDAS!A:A,A173)</f>
        <v>1</v>
      </c>
      <c r="C173" s="16">
        <v>42835</v>
      </c>
      <c r="D173" s="17">
        <v>2017</v>
      </c>
      <c r="E173" s="18">
        <v>4</v>
      </c>
      <c r="F173" s="18">
        <v>10</v>
      </c>
      <c r="G173" s="39">
        <v>0.375</v>
      </c>
      <c r="H173" s="18">
        <v>9</v>
      </c>
      <c r="I173" s="15" t="s">
        <v>1230</v>
      </c>
      <c r="J173" s="20" t="s">
        <v>35</v>
      </c>
      <c r="K173" s="40" t="s">
        <v>318</v>
      </c>
      <c r="L173" s="40"/>
      <c r="M173" s="40"/>
      <c r="N173" s="29" t="s">
        <v>318</v>
      </c>
      <c r="O173" s="29">
        <v>14</v>
      </c>
      <c r="P173" s="41" t="s">
        <v>307</v>
      </c>
      <c r="Q173" s="41" t="s">
        <v>319</v>
      </c>
      <c r="R173" s="41" t="s">
        <v>319</v>
      </c>
      <c r="S173" s="15" t="s">
        <v>99</v>
      </c>
      <c r="T173" s="15" t="s">
        <v>31</v>
      </c>
      <c r="U173" s="15" t="s">
        <v>100</v>
      </c>
    </row>
    <row r="174" spans="1:21" ht="13.5" customHeight="1" x14ac:dyDescent="0.2">
      <c r="A174" s="15" t="s">
        <v>1231</v>
      </c>
      <c r="B174" s="17">
        <f>+COUNTIF(VICTIMAS_FALLECIDAS!A:A,A174)</f>
        <v>1</v>
      </c>
      <c r="C174" s="16">
        <v>42839</v>
      </c>
      <c r="D174" s="17">
        <v>2017</v>
      </c>
      <c r="E174" s="18">
        <v>4</v>
      </c>
      <c r="F174" s="18">
        <v>14</v>
      </c>
      <c r="G174" s="39">
        <v>0.26041666666666669</v>
      </c>
      <c r="H174" s="18">
        <v>6</v>
      </c>
      <c r="I174" s="15" t="s">
        <v>1232</v>
      </c>
      <c r="J174" s="20" t="s">
        <v>82</v>
      </c>
      <c r="K174" s="40" t="s">
        <v>83</v>
      </c>
      <c r="L174" s="40">
        <v>5940</v>
      </c>
      <c r="M174" s="40"/>
      <c r="N174" s="29" t="s">
        <v>1232</v>
      </c>
      <c r="O174" s="29">
        <v>10</v>
      </c>
      <c r="P174" s="41" t="s">
        <v>1233</v>
      </c>
      <c r="Q174" s="41" t="s">
        <v>1234</v>
      </c>
      <c r="R174" s="41" t="s">
        <v>1235</v>
      </c>
      <c r="S174" s="15" t="s">
        <v>78</v>
      </c>
      <c r="T174" s="15" t="s">
        <v>31</v>
      </c>
      <c r="U174" s="15" t="s">
        <v>79</v>
      </c>
    </row>
    <row r="175" spans="1:21" ht="13.5" customHeight="1" x14ac:dyDescent="0.2">
      <c r="A175" s="15" t="s">
        <v>1236</v>
      </c>
      <c r="B175" s="17">
        <f>+COUNTIF(VICTIMAS_FALLECIDAS!A:A,A175)</f>
        <v>1</v>
      </c>
      <c r="C175" s="16">
        <v>42848</v>
      </c>
      <c r="D175" s="17">
        <v>2017</v>
      </c>
      <c r="E175" s="18">
        <v>4</v>
      </c>
      <c r="F175" s="18">
        <v>23</v>
      </c>
      <c r="G175" s="39">
        <v>0.27083333333333331</v>
      </c>
      <c r="H175" s="18">
        <v>6</v>
      </c>
      <c r="I175" s="15" t="s">
        <v>1237</v>
      </c>
      <c r="J175" s="20" t="s">
        <v>23</v>
      </c>
      <c r="K175" s="40" t="s">
        <v>1238</v>
      </c>
      <c r="L175" s="40"/>
      <c r="M175" s="40" t="s">
        <v>1239</v>
      </c>
      <c r="N175" s="29" t="s">
        <v>1240</v>
      </c>
      <c r="O175" s="29">
        <v>8</v>
      </c>
      <c r="P175" s="41" t="s">
        <v>1241</v>
      </c>
      <c r="Q175" s="41" t="s">
        <v>1242</v>
      </c>
      <c r="R175" s="41" t="s">
        <v>1243</v>
      </c>
      <c r="S175" s="15" t="s">
        <v>30</v>
      </c>
      <c r="T175" s="15" t="s">
        <v>31</v>
      </c>
      <c r="U175" s="15" t="s">
        <v>32</v>
      </c>
    </row>
    <row r="176" spans="1:21" ht="13.5" customHeight="1" x14ac:dyDescent="0.2">
      <c r="A176" s="15" t="s">
        <v>1244</v>
      </c>
      <c r="B176" s="17">
        <f>+COUNTIF(VICTIMAS_FALLECIDAS!A:A,A176)</f>
        <v>1</v>
      </c>
      <c r="C176" s="16">
        <v>42852</v>
      </c>
      <c r="D176" s="17">
        <v>2017</v>
      </c>
      <c r="E176" s="18">
        <v>4</v>
      </c>
      <c r="F176" s="18">
        <v>27</v>
      </c>
      <c r="G176" s="39">
        <v>0.76111111111111107</v>
      </c>
      <c r="H176" s="18">
        <v>18</v>
      </c>
      <c r="I176" s="15" t="s">
        <v>1245</v>
      </c>
      <c r="J176" s="20" t="s">
        <v>23</v>
      </c>
      <c r="K176" s="40" t="s">
        <v>25</v>
      </c>
      <c r="L176" s="40"/>
      <c r="M176" s="40" t="s">
        <v>1246</v>
      </c>
      <c r="N176" s="29" t="s">
        <v>1247</v>
      </c>
      <c r="O176" s="29">
        <v>8</v>
      </c>
      <c r="P176" s="41" t="s">
        <v>1248</v>
      </c>
      <c r="Q176" s="41" t="s">
        <v>1249</v>
      </c>
      <c r="R176" s="41" t="s">
        <v>1250</v>
      </c>
      <c r="S176" s="15" t="s">
        <v>142</v>
      </c>
      <c r="T176" s="15" t="s">
        <v>108</v>
      </c>
      <c r="U176" s="15" t="s">
        <v>43</v>
      </c>
    </row>
    <row r="177" spans="1:21" ht="13.5" customHeight="1" x14ac:dyDescent="0.2">
      <c r="A177" s="15" t="s">
        <v>1251</v>
      </c>
      <c r="B177" s="17">
        <f>+COUNTIF(VICTIMAS_FALLECIDAS!A:A,A177)</f>
        <v>2</v>
      </c>
      <c r="C177" s="16">
        <v>42853</v>
      </c>
      <c r="D177" s="17">
        <v>2017</v>
      </c>
      <c r="E177" s="18">
        <v>4</v>
      </c>
      <c r="F177" s="18">
        <v>28</v>
      </c>
      <c r="G177" s="39">
        <v>0.46398148148148149</v>
      </c>
      <c r="H177" s="18">
        <v>11</v>
      </c>
      <c r="I177" s="15" t="s">
        <v>1252</v>
      </c>
      <c r="J177" s="20" t="s">
        <v>305</v>
      </c>
      <c r="K177" s="40" t="s">
        <v>628</v>
      </c>
      <c r="L177" s="40"/>
      <c r="M177" s="40"/>
      <c r="N177" s="29"/>
      <c r="O177" s="29">
        <v>9</v>
      </c>
      <c r="P177" s="41" t="s">
        <v>307</v>
      </c>
      <c r="Q177" s="41" t="s">
        <v>319</v>
      </c>
      <c r="R177" s="41" t="s">
        <v>319</v>
      </c>
      <c r="S177" s="15" t="s">
        <v>99</v>
      </c>
      <c r="T177" s="15" t="s">
        <v>31</v>
      </c>
      <c r="U177" s="15" t="s">
        <v>100</v>
      </c>
    </row>
    <row r="178" spans="1:21" ht="13.5" customHeight="1" x14ac:dyDescent="0.2">
      <c r="A178" s="15" t="s">
        <v>1253</v>
      </c>
      <c r="B178" s="17">
        <f>+COUNTIF(VICTIMAS_FALLECIDAS!A:A,A178)</f>
        <v>1</v>
      </c>
      <c r="C178" s="16">
        <v>42856</v>
      </c>
      <c r="D178" s="17">
        <v>2017</v>
      </c>
      <c r="E178" s="18">
        <v>5</v>
      </c>
      <c r="F178" s="18">
        <v>1</v>
      </c>
      <c r="G178" s="39">
        <v>0.15818287037037038</v>
      </c>
      <c r="H178" s="18">
        <v>3</v>
      </c>
      <c r="I178" s="15" t="s">
        <v>1254</v>
      </c>
      <c r="J178" s="20" t="s">
        <v>305</v>
      </c>
      <c r="K178" s="40" t="s">
        <v>330</v>
      </c>
      <c r="L178" s="40"/>
      <c r="M178" s="40"/>
      <c r="N178" s="29"/>
      <c r="O178" s="29">
        <v>7</v>
      </c>
      <c r="P178" s="41" t="s">
        <v>307</v>
      </c>
      <c r="Q178" s="41" t="s">
        <v>319</v>
      </c>
      <c r="R178" s="41" t="s">
        <v>319</v>
      </c>
      <c r="S178" s="15" t="s">
        <v>157</v>
      </c>
      <c r="T178" s="15" t="s">
        <v>32</v>
      </c>
      <c r="U178" s="15" t="s">
        <v>32</v>
      </c>
    </row>
    <row r="179" spans="1:21" ht="13.5" customHeight="1" x14ac:dyDescent="0.2">
      <c r="A179" s="15" t="s">
        <v>1255</v>
      </c>
      <c r="B179" s="17">
        <f>+COUNTIF(VICTIMAS_FALLECIDAS!A:A,A179)</f>
        <v>1</v>
      </c>
      <c r="C179" s="16">
        <v>42860</v>
      </c>
      <c r="D179" s="17">
        <v>2017</v>
      </c>
      <c r="E179" s="18">
        <v>5</v>
      </c>
      <c r="F179" s="18">
        <v>5</v>
      </c>
      <c r="G179" s="39">
        <v>0.15277777777777776</v>
      </c>
      <c r="H179" s="18">
        <v>3</v>
      </c>
      <c r="I179" s="15" t="s">
        <v>1256</v>
      </c>
      <c r="J179" s="20" t="s">
        <v>35</v>
      </c>
      <c r="K179" s="40" t="s">
        <v>36</v>
      </c>
      <c r="L179" s="40"/>
      <c r="M179" s="40" t="s">
        <v>1257</v>
      </c>
      <c r="N179" s="29" t="s">
        <v>1258</v>
      </c>
      <c r="O179" s="29">
        <v>8</v>
      </c>
      <c r="P179" s="41" t="s">
        <v>1259</v>
      </c>
      <c r="Q179" s="41" t="s">
        <v>1260</v>
      </c>
      <c r="R179" s="41" t="s">
        <v>1261</v>
      </c>
      <c r="S179" s="15" t="s">
        <v>196</v>
      </c>
      <c r="T179" s="15" t="s">
        <v>108</v>
      </c>
      <c r="U179" s="15" t="s">
        <v>100</v>
      </c>
    </row>
    <row r="180" spans="1:21" ht="13.5" customHeight="1" x14ac:dyDescent="0.2">
      <c r="A180" s="15" t="s">
        <v>1262</v>
      </c>
      <c r="B180" s="17">
        <f>+COUNTIF(VICTIMAS_FALLECIDAS!A:A,A180)</f>
        <v>1</v>
      </c>
      <c r="C180" s="16">
        <v>42860</v>
      </c>
      <c r="D180" s="17">
        <v>2017</v>
      </c>
      <c r="E180" s="18">
        <v>5</v>
      </c>
      <c r="F180" s="18">
        <v>5</v>
      </c>
      <c r="G180" s="39">
        <v>0.84469907407407396</v>
      </c>
      <c r="H180" s="18">
        <v>20</v>
      </c>
      <c r="I180" s="15" t="s">
        <v>1263</v>
      </c>
      <c r="J180" s="20" t="s">
        <v>82</v>
      </c>
      <c r="K180" s="40" t="s">
        <v>1264</v>
      </c>
      <c r="L180" s="40"/>
      <c r="M180" s="40" t="s">
        <v>1265</v>
      </c>
      <c r="N180" s="29" t="s">
        <v>1266</v>
      </c>
      <c r="O180" s="29">
        <v>4</v>
      </c>
      <c r="P180" s="41" t="s">
        <v>1267</v>
      </c>
      <c r="Q180" s="41" t="s">
        <v>1268</v>
      </c>
      <c r="R180" s="41" t="s">
        <v>1269</v>
      </c>
      <c r="S180" s="15" t="s">
        <v>99</v>
      </c>
      <c r="T180" s="15" t="s">
        <v>31</v>
      </c>
      <c r="U180" s="15" t="s">
        <v>100</v>
      </c>
    </row>
    <row r="181" spans="1:21" ht="13.5" customHeight="1" x14ac:dyDescent="0.2">
      <c r="A181" s="15" t="s">
        <v>1270</v>
      </c>
      <c r="B181" s="17">
        <f>+COUNTIF(VICTIMAS_FALLECIDAS!A:A,A181)</f>
        <v>1</v>
      </c>
      <c r="C181" s="16">
        <v>42862</v>
      </c>
      <c r="D181" s="17">
        <v>2017</v>
      </c>
      <c r="E181" s="18">
        <v>5</v>
      </c>
      <c r="F181" s="18">
        <v>7</v>
      </c>
      <c r="G181" s="39">
        <v>0.875</v>
      </c>
      <c r="H181" s="18">
        <v>21</v>
      </c>
      <c r="I181" s="15" t="s">
        <v>1271</v>
      </c>
      <c r="J181" s="20" t="s">
        <v>23</v>
      </c>
      <c r="K181" s="40" t="s">
        <v>1272</v>
      </c>
      <c r="L181" s="40"/>
      <c r="M181" s="40" t="s">
        <v>1273</v>
      </c>
      <c r="N181" s="29" t="s">
        <v>1274</v>
      </c>
      <c r="O181" s="29">
        <v>15</v>
      </c>
      <c r="P181" s="41" t="s">
        <v>1275</v>
      </c>
      <c r="Q181" s="41" t="s">
        <v>1276</v>
      </c>
      <c r="R181" s="41" t="s">
        <v>1277</v>
      </c>
      <c r="S181" s="15" t="s">
        <v>30</v>
      </c>
      <c r="T181" s="15" t="s">
        <v>31</v>
      </c>
      <c r="U181" s="15" t="s">
        <v>32</v>
      </c>
    </row>
    <row r="182" spans="1:21" ht="13.5" customHeight="1" x14ac:dyDescent="0.2">
      <c r="A182" s="15" t="s">
        <v>1278</v>
      </c>
      <c r="B182" s="17">
        <f>+COUNTIF(VICTIMAS_FALLECIDAS!A:A,A182)</f>
        <v>1</v>
      </c>
      <c r="C182" s="16">
        <v>42864</v>
      </c>
      <c r="D182" s="17">
        <v>2017</v>
      </c>
      <c r="E182" s="18">
        <v>5</v>
      </c>
      <c r="F182" s="18">
        <v>9</v>
      </c>
      <c r="G182" s="39">
        <v>0.35416666666666669</v>
      </c>
      <c r="H182" s="18">
        <v>8</v>
      </c>
      <c r="I182" s="15" t="s">
        <v>1279</v>
      </c>
      <c r="J182" s="20" t="s">
        <v>23</v>
      </c>
      <c r="K182" s="40" t="s">
        <v>1272</v>
      </c>
      <c r="L182" s="40">
        <v>4900</v>
      </c>
      <c r="M182" s="40"/>
      <c r="N182" s="29" t="s">
        <v>1280</v>
      </c>
      <c r="O182" s="29">
        <v>12</v>
      </c>
      <c r="P182" s="41" t="s">
        <v>1281</v>
      </c>
      <c r="Q182" s="41" t="s">
        <v>1282</v>
      </c>
      <c r="R182" s="41" t="s">
        <v>1283</v>
      </c>
      <c r="S182" s="15" t="s">
        <v>157</v>
      </c>
      <c r="T182" s="15" t="s">
        <v>32</v>
      </c>
      <c r="U182" s="15" t="s">
        <v>32</v>
      </c>
    </row>
    <row r="183" spans="1:21" ht="13.5" customHeight="1" x14ac:dyDescent="0.2">
      <c r="A183" s="15" t="s">
        <v>1284</v>
      </c>
      <c r="B183" s="17">
        <f>+COUNTIF(VICTIMAS_FALLECIDAS!A:A,A183)</f>
        <v>1</v>
      </c>
      <c r="C183" s="16">
        <v>42864</v>
      </c>
      <c r="D183" s="17">
        <v>2017</v>
      </c>
      <c r="E183" s="18">
        <v>5</v>
      </c>
      <c r="F183" s="18">
        <v>9</v>
      </c>
      <c r="G183" s="39">
        <v>0.96527777777777779</v>
      </c>
      <c r="H183" s="18">
        <v>23</v>
      </c>
      <c r="I183" s="15" t="s">
        <v>1285</v>
      </c>
      <c r="J183" s="20" t="s">
        <v>23</v>
      </c>
      <c r="K183" s="40" t="s">
        <v>884</v>
      </c>
      <c r="L183" s="40"/>
      <c r="M183" s="40" t="s">
        <v>1111</v>
      </c>
      <c r="N183" s="29" t="s">
        <v>1286</v>
      </c>
      <c r="O183" s="29">
        <v>1</v>
      </c>
      <c r="P183" s="41" t="s">
        <v>1287</v>
      </c>
      <c r="Q183" s="41" t="s">
        <v>1288</v>
      </c>
      <c r="R183" s="41" t="s">
        <v>1289</v>
      </c>
      <c r="S183" s="15" t="s">
        <v>133</v>
      </c>
      <c r="T183" s="15" t="s">
        <v>108</v>
      </c>
      <c r="U183" s="15" t="s">
        <v>31</v>
      </c>
    </row>
    <row r="184" spans="1:21" ht="13.5" customHeight="1" x14ac:dyDescent="0.2">
      <c r="A184" s="15" t="s">
        <v>1290</v>
      </c>
      <c r="B184" s="17">
        <f>+COUNTIF(VICTIMAS_FALLECIDAS!A:A,A184)</f>
        <v>1</v>
      </c>
      <c r="C184" s="16">
        <v>42866</v>
      </c>
      <c r="D184" s="17">
        <v>2017</v>
      </c>
      <c r="E184" s="18">
        <v>5</v>
      </c>
      <c r="F184" s="18">
        <v>11</v>
      </c>
      <c r="G184" s="39">
        <v>0.39166666666666666</v>
      </c>
      <c r="H184" s="18">
        <v>9</v>
      </c>
      <c r="I184" s="15" t="s">
        <v>1291</v>
      </c>
      <c r="J184" s="20" t="s">
        <v>82</v>
      </c>
      <c r="K184" s="40" t="s">
        <v>844</v>
      </c>
      <c r="L184" s="40"/>
      <c r="M184" s="40" t="s">
        <v>293</v>
      </c>
      <c r="N184" s="29" t="s">
        <v>1292</v>
      </c>
      <c r="O184" s="29">
        <v>1</v>
      </c>
      <c r="P184" s="41" t="s">
        <v>1293</v>
      </c>
      <c r="Q184" s="41" t="s">
        <v>1294</v>
      </c>
      <c r="R184" s="41" t="s">
        <v>1295</v>
      </c>
      <c r="S184" s="15" t="s">
        <v>142</v>
      </c>
      <c r="T184" s="15" t="s">
        <v>108</v>
      </c>
      <c r="U184" s="15" t="s">
        <v>43</v>
      </c>
    </row>
    <row r="185" spans="1:21" ht="13.5" customHeight="1" x14ac:dyDescent="0.2">
      <c r="A185" s="15" t="s">
        <v>1296</v>
      </c>
      <c r="B185" s="17">
        <f>+COUNTIF(VICTIMAS_FALLECIDAS!A:A,A185)</f>
        <v>1</v>
      </c>
      <c r="C185" s="16">
        <v>42868</v>
      </c>
      <c r="D185" s="17">
        <v>2017</v>
      </c>
      <c r="E185" s="18">
        <v>5</v>
      </c>
      <c r="F185" s="18">
        <v>13</v>
      </c>
      <c r="G185" s="39">
        <v>0.30555555555555552</v>
      </c>
      <c r="H185" s="18">
        <v>7</v>
      </c>
      <c r="I185" s="15" t="s">
        <v>1297</v>
      </c>
      <c r="J185" s="20" t="s">
        <v>23</v>
      </c>
      <c r="K185" s="40" t="s">
        <v>73</v>
      </c>
      <c r="L185" s="40"/>
      <c r="M185" s="40" t="s">
        <v>25</v>
      </c>
      <c r="N185" s="29" t="s">
        <v>1298</v>
      </c>
      <c r="O185" s="29">
        <v>8</v>
      </c>
      <c r="P185" s="41" t="s">
        <v>1299</v>
      </c>
      <c r="Q185" s="41" t="s">
        <v>1300</v>
      </c>
      <c r="R185" s="41" t="s">
        <v>1301</v>
      </c>
      <c r="S185" s="15" t="s">
        <v>78</v>
      </c>
      <c r="T185" s="15" t="s">
        <v>31</v>
      </c>
      <c r="U185" s="15" t="s">
        <v>79</v>
      </c>
    </row>
    <row r="186" spans="1:21" ht="13.5" customHeight="1" x14ac:dyDescent="0.2">
      <c r="A186" s="15" t="s">
        <v>1302</v>
      </c>
      <c r="B186" s="17">
        <f>+COUNTIF(VICTIMAS_FALLECIDAS!A:A,A186)</f>
        <v>1</v>
      </c>
      <c r="C186" s="16">
        <v>42870</v>
      </c>
      <c r="D186" s="17">
        <v>2017</v>
      </c>
      <c r="E186" s="18">
        <v>5</v>
      </c>
      <c r="F186" s="18">
        <v>15</v>
      </c>
      <c r="G186" s="39">
        <v>0.56215277777777783</v>
      </c>
      <c r="H186" s="18">
        <v>13</v>
      </c>
      <c r="I186" s="15" t="s">
        <v>1303</v>
      </c>
      <c r="J186" s="20" t="s">
        <v>23</v>
      </c>
      <c r="K186" s="40" t="s">
        <v>1101</v>
      </c>
      <c r="L186" s="40"/>
      <c r="M186" s="40" t="s">
        <v>223</v>
      </c>
      <c r="N186" s="29" t="s">
        <v>1304</v>
      </c>
      <c r="O186" s="29">
        <v>2</v>
      </c>
      <c r="P186" s="41" t="s">
        <v>1305</v>
      </c>
      <c r="Q186" s="41" t="s">
        <v>1306</v>
      </c>
      <c r="R186" s="41" t="s">
        <v>1307</v>
      </c>
      <c r="S186" s="15" t="s">
        <v>133</v>
      </c>
      <c r="T186" s="15" t="s">
        <v>108</v>
      </c>
      <c r="U186" s="15" t="s">
        <v>31</v>
      </c>
    </row>
    <row r="187" spans="1:21" ht="13.5" customHeight="1" x14ac:dyDescent="0.2">
      <c r="A187" s="15" t="s">
        <v>1308</v>
      </c>
      <c r="B187" s="17">
        <f>+COUNTIF(VICTIMAS_FALLECIDAS!A:A,A187)</f>
        <v>1</v>
      </c>
      <c r="C187" s="16">
        <v>42870</v>
      </c>
      <c r="D187" s="17">
        <v>2017</v>
      </c>
      <c r="E187" s="18">
        <v>5</v>
      </c>
      <c r="F187" s="18">
        <v>15</v>
      </c>
      <c r="G187" s="39">
        <v>0.66666666666666663</v>
      </c>
      <c r="H187" s="18">
        <v>16</v>
      </c>
      <c r="I187" s="15" t="s">
        <v>1309</v>
      </c>
      <c r="J187" s="20" t="s">
        <v>23</v>
      </c>
      <c r="K187" s="40" t="s">
        <v>364</v>
      </c>
      <c r="L187" s="40"/>
      <c r="M187" s="40" t="s">
        <v>1310</v>
      </c>
      <c r="N187" s="29" t="s">
        <v>1311</v>
      </c>
      <c r="O187" s="29">
        <v>10</v>
      </c>
      <c r="P187" s="41" t="s">
        <v>1312</v>
      </c>
      <c r="Q187" s="41" t="s">
        <v>1313</v>
      </c>
      <c r="R187" s="41" t="s">
        <v>1314</v>
      </c>
      <c r="S187" s="15" t="s">
        <v>99</v>
      </c>
      <c r="T187" s="15" t="s">
        <v>31</v>
      </c>
      <c r="U187" s="15" t="s">
        <v>100</v>
      </c>
    </row>
    <row r="188" spans="1:21" ht="13.5" customHeight="1" x14ac:dyDescent="0.2">
      <c r="A188" s="15" t="s">
        <v>1315</v>
      </c>
      <c r="B188" s="17">
        <f>+COUNTIF(VICTIMAS_FALLECIDAS!A:A,A188)</f>
        <v>1</v>
      </c>
      <c r="C188" s="16">
        <v>42872</v>
      </c>
      <c r="D188" s="17">
        <v>2017</v>
      </c>
      <c r="E188" s="18">
        <v>5</v>
      </c>
      <c r="F188" s="18">
        <v>17</v>
      </c>
      <c r="G188" s="39">
        <v>0.42569444444444443</v>
      </c>
      <c r="H188" s="18">
        <v>10</v>
      </c>
      <c r="I188" s="15" t="s">
        <v>1316</v>
      </c>
      <c r="J188" s="20" t="s">
        <v>23</v>
      </c>
      <c r="K188" s="40" t="s">
        <v>1317</v>
      </c>
      <c r="L188" s="40"/>
      <c r="M188" s="40" t="s">
        <v>160</v>
      </c>
      <c r="N188" s="29" t="s">
        <v>1318</v>
      </c>
      <c r="O188" s="29">
        <v>1</v>
      </c>
      <c r="P188" s="41" t="s">
        <v>1319</v>
      </c>
      <c r="Q188" s="41" t="s">
        <v>1320</v>
      </c>
      <c r="R188" s="41" t="s">
        <v>1321</v>
      </c>
      <c r="S188" s="15" t="s">
        <v>142</v>
      </c>
      <c r="T188" s="15" t="s">
        <v>108</v>
      </c>
      <c r="U188" s="15" t="s">
        <v>43</v>
      </c>
    </row>
    <row r="189" spans="1:21" ht="13.5" customHeight="1" x14ac:dyDescent="0.2">
      <c r="A189" s="15" t="s">
        <v>1322</v>
      </c>
      <c r="B189" s="17">
        <f>+COUNTIF(VICTIMAS_FALLECIDAS!A:A,A189)</f>
        <v>1</v>
      </c>
      <c r="C189" s="16">
        <v>42875</v>
      </c>
      <c r="D189" s="17">
        <v>2017</v>
      </c>
      <c r="E189" s="18">
        <v>5</v>
      </c>
      <c r="F189" s="18">
        <v>20</v>
      </c>
      <c r="G189" s="39">
        <v>0.20833333333333334</v>
      </c>
      <c r="H189" s="18">
        <v>5</v>
      </c>
      <c r="I189" s="15" t="s">
        <v>1323</v>
      </c>
      <c r="J189" s="20" t="s">
        <v>82</v>
      </c>
      <c r="K189" s="40" t="s">
        <v>1324</v>
      </c>
      <c r="L189" s="40"/>
      <c r="M189" s="40" t="s">
        <v>430</v>
      </c>
      <c r="N189" s="29" t="s">
        <v>1325</v>
      </c>
      <c r="O189" s="29">
        <v>1</v>
      </c>
      <c r="P189" s="41" t="s">
        <v>1326</v>
      </c>
      <c r="Q189" s="41" t="s">
        <v>1327</v>
      </c>
      <c r="R189" s="41" t="s">
        <v>1328</v>
      </c>
      <c r="S189" s="15" t="s">
        <v>1329</v>
      </c>
      <c r="T189" s="15" t="s">
        <v>100</v>
      </c>
      <c r="U189" s="15" t="s">
        <v>32</v>
      </c>
    </row>
    <row r="190" spans="1:21" ht="13.5" customHeight="1" x14ac:dyDescent="0.2">
      <c r="A190" s="15" t="s">
        <v>1330</v>
      </c>
      <c r="B190" s="17">
        <f>+COUNTIF(VICTIMAS_FALLECIDAS!A:A,A190)</f>
        <v>1</v>
      </c>
      <c r="C190" s="16">
        <v>42877</v>
      </c>
      <c r="D190" s="17">
        <v>2017</v>
      </c>
      <c r="E190" s="18">
        <v>5</v>
      </c>
      <c r="F190" s="18">
        <v>22</v>
      </c>
      <c r="G190" s="39">
        <v>0.66666666666666663</v>
      </c>
      <c r="H190" s="18">
        <v>16</v>
      </c>
      <c r="I190" s="15" t="s">
        <v>1331</v>
      </c>
      <c r="J190" s="20" t="s">
        <v>23</v>
      </c>
      <c r="K190" s="40" t="s">
        <v>1332</v>
      </c>
      <c r="L190" s="40"/>
      <c r="M190" s="40" t="s">
        <v>230</v>
      </c>
      <c r="N190" s="29" t="s">
        <v>1333</v>
      </c>
      <c r="O190" s="29">
        <v>4</v>
      </c>
      <c r="P190" s="41" t="s">
        <v>1334</v>
      </c>
      <c r="Q190" s="41" t="s">
        <v>1335</v>
      </c>
      <c r="R190" s="41" t="s">
        <v>1336</v>
      </c>
      <c r="S190" s="15" t="s">
        <v>669</v>
      </c>
      <c r="T190" s="15" t="s">
        <v>670</v>
      </c>
      <c r="U190" s="15" t="s">
        <v>100</v>
      </c>
    </row>
    <row r="191" spans="1:21" ht="13.5" customHeight="1" x14ac:dyDescent="0.2">
      <c r="A191" s="15" t="s">
        <v>1337</v>
      </c>
      <c r="B191" s="17">
        <f>+COUNTIF(VICTIMAS_FALLECIDAS!A:A,A191)</f>
        <v>1</v>
      </c>
      <c r="C191" s="16">
        <v>42877</v>
      </c>
      <c r="D191" s="17">
        <v>2017</v>
      </c>
      <c r="E191" s="18">
        <v>5</v>
      </c>
      <c r="F191" s="18">
        <v>22</v>
      </c>
      <c r="G191" s="39">
        <v>0.75694444444444453</v>
      </c>
      <c r="H191" s="18">
        <v>18</v>
      </c>
      <c r="I191" s="15" t="s">
        <v>1338</v>
      </c>
      <c r="J191" s="20" t="s">
        <v>23</v>
      </c>
      <c r="K191" s="40" t="s">
        <v>422</v>
      </c>
      <c r="L191" s="40"/>
      <c r="M191" s="40" t="s">
        <v>1144</v>
      </c>
      <c r="N191" s="29" t="s">
        <v>1339</v>
      </c>
      <c r="O191" s="29">
        <v>15</v>
      </c>
      <c r="P191" s="41" t="s">
        <v>1340</v>
      </c>
      <c r="Q191" s="41" t="s">
        <v>1341</v>
      </c>
      <c r="R191" s="41" t="s">
        <v>1342</v>
      </c>
      <c r="S191" s="15" t="s">
        <v>142</v>
      </c>
      <c r="T191" s="15" t="s">
        <v>108</v>
      </c>
      <c r="U191" s="15" t="s">
        <v>43</v>
      </c>
    </row>
    <row r="192" spans="1:21" ht="13.5" customHeight="1" x14ac:dyDescent="0.2">
      <c r="A192" s="15" t="s">
        <v>1343</v>
      </c>
      <c r="B192" s="17">
        <f>+COUNTIF(VICTIMAS_FALLECIDAS!A:A,A192)</f>
        <v>1</v>
      </c>
      <c r="C192" s="16">
        <v>42878</v>
      </c>
      <c r="D192" s="17">
        <v>2017</v>
      </c>
      <c r="E192" s="18">
        <v>5</v>
      </c>
      <c r="F192" s="18">
        <v>23</v>
      </c>
      <c r="G192" s="39">
        <v>0.11458333333333333</v>
      </c>
      <c r="H192" s="18">
        <v>2</v>
      </c>
      <c r="I192" s="15" t="s">
        <v>1344</v>
      </c>
      <c r="J192" s="20" t="s">
        <v>23</v>
      </c>
      <c r="K192" s="40" t="s">
        <v>151</v>
      </c>
      <c r="L192" s="40"/>
      <c r="M192" s="40" t="s">
        <v>277</v>
      </c>
      <c r="N192" s="29" t="s">
        <v>1345</v>
      </c>
      <c r="O192" s="29">
        <v>6</v>
      </c>
      <c r="P192" s="41" t="s">
        <v>1346</v>
      </c>
      <c r="Q192" s="41" t="s">
        <v>1347</v>
      </c>
      <c r="R192" s="41" t="s">
        <v>1348</v>
      </c>
      <c r="S192" s="15" t="s">
        <v>99</v>
      </c>
      <c r="T192" s="15" t="s">
        <v>31</v>
      </c>
      <c r="U192" s="15" t="s">
        <v>100</v>
      </c>
    </row>
    <row r="193" spans="1:21" ht="13.5" customHeight="1" x14ac:dyDescent="0.2">
      <c r="A193" s="15" t="s">
        <v>1355</v>
      </c>
      <c r="B193" s="17">
        <f>+COUNTIF(VICTIMAS_FALLECIDAS!A:A,A193)</f>
        <v>1</v>
      </c>
      <c r="C193" s="16">
        <v>42879</v>
      </c>
      <c r="D193" s="17">
        <v>2017</v>
      </c>
      <c r="E193" s="18">
        <v>5</v>
      </c>
      <c r="F193" s="18">
        <v>24</v>
      </c>
      <c r="G193" s="39">
        <v>0.59375</v>
      </c>
      <c r="H193" s="18">
        <v>14</v>
      </c>
      <c r="I193" s="15" t="s">
        <v>1356</v>
      </c>
      <c r="J193" s="20" t="s">
        <v>35</v>
      </c>
      <c r="K193" s="40" t="s">
        <v>36</v>
      </c>
      <c r="L193" s="40"/>
      <c r="M193" s="40" t="s">
        <v>1357</v>
      </c>
      <c r="N193" s="29" t="s">
        <v>1358</v>
      </c>
      <c r="O193" s="29">
        <v>9</v>
      </c>
      <c r="P193" s="41" t="s">
        <v>1359</v>
      </c>
      <c r="Q193" s="41" t="s">
        <v>1360</v>
      </c>
      <c r="R193" s="41" t="s">
        <v>1361</v>
      </c>
      <c r="S193" s="15" t="s">
        <v>59</v>
      </c>
      <c r="T193" s="15" t="s">
        <v>31</v>
      </c>
      <c r="U193" s="15" t="s">
        <v>60</v>
      </c>
    </row>
    <row r="194" spans="1:21" ht="13.5" customHeight="1" x14ac:dyDescent="0.2">
      <c r="A194" s="15" t="s">
        <v>1349</v>
      </c>
      <c r="B194" s="17">
        <f>+COUNTIF(VICTIMAS_FALLECIDAS!A:A,A194)</f>
        <v>1</v>
      </c>
      <c r="C194" s="16">
        <v>42882</v>
      </c>
      <c r="D194" s="17">
        <v>2017</v>
      </c>
      <c r="E194" s="18">
        <v>5</v>
      </c>
      <c r="F194" s="18">
        <v>27</v>
      </c>
      <c r="G194" s="39">
        <v>0.82638888888888884</v>
      </c>
      <c r="H194" s="18">
        <v>19</v>
      </c>
      <c r="I194" s="15" t="s">
        <v>1350</v>
      </c>
      <c r="J194" s="20" t="s">
        <v>23</v>
      </c>
      <c r="K194" s="40" t="s">
        <v>491</v>
      </c>
      <c r="L194" s="40">
        <v>2950</v>
      </c>
      <c r="M194" s="40"/>
      <c r="N194" s="29" t="s">
        <v>1351</v>
      </c>
      <c r="O194" s="29">
        <v>8</v>
      </c>
      <c r="P194" s="41" t="s">
        <v>1352</v>
      </c>
      <c r="Q194" s="41" t="s">
        <v>1353</v>
      </c>
      <c r="R194" s="41" t="s">
        <v>1354</v>
      </c>
      <c r="S194" s="15" t="s">
        <v>78</v>
      </c>
      <c r="T194" s="15" t="s">
        <v>31</v>
      </c>
      <c r="U194" s="15" t="s">
        <v>79</v>
      </c>
    </row>
    <row r="195" spans="1:21" ht="13.5" customHeight="1" x14ac:dyDescent="0.2">
      <c r="A195" s="15" t="s">
        <v>1362</v>
      </c>
      <c r="B195" s="17">
        <f>+COUNTIF(VICTIMAS_FALLECIDAS!A:A,A195)</f>
        <v>1</v>
      </c>
      <c r="C195" s="16">
        <v>42885</v>
      </c>
      <c r="D195" s="17">
        <v>2017</v>
      </c>
      <c r="E195" s="18">
        <v>5</v>
      </c>
      <c r="F195" s="18">
        <v>30</v>
      </c>
      <c r="G195" s="39">
        <v>0.55555555555555558</v>
      </c>
      <c r="H195" s="18">
        <v>13</v>
      </c>
      <c r="I195" s="15" t="s">
        <v>1363</v>
      </c>
      <c r="J195" s="20" t="s">
        <v>82</v>
      </c>
      <c r="K195" s="40" t="s">
        <v>1364</v>
      </c>
      <c r="L195" s="40">
        <v>3696</v>
      </c>
      <c r="M195" s="40"/>
      <c r="N195" s="29" t="s">
        <v>1365</v>
      </c>
      <c r="O195" s="29">
        <v>11</v>
      </c>
      <c r="P195" s="41" t="s">
        <v>1366</v>
      </c>
      <c r="Q195" s="41" t="s">
        <v>1367</v>
      </c>
      <c r="R195" s="41" t="s">
        <v>1368</v>
      </c>
      <c r="S195" s="15" t="s">
        <v>107</v>
      </c>
      <c r="T195" s="15" t="s">
        <v>108</v>
      </c>
      <c r="U195" s="15" t="s">
        <v>32</v>
      </c>
    </row>
    <row r="196" spans="1:21" ht="13.5" customHeight="1" x14ac:dyDescent="0.2">
      <c r="A196" s="15" t="s">
        <v>1369</v>
      </c>
      <c r="B196" s="17">
        <f>+COUNTIF(VICTIMAS_FALLECIDAS!A:A,A196)</f>
        <v>1</v>
      </c>
      <c r="C196" s="16">
        <v>42889</v>
      </c>
      <c r="D196" s="17">
        <v>2017</v>
      </c>
      <c r="E196" s="18">
        <v>6</v>
      </c>
      <c r="F196" s="18">
        <v>3</v>
      </c>
      <c r="G196" s="39">
        <v>0.97222222222222221</v>
      </c>
      <c r="H196" s="18">
        <v>23</v>
      </c>
      <c r="I196" s="15" t="s">
        <v>1370</v>
      </c>
      <c r="J196" s="20" t="s">
        <v>23</v>
      </c>
      <c r="K196" s="40" t="s">
        <v>1272</v>
      </c>
      <c r="L196" s="40"/>
      <c r="M196" s="40" t="s">
        <v>1371</v>
      </c>
      <c r="N196" s="29" t="s">
        <v>1372</v>
      </c>
      <c r="O196" s="29">
        <v>12</v>
      </c>
      <c r="P196" s="41" t="s">
        <v>1373</v>
      </c>
      <c r="Q196" s="41" t="s">
        <v>1374</v>
      </c>
      <c r="R196" s="41" t="s">
        <v>1375</v>
      </c>
      <c r="S196" s="15" t="s">
        <v>157</v>
      </c>
      <c r="T196" s="15" t="s">
        <v>32</v>
      </c>
      <c r="U196" s="15" t="s">
        <v>32</v>
      </c>
    </row>
    <row r="197" spans="1:21" ht="13.5" customHeight="1" x14ac:dyDescent="0.2">
      <c r="A197" s="15" t="s">
        <v>1376</v>
      </c>
      <c r="B197" s="17">
        <f>+COUNTIF(VICTIMAS_FALLECIDAS!A:A,A197)</f>
        <v>1</v>
      </c>
      <c r="C197" s="16">
        <v>42890</v>
      </c>
      <c r="D197" s="17">
        <v>2017</v>
      </c>
      <c r="E197" s="18">
        <v>6</v>
      </c>
      <c r="F197" s="18">
        <v>4</v>
      </c>
      <c r="G197" s="39">
        <v>0.375</v>
      </c>
      <c r="H197" s="18">
        <v>9</v>
      </c>
      <c r="I197" s="15" t="s">
        <v>1377</v>
      </c>
      <c r="J197" s="20" t="s">
        <v>23</v>
      </c>
      <c r="K197" s="40" t="s">
        <v>222</v>
      </c>
      <c r="L197" s="40"/>
      <c r="M197" s="40" t="s">
        <v>1378</v>
      </c>
      <c r="N197" s="29" t="s">
        <v>1379</v>
      </c>
      <c r="O197" s="29">
        <v>3</v>
      </c>
      <c r="P197" s="41" t="s">
        <v>1380</v>
      </c>
      <c r="Q197" s="41" t="s">
        <v>1381</v>
      </c>
      <c r="R197" s="41" t="s">
        <v>1382</v>
      </c>
      <c r="S197" s="15" t="s">
        <v>30</v>
      </c>
      <c r="T197" s="15" t="s">
        <v>31</v>
      </c>
      <c r="U197" s="15" t="s">
        <v>32</v>
      </c>
    </row>
    <row r="198" spans="1:21" ht="13.5" customHeight="1" x14ac:dyDescent="0.2">
      <c r="A198" s="15" t="s">
        <v>1384</v>
      </c>
      <c r="B198" s="17">
        <f>+COUNTIF(VICTIMAS_FALLECIDAS!A:A,A198)</f>
        <v>1</v>
      </c>
      <c r="C198" s="16">
        <v>42898</v>
      </c>
      <c r="D198" s="17">
        <v>2017</v>
      </c>
      <c r="E198" s="18">
        <v>6</v>
      </c>
      <c r="F198" s="18">
        <v>12</v>
      </c>
      <c r="G198" s="39">
        <v>0.94305555555555554</v>
      </c>
      <c r="H198" s="18">
        <v>22</v>
      </c>
      <c r="I198" s="15" t="s">
        <v>1385</v>
      </c>
      <c r="J198" s="20" t="s">
        <v>23</v>
      </c>
      <c r="K198" s="40" t="s">
        <v>1386</v>
      </c>
      <c r="L198" s="40"/>
      <c r="M198" s="40" t="s">
        <v>160</v>
      </c>
      <c r="N198" s="29" t="s">
        <v>1387</v>
      </c>
      <c r="O198" s="29">
        <v>1</v>
      </c>
      <c r="P198" s="41" t="s">
        <v>1388</v>
      </c>
      <c r="Q198" s="41" t="s">
        <v>1389</v>
      </c>
      <c r="R198" s="41" t="s">
        <v>1390</v>
      </c>
      <c r="S198" s="15" t="s">
        <v>133</v>
      </c>
      <c r="T198" s="15" t="s">
        <v>108</v>
      </c>
      <c r="U198" s="15" t="s">
        <v>31</v>
      </c>
    </row>
    <row r="199" spans="1:21" ht="13.5" customHeight="1" x14ac:dyDescent="0.2">
      <c r="A199" s="15" t="s">
        <v>1391</v>
      </c>
      <c r="B199" s="17">
        <f>+COUNTIF(VICTIMAS_FALLECIDAS!A:A,A199)</f>
        <v>1</v>
      </c>
      <c r="C199" s="16">
        <v>42899</v>
      </c>
      <c r="D199" s="17">
        <v>2017</v>
      </c>
      <c r="E199" s="18">
        <v>6</v>
      </c>
      <c r="F199" s="18">
        <v>13</v>
      </c>
      <c r="G199" s="39">
        <v>0.61805555555555558</v>
      </c>
      <c r="H199" s="18">
        <v>14</v>
      </c>
      <c r="I199" s="15" t="s">
        <v>1392</v>
      </c>
      <c r="J199" s="20" t="s">
        <v>23</v>
      </c>
      <c r="K199" s="40" t="s">
        <v>1393</v>
      </c>
      <c r="L199" s="40"/>
      <c r="M199" s="40" t="s">
        <v>1394</v>
      </c>
      <c r="N199" s="29" t="s">
        <v>1395</v>
      </c>
      <c r="O199" s="29">
        <v>2</v>
      </c>
      <c r="P199" s="41" t="s">
        <v>1396</v>
      </c>
      <c r="Q199" s="41" t="s">
        <v>1397</v>
      </c>
      <c r="R199" s="41" t="s">
        <v>1398</v>
      </c>
      <c r="S199" s="15" t="s">
        <v>196</v>
      </c>
      <c r="T199" s="15" t="s">
        <v>108</v>
      </c>
      <c r="U199" s="15" t="s">
        <v>100</v>
      </c>
    </row>
    <row r="200" spans="1:21" ht="13.5" customHeight="1" x14ac:dyDescent="0.2">
      <c r="A200" s="15" t="s">
        <v>1399</v>
      </c>
      <c r="B200" s="17">
        <f>+COUNTIF(VICTIMAS_FALLECIDAS!A:A,A200)</f>
        <v>1</v>
      </c>
      <c r="C200" s="16">
        <v>42903</v>
      </c>
      <c r="D200" s="17">
        <v>2017</v>
      </c>
      <c r="E200" s="18">
        <v>6</v>
      </c>
      <c r="F200" s="18">
        <v>17</v>
      </c>
      <c r="G200" s="39">
        <v>0.98958333333333337</v>
      </c>
      <c r="H200" s="18">
        <v>23</v>
      </c>
      <c r="I200" s="15" t="s">
        <v>1400</v>
      </c>
      <c r="J200" s="20" t="s">
        <v>82</v>
      </c>
      <c r="K200" s="40" t="s">
        <v>1401</v>
      </c>
      <c r="L200" s="40">
        <v>1930</v>
      </c>
      <c r="M200" s="40"/>
      <c r="N200" s="29" t="s">
        <v>1400</v>
      </c>
      <c r="O200" s="29">
        <v>14</v>
      </c>
      <c r="P200" s="41" t="s">
        <v>1402</v>
      </c>
      <c r="Q200" s="41" t="s">
        <v>1403</v>
      </c>
      <c r="R200" s="41" t="s">
        <v>1404</v>
      </c>
      <c r="S200" s="15" t="s">
        <v>99</v>
      </c>
      <c r="T200" s="15" t="s">
        <v>31</v>
      </c>
      <c r="U200" s="15" t="s">
        <v>100</v>
      </c>
    </row>
    <row r="201" spans="1:21" ht="13.5" customHeight="1" x14ac:dyDescent="0.2">
      <c r="A201" s="15" t="s">
        <v>1405</v>
      </c>
      <c r="B201" s="17">
        <f>+COUNTIF(VICTIMAS_FALLECIDAS!A:A,A201)</f>
        <v>1</v>
      </c>
      <c r="C201" s="16">
        <v>42905</v>
      </c>
      <c r="D201" s="17">
        <v>2017</v>
      </c>
      <c r="E201" s="18">
        <v>6</v>
      </c>
      <c r="F201" s="18">
        <v>19</v>
      </c>
      <c r="G201" s="39">
        <v>0.68472222222222223</v>
      </c>
      <c r="H201" s="18">
        <v>16</v>
      </c>
      <c r="I201" s="15" t="s">
        <v>1406</v>
      </c>
      <c r="J201" s="20" t="s">
        <v>82</v>
      </c>
      <c r="K201" s="40" t="s">
        <v>559</v>
      </c>
      <c r="L201" s="40"/>
      <c r="M201" s="40" t="s">
        <v>903</v>
      </c>
      <c r="N201" s="29" t="s">
        <v>1407</v>
      </c>
      <c r="O201" s="29">
        <v>3</v>
      </c>
      <c r="P201" s="41" t="s">
        <v>1408</v>
      </c>
      <c r="Q201" s="41" t="s">
        <v>1409</v>
      </c>
      <c r="R201" s="41" t="s">
        <v>1410</v>
      </c>
      <c r="S201" s="15" t="s">
        <v>99</v>
      </c>
      <c r="T201" s="15" t="s">
        <v>31</v>
      </c>
      <c r="U201" s="15" t="s">
        <v>100</v>
      </c>
    </row>
    <row r="202" spans="1:21" ht="13.5" customHeight="1" x14ac:dyDescent="0.2">
      <c r="A202" s="15" t="s">
        <v>1411</v>
      </c>
      <c r="B202" s="17">
        <f>+COUNTIF(VICTIMAS_FALLECIDAS!A:A,A202)</f>
        <v>1</v>
      </c>
      <c r="C202" s="16">
        <v>42908</v>
      </c>
      <c r="D202" s="17">
        <v>2017</v>
      </c>
      <c r="E202" s="18">
        <v>6</v>
      </c>
      <c r="F202" s="18">
        <v>22</v>
      </c>
      <c r="G202" s="39">
        <v>0.42708333333333331</v>
      </c>
      <c r="H202" s="18">
        <v>10</v>
      </c>
      <c r="I202" s="15" t="s">
        <v>1412</v>
      </c>
      <c r="J202" s="20" t="s">
        <v>23</v>
      </c>
      <c r="K202" s="40" t="s">
        <v>475</v>
      </c>
      <c r="L202" s="40"/>
      <c r="M202" s="40" t="s">
        <v>73</v>
      </c>
      <c r="N202" s="29" t="s">
        <v>1413</v>
      </c>
      <c r="O202" s="29">
        <v>9</v>
      </c>
      <c r="P202" s="41" t="s">
        <v>1414</v>
      </c>
      <c r="Q202" s="41" t="s">
        <v>1415</v>
      </c>
      <c r="R202" s="41" t="s">
        <v>1416</v>
      </c>
      <c r="S202" s="15" t="s">
        <v>196</v>
      </c>
      <c r="T202" s="15" t="s">
        <v>108</v>
      </c>
      <c r="U202" s="15" t="s">
        <v>100</v>
      </c>
    </row>
    <row r="203" spans="1:21" ht="13.5" customHeight="1" x14ac:dyDescent="0.2">
      <c r="A203" s="15" t="s">
        <v>1417</v>
      </c>
      <c r="B203" s="17">
        <f>+COUNTIF(VICTIMAS_FALLECIDAS!A:A,A203)</f>
        <v>1</v>
      </c>
      <c r="C203" s="16">
        <v>42911</v>
      </c>
      <c r="D203" s="17">
        <v>2017</v>
      </c>
      <c r="E203" s="18">
        <v>6</v>
      </c>
      <c r="F203" s="18">
        <v>25</v>
      </c>
      <c r="G203" s="39">
        <v>0.94444444444444453</v>
      </c>
      <c r="H203" s="18">
        <v>22</v>
      </c>
      <c r="I203" s="15" t="s">
        <v>1418</v>
      </c>
      <c r="J203" s="20" t="s">
        <v>23</v>
      </c>
      <c r="K203" s="40" t="s">
        <v>46</v>
      </c>
      <c r="L203" s="40"/>
      <c r="M203" s="40" t="s">
        <v>844</v>
      </c>
      <c r="N203" s="29" t="s">
        <v>1419</v>
      </c>
      <c r="O203" s="29">
        <v>4</v>
      </c>
      <c r="P203" s="41" t="s">
        <v>1420</v>
      </c>
      <c r="Q203" s="41" t="s">
        <v>1421</v>
      </c>
      <c r="R203" s="41" t="s">
        <v>1422</v>
      </c>
      <c r="S203" s="15" t="s">
        <v>107</v>
      </c>
      <c r="T203" s="15" t="s">
        <v>108</v>
      </c>
      <c r="U203" s="15" t="s">
        <v>32</v>
      </c>
    </row>
    <row r="204" spans="1:21" ht="13.5" customHeight="1" x14ac:dyDescent="0.2">
      <c r="A204" s="15" t="s">
        <v>1423</v>
      </c>
      <c r="B204" s="17">
        <f>+COUNTIF(VICTIMAS_FALLECIDAS!A:A,A204)</f>
        <v>1</v>
      </c>
      <c r="C204" s="16">
        <v>42920</v>
      </c>
      <c r="D204" s="17">
        <v>2017</v>
      </c>
      <c r="E204" s="18">
        <v>7</v>
      </c>
      <c r="F204" s="18">
        <v>4</v>
      </c>
      <c r="G204" s="39">
        <v>1.7361111111111112E-2</v>
      </c>
      <c r="H204" s="18">
        <v>0</v>
      </c>
      <c r="I204" s="15" t="s">
        <v>1424</v>
      </c>
      <c r="J204" s="20" t="s">
        <v>23</v>
      </c>
      <c r="K204" s="40" t="s">
        <v>475</v>
      </c>
      <c r="L204" s="40"/>
      <c r="M204" s="40" t="s">
        <v>658</v>
      </c>
      <c r="N204" s="29" t="s">
        <v>659</v>
      </c>
      <c r="O204" s="29">
        <v>9</v>
      </c>
      <c r="P204" s="41" t="s">
        <v>660</v>
      </c>
      <c r="Q204" s="41" t="s">
        <v>661</v>
      </c>
      <c r="R204" s="41" t="s">
        <v>662</v>
      </c>
      <c r="S204" s="15" t="s">
        <v>99</v>
      </c>
      <c r="T204" s="15" t="s">
        <v>31</v>
      </c>
      <c r="U204" s="15" t="s">
        <v>100</v>
      </c>
    </row>
    <row r="205" spans="1:21" ht="13.5" customHeight="1" x14ac:dyDescent="0.2">
      <c r="A205" s="15" t="s">
        <v>1425</v>
      </c>
      <c r="B205" s="17">
        <f>+COUNTIF(VICTIMAS_FALLECIDAS!A:A,A205)</f>
        <v>1</v>
      </c>
      <c r="C205" s="16">
        <v>42921</v>
      </c>
      <c r="D205" s="17">
        <v>2017</v>
      </c>
      <c r="E205" s="18">
        <v>7</v>
      </c>
      <c r="F205" s="18">
        <v>5</v>
      </c>
      <c r="G205" s="39">
        <v>0.53402777777777777</v>
      </c>
      <c r="H205" s="18">
        <v>12</v>
      </c>
      <c r="I205" s="15" t="s">
        <v>1426</v>
      </c>
      <c r="J205" s="20" t="s">
        <v>23</v>
      </c>
      <c r="K205" s="40" t="s">
        <v>286</v>
      </c>
      <c r="L205" s="40"/>
      <c r="M205" s="40" t="s">
        <v>1427</v>
      </c>
      <c r="N205" s="29" t="s">
        <v>1428</v>
      </c>
      <c r="O205" s="29">
        <v>2</v>
      </c>
      <c r="P205" s="41" t="s">
        <v>1429</v>
      </c>
      <c r="Q205" s="41" t="s">
        <v>1430</v>
      </c>
      <c r="R205" s="41" t="s">
        <v>1431</v>
      </c>
      <c r="S205" s="15" t="s">
        <v>142</v>
      </c>
      <c r="T205" s="15" t="s">
        <v>108</v>
      </c>
      <c r="U205" s="15" t="s">
        <v>43</v>
      </c>
    </row>
    <row r="206" spans="1:21" ht="13.5" customHeight="1" x14ac:dyDescent="0.2">
      <c r="A206" s="15" t="s">
        <v>1432</v>
      </c>
      <c r="B206" s="17">
        <f>+COUNTIF(VICTIMAS_FALLECIDAS!A:A,A206)</f>
        <v>1</v>
      </c>
      <c r="C206" s="16">
        <v>42923</v>
      </c>
      <c r="D206" s="17">
        <v>2017</v>
      </c>
      <c r="E206" s="18">
        <v>7</v>
      </c>
      <c r="F206" s="18">
        <v>7</v>
      </c>
      <c r="G206" s="39">
        <v>0.59375</v>
      </c>
      <c r="H206" s="18">
        <v>14</v>
      </c>
      <c r="I206" s="15" t="s">
        <v>1433</v>
      </c>
      <c r="J206" s="20" t="s">
        <v>23</v>
      </c>
      <c r="K206" s="40" t="s">
        <v>1434</v>
      </c>
      <c r="L206" s="40"/>
      <c r="M206" s="40" t="s">
        <v>949</v>
      </c>
      <c r="N206" s="29" t="s">
        <v>1435</v>
      </c>
      <c r="O206" s="29">
        <v>4</v>
      </c>
      <c r="P206" s="41" t="s">
        <v>1436</v>
      </c>
      <c r="Q206" s="41" t="s">
        <v>1437</v>
      </c>
      <c r="R206" s="41" t="s">
        <v>1438</v>
      </c>
      <c r="S206" s="15" t="s">
        <v>142</v>
      </c>
      <c r="T206" s="15" t="s">
        <v>108</v>
      </c>
      <c r="U206" s="15" t="s">
        <v>43</v>
      </c>
    </row>
    <row r="207" spans="1:21" ht="13.5" customHeight="1" x14ac:dyDescent="0.2">
      <c r="A207" s="15" t="s">
        <v>1439</v>
      </c>
      <c r="B207" s="17">
        <f>+COUNTIF(VICTIMAS_FALLECIDAS!A:A,A207)</f>
        <v>1</v>
      </c>
      <c r="C207" s="16">
        <v>42925</v>
      </c>
      <c r="D207" s="17">
        <v>2017</v>
      </c>
      <c r="E207" s="18">
        <v>7</v>
      </c>
      <c r="F207" s="18">
        <v>9</v>
      </c>
      <c r="G207" s="39">
        <v>0.3125</v>
      </c>
      <c r="H207" s="18">
        <v>7</v>
      </c>
      <c r="I207" s="15" t="s">
        <v>1440</v>
      </c>
      <c r="J207" s="20" t="s">
        <v>23</v>
      </c>
      <c r="K207" s="40" t="s">
        <v>452</v>
      </c>
      <c r="L207" s="40"/>
      <c r="M207" s="40" t="s">
        <v>270</v>
      </c>
      <c r="N207" s="29" t="s">
        <v>1441</v>
      </c>
      <c r="O207" s="29">
        <v>9</v>
      </c>
      <c r="P207" s="41" t="s">
        <v>1442</v>
      </c>
      <c r="Q207" s="41" t="s">
        <v>1443</v>
      </c>
      <c r="R207" s="41" t="s">
        <v>1444</v>
      </c>
      <c r="S207" s="15" t="s">
        <v>133</v>
      </c>
      <c r="T207" s="15" t="s">
        <v>108</v>
      </c>
      <c r="U207" s="15" t="s">
        <v>31</v>
      </c>
    </row>
    <row r="208" spans="1:21" ht="13.5" customHeight="1" x14ac:dyDescent="0.2">
      <c r="A208" s="15" t="s">
        <v>1445</v>
      </c>
      <c r="B208" s="17">
        <f>+COUNTIF(VICTIMAS_FALLECIDAS!A:A,A208)</f>
        <v>1</v>
      </c>
      <c r="C208" s="16">
        <v>42926</v>
      </c>
      <c r="D208" s="17">
        <v>2017</v>
      </c>
      <c r="E208" s="18">
        <v>7</v>
      </c>
      <c r="F208" s="18">
        <v>10</v>
      </c>
      <c r="G208" s="39">
        <v>0.44791666666666669</v>
      </c>
      <c r="H208" s="18">
        <v>10</v>
      </c>
      <c r="I208" s="15" t="s">
        <v>1446</v>
      </c>
      <c r="J208" s="20" t="s">
        <v>82</v>
      </c>
      <c r="K208" s="40" t="s">
        <v>761</v>
      </c>
      <c r="L208" s="40">
        <v>390</v>
      </c>
      <c r="M208" s="40"/>
      <c r="N208" s="29" t="s">
        <v>1446</v>
      </c>
      <c r="O208" s="29">
        <v>3</v>
      </c>
      <c r="P208" s="41" t="s">
        <v>1447</v>
      </c>
      <c r="Q208" s="41" t="s">
        <v>1448</v>
      </c>
      <c r="R208" s="41" t="s">
        <v>1449</v>
      </c>
      <c r="S208" s="15" t="s">
        <v>107</v>
      </c>
      <c r="T208" s="15" t="s">
        <v>108</v>
      </c>
      <c r="U208" s="15" t="s">
        <v>32</v>
      </c>
    </row>
    <row r="209" spans="1:21" ht="13.5" customHeight="1" x14ac:dyDescent="0.2">
      <c r="A209" s="15" t="s">
        <v>1450</v>
      </c>
      <c r="B209" s="17">
        <f>+COUNTIF(VICTIMAS_FALLECIDAS!A:A,A209)</f>
        <v>1</v>
      </c>
      <c r="C209" s="16">
        <v>42926</v>
      </c>
      <c r="D209" s="17">
        <v>2017</v>
      </c>
      <c r="E209" s="18">
        <v>7</v>
      </c>
      <c r="F209" s="18">
        <v>10</v>
      </c>
      <c r="G209" s="39">
        <v>0.9375</v>
      </c>
      <c r="H209" s="18">
        <v>22</v>
      </c>
      <c r="I209" s="15" t="s">
        <v>1451</v>
      </c>
      <c r="J209" s="20" t="s">
        <v>23</v>
      </c>
      <c r="K209" s="40" t="s">
        <v>1000</v>
      </c>
      <c r="L209" s="40"/>
      <c r="M209" s="40" t="s">
        <v>1452</v>
      </c>
      <c r="N209" s="29" t="s">
        <v>1453</v>
      </c>
      <c r="O209" s="29">
        <v>1</v>
      </c>
      <c r="P209" s="41" t="s">
        <v>1454</v>
      </c>
      <c r="Q209" s="41" t="s">
        <v>1455</v>
      </c>
      <c r="R209" s="41" t="s">
        <v>1456</v>
      </c>
      <c r="S209" s="15" t="s">
        <v>142</v>
      </c>
      <c r="T209" s="15" t="s">
        <v>108</v>
      </c>
      <c r="U209" s="15" t="s">
        <v>43</v>
      </c>
    </row>
    <row r="210" spans="1:21" ht="13.5" customHeight="1" x14ac:dyDescent="0.2">
      <c r="A210" s="15" t="s">
        <v>1457</v>
      </c>
      <c r="B210" s="17">
        <f>+COUNTIF(VICTIMAS_FALLECIDAS!A:A,A210)</f>
        <v>1</v>
      </c>
      <c r="C210" s="16">
        <v>42929</v>
      </c>
      <c r="D210" s="17">
        <v>2017</v>
      </c>
      <c r="E210" s="18">
        <v>7</v>
      </c>
      <c r="F210" s="18">
        <v>13</v>
      </c>
      <c r="G210" s="39">
        <v>0.50347222222222221</v>
      </c>
      <c r="H210" s="18">
        <v>12</v>
      </c>
      <c r="I210" s="15" t="s">
        <v>1458</v>
      </c>
      <c r="J210" s="20" t="s">
        <v>82</v>
      </c>
      <c r="K210" s="40" t="s">
        <v>1459</v>
      </c>
      <c r="L210" s="40">
        <v>901</v>
      </c>
      <c r="M210" s="40"/>
      <c r="N210" s="29" t="s">
        <v>1460</v>
      </c>
      <c r="O210" s="29">
        <v>9</v>
      </c>
      <c r="P210" s="41" t="s">
        <v>1461</v>
      </c>
      <c r="Q210" s="41" t="s">
        <v>1462</v>
      </c>
      <c r="R210" s="41" t="s">
        <v>1463</v>
      </c>
      <c r="S210" s="15" t="s">
        <v>1157</v>
      </c>
      <c r="T210" s="15" t="s">
        <v>60</v>
      </c>
      <c r="U210" s="15" t="s">
        <v>32</v>
      </c>
    </row>
    <row r="211" spans="1:21" ht="13.5" customHeight="1" x14ac:dyDescent="0.2">
      <c r="A211" s="15" t="s">
        <v>1464</v>
      </c>
      <c r="B211" s="17">
        <f>+COUNTIF(VICTIMAS_FALLECIDAS!A:A,A211)</f>
        <v>1</v>
      </c>
      <c r="C211" s="16">
        <v>42931</v>
      </c>
      <c r="D211" s="17">
        <v>2017</v>
      </c>
      <c r="E211" s="18">
        <v>7</v>
      </c>
      <c r="F211" s="18">
        <v>15</v>
      </c>
      <c r="G211" s="39">
        <v>0.21875</v>
      </c>
      <c r="H211" s="18">
        <v>5</v>
      </c>
      <c r="I211" s="15" t="s">
        <v>1465</v>
      </c>
      <c r="J211" s="20" t="s">
        <v>35</v>
      </c>
      <c r="K211" s="40" t="s">
        <v>1466</v>
      </c>
      <c r="L211" s="40"/>
      <c r="M211" s="40" t="s">
        <v>36</v>
      </c>
      <c r="N211" s="29" t="s">
        <v>1467</v>
      </c>
      <c r="O211" s="29">
        <v>11</v>
      </c>
      <c r="P211" s="41" t="s">
        <v>1468</v>
      </c>
      <c r="Q211" s="41" t="s">
        <v>1469</v>
      </c>
      <c r="R211" s="41" t="s">
        <v>1470</v>
      </c>
      <c r="S211" s="15" t="s">
        <v>107</v>
      </c>
      <c r="T211" s="15" t="s">
        <v>108</v>
      </c>
      <c r="U211" s="15" t="s">
        <v>32</v>
      </c>
    </row>
    <row r="212" spans="1:21" ht="13.5" customHeight="1" x14ac:dyDescent="0.2">
      <c r="A212" s="15" t="s">
        <v>1471</v>
      </c>
      <c r="B212" s="17">
        <f>+COUNTIF(VICTIMAS_FALLECIDAS!A:A,A212)</f>
        <v>1</v>
      </c>
      <c r="C212" s="16">
        <v>42931</v>
      </c>
      <c r="D212" s="17">
        <v>2017</v>
      </c>
      <c r="E212" s="18">
        <v>7</v>
      </c>
      <c r="F212" s="18">
        <v>15</v>
      </c>
      <c r="G212" s="39">
        <v>0.54166666666666663</v>
      </c>
      <c r="H212" s="18">
        <v>13</v>
      </c>
      <c r="I212" s="15" t="s">
        <v>1472</v>
      </c>
      <c r="J212" s="20" t="s">
        <v>35</v>
      </c>
      <c r="K212" s="40" t="s">
        <v>1473</v>
      </c>
      <c r="L212" s="40"/>
      <c r="M212" s="40" t="s">
        <v>36</v>
      </c>
      <c r="N212" s="29" t="s">
        <v>1474</v>
      </c>
      <c r="O212" s="29">
        <v>12</v>
      </c>
      <c r="P212" s="41" t="s">
        <v>1475</v>
      </c>
      <c r="Q212" s="41" t="s">
        <v>1476</v>
      </c>
      <c r="R212" s="41" t="s">
        <v>1477</v>
      </c>
      <c r="S212" s="15" t="s">
        <v>59</v>
      </c>
      <c r="T212" s="15" t="s">
        <v>31</v>
      </c>
      <c r="U212" s="15" t="s">
        <v>60</v>
      </c>
    </row>
    <row r="213" spans="1:21" ht="13.5" customHeight="1" x14ac:dyDescent="0.2">
      <c r="A213" s="15" t="s">
        <v>1478</v>
      </c>
      <c r="B213" s="17">
        <f>+COUNTIF(VICTIMAS_FALLECIDAS!A:A,A213)</f>
        <v>1</v>
      </c>
      <c r="C213" s="16">
        <v>42940</v>
      </c>
      <c r="D213" s="17">
        <v>2017</v>
      </c>
      <c r="E213" s="18">
        <v>7</v>
      </c>
      <c r="F213" s="18">
        <v>24</v>
      </c>
      <c r="G213" s="39">
        <v>0.92778935185185185</v>
      </c>
      <c r="H213" s="18">
        <v>22</v>
      </c>
      <c r="I213" s="15" t="s">
        <v>1479</v>
      </c>
      <c r="J213" s="20" t="s">
        <v>305</v>
      </c>
      <c r="K213" s="40" t="s">
        <v>651</v>
      </c>
      <c r="L213" s="40"/>
      <c r="M213" s="40" t="s">
        <v>306</v>
      </c>
      <c r="N213" s="29" t="s">
        <v>652</v>
      </c>
      <c r="O213" s="29">
        <v>1</v>
      </c>
      <c r="P213" s="41" t="s">
        <v>653</v>
      </c>
      <c r="Q213" s="41" t="s">
        <v>654</v>
      </c>
      <c r="R213" s="41" t="s">
        <v>655</v>
      </c>
      <c r="S213" s="15" t="s">
        <v>107</v>
      </c>
      <c r="T213" s="15" t="s">
        <v>108</v>
      </c>
      <c r="U213" s="15" t="s">
        <v>32</v>
      </c>
    </row>
    <row r="214" spans="1:21" ht="13.5" customHeight="1" x14ac:dyDescent="0.2">
      <c r="A214" s="15" t="s">
        <v>1480</v>
      </c>
      <c r="B214" s="17">
        <f>+COUNTIF(VICTIMAS_FALLECIDAS!A:A,A214)</f>
        <v>1</v>
      </c>
      <c r="C214" s="16">
        <v>42941</v>
      </c>
      <c r="D214" s="17">
        <v>2017</v>
      </c>
      <c r="E214" s="18">
        <v>7</v>
      </c>
      <c r="F214" s="18">
        <v>25</v>
      </c>
      <c r="G214" s="39">
        <v>0.70046296296296295</v>
      </c>
      <c r="H214" s="18">
        <v>16</v>
      </c>
      <c r="I214" s="15" t="s">
        <v>1481</v>
      </c>
      <c r="J214" s="20" t="s">
        <v>305</v>
      </c>
      <c r="K214" s="40" t="s">
        <v>318</v>
      </c>
      <c r="L214" s="40"/>
      <c r="M214" s="40" t="s">
        <v>1482</v>
      </c>
      <c r="N214" s="29" t="s">
        <v>1483</v>
      </c>
      <c r="O214" s="29">
        <v>13</v>
      </c>
      <c r="P214" s="41" t="s">
        <v>1484</v>
      </c>
      <c r="Q214" s="41" t="s">
        <v>1485</v>
      </c>
      <c r="R214" s="41" t="s">
        <v>1486</v>
      </c>
      <c r="S214" s="15" t="s">
        <v>107</v>
      </c>
      <c r="T214" s="15" t="s">
        <v>108</v>
      </c>
      <c r="U214" s="15" t="s">
        <v>32</v>
      </c>
    </row>
    <row r="215" spans="1:21" ht="13.5" customHeight="1" x14ac:dyDescent="0.2">
      <c r="A215" s="15" t="s">
        <v>1487</v>
      </c>
      <c r="B215" s="17">
        <f>+COUNTIF(VICTIMAS_FALLECIDAS!A:A,A215)</f>
        <v>1</v>
      </c>
      <c r="C215" s="16">
        <v>42943</v>
      </c>
      <c r="D215" s="17">
        <v>2017</v>
      </c>
      <c r="E215" s="18">
        <v>7</v>
      </c>
      <c r="F215" s="18">
        <v>27</v>
      </c>
      <c r="G215" s="39">
        <v>0.36805555555555558</v>
      </c>
      <c r="H215" s="18">
        <v>8</v>
      </c>
      <c r="I215" s="15" t="s">
        <v>1488</v>
      </c>
      <c r="J215" s="20" t="s">
        <v>82</v>
      </c>
      <c r="K215" s="40" t="s">
        <v>1489</v>
      </c>
      <c r="L215" s="40">
        <v>2639</v>
      </c>
      <c r="M215" s="40"/>
      <c r="N215" s="29" t="s">
        <v>1490</v>
      </c>
      <c r="O215" s="29">
        <v>10</v>
      </c>
      <c r="P215" s="41" t="s">
        <v>1491</v>
      </c>
      <c r="Q215" s="41" t="s">
        <v>1492</v>
      </c>
      <c r="R215" s="41" t="s">
        <v>1493</v>
      </c>
      <c r="S215" s="15" t="s">
        <v>669</v>
      </c>
      <c r="T215" s="15" t="s">
        <v>670</v>
      </c>
      <c r="U215" s="15" t="s">
        <v>100</v>
      </c>
    </row>
    <row r="216" spans="1:21" ht="13.5" customHeight="1" x14ac:dyDescent="0.2">
      <c r="A216" s="15" t="s">
        <v>1494</v>
      </c>
      <c r="B216" s="17">
        <f>+COUNTIF(VICTIMAS_FALLECIDAS!A:A,A216)</f>
        <v>1</v>
      </c>
      <c r="C216" s="16">
        <v>42953</v>
      </c>
      <c r="D216" s="17">
        <v>2017</v>
      </c>
      <c r="E216" s="18">
        <v>8</v>
      </c>
      <c r="F216" s="18">
        <v>6</v>
      </c>
      <c r="G216" s="39">
        <v>0.33333333333333331</v>
      </c>
      <c r="H216" s="18">
        <v>8</v>
      </c>
      <c r="I216" s="15" t="s">
        <v>1495</v>
      </c>
      <c r="J216" s="20" t="s">
        <v>23</v>
      </c>
      <c r="K216" s="40" t="s">
        <v>884</v>
      </c>
      <c r="L216" s="40"/>
      <c r="M216" s="40" t="s">
        <v>530</v>
      </c>
      <c r="N216" s="29" t="s">
        <v>1496</v>
      </c>
      <c r="O216" s="29">
        <v>14</v>
      </c>
      <c r="P216" s="41" t="s">
        <v>1497</v>
      </c>
      <c r="Q216" s="41" t="s">
        <v>1498</v>
      </c>
      <c r="R216" s="41" t="s">
        <v>1499</v>
      </c>
      <c r="S216" s="15" t="s">
        <v>30</v>
      </c>
      <c r="T216" s="15" t="s">
        <v>31</v>
      </c>
      <c r="U216" s="15" t="s">
        <v>32</v>
      </c>
    </row>
    <row r="217" spans="1:21" ht="13.5" customHeight="1" x14ac:dyDescent="0.2">
      <c r="A217" s="15" t="s">
        <v>1500</v>
      </c>
      <c r="B217" s="17">
        <f>+COUNTIF(VICTIMAS_FALLECIDAS!A:A,A217)</f>
        <v>1</v>
      </c>
      <c r="C217" s="16">
        <v>42954</v>
      </c>
      <c r="D217" s="17">
        <v>2017</v>
      </c>
      <c r="E217" s="18">
        <v>8</v>
      </c>
      <c r="F217" s="18">
        <v>7</v>
      </c>
      <c r="G217" s="39">
        <v>0.82638888888888884</v>
      </c>
      <c r="H217" s="18">
        <v>19</v>
      </c>
      <c r="I217" s="15" t="s">
        <v>1501</v>
      </c>
      <c r="J217" s="20" t="s">
        <v>23</v>
      </c>
      <c r="K217" s="40" t="s">
        <v>199</v>
      </c>
      <c r="L217" s="40"/>
      <c r="M217" s="40" t="s">
        <v>516</v>
      </c>
      <c r="N217" s="29" t="s">
        <v>1502</v>
      </c>
      <c r="O217" s="29">
        <v>13</v>
      </c>
      <c r="P217" s="41" t="s">
        <v>1503</v>
      </c>
      <c r="Q217" s="41" t="s">
        <v>1504</v>
      </c>
      <c r="R217" s="41" t="s">
        <v>1505</v>
      </c>
      <c r="S217" s="15" t="s">
        <v>142</v>
      </c>
      <c r="T217" s="15" t="s">
        <v>108</v>
      </c>
      <c r="U217" s="15" t="s">
        <v>43</v>
      </c>
    </row>
    <row r="218" spans="1:21" ht="13.5" customHeight="1" x14ac:dyDescent="0.2">
      <c r="A218" s="15" t="s">
        <v>1506</v>
      </c>
      <c r="B218" s="17">
        <f>+COUNTIF(VICTIMAS_FALLECIDAS!A:A,A218)</f>
        <v>1</v>
      </c>
      <c r="C218" s="16">
        <v>42955</v>
      </c>
      <c r="D218" s="17">
        <v>2017</v>
      </c>
      <c r="E218" s="18">
        <v>8</v>
      </c>
      <c r="F218" s="18">
        <v>8</v>
      </c>
      <c r="G218" s="39">
        <v>0.50694444444444442</v>
      </c>
      <c r="H218" s="18">
        <v>12</v>
      </c>
      <c r="I218" s="15" t="s">
        <v>1507</v>
      </c>
      <c r="J218" s="20" t="s">
        <v>82</v>
      </c>
      <c r="K218" s="40" t="s">
        <v>1508</v>
      </c>
      <c r="L218" s="40">
        <v>2114</v>
      </c>
      <c r="M218" s="40"/>
      <c r="N218" s="29" t="s">
        <v>1509</v>
      </c>
      <c r="O218" s="29">
        <v>7</v>
      </c>
      <c r="P218" s="41" t="s">
        <v>1510</v>
      </c>
      <c r="Q218" s="41" t="s">
        <v>1511</v>
      </c>
      <c r="R218" s="41" t="s">
        <v>1512</v>
      </c>
      <c r="S218" s="15" t="s">
        <v>107</v>
      </c>
      <c r="T218" s="15" t="s">
        <v>108</v>
      </c>
      <c r="U218" s="15" t="s">
        <v>32</v>
      </c>
    </row>
    <row r="219" spans="1:21" ht="13.5" customHeight="1" x14ac:dyDescent="0.2">
      <c r="A219" s="15" t="s">
        <v>1513</v>
      </c>
      <c r="B219" s="17">
        <f>+COUNTIF(VICTIMAS_FALLECIDAS!A:A,A219)</f>
        <v>1</v>
      </c>
      <c r="C219" s="16">
        <v>42964</v>
      </c>
      <c r="D219" s="17">
        <v>2017</v>
      </c>
      <c r="E219" s="18">
        <v>8</v>
      </c>
      <c r="F219" s="18">
        <v>17</v>
      </c>
      <c r="G219" s="39">
        <v>0.82291666666666663</v>
      </c>
      <c r="H219" s="18">
        <v>19</v>
      </c>
      <c r="I219" s="15" t="s">
        <v>1514</v>
      </c>
      <c r="J219" s="20" t="s">
        <v>23</v>
      </c>
      <c r="K219" s="40" t="s">
        <v>338</v>
      </c>
      <c r="L219" s="40">
        <v>5400</v>
      </c>
      <c r="M219" s="40"/>
      <c r="N219" s="29" t="s">
        <v>1515</v>
      </c>
      <c r="O219" s="29">
        <v>14</v>
      </c>
      <c r="P219" s="41" t="s">
        <v>1516</v>
      </c>
      <c r="Q219" s="41" t="s">
        <v>1517</v>
      </c>
      <c r="R219" s="41" t="s">
        <v>1518</v>
      </c>
      <c r="S219" s="15" t="s">
        <v>1519</v>
      </c>
      <c r="T219" s="15" t="s">
        <v>670</v>
      </c>
      <c r="U219" s="15" t="s">
        <v>32</v>
      </c>
    </row>
    <row r="220" spans="1:21" ht="13.5" customHeight="1" x14ac:dyDescent="0.2">
      <c r="A220" s="15" t="s">
        <v>1520</v>
      </c>
      <c r="B220" s="17">
        <f>+COUNTIF(VICTIMAS_FALLECIDAS!A:A,A220)</f>
        <v>1</v>
      </c>
      <c r="C220" s="16">
        <v>42968</v>
      </c>
      <c r="D220" s="17">
        <v>2017</v>
      </c>
      <c r="E220" s="18">
        <v>8</v>
      </c>
      <c r="F220" s="18">
        <v>21</v>
      </c>
      <c r="G220" s="39">
        <v>0.32291666666666669</v>
      </c>
      <c r="H220" s="18">
        <v>7</v>
      </c>
      <c r="I220" s="15" t="s">
        <v>1521</v>
      </c>
      <c r="J220" s="20" t="s">
        <v>82</v>
      </c>
      <c r="K220" s="40" t="s">
        <v>1013</v>
      </c>
      <c r="L220" s="40">
        <v>2135</v>
      </c>
      <c r="M220" s="40"/>
      <c r="N220" s="29" t="s">
        <v>1522</v>
      </c>
      <c r="O220" s="29">
        <v>3</v>
      </c>
      <c r="P220" s="41" t="s">
        <v>1523</v>
      </c>
      <c r="Q220" s="41" t="s">
        <v>1524</v>
      </c>
      <c r="R220" s="41" t="s">
        <v>1525</v>
      </c>
      <c r="S220" s="15" t="s">
        <v>78</v>
      </c>
      <c r="T220" s="15" t="s">
        <v>31</v>
      </c>
      <c r="U220" s="15" t="s">
        <v>79</v>
      </c>
    </row>
    <row r="221" spans="1:21" ht="13.5" customHeight="1" x14ac:dyDescent="0.2">
      <c r="A221" s="15" t="s">
        <v>1526</v>
      </c>
      <c r="B221" s="17">
        <f>+COUNTIF(VICTIMAS_FALLECIDAS!A:A,A221)</f>
        <v>1</v>
      </c>
      <c r="C221" s="16">
        <v>42970</v>
      </c>
      <c r="D221" s="17">
        <v>2017</v>
      </c>
      <c r="E221" s="18">
        <v>8</v>
      </c>
      <c r="F221" s="18">
        <v>23</v>
      </c>
      <c r="G221" s="39">
        <v>0.41666666666666669</v>
      </c>
      <c r="H221" s="18">
        <v>10</v>
      </c>
      <c r="I221" s="15" t="s">
        <v>1527</v>
      </c>
      <c r="J221" s="20" t="s">
        <v>23</v>
      </c>
      <c r="K221" s="40" t="s">
        <v>608</v>
      </c>
      <c r="L221" s="40"/>
      <c r="M221" s="40" t="s">
        <v>1528</v>
      </c>
      <c r="N221" s="29" t="s">
        <v>1529</v>
      </c>
      <c r="O221" s="29">
        <v>13</v>
      </c>
      <c r="P221" s="41" t="s">
        <v>1530</v>
      </c>
      <c r="Q221" s="41" t="s">
        <v>1531</v>
      </c>
      <c r="R221" s="41" t="s">
        <v>1532</v>
      </c>
      <c r="S221" s="15" t="s">
        <v>283</v>
      </c>
      <c r="T221" s="15" t="s">
        <v>108</v>
      </c>
      <c r="U221" s="15" t="s">
        <v>283</v>
      </c>
    </row>
    <row r="222" spans="1:21" ht="13.5" customHeight="1" x14ac:dyDescent="0.2">
      <c r="A222" s="15" t="s">
        <v>1533</v>
      </c>
      <c r="B222" s="17">
        <f>+COUNTIF(VICTIMAS_FALLECIDAS!A:A,A222)</f>
        <v>1</v>
      </c>
      <c r="C222" s="16">
        <v>42971</v>
      </c>
      <c r="D222" s="17">
        <v>2017</v>
      </c>
      <c r="E222" s="18">
        <v>8</v>
      </c>
      <c r="F222" s="18">
        <v>24</v>
      </c>
      <c r="G222" s="39">
        <v>4.8611111111111112E-2</v>
      </c>
      <c r="H222" s="18">
        <v>1</v>
      </c>
      <c r="I222" s="15" t="s">
        <v>1534</v>
      </c>
      <c r="J222" s="20" t="s">
        <v>23</v>
      </c>
      <c r="K222" s="40" t="s">
        <v>1076</v>
      </c>
      <c r="L222" s="40"/>
      <c r="M222" s="40" t="s">
        <v>1535</v>
      </c>
      <c r="N222" s="29" t="s">
        <v>1536</v>
      </c>
      <c r="O222" s="29">
        <v>4</v>
      </c>
      <c r="P222" s="41" t="s">
        <v>1537</v>
      </c>
      <c r="Q222" s="41" t="s">
        <v>1538</v>
      </c>
      <c r="R222" s="41" t="s">
        <v>1539</v>
      </c>
      <c r="S222" s="15" t="s">
        <v>196</v>
      </c>
      <c r="T222" s="15" t="s">
        <v>108</v>
      </c>
      <c r="U222" s="15" t="s">
        <v>100</v>
      </c>
    </row>
    <row r="223" spans="1:21" ht="13.5" customHeight="1" x14ac:dyDescent="0.2">
      <c r="A223" s="15" t="s">
        <v>1540</v>
      </c>
      <c r="B223" s="17">
        <f>+COUNTIF(VICTIMAS_FALLECIDAS!A:A,A223)</f>
        <v>1</v>
      </c>
      <c r="C223" s="16">
        <v>42972</v>
      </c>
      <c r="D223" s="17">
        <v>2017</v>
      </c>
      <c r="E223" s="18">
        <v>8</v>
      </c>
      <c r="F223" s="18">
        <v>25</v>
      </c>
      <c r="G223" s="39">
        <v>0.375</v>
      </c>
      <c r="H223" s="18">
        <v>9</v>
      </c>
      <c r="I223" s="15" t="s">
        <v>1541</v>
      </c>
      <c r="J223" s="20" t="s">
        <v>23</v>
      </c>
      <c r="K223" s="40" t="s">
        <v>160</v>
      </c>
      <c r="L223" s="40"/>
      <c r="M223" s="40" t="s">
        <v>1542</v>
      </c>
      <c r="N223" s="29" t="s">
        <v>1543</v>
      </c>
      <c r="O223" s="29">
        <v>1</v>
      </c>
      <c r="P223" s="41" t="s">
        <v>1544</v>
      </c>
      <c r="Q223" s="41" t="s">
        <v>1545</v>
      </c>
      <c r="R223" s="41" t="s">
        <v>1546</v>
      </c>
      <c r="S223" s="15" t="s">
        <v>196</v>
      </c>
      <c r="T223" s="15" t="s">
        <v>108</v>
      </c>
      <c r="U223" s="15" t="s">
        <v>100</v>
      </c>
    </row>
    <row r="224" spans="1:21" ht="13.5" customHeight="1" x14ac:dyDescent="0.2">
      <c r="A224" s="15" t="s">
        <v>1547</v>
      </c>
      <c r="B224" s="17">
        <f>+COUNTIF(VICTIMAS_FALLECIDAS!A:A,A224)</f>
        <v>1</v>
      </c>
      <c r="C224" s="16">
        <v>42978</v>
      </c>
      <c r="D224" s="17">
        <v>2017</v>
      </c>
      <c r="E224" s="18">
        <v>8</v>
      </c>
      <c r="F224" s="18">
        <v>31</v>
      </c>
      <c r="G224" s="39">
        <v>0.82638888888888884</v>
      </c>
      <c r="H224" s="18">
        <v>19</v>
      </c>
      <c r="I224" s="15" t="s">
        <v>1548</v>
      </c>
      <c r="J224" s="20" t="s">
        <v>82</v>
      </c>
      <c r="K224" s="40" t="s">
        <v>1401</v>
      </c>
      <c r="L224" s="40"/>
      <c r="M224" s="40" t="s">
        <v>1549</v>
      </c>
      <c r="N224" s="29" t="s">
        <v>1550</v>
      </c>
      <c r="O224" s="29">
        <v>14</v>
      </c>
      <c r="P224" s="41" t="s">
        <v>1551</v>
      </c>
      <c r="Q224" s="41" t="s">
        <v>1552</v>
      </c>
      <c r="R224" s="41" t="s">
        <v>1553</v>
      </c>
      <c r="S224" s="15" t="s">
        <v>142</v>
      </c>
      <c r="T224" s="15" t="s">
        <v>108</v>
      </c>
      <c r="U224" s="15" t="s">
        <v>43</v>
      </c>
    </row>
    <row r="225" spans="1:21" ht="13.5" customHeight="1" x14ac:dyDescent="0.2">
      <c r="A225" s="15" t="s">
        <v>1554</v>
      </c>
      <c r="B225" s="17">
        <f>+COUNTIF(VICTIMAS_FALLECIDAS!A:A,A225)</f>
        <v>1</v>
      </c>
      <c r="C225" s="16">
        <v>42979</v>
      </c>
      <c r="D225" s="17">
        <v>2017</v>
      </c>
      <c r="E225" s="18">
        <v>9</v>
      </c>
      <c r="F225" s="18">
        <v>1</v>
      </c>
      <c r="G225" s="39">
        <v>0.47916666666666669</v>
      </c>
      <c r="H225" s="18">
        <v>11</v>
      </c>
      <c r="I225" s="15" t="s">
        <v>1555</v>
      </c>
      <c r="J225" s="20" t="s">
        <v>23</v>
      </c>
      <c r="K225" s="40" t="s">
        <v>286</v>
      </c>
      <c r="L225" s="40"/>
      <c r="M225" s="40" t="s">
        <v>1556</v>
      </c>
      <c r="N225" s="29" t="s">
        <v>1557</v>
      </c>
      <c r="O225" s="29">
        <v>13</v>
      </c>
      <c r="P225" s="41" t="s">
        <v>1558</v>
      </c>
      <c r="Q225" s="41" t="s">
        <v>1559</v>
      </c>
      <c r="R225" s="41" t="s">
        <v>1560</v>
      </c>
      <c r="S225" s="15" t="s">
        <v>99</v>
      </c>
      <c r="T225" s="15" t="s">
        <v>31</v>
      </c>
      <c r="U225" s="15" t="s">
        <v>100</v>
      </c>
    </row>
    <row r="226" spans="1:21" ht="13.5" customHeight="1" x14ac:dyDescent="0.2">
      <c r="A226" s="15" t="s">
        <v>1561</v>
      </c>
      <c r="B226" s="17">
        <f>+COUNTIF(VICTIMAS_FALLECIDAS!A:A,A226)</f>
        <v>2</v>
      </c>
      <c r="C226" s="16">
        <v>42980</v>
      </c>
      <c r="D226" s="17">
        <v>2017</v>
      </c>
      <c r="E226" s="18">
        <v>9</v>
      </c>
      <c r="F226" s="18">
        <v>2</v>
      </c>
      <c r="G226" s="39">
        <v>0.20356481481481481</v>
      </c>
      <c r="H226" s="18">
        <v>4</v>
      </c>
      <c r="I226" s="15" t="s">
        <v>1562</v>
      </c>
      <c r="J226" s="20" t="s">
        <v>35</v>
      </c>
      <c r="K226" s="40" t="s">
        <v>36</v>
      </c>
      <c r="L226" s="40"/>
      <c r="M226" s="40" t="s">
        <v>461</v>
      </c>
      <c r="N226" s="29" t="s">
        <v>1563</v>
      </c>
      <c r="O226" s="29">
        <v>12</v>
      </c>
      <c r="P226" s="41" t="s">
        <v>582</v>
      </c>
      <c r="Q226" s="41" t="s">
        <v>583</v>
      </c>
      <c r="R226" s="41" t="s">
        <v>584</v>
      </c>
      <c r="S226" s="15" t="s">
        <v>180</v>
      </c>
      <c r="T226" s="15" t="s">
        <v>79</v>
      </c>
      <c r="U226" s="15" t="s">
        <v>32</v>
      </c>
    </row>
    <row r="227" spans="1:21" ht="13.5" customHeight="1" x14ac:dyDescent="0.2">
      <c r="A227" s="15" t="s">
        <v>1564</v>
      </c>
      <c r="B227" s="17">
        <f>+COUNTIF(VICTIMAS_FALLECIDAS!A:A,A227)</f>
        <v>1</v>
      </c>
      <c r="C227" s="16">
        <v>42982</v>
      </c>
      <c r="D227" s="17">
        <v>2017</v>
      </c>
      <c r="E227" s="18">
        <v>9</v>
      </c>
      <c r="F227" s="18">
        <v>4</v>
      </c>
      <c r="G227" s="39">
        <v>0.875</v>
      </c>
      <c r="H227" s="18">
        <v>21</v>
      </c>
      <c r="I227" s="15" t="s">
        <v>1565</v>
      </c>
      <c r="J227" s="20" t="s">
        <v>23</v>
      </c>
      <c r="K227" s="40" t="s">
        <v>151</v>
      </c>
      <c r="L227" s="40"/>
      <c r="M227" s="40" t="s">
        <v>1566</v>
      </c>
      <c r="N227" s="29" t="s">
        <v>1567</v>
      </c>
      <c r="O227" s="29">
        <v>7</v>
      </c>
      <c r="P227" s="41" t="s">
        <v>1568</v>
      </c>
      <c r="Q227" s="41" t="s">
        <v>1569</v>
      </c>
      <c r="R227" s="41" t="s">
        <v>1570</v>
      </c>
      <c r="S227" s="15" t="s">
        <v>30</v>
      </c>
      <c r="T227" s="15" t="s">
        <v>31</v>
      </c>
      <c r="U227" s="15" t="s">
        <v>32</v>
      </c>
    </row>
    <row r="228" spans="1:21" ht="13.5" customHeight="1" x14ac:dyDescent="0.2">
      <c r="A228" s="15" t="s">
        <v>1571</v>
      </c>
      <c r="B228" s="17">
        <f>+COUNTIF(VICTIMAS_FALLECIDAS!A:A,A228)</f>
        <v>1</v>
      </c>
      <c r="C228" s="16">
        <v>42984</v>
      </c>
      <c r="D228" s="17">
        <v>2017</v>
      </c>
      <c r="E228" s="18">
        <v>9</v>
      </c>
      <c r="F228" s="18">
        <v>6</v>
      </c>
      <c r="G228" s="39">
        <v>0.59375</v>
      </c>
      <c r="H228" s="18">
        <v>14</v>
      </c>
      <c r="I228" s="15" t="s">
        <v>1572</v>
      </c>
      <c r="J228" s="20" t="s">
        <v>23</v>
      </c>
      <c r="K228" s="40" t="s">
        <v>1573</v>
      </c>
      <c r="L228" s="40"/>
      <c r="M228" s="40" t="s">
        <v>431</v>
      </c>
      <c r="N228" s="29" t="s">
        <v>1574</v>
      </c>
      <c r="O228" s="29">
        <v>1</v>
      </c>
      <c r="P228" s="41" t="s">
        <v>1575</v>
      </c>
      <c r="Q228" s="41" t="s">
        <v>1576</v>
      </c>
      <c r="R228" s="41" t="s">
        <v>1577</v>
      </c>
      <c r="S228" s="15" t="s">
        <v>142</v>
      </c>
      <c r="T228" s="15" t="s">
        <v>108</v>
      </c>
      <c r="U228" s="15" t="s">
        <v>43</v>
      </c>
    </row>
    <row r="229" spans="1:21" ht="13.5" customHeight="1" x14ac:dyDescent="0.2">
      <c r="A229" s="15" t="s">
        <v>1578</v>
      </c>
      <c r="B229" s="17">
        <f>+COUNTIF(VICTIMAS_FALLECIDAS!A:A,A229)</f>
        <v>1</v>
      </c>
      <c r="C229" s="16">
        <v>42985</v>
      </c>
      <c r="D229" s="17">
        <v>2017</v>
      </c>
      <c r="E229" s="18">
        <v>9</v>
      </c>
      <c r="F229" s="18">
        <v>7</v>
      </c>
      <c r="G229" s="39">
        <v>0.76640046296296294</v>
      </c>
      <c r="H229" s="18">
        <v>18</v>
      </c>
      <c r="I229" s="15" t="s">
        <v>1579</v>
      </c>
      <c r="J229" s="20" t="s">
        <v>82</v>
      </c>
      <c r="K229" s="40" t="s">
        <v>1580</v>
      </c>
      <c r="L229" s="40"/>
      <c r="M229" s="40" t="s">
        <v>1581</v>
      </c>
      <c r="N229" s="29" t="s">
        <v>1582</v>
      </c>
      <c r="O229" s="29">
        <v>4</v>
      </c>
      <c r="P229" s="41" t="s">
        <v>1583</v>
      </c>
      <c r="Q229" s="41" t="s">
        <v>1584</v>
      </c>
      <c r="R229" s="41" t="s">
        <v>1585</v>
      </c>
      <c r="S229" s="15" t="s">
        <v>196</v>
      </c>
      <c r="T229" s="15" t="s">
        <v>108</v>
      </c>
      <c r="U229" s="15" t="s">
        <v>100</v>
      </c>
    </row>
    <row r="230" spans="1:21" ht="13.5" customHeight="1" x14ac:dyDescent="0.2">
      <c r="A230" s="15" t="s">
        <v>1586</v>
      </c>
      <c r="B230" s="17">
        <f>+COUNTIF(VICTIMAS_FALLECIDAS!A:A,A230)</f>
        <v>2</v>
      </c>
      <c r="C230" s="16">
        <v>42988</v>
      </c>
      <c r="D230" s="17">
        <v>2017</v>
      </c>
      <c r="E230" s="18">
        <v>9</v>
      </c>
      <c r="F230" s="18">
        <v>10</v>
      </c>
      <c r="G230" s="39">
        <v>0.39741898148148147</v>
      </c>
      <c r="H230" s="18">
        <v>9</v>
      </c>
      <c r="I230" s="15" t="s">
        <v>1587</v>
      </c>
      <c r="J230" s="20" t="s">
        <v>305</v>
      </c>
      <c r="K230" s="40" t="s">
        <v>651</v>
      </c>
      <c r="L230" s="40"/>
      <c r="M230" s="40"/>
      <c r="N230" s="29" t="s">
        <v>1588</v>
      </c>
      <c r="O230" s="29">
        <v>7</v>
      </c>
      <c r="P230" s="41" t="s">
        <v>1589</v>
      </c>
      <c r="Q230" s="41" t="s">
        <v>1590</v>
      </c>
      <c r="R230" s="41" t="s">
        <v>1591</v>
      </c>
      <c r="S230" s="15" t="s">
        <v>180</v>
      </c>
      <c r="T230" s="15" t="s">
        <v>32</v>
      </c>
      <c r="U230" s="15" t="s">
        <v>79</v>
      </c>
    </row>
    <row r="231" spans="1:21" ht="13.5" customHeight="1" x14ac:dyDescent="0.2">
      <c r="A231" s="15" t="s">
        <v>1592</v>
      </c>
      <c r="B231" s="17">
        <f>+COUNTIF(VICTIMAS_FALLECIDAS!A:A,A231)</f>
        <v>1</v>
      </c>
      <c r="C231" s="16">
        <v>42989</v>
      </c>
      <c r="D231" s="17">
        <v>2017</v>
      </c>
      <c r="E231" s="18">
        <v>9</v>
      </c>
      <c r="F231" s="18">
        <v>11</v>
      </c>
      <c r="G231" s="39">
        <v>0.27083333333333331</v>
      </c>
      <c r="H231" s="18">
        <v>6</v>
      </c>
      <c r="I231" s="15" t="s">
        <v>1593</v>
      </c>
      <c r="J231" s="20" t="s">
        <v>23</v>
      </c>
      <c r="K231" s="40" t="s">
        <v>924</v>
      </c>
      <c r="L231" s="40"/>
      <c r="M231" s="40" t="s">
        <v>1324</v>
      </c>
      <c r="N231" s="29" t="s">
        <v>1594</v>
      </c>
      <c r="O231" s="29">
        <v>1</v>
      </c>
      <c r="P231" s="41" t="s">
        <v>1595</v>
      </c>
      <c r="Q231" s="41" t="s">
        <v>1596</v>
      </c>
      <c r="R231" s="41" t="s">
        <v>1597</v>
      </c>
      <c r="S231" s="15" t="s">
        <v>142</v>
      </c>
      <c r="T231" s="15" t="s">
        <v>108</v>
      </c>
      <c r="U231" s="15" t="s">
        <v>43</v>
      </c>
    </row>
    <row r="232" spans="1:21" ht="13.5" customHeight="1" x14ac:dyDescent="0.2">
      <c r="A232" s="15" t="s">
        <v>1598</v>
      </c>
      <c r="B232" s="17">
        <f>+COUNTIF(VICTIMAS_FALLECIDAS!A:A,A232)</f>
        <v>1</v>
      </c>
      <c r="C232" s="16">
        <v>42993</v>
      </c>
      <c r="D232" s="17">
        <v>2017</v>
      </c>
      <c r="E232" s="18">
        <v>9</v>
      </c>
      <c r="F232" s="18">
        <v>15</v>
      </c>
      <c r="G232" s="39">
        <v>0.10416666666666667</v>
      </c>
      <c r="H232" s="18">
        <v>2</v>
      </c>
      <c r="I232" s="15" t="s">
        <v>1599</v>
      </c>
      <c r="J232" s="20" t="s">
        <v>23</v>
      </c>
      <c r="K232" s="40" t="s">
        <v>1600</v>
      </c>
      <c r="L232" s="40"/>
      <c r="M232" s="40" t="s">
        <v>286</v>
      </c>
      <c r="N232" s="29" t="s">
        <v>1601</v>
      </c>
      <c r="O232" s="29">
        <v>2</v>
      </c>
      <c r="P232" s="41" t="s">
        <v>1602</v>
      </c>
      <c r="Q232" s="41" t="s">
        <v>1603</v>
      </c>
      <c r="R232" s="41" t="s">
        <v>1604</v>
      </c>
      <c r="S232" s="15" t="s">
        <v>180</v>
      </c>
      <c r="T232" s="15" t="s">
        <v>32</v>
      </c>
      <c r="U232" s="15" t="s">
        <v>79</v>
      </c>
    </row>
    <row r="233" spans="1:21" ht="13.5" customHeight="1" x14ac:dyDescent="0.2">
      <c r="A233" s="15" t="s">
        <v>1605</v>
      </c>
      <c r="B233" s="17">
        <f>+COUNTIF(VICTIMAS_FALLECIDAS!A:A,A233)</f>
        <v>1</v>
      </c>
      <c r="C233" s="16">
        <v>42997</v>
      </c>
      <c r="D233" s="17">
        <v>2017</v>
      </c>
      <c r="E233" s="18">
        <v>9</v>
      </c>
      <c r="F233" s="18">
        <v>19</v>
      </c>
      <c r="G233" s="39">
        <v>0.78649305555555549</v>
      </c>
      <c r="H233" s="18">
        <v>18</v>
      </c>
      <c r="I233" s="15" t="s">
        <v>1606</v>
      </c>
      <c r="J233" s="20" t="s">
        <v>23</v>
      </c>
      <c r="K233" s="40" t="s">
        <v>742</v>
      </c>
      <c r="L233" s="40"/>
      <c r="M233" s="40" t="s">
        <v>1607</v>
      </c>
      <c r="N233" s="29" t="s">
        <v>1608</v>
      </c>
      <c r="O233" s="29">
        <v>5</v>
      </c>
      <c r="P233" s="41" t="s">
        <v>1609</v>
      </c>
      <c r="Q233" s="41" t="s">
        <v>1610</v>
      </c>
      <c r="R233" s="41" t="s">
        <v>1611</v>
      </c>
      <c r="S233" s="15" t="s">
        <v>1612</v>
      </c>
      <c r="T233" s="15" t="s">
        <v>31</v>
      </c>
      <c r="U233" s="15" t="s">
        <v>670</v>
      </c>
    </row>
    <row r="234" spans="1:21" ht="13.5" customHeight="1" x14ac:dyDescent="0.2">
      <c r="A234" s="15" t="s">
        <v>1613</v>
      </c>
      <c r="B234" s="17">
        <f>+COUNTIF(VICTIMAS_FALLECIDAS!A:A,A234)</f>
        <v>1</v>
      </c>
      <c r="C234" s="16">
        <v>42998</v>
      </c>
      <c r="D234" s="17">
        <v>2017</v>
      </c>
      <c r="E234" s="18">
        <v>9</v>
      </c>
      <c r="F234" s="18">
        <v>20</v>
      </c>
      <c r="G234" s="39">
        <v>0.93333333333333324</v>
      </c>
      <c r="H234" s="18">
        <v>22</v>
      </c>
      <c r="I234" s="15" t="s">
        <v>1614</v>
      </c>
      <c r="J234" s="20" t="s">
        <v>35</v>
      </c>
      <c r="K234" s="40" t="s">
        <v>36</v>
      </c>
      <c r="L234" s="40">
        <v>5750</v>
      </c>
      <c r="M234" s="40"/>
      <c r="N234" s="29" t="s">
        <v>1615</v>
      </c>
      <c r="O234" s="29">
        <v>12</v>
      </c>
      <c r="P234" s="41" t="s">
        <v>1616</v>
      </c>
      <c r="Q234" s="41" t="s">
        <v>1617</v>
      </c>
      <c r="R234" s="41" t="s">
        <v>1618</v>
      </c>
      <c r="S234" s="15" t="s">
        <v>78</v>
      </c>
      <c r="T234" s="15" t="s">
        <v>31</v>
      </c>
      <c r="U234" s="15" t="s">
        <v>79</v>
      </c>
    </row>
    <row r="235" spans="1:21" ht="13.5" customHeight="1" x14ac:dyDescent="0.2">
      <c r="A235" s="15" t="s">
        <v>1619</v>
      </c>
      <c r="B235" s="17">
        <f>+COUNTIF(VICTIMAS_FALLECIDAS!A:A,A235)</f>
        <v>1</v>
      </c>
      <c r="C235" s="16">
        <v>43000</v>
      </c>
      <c r="D235" s="17">
        <v>2017</v>
      </c>
      <c r="E235" s="18">
        <v>9</v>
      </c>
      <c r="F235" s="18">
        <v>22</v>
      </c>
      <c r="G235" s="39">
        <v>0.29315972222222225</v>
      </c>
      <c r="H235" s="18">
        <v>7</v>
      </c>
      <c r="I235" s="15" t="s">
        <v>1620</v>
      </c>
      <c r="J235" s="20" t="s">
        <v>23</v>
      </c>
      <c r="K235" s="40" t="s">
        <v>1264</v>
      </c>
      <c r="L235" s="40"/>
      <c r="M235" s="40" t="s">
        <v>1621</v>
      </c>
      <c r="N235" s="29" t="s">
        <v>1622</v>
      </c>
      <c r="O235" s="29">
        <v>4</v>
      </c>
      <c r="P235" s="41" t="s">
        <v>1623</v>
      </c>
      <c r="Q235" s="41" t="s">
        <v>1624</v>
      </c>
      <c r="R235" s="41" t="s">
        <v>1625</v>
      </c>
      <c r="S235" s="15" t="s">
        <v>30</v>
      </c>
      <c r="T235" s="15" t="s">
        <v>31</v>
      </c>
      <c r="U235" s="15" t="s">
        <v>32</v>
      </c>
    </row>
    <row r="236" spans="1:21" ht="13.5" customHeight="1" x14ac:dyDescent="0.2">
      <c r="A236" s="15" t="s">
        <v>1626</v>
      </c>
      <c r="B236" s="17">
        <f>+COUNTIF(VICTIMAS_FALLECIDAS!A:A,A236)</f>
        <v>1</v>
      </c>
      <c r="C236" s="16">
        <v>43010</v>
      </c>
      <c r="D236" s="17">
        <v>2017</v>
      </c>
      <c r="E236" s="18">
        <v>10</v>
      </c>
      <c r="F236" s="18">
        <v>2</v>
      </c>
      <c r="G236" s="39">
        <v>0.66357638888888892</v>
      </c>
      <c r="H236" s="18">
        <v>15</v>
      </c>
      <c r="I236" s="15" t="s">
        <v>1627</v>
      </c>
      <c r="J236" s="20" t="s">
        <v>305</v>
      </c>
      <c r="K236" s="40" t="s">
        <v>330</v>
      </c>
      <c r="L236" s="40"/>
      <c r="M236" s="40" t="s">
        <v>73</v>
      </c>
      <c r="N236" s="29" t="s">
        <v>1628</v>
      </c>
      <c r="O236" s="29">
        <v>9</v>
      </c>
      <c r="P236" s="41" t="s">
        <v>1629</v>
      </c>
      <c r="Q236" s="41" t="s">
        <v>1630</v>
      </c>
      <c r="R236" s="41" t="s">
        <v>1631</v>
      </c>
      <c r="S236" s="15" t="s">
        <v>99</v>
      </c>
      <c r="T236" s="15" t="s">
        <v>31</v>
      </c>
      <c r="U236" s="15" t="s">
        <v>100</v>
      </c>
    </row>
    <row r="237" spans="1:21" ht="13.5" customHeight="1" x14ac:dyDescent="0.2">
      <c r="A237" s="15" t="s">
        <v>1632</v>
      </c>
      <c r="B237" s="17">
        <f>+COUNTIF(VICTIMAS_FALLECIDAS!A:A,A237)</f>
        <v>1</v>
      </c>
      <c r="C237" s="16">
        <v>43018</v>
      </c>
      <c r="D237" s="17">
        <v>2017</v>
      </c>
      <c r="E237" s="18">
        <v>10</v>
      </c>
      <c r="F237" s="18">
        <v>10</v>
      </c>
      <c r="G237" s="39">
        <v>4.5578703703703705E-2</v>
      </c>
      <c r="H237" s="18">
        <v>1</v>
      </c>
      <c r="I237" s="15" t="s">
        <v>1633</v>
      </c>
      <c r="J237" s="20" t="s">
        <v>23</v>
      </c>
      <c r="K237" s="40" t="s">
        <v>1634</v>
      </c>
      <c r="L237" s="40"/>
      <c r="M237" s="40" t="s">
        <v>1238</v>
      </c>
      <c r="N237" s="29" t="s">
        <v>1635</v>
      </c>
      <c r="O237" s="29">
        <v>8</v>
      </c>
      <c r="P237" s="41" t="s">
        <v>1636</v>
      </c>
      <c r="Q237" s="41" t="s">
        <v>1637</v>
      </c>
      <c r="R237" s="41" t="s">
        <v>1638</v>
      </c>
      <c r="S237" s="15" t="s">
        <v>107</v>
      </c>
      <c r="T237" s="15" t="s">
        <v>108</v>
      </c>
      <c r="U237" s="15" t="s">
        <v>32</v>
      </c>
    </row>
    <row r="238" spans="1:21" ht="13.5" customHeight="1" x14ac:dyDescent="0.2">
      <c r="A238" s="15" t="s">
        <v>1639</v>
      </c>
      <c r="B238" s="17">
        <f>+COUNTIF(VICTIMAS_FALLECIDAS!A:A,A238)</f>
        <v>1</v>
      </c>
      <c r="C238" s="16">
        <v>43020</v>
      </c>
      <c r="D238" s="17">
        <v>2017</v>
      </c>
      <c r="E238" s="18">
        <v>10</v>
      </c>
      <c r="F238" s="18">
        <v>12</v>
      </c>
      <c r="G238" s="39">
        <v>0.61143518518518525</v>
      </c>
      <c r="H238" s="18">
        <v>14</v>
      </c>
      <c r="I238" s="15" t="s">
        <v>1640</v>
      </c>
      <c r="J238" s="20" t="s">
        <v>82</v>
      </c>
      <c r="K238" s="40" t="s">
        <v>1641</v>
      </c>
      <c r="L238" s="40">
        <v>1211</v>
      </c>
      <c r="M238" s="40"/>
      <c r="N238" s="29" t="s">
        <v>1642</v>
      </c>
      <c r="O238" s="29">
        <v>15</v>
      </c>
      <c r="P238" s="41" t="s">
        <v>1643</v>
      </c>
      <c r="Q238" s="41" t="s">
        <v>1644</v>
      </c>
      <c r="R238" s="41" t="s">
        <v>1645</v>
      </c>
      <c r="S238" s="15" t="s">
        <v>69</v>
      </c>
      <c r="T238" s="15" t="s">
        <v>31</v>
      </c>
      <c r="U238" s="15" t="s">
        <v>43</v>
      </c>
    </row>
    <row r="239" spans="1:21" ht="13.5" customHeight="1" x14ac:dyDescent="0.2">
      <c r="A239" s="15" t="s">
        <v>1646</v>
      </c>
      <c r="B239" s="17">
        <f>+COUNTIF(VICTIMAS_FALLECIDAS!A:A,A239)</f>
        <v>1</v>
      </c>
      <c r="C239" s="16">
        <v>43021</v>
      </c>
      <c r="D239" s="17">
        <v>2017</v>
      </c>
      <c r="E239" s="18">
        <v>10</v>
      </c>
      <c r="F239" s="18">
        <v>13</v>
      </c>
      <c r="G239" s="39">
        <v>0.2585648148148148</v>
      </c>
      <c r="H239" s="18">
        <v>6</v>
      </c>
      <c r="I239" s="15" t="s">
        <v>1647</v>
      </c>
      <c r="J239" s="20" t="s">
        <v>23</v>
      </c>
      <c r="K239" s="40" t="s">
        <v>25</v>
      </c>
      <c r="L239" s="40"/>
      <c r="M239" s="40" t="s">
        <v>1648</v>
      </c>
      <c r="N239" s="29" t="s">
        <v>1649</v>
      </c>
      <c r="O239" s="29">
        <v>8</v>
      </c>
      <c r="P239" s="41" t="s">
        <v>1650</v>
      </c>
      <c r="Q239" s="41" t="s">
        <v>1651</v>
      </c>
      <c r="R239" s="41" t="s">
        <v>1652</v>
      </c>
      <c r="S239" s="15" t="s">
        <v>78</v>
      </c>
      <c r="T239" s="15" t="s">
        <v>31</v>
      </c>
      <c r="U239" s="15" t="s">
        <v>79</v>
      </c>
    </row>
    <row r="240" spans="1:21" ht="13.5" customHeight="1" x14ac:dyDescent="0.2">
      <c r="A240" s="15" t="s">
        <v>1653</v>
      </c>
      <c r="B240" s="17">
        <f>+COUNTIF(VICTIMAS_FALLECIDAS!A:A,A240)</f>
        <v>2</v>
      </c>
      <c r="C240" s="16">
        <v>43022</v>
      </c>
      <c r="D240" s="17">
        <v>2017</v>
      </c>
      <c r="E240" s="18">
        <v>10</v>
      </c>
      <c r="F240" s="18">
        <v>14</v>
      </c>
      <c r="G240" s="39">
        <v>0.26041666666666669</v>
      </c>
      <c r="H240" s="18">
        <v>6</v>
      </c>
      <c r="I240" s="15" t="s">
        <v>1654</v>
      </c>
      <c r="J240" s="20" t="s">
        <v>23</v>
      </c>
      <c r="K240" s="40" t="s">
        <v>1655</v>
      </c>
      <c r="L240" s="40"/>
      <c r="M240" s="40" t="s">
        <v>1656</v>
      </c>
      <c r="N240" s="29" t="s">
        <v>1657</v>
      </c>
      <c r="O240" s="29">
        <v>8</v>
      </c>
      <c r="P240" s="41" t="s">
        <v>1658</v>
      </c>
      <c r="Q240" s="41" t="s">
        <v>1659</v>
      </c>
      <c r="R240" s="41" t="s">
        <v>1660</v>
      </c>
      <c r="S240" s="15" t="s">
        <v>180</v>
      </c>
      <c r="T240" s="15" t="s">
        <v>32</v>
      </c>
      <c r="U240" s="15" t="s">
        <v>79</v>
      </c>
    </row>
    <row r="241" spans="1:21" ht="13.5" customHeight="1" x14ac:dyDescent="0.2">
      <c r="A241" s="15" t="s">
        <v>1661</v>
      </c>
      <c r="B241" s="17">
        <f>+COUNTIF(VICTIMAS_FALLECIDAS!A:A,A241)</f>
        <v>1</v>
      </c>
      <c r="C241" s="16">
        <v>43024</v>
      </c>
      <c r="D241" s="17">
        <v>2017</v>
      </c>
      <c r="E241" s="18">
        <v>10</v>
      </c>
      <c r="F241" s="18">
        <v>16</v>
      </c>
      <c r="G241" s="39">
        <v>0.32291666666666669</v>
      </c>
      <c r="H241" s="18">
        <v>7</v>
      </c>
      <c r="I241" s="15" t="s">
        <v>1662</v>
      </c>
      <c r="J241" s="20" t="s">
        <v>23</v>
      </c>
      <c r="K241" s="40" t="s">
        <v>1663</v>
      </c>
      <c r="L241" s="40"/>
      <c r="M241" s="40" t="s">
        <v>884</v>
      </c>
      <c r="N241" s="29" t="s">
        <v>1664</v>
      </c>
      <c r="O241" s="29">
        <v>2</v>
      </c>
      <c r="P241" s="41" t="s">
        <v>1665</v>
      </c>
      <c r="Q241" s="41" t="s">
        <v>1666</v>
      </c>
      <c r="R241" s="41" t="s">
        <v>1667</v>
      </c>
      <c r="S241" s="15" t="s">
        <v>244</v>
      </c>
      <c r="T241" s="15" t="s">
        <v>31</v>
      </c>
      <c r="U241" s="15" t="s">
        <v>31</v>
      </c>
    </row>
    <row r="242" spans="1:21" ht="13.5" customHeight="1" x14ac:dyDescent="0.2">
      <c r="A242" s="15" t="s">
        <v>1668</v>
      </c>
      <c r="B242" s="17">
        <f>+COUNTIF(VICTIMAS_FALLECIDAS!A:A,A242)</f>
        <v>1</v>
      </c>
      <c r="C242" s="16">
        <v>43025</v>
      </c>
      <c r="D242" s="17">
        <v>2017</v>
      </c>
      <c r="E242" s="18">
        <v>10</v>
      </c>
      <c r="F242" s="18">
        <v>17</v>
      </c>
      <c r="G242" s="39">
        <v>0.52083333333333337</v>
      </c>
      <c r="H242" s="18">
        <v>12</v>
      </c>
      <c r="I242" s="15" t="s">
        <v>1669</v>
      </c>
      <c r="J242" s="20" t="s">
        <v>82</v>
      </c>
      <c r="K242" s="40" t="s">
        <v>1670</v>
      </c>
      <c r="L242" s="40">
        <v>611</v>
      </c>
      <c r="M242" s="40"/>
      <c r="N242" s="29" t="s">
        <v>1671</v>
      </c>
      <c r="O242" s="29">
        <v>6</v>
      </c>
      <c r="P242" s="41" t="s">
        <v>1672</v>
      </c>
      <c r="Q242" s="41" t="s">
        <v>1673</v>
      </c>
      <c r="R242" s="41" t="s">
        <v>1674</v>
      </c>
      <c r="S242" s="15" t="s">
        <v>142</v>
      </c>
      <c r="T242" s="15" t="s">
        <v>108</v>
      </c>
      <c r="U242" s="15" t="s">
        <v>43</v>
      </c>
    </row>
    <row r="243" spans="1:21" ht="13.5" customHeight="1" x14ac:dyDescent="0.2">
      <c r="A243" s="15" t="s">
        <v>1675</v>
      </c>
      <c r="B243" s="17">
        <f>+COUNTIF(VICTIMAS_FALLECIDAS!A:A,A243)</f>
        <v>1</v>
      </c>
      <c r="C243" s="16">
        <v>43034</v>
      </c>
      <c r="D243" s="17">
        <v>2017</v>
      </c>
      <c r="E243" s="18">
        <v>10</v>
      </c>
      <c r="F243" s="18">
        <v>26</v>
      </c>
      <c r="G243" s="39">
        <v>0.8022569444444444</v>
      </c>
      <c r="H243" s="18">
        <v>19</v>
      </c>
      <c r="I243" s="15" t="s">
        <v>1676</v>
      </c>
      <c r="J243" s="20" t="s">
        <v>305</v>
      </c>
      <c r="K243" s="40" t="s">
        <v>628</v>
      </c>
      <c r="L243" s="40"/>
      <c r="M243" s="40" t="s">
        <v>651</v>
      </c>
      <c r="N243" s="29" t="s">
        <v>1677</v>
      </c>
      <c r="O243" s="29">
        <v>9</v>
      </c>
      <c r="P243" s="41" t="s">
        <v>1678</v>
      </c>
      <c r="Q243" s="41" t="s">
        <v>1679</v>
      </c>
      <c r="R243" s="41" t="s">
        <v>1680</v>
      </c>
      <c r="S243" s="15" t="s">
        <v>69</v>
      </c>
      <c r="T243" s="15" t="s">
        <v>31</v>
      </c>
      <c r="U243" s="15" t="s">
        <v>43</v>
      </c>
    </row>
    <row r="244" spans="1:21" ht="13.5" customHeight="1" x14ac:dyDescent="0.2">
      <c r="A244" s="15" t="s">
        <v>1681</v>
      </c>
      <c r="B244" s="17">
        <f>+COUNTIF(VICTIMAS_FALLECIDAS!A:A,A244)</f>
        <v>1</v>
      </c>
      <c r="C244" s="16">
        <v>43035</v>
      </c>
      <c r="D244" s="17">
        <v>2017</v>
      </c>
      <c r="E244" s="18">
        <v>10</v>
      </c>
      <c r="F244" s="18">
        <v>27</v>
      </c>
      <c r="G244" s="39">
        <v>0.22916666666666666</v>
      </c>
      <c r="H244" s="18">
        <v>5</v>
      </c>
      <c r="I244" s="15" t="s">
        <v>1682</v>
      </c>
      <c r="J244" s="20" t="s">
        <v>23</v>
      </c>
      <c r="K244" s="40" t="s">
        <v>1683</v>
      </c>
      <c r="L244" s="40"/>
      <c r="M244" s="40" t="s">
        <v>422</v>
      </c>
      <c r="N244" s="29" t="s">
        <v>1684</v>
      </c>
      <c r="O244" s="29">
        <v>15</v>
      </c>
      <c r="P244" s="41" t="s">
        <v>1685</v>
      </c>
      <c r="Q244" s="41" t="s">
        <v>1686</v>
      </c>
      <c r="R244" s="41" t="s">
        <v>1687</v>
      </c>
      <c r="S244" s="15" t="s">
        <v>398</v>
      </c>
      <c r="T244" s="15" t="s">
        <v>32</v>
      </c>
      <c r="U244" s="15" t="s">
        <v>100</v>
      </c>
    </row>
    <row r="245" spans="1:21" ht="13.5" customHeight="1" x14ac:dyDescent="0.2">
      <c r="A245" s="15" t="s">
        <v>1688</v>
      </c>
      <c r="B245" s="17">
        <f>+COUNTIF(VICTIMAS_FALLECIDAS!A:A,A245)</f>
        <v>1</v>
      </c>
      <c r="C245" s="16">
        <v>43038</v>
      </c>
      <c r="D245" s="17">
        <v>2017</v>
      </c>
      <c r="E245" s="18">
        <v>10</v>
      </c>
      <c r="F245" s="18">
        <v>30</v>
      </c>
      <c r="G245" s="39">
        <v>0.58333333333333337</v>
      </c>
      <c r="H245" s="18">
        <v>14</v>
      </c>
      <c r="I245" s="15" t="s">
        <v>1689</v>
      </c>
      <c r="J245" s="20" t="s">
        <v>23</v>
      </c>
      <c r="K245" s="40" t="s">
        <v>1690</v>
      </c>
      <c r="L245" s="40"/>
      <c r="M245" s="40" t="s">
        <v>207</v>
      </c>
      <c r="N245" s="29" t="s">
        <v>1691</v>
      </c>
      <c r="O245" s="29">
        <v>8</v>
      </c>
      <c r="P245" s="41" t="s">
        <v>1692</v>
      </c>
      <c r="Q245" s="41" t="s">
        <v>1693</v>
      </c>
      <c r="R245" s="41" t="s">
        <v>1694</v>
      </c>
      <c r="S245" s="15" t="s">
        <v>69</v>
      </c>
      <c r="T245" s="15" t="s">
        <v>31</v>
      </c>
      <c r="U245" s="15" t="s">
        <v>43</v>
      </c>
    </row>
    <row r="246" spans="1:21" ht="13.5" customHeight="1" x14ac:dyDescent="0.2">
      <c r="A246" s="15" t="s">
        <v>1695</v>
      </c>
      <c r="B246" s="17">
        <f>+COUNTIF(VICTIMAS_FALLECIDAS!A:A,A246)</f>
        <v>1</v>
      </c>
      <c r="C246" s="16">
        <v>43045</v>
      </c>
      <c r="D246" s="17">
        <v>2017</v>
      </c>
      <c r="E246" s="18">
        <v>11</v>
      </c>
      <c r="F246" s="18">
        <v>6</v>
      </c>
      <c r="G246" s="39">
        <v>0.75</v>
      </c>
      <c r="H246" s="18">
        <v>18</v>
      </c>
      <c r="I246" s="15" t="s">
        <v>1696</v>
      </c>
      <c r="J246" s="20" t="s">
        <v>23</v>
      </c>
      <c r="K246" s="40" t="s">
        <v>207</v>
      </c>
      <c r="L246" s="40">
        <v>3555</v>
      </c>
      <c r="M246" s="40"/>
      <c r="N246" s="29" t="s">
        <v>1697</v>
      </c>
      <c r="O246" s="29">
        <v>8</v>
      </c>
      <c r="P246" s="41" t="s">
        <v>1698</v>
      </c>
      <c r="Q246" s="41" t="s">
        <v>1699</v>
      </c>
      <c r="R246" s="41" t="s">
        <v>1700</v>
      </c>
      <c r="S246" s="15" t="s">
        <v>142</v>
      </c>
      <c r="T246" s="15" t="s">
        <v>108</v>
      </c>
      <c r="U246" s="15" t="s">
        <v>43</v>
      </c>
    </row>
    <row r="247" spans="1:21" ht="13.5" customHeight="1" x14ac:dyDescent="0.2">
      <c r="A247" s="15" t="s">
        <v>1701</v>
      </c>
      <c r="B247" s="17">
        <f>+COUNTIF(VICTIMAS_FALLECIDAS!A:A,A247)</f>
        <v>1</v>
      </c>
      <c r="C247" s="16">
        <v>43046</v>
      </c>
      <c r="D247" s="17">
        <v>2017</v>
      </c>
      <c r="E247" s="18">
        <v>11</v>
      </c>
      <c r="F247" s="18">
        <v>7</v>
      </c>
      <c r="G247" s="39">
        <v>0.50983796296296291</v>
      </c>
      <c r="H247" s="18">
        <v>12</v>
      </c>
      <c r="I247" s="15" t="s">
        <v>1702</v>
      </c>
      <c r="J247" s="20" t="s">
        <v>23</v>
      </c>
      <c r="K247" s="40" t="s">
        <v>1703</v>
      </c>
      <c r="L247" s="40"/>
      <c r="M247" s="40" t="s">
        <v>1704</v>
      </c>
      <c r="N247" s="29" t="s">
        <v>1705</v>
      </c>
      <c r="O247" s="29">
        <v>15</v>
      </c>
      <c r="P247" s="41" t="s">
        <v>1706</v>
      </c>
      <c r="Q247" s="41" t="s">
        <v>1707</v>
      </c>
      <c r="R247" s="41" t="s">
        <v>1708</v>
      </c>
      <c r="S247" s="15" t="s">
        <v>99</v>
      </c>
      <c r="T247" s="15" t="s">
        <v>31</v>
      </c>
      <c r="U247" s="15" t="s">
        <v>100</v>
      </c>
    </row>
    <row r="248" spans="1:21" ht="13.5" customHeight="1" x14ac:dyDescent="0.2">
      <c r="A248" s="15" t="s">
        <v>1709</v>
      </c>
      <c r="B248" s="17">
        <f>+COUNTIF(VICTIMAS_FALLECIDAS!A:A,A248)</f>
        <v>1</v>
      </c>
      <c r="C248" s="16">
        <v>43055</v>
      </c>
      <c r="D248" s="17">
        <v>2017</v>
      </c>
      <c r="E248" s="18">
        <v>11</v>
      </c>
      <c r="F248" s="18">
        <v>16</v>
      </c>
      <c r="G248" s="39">
        <v>0.36319444444444443</v>
      </c>
      <c r="H248" s="18">
        <v>8</v>
      </c>
      <c r="I248" s="15" t="s">
        <v>1710</v>
      </c>
      <c r="J248" s="20" t="s">
        <v>23</v>
      </c>
      <c r="K248" s="40" t="s">
        <v>1711</v>
      </c>
      <c r="L248" s="40"/>
      <c r="M248" s="40" t="s">
        <v>491</v>
      </c>
      <c r="N248" s="29" t="s">
        <v>1712</v>
      </c>
      <c r="O248" s="29">
        <v>4</v>
      </c>
      <c r="P248" s="41" t="s">
        <v>1713</v>
      </c>
      <c r="Q248" s="41" t="s">
        <v>1714</v>
      </c>
      <c r="R248" s="41" t="s">
        <v>1715</v>
      </c>
      <c r="S248" s="15" t="s">
        <v>142</v>
      </c>
      <c r="T248" s="15" t="s">
        <v>108</v>
      </c>
      <c r="U248" s="15" t="s">
        <v>43</v>
      </c>
    </row>
    <row r="249" spans="1:21" ht="13.5" customHeight="1" x14ac:dyDescent="0.2">
      <c r="A249" s="15" t="s">
        <v>1716</v>
      </c>
      <c r="B249" s="17">
        <f>+COUNTIF(VICTIMAS_FALLECIDAS!A:A,A249)</f>
        <v>1</v>
      </c>
      <c r="C249" s="16">
        <v>43056</v>
      </c>
      <c r="D249" s="17">
        <v>2017</v>
      </c>
      <c r="E249" s="18">
        <v>11</v>
      </c>
      <c r="F249" s="18">
        <v>17</v>
      </c>
      <c r="G249" s="39">
        <v>0.48958333333333331</v>
      </c>
      <c r="H249" s="18">
        <v>11</v>
      </c>
      <c r="I249" s="15" t="s">
        <v>1717</v>
      </c>
      <c r="J249" s="20" t="s">
        <v>23</v>
      </c>
      <c r="K249" s="40" t="s">
        <v>547</v>
      </c>
      <c r="L249" s="40"/>
      <c r="M249" s="40" t="s">
        <v>1718</v>
      </c>
      <c r="N249" s="29" t="s">
        <v>1719</v>
      </c>
      <c r="O249" s="29">
        <v>11</v>
      </c>
      <c r="P249" s="41" t="s">
        <v>1720</v>
      </c>
      <c r="Q249" s="41" t="s">
        <v>1721</v>
      </c>
      <c r="R249" s="41" t="s">
        <v>1722</v>
      </c>
      <c r="S249" s="15" t="s">
        <v>196</v>
      </c>
      <c r="T249" s="15" t="s">
        <v>108</v>
      </c>
      <c r="U249" s="15" t="s">
        <v>100</v>
      </c>
    </row>
    <row r="250" spans="1:21" ht="13.5" customHeight="1" x14ac:dyDescent="0.2">
      <c r="A250" s="15" t="s">
        <v>1723</v>
      </c>
      <c r="B250" s="17">
        <f>+COUNTIF(VICTIMAS_FALLECIDAS!A:A,A250)</f>
        <v>1</v>
      </c>
      <c r="C250" s="16">
        <v>43058</v>
      </c>
      <c r="D250" s="17">
        <v>2017</v>
      </c>
      <c r="E250" s="18">
        <v>11</v>
      </c>
      <c r="F250" s="18">
        <v>19</v>
      </c>
      <c r="G250" s="39">
        <v>0.4375</v>
      </c>
      <c r="H250" s="18">
        <v>10</v>
      </c>
      <c r="I250" s="15" t="s">
        <v>1724</v>
      </c>
      <c r="J250" s="20" t="s">
        <v>23</v>
      </c>
      <c r="K250" s="40" t="s">
        <v>238</v>
      </c>
      <c r="L250" s="40"/>
      <c r="M250" s="40" t="s">
        <v>592</v>
      </c>
      <c r="N250" s="29" t="s">
        <v>1725</v>
      </c>
      <c r="O250" s="29">
        <v>7</v>
      </c>
      <c r="P250" s="41" t="s">
        <v>1726</v>
      </c>
      <c r="Q250" s="41" t="s">
        <v>1727</v>
      </c>
      <c r="R250" s="41" t="s">
        <v>1728</v>
      </c>
      <c r="S250" s="15" t="s">
        <v>78</v>
      </c>
      <c r="T250" s="15" t="s">
        <v>31</v>
      </c>
      <c r="U250" s="15" t="s">
        <v>79</v>
      </c>
    </row>
    <row r="251" spans="1:21" ht="13.5" customHeight="1" x14ac:dyDescent="0.2">
      <c r="A251" s="15" t="s">
        <v>1729</v>
      </c>
      <c r="B251" s="17">
        <f>+COUNTIF(VICTIMAS_FALLECIDAS!A:A,A251)</f>
        <v>1</v>
      </c>
      <c r="C251" s="16">
        <v>43058</v>
      </c>
      <c r="D251" s="17">
        <v>2017</v>
      </c>
      <c r="E251" s="18">
        <v>11</v>
      </c>
      <c r="F251" s="18">
        <v>19</v>
      </c>
      <c r="G251" s="39">
        <v>0.9375</v>
      </c>
      <c r="H251" s="18">
        <v>22</v>
      </c>
      <c r="I251" s="15" t="s">
        <v>1730</v>
      </c>
      <c r="J251" s="20" t="s">
        <v>23</v>
      </c>
      <c r="K251" s="40" t="s">
        <v>207</v>
      </c>
      <c r="L251" s="40"/>
      <c r="M251" s="40" t="s">
        <v>73</v>
      </c>
      <c r="N251" s="29" t="s">
        <v>1731</v>
      </c>
      <c r="O251" s="29">
        <v>8</v>
      </c>
      <c r="P251" s="41" t="s">
        <v>1732</v>
      </c>
      <c r="Q251" s="41" t="s">
        <v>1733</v>
      </c>
      <c r="R251" s="41" t="s">
        <v>1734</v>
      </c>
      <c r="S251" s="15" t="s">
        <v>180</v>
      </c>
      <c r="T251" s="15" t="s">
        <v>32</v>
      </c>
      <c r="U251" s="15" t="s">
        <v>79</v>
      </c>
    </row>
    <row r="252" spans="1:21" ht="13.5" customHeight="1" x14ac:dyDescent="0.2">
      <c r="A252" s="15" t="s">
        <v>1735</v>
      </c>
      <c r="B252" s="17">
        <f>+COUNTIF(VICTIMAS_FALLECIDAS!A:A,A252)</f>
        <v>1</v>
      </c>
      <c r="C252" s="16">
        <v>43058</v>
      </c>
      <c r="D252" s="17">
        <v>2017</v>
      </c>
      <c r="E252" s="18">
        <v>11</v>
      </c>
      <c r="F252" s="18">
        <v>19</v>
      </c>
      <c r="G252" s="39">
        <v>0.97380787037037031</v>
      </c>
      <c r="H252" s="18">
        <v>23</v>
      </c>
      <c r="I252" s="15" t="s">
        <v>1736</v>
      </c>
      <c r="J252" s="20" t="s">
        <v>305</v>
      </c>
      <c r="K252" s="40" t="s">
        <v>306</v>
      </c>
      <c r="L252" s="40"/>
      <c r="M252" s="40"/>
      <c r="N252" s="29" t="s">
        <v>306</v>
      </c>
      <c r="O252" s="29">
        <v>4</v>
      </c>
      <c r="P252" s="41" t="s">
        <v>307</v>
      </c>
      <c r="Q252" s="41" t="s">
        <v>319</v>
      </c>
      <c r="R252" s="41" t="s">
        <v>319</v>
      </c>
      <c r="S252" s="15" t="s">
        <v>69</v>
      </c>
      <c r="T252" s="15" t="s">
        <v>31</v>
      </c>
      <c r="U252" s="15" t="s">
        <v>43</v>
      </c>
    </row>
    <row r="253" spans="1:21" ht="13.5" customHeight="1" x14ac:dyDescent="0.2">
      <c r="A253" s="15" t="s">
        <v>1737</v>
      </c>
      <c r="B253" s="17">
        <f>+COUNTIF(VICTIMAS_FALLECIDAS!A:A,A253)</f>
        <v>1</v>
      </c>
      <c r="C253" s="16">
        <v>43062</v>
      </c>
      <c r="D253" s="17">
        <v>2017</v>
      </c>
      <c r="E253" s="18">
        <v>11</v>
      </c>
      <c r="F253" s="18">
        <v>23</v>
      </c>
      <c r="G253" s="39">
        <v>0.82291666666666663</v>
      </c>
      <c r="H253" s="18">
        <v>19</v>
      </c>
      <c r="I253" s="15" t="s">
        <v>1738</v>
      </c>
      <c r="J253" s="20" t="s">
        <v>23</v>
      </c>
      <c r="K253" s="40" t="s">
        <v>468</v>
      </c>
      <c r="L253" s="40"/>
      <c r="M253" s="40" t="s">
        <v>1739</v>
      </c>
      <c r="N253" s="29" t="s">
        <v>1740</v>
      </c>
      <c r="O253" s="29">
        <v>6</v>
      </c>
      <c r="P253" s="41" t="s">
        <v>1741</v>
      </c>
      <c r="Q253" s="41" t="s">
        <v>1742</v>
      </c>
      <c r="R253" s="41" t="s">
        <v>1743</v>
      </c>
      <c r="S253" s="15" t="s">
        <v>142</v>
      </c>
      <c r="T253" s="15" t="s">
        <v>108</v>
      </c>
      <c r="U253" s="15" t="s">
        <v>43</v>
      </c>
    </row>
    <row r="254" spans="1:21" ht="13.5" customHeight="1" x14ac:dyDescent="0.2">
      <c r="A254" s="15" t="s">
        <v>1744</v>
      </c>
      <c r="B254" s="17">
        <f>+COUNTIF(VICTIMAS_FALLECIDAS!A:A,A254)</f>
        <v>1</v>
      </c>
      <c r="C254" s="16">
        <v>43064</v>
      </c>
      <c r="D254" s="17">
        <v>2017</v>
      </c>
      <c r="E254" s="18">
        <v>11</v>
      </c>
      <c r="F254" s="18">
        <v>25</v>
      </c>
      <c r="G254" s="39">
        <v>0.90625</v>
      </c>
      <c r="H254" s="18">
        <v>21</v>
      </c>
      <c r="I254" s="15" t="s">
        <v>1745</v>
      </c>
      <c r="J254" s="20" t="s">
        <v>82</v>
      </c>
      <c r="K254" s="40" t="s">
        <v>1746</v>
      </c>
      <c r="L254" s="40"/>
      <c r="M254" s="40" t="s">
        <v>1747</v>
      </c>
      <c r="N254" s="29" t="s">
        <v>1748</v>
      </c>
      <c r="O254" s="29">
        <v>11</v>
      </c>
      <c r="P254" s="41" t="s">
        <v>1749</v>
      </c>
      <c r="Q254" s="41" t="s">
        <v>1750</v>
      </c>
      <c r="R254" s="41" t="s">
        <v>1751</v>
      </c>
      <c r="S254" s="15" t="s">
        <v>42</v>
      </c>
      <c r="T254" s="15" t="s">
        <v>32</v>
      </c>
      <c r="U254" s="15" t="s">
        <v>43</v>
      </c>
    </row>
    <row r="255" spans="1:21" ht="13.5" customHeight="1" x14ac:dyDescent="0.2">
      <c r="A255" s="15" t="s">
        <v>1752</v>
      </c>
      <c r="B255" s="17">
        <f>+COUNTIF(VICTIMAS_FALLECIDAS!A:A,A255)</f>
        <v>1</v>
      </c>
      <c r="C255" s="16">
        <v>43065</v>
      </c>
      <c r="D255" s="17">
        <v>2017</v>
      </c>
      <c r="E255" s="18">
        <v>11</v>
      </c>
      <c r="F255" s="18">
        <v>26</v>
      </c>
      <c r="G255" s="39">
        <v>0.28125</v>
      </c>
      <c r="H255" s="18">
        <v>6</v>
      </c>
      <c r="I255" s="15" t="s">
        <v>1753</v>
      </c>
      <c r="J255" s="20" t="s">
        <v>35</v>
      </c>
      <c r="K255" s="40" t="s">
        <v>207</v>
      </c>
      <c r="L255" s="40"/>
      <c r="M255" s="40" t="s">
        <v>36</v>
      </c>
      <c r="N255" s="29" t="s">
        <v>1754</v>
      </c>
      <c r="O255" s="29">
        <v>8</v>
      </c>
      <c r="P255" s="41" t="s">
        <v>209</v>
      </c>
      <c r="Q255" s="41" t="s">
        <v>210</v>
      </c>
      <c r="R255" s="41" t="s">
        <v>211</v>
      </c>
      <c r="S255" s="15" t="s">
        <v>180</v>
      </c>
      <c r="T255" s="15" t="s">
        <v>32</v>
      </c>
      <c r="U255" s="15" t="s">
        <v>79</v>
      </c>
    </row>
    <row r="256" spans="1:21" ht="13.5" customHeight="1" x14ac:dyDescent="0.2">
      <c r="A256" s="15" t="s">
        <v>1755</v>
      </c>
      <c r="B256" s="17">
        <f>+COUNTIF(VICTIMAS_FALLECIDAS!A:A,A256)</f>
        <v>1</v>
      </c>
      <c r="C256" s="16">
        <v>43065</v>
      </c>
      <c r="D256" s="17">
        <v>2017</v>
      </c>
      <c r="E256" s="18">
        <v>11</v>
      </c>
      <c r="F256" s="18">
        <v>26</v>
      </c>
      <c r="G256" s="39">
        <v>0.71180555555555547</v>
      </c>
      <c r="H256" s="18">
        <v>17</v>
      </c>
      <c r="I256" s="15" t="s">
        <v>1756</v>
      </c>
      <c r="J256" s="20" t="s">
        <v>82</v>
      </c>
      <c r="K256" s="40" t="s">
        <v>1757</v>
      </c>
      <c r="L256" s="40"/>
      <c r="M256" s="40" t="s">
        <v>1758</v>
      </c>
      <c r="N256" s="29" t="s">
        <v>1759</v>
      </c>
      <c r="O256" s="29">
        <v>5</v>
      </c>
      <c r="P256" s="41" t="s">
        <v>1760</v>
      </c>
      <c r="Q256" s="41" t="s">
        <v>1761</v>
      </c>
      <c r="R256" s="41" t="s">
        <v>1762</v>
      </c>
      <c r="S256" s="15" t="s">
        <v>30</v>
      </c>
      <c r="T256" s="15" t="s">
        <v>31</v>
      </c>
      <c r="U256" s="15" t="s">
        <v>32</v>
      </c>
    </row>
    <row r="257" spans="1:21" ht="13.5" customHeight="1" x14ac:dyDescent="0.2">
      <c r="A257" s="15" t="s">
        <v>1763</v>
      </c>
      <c r="B257" s="17">
        <f>+COUNTIF(VICTIMAS_FALLECIDAS!A:A,A257)</f>
        <v>1</v>
      </c>
      <c r="C257" s="16">
        <v>43067</v>
      </c>
      <c r="D257" s="17">
        <v>2017</v>
      </c>
      <c r="E257" s="18">
        <v>11</v>
      </c>
      <c r="F257" s="18">
        <v>28</v>
      </c>
      <c r="G257" s="39">
        <v>0.46875</v>
      </c>
      <c r="H257" s="18">
        <v>11</v>
      </c>
      <c r="I257" s="15" t="s">
        <v>1764</v>
      </c>
      <c r="J257" s="20" t="s">
        <v>35</v>
      </c>
      <c r="K257" s="40" t="s">
        <v>36</v>
      </c>
      <c r="L257" s="40"/>
      <c r="M257" s="40" t="s">
        <v>592</v>
      </c>
      <c r="N257" s="29" t="s">
        <v>1765</v>
      </c>
      <c r="O257" s="29">
        <v>9</v>
      </c>
      <c r="P257" s="41" t="s">
        <v>1766</v>
      </c>
      <c r="Q257" s="41" t="s">
        <v>1767</v>
      </c>
      <c r="R257" s="41" t="s">
        <v>1768</v>
      </c>
      <c r="S257" s="15" t="s">
        <v>30</v>
      </c>
      <c r="T257" s="15" t="s">
        <v>31</v>
      </c>
      <c r="U257" s="15" t="s">
        <v>32</v>
      </c>
    </row>
    <row r="258" spans="1:21" ht="13.5" customHeight="1" x14ac:dyDescent="0.2">
      <c r="A258" s="15" t="s">
        <v>1769</v>
      </c>
      <c r="B258" s="17">
        <f>+COUNTIF(VICTIMAS_FALLECIDAS!A:A,A258)</f>
        <v>1</v>
      </c>
      <c r="C258" s="16">
        <v>43068</v>
      </c>
      <c r="D258" s="17">
        <v>2017</v>
      </c>
      <c r="E258" s="18">
        <v>11</v>
      </c>
      <c r="F258" s="18">
        <v>29</v>
      </c>
      <c r="G258" s="39">
        <v>0.44791666666666669</v>
      </c>
      <c r="H258" s="18">
        <v>10</v>
      </c>
      <c r="I258" s="15" t="s">
        <v>1770</v>
      </c>
      <c r="J258" s="20" t="s">
        <v>23</v>
      </c>
      <c r="K258" s="40" t="s">
        <v>63</v>
      </c>
      <c r="L258" s="40"/>
      <c r="M258" s="40" t="s">
        <v>1771</v>
      </c>
      <c r="N258" s="29" t="s">
        <v>1772</v>
      </c>
      <c r="O258" s="29">
        <v>3</v>
      </c>
      <c r="P258" s="41" t="s">
        <v>1773</v>
      </c>
      <c r="Q258" s="41" t="s">
        <v>1774</v>
      </c>
      <c r="R258" s="41" t="s">
        <v>1775</v>
      </c>
      <c r="S258" s="15" t="s">
        <v>142</v>
      </c>
      <c r="T258" s="15" t="s">
        <v>108</v>
      </c>
      <c r="U258" s="15" t="s">
        <v>43</v>
      </c>
    </row>
    <row r="259" spans="1:21" ht="13.5" customHeight="1" x14ac:dyDescent="0.2">
      <c r="A259" s="15" t="s">
        <v>1776</v>
      </c>
      <c r="B259" s="17">
        <f>+COUNTIF(VICTIMAS_FALLECIDAS!A:A,A259)</f>
        <v>1</v>
      </c>
      <c r="C259" s="16">
        <v>43069</v>
      </c>
      <c r="D259" s="17">
        <v>2017</v>
      </c>
      <c r="E259" s="18">
        <v>11</v>
      </c>
      <c r="F259" s="18">
        <v>30</v>
      </c>
      <c r="G259" s="39">
        <v>0.51388888888888895</v>
      </c>
      <c r="H259" s="18">
        <v>12</v>
      </c>
      <c r="I259" s="15" t="s">
        <v>1777</v>
      </c>
      <c r="J259" s="20" t="s">
        <v>23</v>
      </c>
      <c r="K259" s="40" t="s">
        <v>1000</v>
      </c>
      <c r="L259" s="40"/>
      <c r="M259" s="40" t="s">
        <v>559</v>
      </c>
      <c r="N259" s="29" t="s">
        <v>1778</v>
      </c>
      <c r="O259" s="29">
        <v>1</v>
      </c>
      <c r="P259" s="41" t="s">
        <v>1779</v>
      </c>
      <c r="Q259" s="41" t="s">
        <v>1780</v>
      </c>
      <c r="R259" s="41" t="s">
        <v>1781</v>
      </c>
      <c r="S259" s="15" t="s">
        <v>142</v>
      </c>
      <c r="T259" s="15" t="s">
        <v>108</v>
      </c>
      <c r="U259" s="15" t="s">
        <v>43</v>
      </c>
    </row>
    <row r="260" spans="1:21" ht="13.5" customHeight="1" x14ac:dyDescent="0.2">
      <c r="A260" s="15" t="s">
        <v>1782</v>
      </c>
      <c r="B260" s="17">
        <f>+COUNTIF(VICTIMAS_FALLECIDAS!A:A,A260)</f>
        <v>1</v>
      </c>
      <c r="C260" s="16">
        <v>43073</v>
      </c>
      <c r="D260" s="17">
        <v>2017</v>
      </c>
      <c r="E260" s="18">
        <v>12</v>
      </c>
      <c r="F260" s="18">
        <v>4</v>
      </c>
      <c r="G260" s="39">
        <v>5.2083333333333336E-2</v>
      </c>
      <c r="H260" s="18">
        <v>1</v>
      </c>
      <c r="I260" s="15" t="s">
        <v>1783</v>
      </c>
      <c r="J260" s="20" t="s">
        <v>23</v>
      </c>
      <c r="K260" s="40" t="s">
        <v>452</v>
      </c>
      <c r="L260" s="40"/>
      <c r="M260" s="40" t="s">
        <v>415</v>
      </c>
      <c r="N260" s="29" t="s">
        <v>1784</v>
      </c>
      <c r="O260" s="29">
        <v>9</v>
      </c>
      <c r="P260" s="41" t="s">
        <v>1785</v>
      </c>
      <c r="Q260" s="41" t="s">
        <v>1786</v>
      </c>
      <c r="R260" s="41" t="s">
        <v>1787</v>
      </c>
      <c r="S260" s="15" t="s">
        <v>107</v>
      </c>
      <c r="T260" s="15" t="s">
        <v>108</v>
      </c>
      <c r="U260" s="15" t="s">
        <v>32</v>
      </c>
    </row>
    <row r="261" spans="1:21" ht="13.5" customHeight="1" x14ac:dyDescent="0.2">
      <c r="A261" s="15" t="s">
        <v>1788</v>
      </c>
      <c r="B261" s="17">
        <f>+COUNTIF(VICTIMAS_FALLECIDAS!A:A,A261)</f>
        <v>1</v>
      </c>
      <c r="C261" s="16">
        <v>43073</v>
      </c>
      <c r="D261" s="17">
        <v>2017</v>
      </c>
      <c r="E261" s="18">
        <v>12</v>
      </c>
      <c r="F261" s="18">
        <v>4</v>
      </c>
      <c r="G261" s="39">
        <v>9.375E-2</v>
      </c>
      <c r="H261" s="18">
        <v>2</v>
      </c>
      <c r="I261" s="15" t="s">
        <v>1789</v>
      </c>
      <c r="J261" s="20" t="s">
        <v>82</v>
      </c>
      <c r="K261" s="40" t="s">
        <v>1264</v>
      </c>
      <c r="L261" s="40"/>
      <c r="M261" s="40" t="s">
        <v>1790</v>
      </c>
      <c r="N261" s="29" t="s">
        <v>1791</v>
      </c>
      <c r="O261" s="29">
        <v>4</v>
      </c>
      <c r="P261" s="41" t="s">
        <v>1792</v>
      </c>
      <c r="Q261" s="41" t="s">
        <v>1793</v>
      </c>
      <c r="R261" s="41" t="s">
        <v>1794</v>
      </c>
      <c r="S261" s="15" t="s">
        <v>142</v>
      </c>
      <c r="T261" s="15" t="s">
        <v>108</v>
      </c>
      <c r="U261" s="15" t="s">
        <v>43</v>
      </c>
    </row>
    <row r="262" spans="1:21" ht="13.5" customHeight="1" x14ac:dyDescent="0.2">
      <c r="A262" s="15" t="s">
        <v>1795</v>
      </c>
      <c r="B262" s="17">
        <f>+COUNTIF(VICTIMAS_FALLECIDAS!A:A,A262)</f>
        <v>1</v>
      </c>
      <c r="C262" s="16">
        <v>43075</v>
      </c>
      <c r="D262" s="17">
        <v>2017</v>
      </c>
      <c r="E262" s="18">
        <v>12</v>
      </c>
      <c r="F262" s="18">
        <v>6</v>
      </c>
      <c r="G262" s="39">
        <v>0.72916666666666663</v>
      </c>
      <c r="H262" s="18">
        <v>17</v>
      </c>
      <c r="I262" s="15" t="s">
        <v>1796</v>
      </c>
      <c r="J262" s="20" t="s">
        <v>82</v>
      </c>
      <c r="K262" s="40" t="s">
        <v>1797</v>
      </c>
      <c r="L262" s="40"/>
      <c r="M262" s="40" t="s">
        <v>1069</v>
      </c>
      <c r="N262" s="29" t="s">
        <v>1798</v>
      </c>
      <c r="O262" s="29">
        <v>4</v>
      </c>
      <c r="P262" s="41" t="s">
        <v>1799</v>
      </c>
      <c r="Q262" s="41" t="s">
        <v>1800</v>
      </c>
      <c r="R262" s="41" t="s">
        <v>1801</v>
      </c>
      <c r="S262" s="15" t="s">
        <v>704</v>
      </c>
      <c r="T262" s="15" t="s">
        <v>670</v>
      </c>
      <c r="U262" s="15" t="s">
        <v>43</v>
      </c>
    </row>
    <row r="263" spans="1:21" ht="13.5" customHeight="1" x14ac:dyDescent="0.2">
      <c r="A263" s="15" t="s">
        <v>1802</v>
      </c>
      <c r="B263" s="17">
        <f>+COUNTIF(VICTIMAS_FALLECIDAS!A:A,A263)</f>
        <v>2</v>
      </c>
      <c r="C263" s="16">
        <v>43080</v>
      </c>
      <c r="D263" s="17">
        <v>2017</v>
      </c>
      <c r="E263" s="18">
        <v>12</v>
      </c>
      <c r="F263" s="18">
        <v>11</v>
      </c>
      <c r="G263" s="39">
        <v>8.3333333333333329E-2</v>
      </c>
      <c r="H263" s="18">
        <v>2</v>
      </c>
      <c r="I263" s="15" t="s">
        <v>1803</v>
      </c>
      <c r="J263" s="20" t="s">
        <v>23</v>
      </c>
      <c r="K263" s="40" t="s">
        <v>1804</v>
      </c>
      <c r="L263" s="40"/>
      <c r="M263" s="40" t="s">
        <v>468</v>
      </c>
      <c r="N263" s="29" t="s">
        <v>1805</v>
      </c>
      <c r="O263" s="29">
        <v>6</v>
      </c>
      <c r="P263" s="41" t="s">
        <v>1806</v>
      </c>
      <c r="Q263" s="41" t="s">
        <v>1807</v>
      </c>
      <c r="R263" s="41" t="s">
        <v>1808</v>
      </c>
      <c r="S263" s="15" t="s">
        <v>69</v>
      </c>
      <c r="T263" s="15" t="s">
        <v>31</v>
      </c>
      <c r="U263" s="15" t="s">
        <v>43</v>
      </c>
    </row>
    <row r="264" spans="1:21" ht="13.5" customHeight="1" x14ac:dyDescent="0.2">
      <c r="A264" s="15" t="s">
        <v>1809</v>
      </c>
      <c r="B264" s="17">
        <f>+COUNTIF(VICTIMAS_FALLECIDAS!A:A,A264)</f>
        <v>1</v>
      </c>
      <c r="C264" s="16">
        <v>43080</v>
      </c>
      <c r="D264" s="17">
        <v>2017</v>
      </c>
      <c r="E264" s="18">
        <v>12</v>
      </c>
      <c r="F264" s="18">
        <v>11</v>
      </c>
      <c r="G264" s="39">
        <v>0.38541666666666669</v>
      </c>
      <c r="H264" s="18">
        <v>9</v>
      </c>
      <c r="I264" s="15" t="s">
        <v>1810</v>
      </c>
      <c r="J264" s="20" t="s">
        <v>23</v>
      </c>
      <c r="K264" s="40" t="s">
        <v>46</v>
      </c>
      <c r="L264" s="40"/>
      <c r="M264" s="40" t="s">
        <v>1137</v>
      </c>
      <c r="N264" s="29" t="s">
        <v>1811</v>
      </c>
      <c r="O264" s="29">
        <v>4</v>
      </c>
      <c r="P264" s="41" t="s">
        <v>1812</v>
      </c>
      <c r="Q264" s="41" t="s">
        <v>1813</v>
      </c>
      <c r="R264" s="41" t="s">
        <v>1814</v>
      </c>
      <c r="S264" s="15" t="s">
        <v>142</v>
      </c>
      <c r="T264" s="15" t="s">
        <v>108</v>
      </c>
      <c r="U264" s="15" t="s">
        <v>43</v>
      </c>
    </row>
    <row r="265" spans="1:21" ht="13.5" customHeight="1" x14ac:dyDescent="0.2">
      <c r="A265" s="15" t="s">
        <v>1815</v>
      </c>
      <c r="B265" s="17">
        <f>+COUNTIF(VICTIMAS_FALLECIDAS!A:A,A265)</f>
        <v>1</v>
      </c>
      <c r="C265" s="16">
        <v>43081</v>
      </c>
      <c r="D265" s="17">
        <v>2017</v>
      </c>
      <c r="E265" s="18">
        <v>12</v>
      </c>
      <c r="F265" s="18">
        <v>12</v>
      </c>
      <c r="G265" s="39">
        <v>0.8928356481481482</v>
      </c>
      <c r="H265" s="18">
        <v>21</v>
      </c>
      <c r="I265" s="15" t="s">
        <v>1816</v>
      </c>
      <c r="J265" s="20" t="s">
        <v>23</v>
      </c>
      <c r="K265" s="40" t="s">
        <v>452</v>
      </c>
      <c r="L265" s="40">
        <v>6350</v>
      </c>
      <c r="M265" s="40"/>
      <c r="N265" s="29" t="s">
        <v>1817</v>
      </c>
      <c r="O265" s="29">
        <v>7</v>
      </c>
      <c r="P265" s="41" t="s">
        <v>1818</v>
      </c>
      <c r="Q265" s="41" t="s">
        <v>1819</v>
      </c>
      <c r="R265" s="41" t="s">
        <v>1820</v>
      </c>
      <c r="S265" s="15" t="s">
        <v>1821</v>
      </c>
      <c r="T265" s="15" t="s">
        <v>60</v>
      </c>
      <c r="U265" s="15" t="s">
        <v>31</v>
      </c>
    </row>
    <row r="266" spans="1:21" ht="13.5" customHeight="1" x14ac:dyDescent="0.2">
      <c r="A266" s="15" t="s">
        <v>1822</v>
      </c>
      <c r="B266" s="17">
        <f>+COUNTIF(VICTIMAS_FALLECIDAS!A:A,A266)</f>
        <v>1</v>
      </c>
      <c r="C266" s="16">
        <v>43086</v>
      </c>
      <c r="D266" s="17">
        <v>2017</v>
      </c>
      <c r="E266" s="18">
        <v>12</v>
      </c>
      <c r="F266" s="18">
        <v>17</v>
      </c>
      <c r="G266" s="39">
        <v>0.37638888888888888</v>
      </c>
      <c r="H266" s="18">
        <v>9</v>
      </c>
      <c r="I266" s="15" t="s">
        <v>1823</v>
      </c>
      <c r="J266" s="20" t="s">
        <v>35</v>
      </c>
      <c r="K266" s="40" t="s">
        <v>36</v>
      </c>
      <c r="L266" s="40"/>
      <c r="M266" s="40" t="s">
        <v>1824</v>
      </c>
      <c r="N266" s="29" t="s">
        <v>1825</v>
      </c>
      <c r="O266" s="29">
        <v>9</v>
      </c>
      <c r="P266" s="41" t="s">
        <v>1826</v>
      </c>
      <c r="Q266" s="41" t="s">
        <v>1827</v>
      </c>
      <c r="R266" s="41" t="s">
        <v>1828</v>
      </c>
      <c r="S266" s="15" t="s">
        <v>42</v>
      </c>
      <c r="T266" s="15" t="s">
        <v>32</v>
      </c>
      <c r="U266" s="15" t="s">
        <v>43</v>
      </c>
    </row>
    <row r="267" spans="1:21" ht="13.5" customHeight="1" x14ac:dyDescent="0.2">
      <c r="A267" s="15" t="s">
        <v>1829</v>
      </c>
      <c r="B267" s="17">
        <f>+COUNTIF(VICTIMAS_FALLECIDAS!A:A,A267)</f>
        <v>1</v>
      </c>
      <c r="C267" s="16">
        <v>43087</v>
      </c>
      <c r="D267" s="17">
        <v>2017</v>
      </c>
      <c r="E267" s="18">
        <v>12</v>
      </c>
      <c r="F267" s="18">
        <v>18</v>
      </c>
      <c r="G267" s="39">
        <v>0.89583333333333337</v>
      </c>
      <c r="H267" s="18">
        <v>21</v>
      </c>
      <c r="I267" s="15" t="s">
        <v>1830</v>
      </c>
      <c r="J267" s="20" t="s">
        <v>35</v>
      </c>
      <c r="K267" s="40" t="s">
        <v>1831</v>
      </c>
      <c r="L267" s="40"/>
      <c r="M267" s="40" t="s">
        <v>36</v>
      </c>
      <c r="N267" s="29" t="s">
        <v>1832</v>
      </c>
      <c r="O267" s="29">
        <v>11</v>
      </c>
      <c r="P267" s="41" t="s">
        <v>1833</v>
      </c>
      <c r="Q267" s="41" t="s">
        <v>1834</v>
      </c>
      <c r="R267" s="41" t="s">
        <v>1835</v>
      </c>
      <c r="S267" s="15" t="s">
        <v>30</v>
      </c>
      <c r="T267" s="15" t="s">
        <v>31</v>
      </c>
      <c r="U267" s="15" t="s">
        <v>32</v>
      </c>
    </row>
    <row r="268" spans="1:21" ht="13.5" customHeight="1" x14ac:dyDescent="0.2">
      <c r="A268" s="15" t="s">
        <v>1836</v>
      </c>
      <c r="B268" s="17">
        <f>+COUNTIF(VICTIMAS_FALLECIDAS!A:A,A268)</f>
        <v>1</v>
      </c>
      <c r="C268" s="16">
        <v>43089</v>
      </c>
      <c r="D268" s="17">
        <v>2017</v>
      </c>
      <c r="E268" s="18">
        <v>12</v>
      </c>
      <c r="F268" s="18">
        <v>20</v>
      </c>
      <c r="G268" s="39">
        <v>0.18850694444444446</v>
      </c>
      <c r="H268" s="18">
        <v>4</v>
      </c>
      <c r="I268" s="15" t="s">
        <v>1206</v>
      </c>
      <c r="J268" s="20" t="s">
        <v>23</v>
      </c>
      <c r="K268" s="40" t="s">
        <v>851</v>
      </c>
      <c r="L268" s="40"/>
      <c r="M268" s="40" t="s">
        <v>852</v>
      </c>
      <c r="N268" s="29" t="s">
        <v>853</v>
      </c>
      <c r="O268" s="29">
        <v>1</v>
      </c>
      <c r="P268" s="41" t="s">
        <v>854</v>
      </c>
      <c r="Q268" s="41" t="s">
        <v>855</v>
      </c>
      <c r="R268" s="41" t="s">
        <v>856</v>
      </c>
      <c r="S268" s="15" t="s">
        <v>30</v>
      </c>
      <c r="T268" s="15" t="s">
        <v>31</v>
      </c>
      <c r="U268" s="15" t="s">
        <v>32</v>
      </c>
    </row>
    <row r="269" spans="1:21" ht="13.5" customHeight="1" x14ac:dyDescent="0.2">
      <c r="A269" s="15" t="s">
        <v>1837</v>
      </c>
      <c r="B269" s="17">
        <f>+COUNTIF(VICTIMAS_FALLECIDAS!A:A,A269)</f>
        <v>1</v>
      </c>
      <c r="C269" s="16">
        <v>43091</v>
      </c>
      <c r="D269" s="17">
        <v>2017</v>
      </c>
      <c r="E269" s="18">
        <v>12</v>
      </c>
      <c r="F269" s="18">
        <v>22</v>
      </c>
      <c r="G269" s="39">
        <v>0.55208333333333337</v>
      </c>
      <c r="H269" s="18">
        <v>13</v>
      </c>
      <c r="I269" s="15" t="s">
        <v>1838</v>
      </c>
      <c r="J269" s="20" t="s">
        <v>23</v>
      </c>
      <c r="K269" s="40" t="s">
        <v>1839</v>
      </c>
      <c r="L269" s="40">
        <v>365</v>
      </c>
      <c r="M269" s="40"/>
      <c r="N269" s="29" t="s">
        <v>1840</v>
      </c>
      <c r="O269" s="29">
        <v>7</v>
      </c>
      <c r="P269" s="41" t="s">
        <v>1841</v>
      </c>
      <c r="Q269" s="41" t="s">
        <v>1842</v>
      </c>
      <c r="R269" s="41" t="s">
        <v>1843</v>
      </c>
      <c r="S269" s="15" t="s">
        <v>133</v>
      </c>
      <c r="T269" s="15" t="s">
        <v>108</v>
      </c>
      <c r="U269" s="15" t="s">
        <v>31</v>
      </c>
    </row>
    <row r="270" spans="1:21" ht="13.5" customHeight="1" x14ac:dyDescent="0.2">
      <c r="A270" s="15" t="s">
        <v>1844</v>
      </c>
      <c r="B270" s="17">
        <f>+COUNTIF(VICTIMAS_FALLECIDAS!A:A,A270)</f>
        <v>1</v>
      </c>
      <c r="C270" s="16">
        <v>43095</v>
      </c>
      <c r="D270" s="17">
        <v>2017</v>
      </c>
      <c r="E270" s="18">
        <v>12</v>
      </c>
      <c r="F270" s="18">
        <v>26</v>
      </c>
      <c r="G270" s="39">
        <v>0.64583333333333337</v>
      </c>
      <c r="H270" s="18">
        <v>15</v>
      </c>
      <c r="I270" s="15" t="s">
        <v>1845</v>
      </c>
      <c r="J270" s="20" t="s">
        <v>23</v>
      </c>
      <c r="K270" s="40" t="s">
        <v>592</v>
      </c>
      <c r="L270" s="40">
        <v>5249</v>
      </c>
      <c r="M270" s="40"/>
      <c r="N270" s="29" t="s">
        <v>1846</v>
      </c>
      <c r="O270" s="29">
        <v>9</v>
      </c>
      <c r="P270" s="41" t="s">
        <v>1847</v>
      </c>
      <c r="Q270" s="41" t="s">
        <v>1848</v>
      </c>
      <c r="R270" s="41" t="s">
        <v>1849</v>
      </c>
      <c r="S270" s="15" t="s">
        <v>107</v>
      </c>
      <c r="T270" s="15" t="s">
        <v>108</v>
      </c>
      <c r="U270" s="15" t="s">
        <v>32</v>
      </c>
    </row>
    <row r="271" spans="1:21" ht="13.5" customHeight="1" x14ac:dyDescent="0.2">
      <c r="A271" s="15" t="s">
        <v>1850</v>
      </c>
      <c r="B271" s="17">
        <f>+COUNTIF(VICTIMAS_FALLECIDAS!A:A,A271)</f>
        <v>1</v>
      </c>
      <c r="C271" s="19">
        <v>43101</v>
      </c>
      <c r="D271" s="17">
        <v>2018</v>
      </c>
      <c r="E271" s="18">
        <v>1</v>
      </c>
      <c r="F271" s="18">
        <v>1</v>
      </c>
      <c r="G271" s="39" t="s">
        <v>1851</v>
      </c>
      <c r="H271" s="18">
        <v>22</v>
      </c>
      <c r="I271" s="20" t="s">
        <v>1852</v>
      </c>
      <c r="J271" s="20" t="s">
        <v>23</v>
      </c>
      <c r="K271" s="40" t="s">
        <v>63</v>
      </c>
      <c r="L271" s="40"/>
      <c r="M271" s="40" t="s">
        <v>1853</v>
      </c>
      <c r="N271" s="29" t="s">
        <v>1854</v>
      </c>
      <c r="O271" s="29">
        <v>3</v>
      </c>
      <c r="P271" s="41" t="s">
        <v>1855</v>
      </c>
      <c r="Q271" s="41" t="s">
        <v>1856</v>
      </c>
      <c r="R271" s="41" t="s">
        <v>1857</v>
      </c>
      <c r="S271" s="15" t="s">
        <v>133</v>
      </c>
      <c r="T271" s="15" t="s">
        <v>108</v>
      </c>
      <c r="U271" s="15" t="s">
        <v>31</v>
      </c>
    </row>
    <row r="272" spans="1:21" ht="13.5" customHeight="1" x14ac:dyDescent="0.2">
      <c r="A272" s="15" t="s">
        <v>1858</v>
      </c>
      <c r="B272" s="17">
        <f>+COUNTIF(VICTIMAS_FALLECIDAS!A:A,A272)</f>
        <v>1</v>
      </c>
      <c r="C272" s="19">
        <v>43103</v>
      </c>
      <c r="D272" s="17">
        <v>2018</v>
      </c>
      <c r="E272" s="18">
        <v>1</v>
      </c>
      <c r="F272" s="18">
        <v>3</v>
      </c>
      <c r="G272" s="39" t="s">
        <v>1859</v>
      </c>
      <c r="H272" s="18">
        <v>16</v>
      </c>
      <c r="I272" s="20" t="s">
        <v>1860</v>
      </c>
      <c r="J272" s="20" t="s">
        <v>82</v>
      </c>
      <c r="K272" s="40" t="s">
        <v>1861</v>
      </c>
      <c r="L272" s="40">
        <v>937</v>
      </c>
      <c r="M272" s="40"/>
      <c r="N272" s="29" t="s">
        <v>1862</v>
      </c>
      <c r="O272" s="29">
        <v>1</v>
      </c>
      <c r="P272" s="41" t="s">
        <v>1863</v>
      </c>
      <c r="Q272" s="41" t="s">
        <v>1864</v>
      </c>
      <c r="R272" s="41" t="s">
        <v>1865</v>
      </c>
      <c r="S272" s="15" t="s">
        <v>704</v>
      </c>
      <c r="T272" s="15" t="s">
        <v>670</v>
      </c>
      <c r="U272" s="15" t="s">
        <v>43</v>
      </c>
    </row>
    <row r="273" spans="1:21" ht="13.5" customHeight="1" x14ac:dyDescent="0.2">
      <c r="A273" s="15" t="s">
        <v>1866</v>
      </c>
      <c r="B273" s="17">
        <f>+COUNTIF(VICTIMAS_FALLECIDAS!A:A,A273)</f>
        <v>1</v>
      </c>
      <c r="C273" s="19">
        <v>43105</v>
      </c>
      <c r="D273" s="17">
        <v>2018</v>
      </c>
      <c r="E273" s="18">
        <v>1</v>
      </c>
      <c r="F273" s="18">
        <v>5</v>
      </c>
      <c r="G273" s="39" t="s">
        <v>1867</v>
      </c>
      <c r="H273" s="18">
        <v>10</v>
      </c>
      <c r="I273" s="20" t="s">
        <v>1868</v>
      </c>
      <c r="J273" s="20" t="s">
        <v>23</v>
      </c>
      <c r="K273" s="40" t="s">
        <v>1869</v>
      </c>
      <c r="L273" s="40"/>
      <c r="M273" s="40" t="s">
        <v>1870</v>
      </c>
      <c r="N273" s="29" t="s">
        <v>1871</v>
      </c>
      <c r="O273" s="29">
        <v>15</v>
      </c>
      <c r="P273" s="41" t="s">
        <v>1872</v>
      </c>
      <c r="Q273" s="41" t="s">
        <v>1873</v>
      </c>
      <c r="R273" s="41" t="s">
        <v>1874</v>
      </c>
      <c r="S273" s="15" t="s">
        <v>283</v>
      </c>
      <c r="T273" s="15" t="s">
        <v>108</v>
      </c>
      <c r="U273" s="15" t="s">
        <v>283</v>
      </c>
    </row>
    <row r="274" spans="1:21" ht="13.5" customHeight="1" x14ac:dyDescent="0.2">
      <c r="A274" s="15" t="s">
        <v>1875</v>
      </c>
      <c r="B274" s="17">
        <f>+COUNTIF(VICTIMAS_FALLECIDAS!A:A,A274)</f>
        <v>1</v>
      </c>
      <c r="C274" s="19">
        <v>43109</v>
      </c>
      <c r="D274" s="17">
        <v>2018</v>
      </c>
      <c r="E274" s="18">
        <v>1</v>
      </c>
      <c r="F274" s="18">
        <v>9</v>
      </c>
      <c r="G274" s="39" t="s">
        <v>1876</v>
      </c>
      <c r="H274" s="18">
        <v>9</v>
      </c>
      <c r="I274" s="20" t="s">
        <v>1877</v>
      </c>
      <c r="J274" s="20" t="s">
        <v>23</v>
      </c>
      <c r="K274" s="40" t="s">
        <v>286</v>
      </c>
      <c r="L274" s="40"/>
      <c r="M274" s="40" t="s">
        <v>1878</v>
      </c>
      <c r="N274" s="29" t="s">
        <v>1879</v>
      </c>
      <c r="O274" s="29">
        <v>13</v>
      </c>
      <c r="P274" s="41" t="s">
        <v>1880</v>
      </c>
      <c r="Q274" s="41" t="s">
        <v>1881</v>
      </c>
      <c r="R274" s="41" t="s">
        <v>1882</v>
      </c>
      <c r="S274" s="15" t="s">
        <v>283</v>
      </c>
      <c r="T274" s="15" t="s">
        <v>31</v>
      </c>
      <c r="U274" s="15" t="s">
        <v>283</v>
      </c>
    </row>
    <row r="275" spans="1:21" ht="13.5" customHeight="1" x14ac:dyDescent="0.2">
      <c r="A275" s="15" t="s">
        <v>1883</v>
      </c>
      <c r="B275" s="17">
        <f>+COUNTIF(VICTIMAS_FALLECIDAS!A:A,A275)</f>
        <v>1</v>
      </c>
      <c r="C275" s="19">
        <v>43109</v>
      </c>
      <c r="D275" s="17">
        <v>2018</v>
      </c>
      <c r="E275" s="18">
        <v>1</v>
      </c>
      <c r="F275" s="18">
        <v>9</v>
      </c>
      <c r="G275" s="39" t="s">
        <v>1884</v>
      </c>
      <c r="H275" s="18">
        <v>22</v>
      </c>
      <c r="I275" s="20" t="s">
        <v>1885</v>
      </c>
      <c r="J275" s="20" t="s">
        <v>23</v>
      </c>
      <c r="K275" s="40" t="s">
        <v>1000</v>
      </c>
      <c r="L275" s="40">
        <v>1019</v>
      </c>
      <c r="M275" s="40"/>
      <c r="N275" s="29" t="s">
        <v>1886</v>
      </c>
      <c r="O275" s="29">
        <v>1</v>
      </c>
      <c r="P275" s="41" t="s">
        <v>1887</v>
      </c>
      <c r="Q275" s="41" t="s">
        <v>1888</v>
      </c>
      <c r="R275" s="41" t="s">
        <v>1889</v>
      </c>
      <c r="S275" s="15" t="s">
        <v>142</v>
      </c>
      <c r="T275" s="15" t="s">
        <v>108</v>
      </c>
      <c r="U275" s="15" t="s">
        <v>43</v>
      </c>
    </row>
    <row r="276" spans="1:21" ht="13.5" customHeight="1" x14ac:dyDescent="0.2">
      <c r="A276" s="15" t="s">
        <v>1890</v>
      </c>
      <c r="B276" s="17">
        <f>+COUNTIF(VICTIMAS_FALLECIDAS!A:A,A276)</f>
        <v>1</v>
      </c>
      <c r="C276" s="19">
        <v>43110</v>
      </c>
      <c r="D276" s="17">
        <v>2018</v>
      </c>
      <c r="E276" s="18">
        <v>1</v>
      </c>
      <c r="F276" s="18">
        <v>10</v>
      </c>
      <c r="G276" s="39" t="s">
        <v>1891</v>
      </c>
      <c r="H276" s="18">
        <v>21</v>
      </c>
      <c r="I276" s="20" t="s">
        <v>1892</v>
      </c>
      <c r="J276" s="20" t="s">
        <v>82</v>
      </c>
      <c r="K276" s="40" t="s">
        <v>1893</v>
      </c>
      <c r="L276" s="40"/>
      <c r="M276" s="40" t="s">
        <v>1711</v>
      </c>
      <c r="N276" s="29" t="s">
        <v>1894</v>
      </c>
      <c r="O276" s="29">
        <v>6</v>
      </c>
      <c r="P276" s="41" t="s">
        <v>1895</v>
      </c>
      <c r="Q276" s="41" t="s">
        <v>1896</v>
      </c>
      <c r="R276" s="41" t="s">
        <v>1897</v>
      </c>
      <c r="S276" s="15" t="s">
        <v>704</v>
      </c>
      <c r="T276" s="15" t="s">
        <v>670</v>
      </c>
      <c r="U276" s="15" t="s">
        <v>43</v>
      </c>
    </row>
    <row r="277" spans="1:21" ht="13.5" customHeight="1" x14ac:dyDescent="0.2">
      <c r="A277" s="15" t="s">
        <v>1898</v>
      </c>
      <c r="B277" s="17">
        <f>+COUNTIF(VICTIMAS_FALLECIDAS!A:A,A277)</f>
        <v>1</v>
      </c>
      <c r="C277" s="19">
        <v>43111</v>
      </c>
      <c r="D277" s="17">
        <v>2018</v>
      </c>
      <c r="E277" s="18">
        <v>1</v>
      </c>
      <c r="F277" s="18">
        <v>11</v>
      </c>
      <c r="G277" s="39" t="s">
        <v>1899</v>
      </c>
      <c r="H277" s="18">
        <v>2</v>
      </c>
      <c r="I277" s="20" t="s">
        <v>1900</v>
      </c>
      <c r="J277" s="20" t="s">
        <v>305</v>
      </c>
      <c r="K277" s="40" t="s">
        <v>628</v>
      </c>
      <c r="L277" s="40"/>
      <c r="M277" s="40"/>
      <c r="N277" s="29" t="s">
        <v>1901</v>
      </c>
      <c r="O277" s="29">
        <v>9</v>
      </c>
      <c r="P277" s="41" t="s">
        <v>1902</v>
      </c>
      <c r="Q277" s="41" t="s">
        <v>1903</v>
      </c>
      <c r="R277" s="41" t="s">
        <v>1904</v>
      </c>
      <c r="S277" s="15" t="s">
        <v>157</v>
      </c>
      <c r="T277" s="15" t="s">
        <v>32</v>
      </c>
      <c r="U277" s="15" t="s">
        <v>32</v>
      </c>
    </row>
    <row r="278" spans="1:21" ht="13.5" customHeight="1" x14ac:dyDescent="0.2">
      <c r="A278" s="15" t="s">
        <v>1905</v>
      </c>
      <c r="B278" s="17">
        <f>+COUNTIF(VICTIMAS_FALLECIDAS!A:A,A278)</f>
        <v>1</v>
      </c>
      <c r="C278" s="19">
        <v>43112</v>
      </c>
      <c r="D278" s="17">
        <v>2018</v>
      </c>
      <c r="E278" s="18">
        <v>1</v>
      </c>
      <c r="F278" s="18">
        <v>12</v>
      </c>
      <c r="G278" s="39" t="s">
        <v>1906</v>
      </c>
      <c r="H278" s="18">
        <v>17</v>
      </c>
      <c r="I278" s="20" t="s">
        <v>1907</v>
      </c>
      <c r="J278" s="20" t="s">
        <v>23</v>
      </c>
      <c r="K278" s="40" t="s">
        <v>970</v>
      </c>
      <c r="L278" s="40"/>
      <c r="M278" s="40" t="s">
        <v>851</v>
      </c>
      <c r="N278" s="29" t="s">
        <v>1908</v>
      </c>
      <c r="O278" s="29">
        <v>1</v>
      </c>
      <c r="P278" s="41" t="s">
        <v>1909</v>
      </c>
      <c r="Q278" s="41" t="s">
        <v>1910</v>
      </c>
      <c r="R278" s="41" t="s">
        <v>1911</v>
      </c>
      <c r="S278" s="15" t="s">
        <v>99</v>
      </c>
      <c r="T278" s="15" t="s">
        <v>31</v>
      </c>
      <c r="U278" s="15" t="s">
        <v>100</v>
      </c>
    </row>
    <row r="279" spans="1:21" ht="13.5" customHeight="1" x14ac:dyDescent="0.2">
      <c r="A279" s="15" t="s">
        <v>1912</v>
      </c>
      <c r="B279" s="17">
        <f>+COUNTIF(VICTIMAS_FALLECIDAS!A:A,A279)</f>
        <v>1</v>
      </c>
      <c r="C279" s="19">
        <v>43114</v>
      </c>
      <c r="D279" s="17">
        <v>2018</v>
      </c>
      <c r="E279" s="18">
        <v>1</v>
      </c>
      <c r="F279" s="18">
        <v>14</v>
      </c>
      <c r="G279" s="39">
        <v>8.3333333333333329E-2</v>
      </c>
      <c r="H279" s="18">
        <v>2</v>
      </c>
      <c r="I279" s="20" t="s">
        <v>1913</v>
      </c>
      <c r="J279" s="20" t="s">
        <v>23</v>
      </c>
      <c r="K279" s="40" t="s">
        <v>1914</v>
      </c>
      <c r="L279" s="40"/>
      <c r="M279" s="40" t="s">
        <v>830</v>
      </c>
      <c r="N279" s="29" t="s">
        <v>1915</v>
      </c>
      <c r="O279" s="29">
        <v>4</v>
      </c>
      <c r="P279" s="41" t="s">
        <v>1916</v>
      </c>
      <c r="Q279" s="41" t="s">
        <v>1917</v>
      </c>
      <c r="R279" s="41" t="s">
        <v>1918</v>
      </c>
      <c r="S279" s="15" t="s">
        <v>244</v>
      </c>
      <c r="T279" s="15" t="s">
        <v>31</v>
      </c>
      <c r="U279" s="15" t="s">
        <v>31</v>
      </c>
    </row>
    <row r="280" spans="1:21" ht="13.5" customHeight="1" x14ac:dyDescent="0.2">
      <c r="A280" s="15" t="s">
        <v>1919</v>
      </c>
      <c r="B280" s="17">
        <f>+COUNTIF(VICTIMAS_FALLECIDAS!A:A,A280)</f>
        <v>1</v>
      </c>
      <c r="C280" s="19">
        <v>43118</v>
      </c>
      <c r="D280" s="17">
        <v>2018</v>
      </c>
      <c r="E280" s="18">
        <v>1</v>
      </c>
      <c r="F280" s="18">
        <v>18</v>
      </c>
      <c r="G280" s="39">
        <v>0.21527777777777779</v>
      </c>
      <c r="H280" s="18">
        <v>5</v>
      </c>
      <c r="I280" s="20" t="s">
        <v>1920</v>
      </c>
      <c r="J280" s="20" t="s">
        <v>82</v>
      </c>
      <c r="K280" s="40" t="s">
        <v>1921</v>
      </c>
      <c r="L280" s="40"/>
      <c r="M280" s="40" t="s">
        <v>1922</v>
      </c>
      <c r="N280" s="29" t="s">
        <v>1923</v>
      </c>
      <c r="O280" s="29">
        <v>10</v>
      </c>
      <c r="P280" s="41" t="s">
        <v>1924</v>
      </c>
      <c r="Q280" s="41" t="s">
        <v>1925</v>
      </c>
      <c r="R280" s="41" t="s">
        <v>1926</v>
      </c>
      <c r="S280" s="15" t="s">
        <v>99</v>
      </c>
      <c r="T280" s="15" t="s">
        <v>31</v>
      </c>
      <c r="U280" s="15" t="s">
        <v>100</v>
      </c>
    </row>
    <row r="281" spans="1:21" ht="13.5" customHeight="1" x14ac:dyDescent="0.2">
      <c r="A281" s="15" t="s">
        <v>1927</v>
      </c>
      <c r="B281" s="17">
        <f>+COUNTIF(VICTIMAS_FALLECIDAS!A:A,A281)</f>
        <v>1</v>
      </c>
      <c r="C281" s="19">
        <v>43119</v>
      </c>
      <c r="D281" s="17">
        <v>2018</v>
      </c>
      <c r="E281" s="18">
        <v>1</v>
      </c>
      <c r="F281" s="18">
        <v>19</v>
      </c>
      <c r="G281" s="39" t="s">
        <v>1928</v>
      </c>
      <c r="H281" s="18">
        <v>10</v>
      </c>
      <c r="I281" s="20" t="s">
        <v>1929</v>
      </c>
      <c r="J281" s="20" t="s">
        <v>23</v>
      </c>
      <c r="K281" s="40" t="s">
        <v>223</v>
      </c>
      <c r="L281" s="40"/>
      <c r="M281" s="40" t="s">
        <v>1930</v>
      </c>
      <c r="N281" s="29" t="s">
        <v>1931</v>
      </c>
      <c r="O281" s="29">
        <v>2</v>
      </c>
      <c r="P281" s="41" t="s">
        <v>1932</v>
      </c>
      <c r="Q281" s="41" t="s">
        <v>1933</v>
      </c>
      <c r="R281" s="41" t="s">
        <v>1934</v>
      </c>
      <c r="S281" s="15" t="s">
        <v>142</v>
      </c>
      <c r="T281" s="15" t="s">
        <v>108</v>
      </c>
      <c r="U281" s="15" t="s">
        <v>43</v>
      </c>
    </row>
    <row r="282" spans="1:21" ht="13.5" customHeight="1" x14ac:dyDescent="0.2">
      <c r="A282" s="15" t="s">
        <v>1935</v>
      </c>
      <c r="B282" s="17">
        <f>+COUNTIF(VICTIMAS_FALLECIDAS!A:A,A282)</f>
        <v>1</v>
      </c>
      <c r="C282" s="19">
        <v>43126</v>
      </c>
      <c r="D282" s="17">
        <v>2018</v>
      </c>
      <c r="E282" s="18">
        <v>1</v>
      </c>
      <c r="F282" s="18">
        <v>26</v>
      </c>
      <c r="G282" s="39" t="s">
        <v>1936</v>
      </c>
      <c r="H282" s="18">
        <v>13</v>
      </c>
      <c r="I282" s="20" t="s">
        <v>1937</v>
      </c>
      <c r="J282" s="20" t="s">
        <v>82</v>
      </c>
      <c r="K282" s="40" t="s">
        <v>1938</v>
      </c>
      <c r="L282" s="40"/>
      <c r="M282" s="40" t="s">
        <v>1939</v>
      </c>
      <c r="N282" s="29" t="s">
        <v>1940</v>
      </c>
      <c r="O282" s="29">
        <v>8</v>
      </c>
      <c r="P282" s="41" t="s">
        <v>1941</v>
      </c>
      <c r="Q282" s="41" t="s">
        <v>1942</v>
      </c>
      <c r="R282" s="41" t="s">
        <v>1943</v>
      </c>
      <c r="S282" s="15" t="s">
        <v>69</v>
      </c>
      <c r="T282" s="15" t="s">
        <v>31</v>
      </c>
      <c r="U282" s="15" t="s">
        <v>43</v>
      </c>
    </row>
    <row r="283" spans="1:21" ht="13.5" customHeight="1" x14ac:dyDescent="0.2">
      <c r="A283" s="15" t="s">
        <v>1944</v>
      </c>
      <c r="B283" s="17">
        <f>+COUNTIF(VICTIMAS_FALLECIDAS!A:A,A283)</f>
        <v>1</v>
      </c>
      <c r="C283" s="19">
        <v>43128</v>
      </c>
      <c r="D283" s="17">
        <v>2018</v>
      </c>
      <c r="E283" s="18">
        <v>1</v>
      </c>
      <c r="F283" s="18">
        <v>28</v>
      </c>
      <c r="G283" s="39" t="s">
        <v>1945</v>
      </c>
      <c r="H283" s="18">
        <v>8</v>
      </c>
      <c r="I283" s="20" t="s">
        <v>1946</v>
      </c>
      <c r="J283" s="20" t="s">
        <v>23</v>
      </c>
      <c r="K283" s="40" t="s">
        <v>1947</v>
      </c>
      <c r="L283" s="40"/>
      <c r="M283" s="40" t="s">
        <v>1948</v>
      </c>
      <c r="N283" s="29" t="s">
        <v>1949</v>
      </c>
      <c r="O283" s="29">
        <v>12</v>
      </c>
      <c r="P283" s="41" t="s">
        <v>1950</v>
      </c>
      <c r="Q283" s="41" t="s">
        <v>1951</v>
      </c>
      <c r="R283" s="41" t="s">
        <v>1952</v>
      </c>
      <c r="S283" s="15" t="s">
        <v>30</v>
      </c>
      <c r="T283" s="15" t="s">
        <v>31</v>
      </c>
      <c r="U283" s="15" t="s">
        <v>32</v>
      </c>
    </row>
    <row r="284" spans="1:21" ht="13.5" customHeight="1" x14ac:dyDescent="0.2">
      <c r="A284" s="15" t="s">
        <v>1953</v>
      </c>
      <c r="B284" s="17">
        <f>+COUNTIF(VICTIMAS_FALLECIDAS!A:A,A284)</f>
        <v>1</v>
      </c>
      <c r="C284" s="19">
        <v>43131</v>
      </c>
      <c r="D284" s="17">
        <v>2018</v>
      </c>
      <c r="E284" s="18">
        <v>1</v>
      </c>
      <c r="F284" s="18">
        <v>31</v>
      </c>
      <c r="G284" s="39" t="s">
        <v>1954</v>
      </c>
      <c r="H284" s="18">
        <v>20</v>
      </c>
      <c r="I284" s="20" t="s">
        <v>1955</v>
      </c>
      <c r="J284" s="20" t="s">
        <v>23</v>
      </c>
      <c r="K284" s="40" t="s">
        <v>876</v>
      </c>
      <c r="L284" s="40"/>
      <c r="M284" s="40" t="s">
        <v>262</v>
      </c>
      <c r="N284" s="29" t="s">
        <v>1956</v>
      </c>
      <c r="O284" s="29">
        <v>7</v>
      </c>
      <c r="P284" s="41" t="s">
        <v>1957</v>
      </c>
      <c r="Q284" s="41" t="s">
        <v>1958</v>
      </c>
      <c r="R284" s="41" t="s">
        <v>1959</v>
      </c>
      <c r="S284" s="15" t="s">
        <v>133</v>
      </c>
      <c r="T284" s="15" t="s">
        <v>108</v>
      </c>
      <c r="U284" s="15" t="s">
        <v>31</v>
      </c>
    </row>
    <row r="285" spans="1:21" ht="13.5" customHeight="1" x14ac:dyDescent="0.2">
      <c r="A285" s="15" t="s">
        <v>1960</v>
      </c>
      <c r="B285" s="17">
        <f>+COUNTIF(VICTIMAS_FALLECIDAS!A:A,A285)</f>
        <v>2</v>
      </c>
      <c r="C285" s="19">
        <v>43137</v>
      </c>
      <c r="D285" s="17">
        <v>2018</v>
      </c>
      <c r="E285" s="18">
        <v>2</v>
      </c>
      <c r="F285" s="18">
        <v>6</v>
      </c>
      <c r="G285" s="39" t="s">
        <v>1961</v>
      </c>
      <c r="H285" s="18">
        <v>1</v>
      </c>
      <c r="I285" s="20" t="s">
        <v>1962</v>
      </c>
      <c r="J285" s="20" t="s">
        <v>23</v>
      </c>
      <c r="K285" s="40" t="s">
        <v>1963</v>
      </c>
      <c r="L285" s="40">
        <v>2800</v>
      </c>
      <c r="M285" s="40"/>
      <c r="N285" s="29" t="s">
        <v>1964</v>
      </c>
      <c r="O285" s="29">
        <v>4</v>
      </c>
      <c r="P285" s="41" t="s">
        <v>1965</v>
      </c>
      <c r="Q285" s="41" t="s">
        <v>1966</v>
      </c>
      <c r="R285" s="41" t="s">
        <v>1967</v>
      </c>
      <c r="S285" s="15" t="s">
        <v>69</v>
      </c>
      <c r="T285" s="15" t="s">
        <v>31</v>
      </c>
      <c r="U285" s="15" t="s">
        <v>43</v>
      </c>
    </row>
    <row r="286" spans="1:21" ht="13.5" customHeight="1" x14ac:dyDescent="0.2">
      <c r="A286" s="15" t="s">
        <v>1968</v>
      </c>
      <c r="B286" s="17">
        <f>+COUNTIF(VICTIMAS_FALLECIDAS!A:A,A286)</f>
        <v>1</v>
      </c>
      <c r="C286" s="19">
        <v>43146</v>
      </c>
      <c r="D286" s="17">
        <v>2018</v>
      </c>
      <c r="E286" s="18">
        <v>2</v>
      </c>
      <c r="F286" s="18">
        <v>15</v>
      </c>
      <c r="G286" s="39" t="s">
        <v>1969</v>
      </c>
      <c r="H286" s="18">
        <v>10</v>
      </c>
      <c r="I286" s="20" t="s">
        <v>1970</v>
      </c>
      <c r="J286" s="20" t="s">
        <v>23</v>
      </c>
      <c r="K286" s="40" t="s">
        <v>286</v>
      </c>
      <c r="L286" s="40"/>
      <c r="M286" s="40" t="s">
        <v>822</v>
      </c>
      <c r="N286" s="29" t="s">
        <v>823</v>
      </c>
      <c r="O286" s="29">
        <v>1</v>
      </c>
      <c r="P286" s="41" t="s">
        <v>824</v>
      </c>
      <c r="Q286" s="41" t="s">
        <v>825</v>
      </c>
      <c r="R286" s="41" t="s">
        <v>826</v>
      </c>
      <c r="S286" s="15" t="s">
        <v>99</v>
      </c>
      <c r="T286" s="15" t="s">
        <v>31</v>
      </c>
      <c r="U286" s="15" t="s">
        <v>100</v>
      </c>
    </row>
    <row r="287" spans="1:21" ht="13.5" customHeight="1" x14ac:dyDescent="0.2">
      <c r="A287" s="15" t="s">
        <v>1971</v>
      </c>
      <c r="B287" s="17">
        <f>+COUNTIF(VICTIMAS_FALLECIDAS!A:A,A287)</f>
        <v>1</v>
      </c>
      <c r="C287" s="19">
        <v>43148</v>
      </c>
      <c r="D287" s="17">
        <v>2018</v>
      </c>
      <c r="E287" s="18">
        <v>2</v>
      </c>
      <c r="F287" s="18">
        <v>17</v>
      </c>
      <c r="G287" s="39" t="s">
        <v>1972</v>
      </c>
      <c r="H287" s="18">
        <v>4</v>
      </c>
      <c r="I287" s="20" t="s">
        <v>1973</v>
      </c>
      <c r="J287" s="20" t="s">
        <v>23</v>
      </c>
      <c r="K287" s="40" t="s">
        <v>984</v>
      </c>
      <c r="L287" s="40"/>
      <c r="M287" s="40" t="s">
        <v>452</v>
      </c>
      <c r="N287" s="29" t="s">
        <v>1974</v>
      </c>
      <c r="O287" s="29">
        <v>7</v>
      </c>
      <c r="P287" s="41" t="s">
        <v>1975</v>
      </c>
      <c r="Q287" s="41" t="s">
        <v>1976</v>
      </c>
      <c r="R287" s="41" t="s">
        <v>1977</v>
      </c>
      <c r="S287" s="15" t="s">
        <v>107</v>
      </c>
      <c r="T287" s="15" t="s">
        <v>108</v>
      </c>
      <c r="U287" s="15" t="s">
        <v>32</v>
      </c>
    </row>
    <row r="288" spans="1:21" ht="13.5" customHeight="1" x14ac:dyDescent="0.2">
      <c r="A288" s="15" t="s">
        <v>1978</v>
      </c>
      <c r="B288" s="17">
        <f>+COUNTIF(VICTIMAS_FALLECIDAS!A:A,A288)</f>
        <v>1</v>
      </c>
      <c r="C288" s="19">
        <v>43148</v>
      </c>
      <c r="D288" s="17">
        <v>2018</v>
      </c>
      <c r="E288" s="18">
        <v>2</v>
      </c>
      <c r="F288" s="18">
        <v>17</v>
      </c>
      <c r="G288" s="39" t="s">
        <v>1979</v>
      </c>
      <c r="H288" s="18">
        <v>7</v>
      </c>
      <c r="I288" s="20" t="s">
        <v>1980</v>
      </c>
      <c r="J288" s="20" t="s">
        <v>82</v>
      </c>
      <c r="K288" s="40" t="s">
        <v>1981</v>
      </c>
      <c r="L288" s="40"/>
      <c r="M288" s="40" t="s">
        <v>1982</v>
      </c>
      <c r="N288" s="29" t="s">
        <v>1983</v>
      </c>
      <c r="O288" s="29">
        <v>4</v>
      </c>
      <c r="P288" s="41" t="s">
        <v>1984</v>
      </c>
      <c r="Q288" s="41" t="s">
        <v>1985</v>
      </c>
      <c r="R288" s="41" t="s">
        <v>1986</v>
      </c>
      <c r="S288" s="15" t="s">
        <v>99</v>
      </c>
      <c r="T288" s="15" t="s">
        <v>31</v>
      </c>
      <c r="U288" s="15" t="s">
        <v>100</v>
      </c>
    </row>
    <row r="289" spans="1:21" ht="13.5" customHeight="1" x14ac:dyDescent="0.2">
      <c r="A289" s="15" t="s">
        <v>1987</v>
      </c>
      <c r="B289" s="17">
        <f>+COUNTIF(VICTIMAS_FALLECIDAS!A:A,A289)</f>
        <v>1</v>
      </c>
      <c r="C289" s="19">
        <v>43148</v>
      </c>
      <c r="D289" s="17">
        <v>2018</v>
      </c>
      <c r="E289" s="18">
        <v>2</v>
      </c>
      <c r="F289" s="18">
        <v>17</v>
      </c>
      <c r="G289" s="39" t="s">
        <v>1988</v>
      </c>
      <c r="H289" s="18">
        <v>12</v>
      </c>
      <c r="I289" s="20" t="s">
        <v>1989</v>
      </c>
      <c r="J289" s="20" t="s">
        <v>23</v>
      </c>
      <c r="K289" s="40" t="s">
        <v>768</v>
      </c>
      <c r="L289" s="40"/>
      <c r="M289" s="40" t="s">
        <v>223</v>
      </c>
      <c r="N289" s="29" t="s">
        <v>1990</v>
      </c>
      <c r="O289" s="29">
        <v>2</v>
      </c>
      <c r="P289" s="41" t="s">
        <v>1991</v>
      </c>
      <c r="Q289" s="41" t="s">
        <v>1992</v>
      </c>
      <c r="R289" s="41" t="s">
        <v>1993</v>
      </c>
      <c r="S289" s="15" t="s">
        <v>142</v>
      </c>
      <c r="T289" s="15" t="s">
        <v>108</v>
      </c>
      <c r="U289" s="15" t="s">
        <v>43</v>
      </c>
    </row>
    <row r="290" spans="1:21" ht="13.5" customHeight="1" x14ac:dyDescent="0.2">
      <c r="A290" s="15" t="s">
        <v>1994</v>
      </c>
      <c r="B290" s="17">
        <f>+COUNTIF(VICTIMAS_FALLECIDAS!A:A,A290)</f>
        <v>1</v>
      </c>
      <c r="C290" s="19">
        <v>43150</v>
      </c>
      <c r="D290" s="17">
        <v>2018</v>
      </c>
      <c r="E290" s="18">
        <v>2</v>
      </c>
      <c r="F290" s="18">
        <v>19</v>
      </c>
      <c r="G290" s="39" t="s">
        <v>1995</v>
      </c>
      <c r="H290" s="18">
        <v>22</v>
      </c>
      <c r="I290" s="20" t="s">
        <v>1996</v>
      </c>
      <c r="J290" s="20" t="s">
        <v>305</v>
      </c>
      <c r="K290" s="40" t="s">
        <v>1997</v>
      </c>
      <c r="L290" s="40"/>
      <c r="M290" s="40"/>
      <c r="N290" s="29" t="s">
        <v>1998</v>
      </c>
      <c r="O290" s="29">
        <v>8</v>
      </c>
      <c r="P290" s="41" t="s">
        <v>1999</v>
      </c>
      <c r="Q290" s="41" t="s">
        <v>2000</v>
      </c>
      <c r="R290" s="41" t="s">
        <v>2001</v>
      </c>
      <c r="S290" s="15" t="s">
        <v>99</v>
      </c>
      <c r="T290" s="15" t="s">
        <v>31</v>
      </c>
      <c r="U290" s="15" t="s">
        <v>100</v>
      </c>
    </row>
    <row r="291" spans="1:21" ht="13.5" customHeight="1" x14ac:dyDescent="0.2">
      <c r="A291" s="15" t="s">
        <v>2002</v>
      </c>
      <c r="B291" s="17">
        <f>+COUNTIF(VICTIMAS_FALLECIDAS!A:A,A291)</f>
        <v>1</v>
      </c>
      <c r="C291" s="19">
        <v>43153</v>
      </c>
      <c r="D291" s="17">
        <v>2018</v>
      </c>
      <c r="E291" s="18">
        <v>2</v>
      </c>
      <c r="F291" s="18">
        <v>22</v>
      </c>
      <c r="G291" s="39" t="s">
        <v>2003</v>
      </c>
      <c r="H291" s="18">
        <v>10</v>
      </c>
      <c r="I291" s="20" t="s">
        <v>2004</v>
      </c>
      <c r="J291" s="20" t="s">
        <v>23</v>
      </c>
      <c r="K291" s="40" t="s">
        <v>214</v>
      </c>
      <c r="L291" s="40"/>
      <c r="M291" s="40" t="s">
        <v>1535</v>
      </c>
      <c r="N291" s="29" t="s">
        <v>2005</v>
      </c>
      <c r="O291" s="29">
        <v>4</v>
      </c>
      <c r="P291" s="41" t="s">
        <v>2006</v>
      </c>
      <c r="Q291" s="41" t="s">
        <v>2007</v>
      </c>
      <c r="R291" s="41" t="s">
        <v>2008</v>
      </c>
      <c r="S291" s="15" t="s">
        <v>142</v>
      </c>
      <c r="T291" s="15" t="s">
        <v>108</v>
      </c>
      <c r="U291" s="15" t="s">
        <v>43</v>
      </c>
    </row>
    <row r="292" spans="1:21" ht="13.5" customHeight="1" x14ac:dyDescent="0.2">
      <c r="A292" s="15" t="s">
        <v>2009</v>
      </c>
      <c r="B292" s="17">
        <f>+COUNTIF(VICTIMAS_FALLECIDAS!A:A,A292)</f>
        <v>1</v>
      </c>
      <c r="C292" s="19">
        <v>43155</v>
      </c>
      <c r="D292" s="17">
        <v>2018</v>
      </c>
      <c r="E292" s="18">
        <v>2</v>
      </c>
      <c r="F292" s="18">
        <v>24</v>
      </c>
      <c r="G292" s="39" t="s">
        <v>2010</v>
      </c>
      <c r="H292" s="18">
        <v>0</v>
      </c>
      <c r="I292" s="20" t="s">
        <v>2011</v>
      </c>
      <c r="J292" s="20" t="s">
        <v>23</v>
      </c>
      <c r="K292" s="40" t="s">
        <v>2012</v>
      </c>
      <c r="L292" s="40"/>
      <c r="M292" s="40" t="s">
        <v>1028</v>
      </c>
      <c r="N292" s="29" t="s">
        <v>2013</v>
      </c>
      <c r="O292" s="29">
        <v>4</v>
      </c>
      <c r="P292" s="41" t="s">
        <v>2014</v>
      </c>
      <c r="Q292" s="41" t="s">
        <v>2015</v>
      </c>
      <c r="R292" s="41" t="s">
        <v>2016</v>
      </c>
      <c r="S292" s="15" t="s">
        <v>99</v>
      </c>
      <c r="T292" s="15" t="s">
        <v>31</v>
      </c>
      <c r="U292" s="15" t="s">
        <v>100</v>
      </c>
    </row>
    <row r="293" spans="1:21" ht="13.5" customHeight="1" x14ac:dyDescent="0.2">
      <c r="A293" s="15" t="s">
        <v>2017</v>
      </c>
      <c r="B293" s="17">
        <f>+COUNTIF(VICTIMAS_FALLECIDAS!A:A,A293)</f>
        <v>1</v>
      </c>
      <c r="C293" s="19">
        <v>43155</v>
      </c>
      <c r="D293" s="17">
        <v>2018</v>
      </c>
      <c r="E293" s="18">
        <v>2</v>
      </c>
      <c r="F293" s="18">
        <v>24</v>
      </c>
      <c r="G293" s="39" t="s">
        <v>2018</v>
      </c>
      <c r="H293" s="18">
        <v>6</v>
      </c>
      <c r="I293" s="20" t="s">
        <v>2019</v>
      </c>
      <c r="J293" s="20" t="s">
        <v>82</v>
      </c>
      <c r="K293" s="40" t="s">
        <v>1711</v>
      </c>
      <c r="L293" s="40"/>
      <c r="M293" s="40" t="s">
        <v>1804</v>
      </c>
      <c r="N293" s="29" t="s">
        <v>2020</v>
      </c>
      <c r="O293" s="29">
        <v>6</v>
      </c>
      <c r="P293" s="41" t="s">
        <v>2021</v>
      </c>
      <c r="Q293" s="41" t="s">
        <v>2022</v>
      </c>
      <c r="R293" s="41" t="s">
        <v>2023</v>
      </c>
      <c r="S293" s="15" t="s">
        <v>30</v>
      </c>
      <c r="T293" s="15" t="s">
        <v>31</v>
      </c>
      <c r="U293" s="15" t="s">
        <v>32</v>
      </c>
    </row>
    <row r="294" spans="1:21" ht="13.5" customHeight="1" x14ac:dyDescent="0.2">
      <c r="A294" s="15" t="s">
        <v>2024</v>
      </c>
      <c r="B294" s="17">
        <f>+COUNTIF(VICTIMAS_FALLECIDAS!A:A,A294)</f>
        <v>1</v>
      </c>
      <c r="C294" s="19">
        <v>43159</v>
      </c>
      <c r="D294" s="17">
        <v>2018</v>
      </c>
      <c r="E294" s="18">
        <v>2</v>
      </c>
      <c r="F294" s="18">
        <v>28</v>
      </c>
      <c r="G294" s="39" t="s">
        <v>2025</v>
      </c>
      <c r="H294" s="18">
        <v>23</v>
      </c>
      <c r="I294" s="20" t="s">
        <v>2026</v>
      </c>
      <c r="J294" s="20" t="s">
        <v>23</v>
      </c>
      <c r="K294" s="40" t="s">
        <v>2027</v>
      </c>
      <c r="L294" s="40"/>
      <c r="M294" s="40" t="s">
        <v>580</v>
      </c>
      <c r="N294" s="29" t="s">
        <v>2028</v>
      </c>
      <c r="O294" s="29">
        <v>15</v>
      </c>
      <c r="P294" s="41" t="s">
        <v>2029</v>
      </c>
      <c r="Q294" s="41" t="s">
        <v>2030</v>
      </c>
      <c r="R294" s="41" t="s">
        <v>2031</v>
      </c>
      <c r="S294" s="15" t="s">
        <v>196</v>
      </c>
      <c r="T294" s="15" t="s">
        <v>108</v>
      </c>
      <c r="U294" s="15" t="s">
        <v>100</v>
      </c>
    </row>
    <row r="295" spans="1:21" ht="6.75" customHeight="1" x14ac:dyDescent="0.2">
      <c r="A295" s="15" t="s">
        <v>2032</v>
      </c>
      <c r="B295" s="17">
        <f>+COUNTIF(VICTIMAS_FALLECIDAS!A:A,A295)</f>
        <v>1</v>
      </c>
      <c r="C295" s="19">
        <v>43163</v>
      </c>
      <c r="D295" s="17">
        <v>2018</v>
      </c>
      <c r="E295" s="18">
        <v>3</v>
      </c>
      <c r="F295" s="18">
        <v>4</v>
      </c>
      <c r="G295" s="39">
        <v>0.9375</v>
      </c>
      <c r="H295" s="18">
        <v>22</v>
      </c>
      <c r="I295" s="20" t="s">
        <v>2033</v>
      </c>
      <c r="J295" s="20" t="s">
        <v>23</v>
      </c>
      <c r="K295" s="40" t="s">
        <v>2034</v>
      </c>
      <c r="L295" s="40"/>
      <c r="M295" s="40" t="s">
        <v>2035</v>
      </c>
      <c r="N295" s="29" t="s">
        <v>2036</v>
      </c>
      <c r="O295" s="29">
        <v>7</v>
      </c>
      <c r="P295" s="41" t="s">
        <v>2037</v>
      </c>
      <c r="Q295" s="41" t="s">
        <v>2038</v>
      </c>
      <c r="R295" s="41" t="s">
        <v>2039</v>
      </c>
      <c r="S295" s="15" t="s">
        <v>107</v>
      </c>
      <c r="T295" s="15" t="s">
        <v>108</v>
      </c>
      <c r="U295" s="15" t="s">
        <v>32</v>
      </c>
    </row>
    <row r="296" spans="1:21" ht="13.5" customHeight="1" x14ac:dyDescent="0.2">
      <c r="A296" s="15" t="s">
        <v>2040</v>
      </c>
      <c r="B296" s="17">
        <f>+COUNTIF(VICTIMAS_FALLECIDAS!A:A,A296)</f>
        <v>2</v>
      </c>
      <c r="C296" s="19">
        <v>43168</v>
      </c>
      <c r="D296" s="17">
        <v>2018</v>
      </c>
      <c r="E296" s="18">
        <v>3</v>
      </c>
      <c r="F296" s="18">
        <v>9</v>
      </c>
      <c r="G296" s="39" t="s">
        <v>2041</v>
      </c>
      <c r="H296" s="18">
        <v>4</v>
      </c>
      <c r="I296" s="20" t="s">
        <v>2042</v>
      </c>
      <c r="J296" s="20" t="s">
        <v>23</v>
      </c>
      <c r="K296" s="40" t="s">
        <v>491</v>
      </c>
      <c r="L296" s="40"/>
      <c r="M296" s="40" t="s">
        <v>2043</v>
      </c>
      <c r="N296" s="29" t="s">
        <v>2044</v>
      </c>
      <c r="O296" s="29">
        <v>4</v>
      </c>
      <c r="P296" s="41" t="s">
        <v>2045</v>
      </c>
      <c r="Q296" s="41" t="s">
        <v>2046</v>
      </c>
      <c r="R296" s="41" t="s">
        <v>2047</v>
      </c>
      <c r="S296" s="15" t="s">
        <v>2048</v>
      </c>
      <c r="T296" s="15" t="s">
        <v>858</v>
      </c>
      <c r="U296" s="15" t="s">
        <v>100</v>
      </c>
    </row>
    <row r="297" spans="1:21" ht="13.5" customHeight="1" x14ac:dyDescent="0.2">
      <c r="A297" s="15" t="s">
        <v>2049</v>
      </c>
      <c r="B297" s="17">
        <f>+COUNTIF(VICTIMAS_FALLECIDAS!A:A,A297)</f>
        <v>1</v>
      </c>
      <c r="C297" s="19">
        <v>43170</v>
      </c>
      <c r="D297" s="17">
        <v>2018</v>
      </c>
      <c r="E297" s="18">
        <v>3</v>
      </c>
      <c r="F297" s="18">
        <v>11</v>
      </c>
      <c r="G297" s="39" t="s">
        <v>2025</v>
      </c>
      <c r="H297" s="18">
        <v>23</v>
      </c>
      <c r="I297" s="20" t="s">
        <v>2050</v>
      </c>
      <c r="J297" s="20" t="s">
        <v>82</v>
      </c>
      <c r="K297" s="40" t="s">
        <v>741</v>
      </c>
      <c r="L297" s="40"/>
      <c r="M297" s="40" t="s">
        <v>2051</v>
      </c>
      <c r="N297" s="29" t="s">
        <v>2052</v>
      </c>
      <c r="O297" s="29">
        <v>5</v>
      </c>
      <c r="P297" s="41" t="s">
        <v>2053</v>
      </c>
      <c r="Q297" s="41" t="s">
        <v>2054</v>
      </c>
      <c r="R297" s="41" t="s">
        <v>2055</v>
      </c>
      <c r="S297" s="15" t="s">
        <v>133</v>
      </c>
      <c r="T297" s="15" t="s">
        <v>108</v>
      </c>
      <c r="U297" s="15" t="s">
        <v>31</v>
      </c>
    </row>
    <row r="298" spans="1:21" ht="13.5" customHeight="1" x14ac:dyDescent="0.2">
      <c r="A298" s="15" t="s">
        <v>2056</v>
      </c>
      <c r="B298" s="17">
        <f>+COUNTIF(VICTIMAS_FALLECIDAS!A:A,A298)</f>
        <v>1</v>
      </c>
      <c r="C298" s="19">
        <v>43172</v>
      </c>
      <c r="D298" s="17">
        <v>2018</v>
      </c>
      <c r="E298" s="18">
        <v>3</v>
      </c>
      <c r="F298" s="18">
        <v>13</v>
      </c>
      <c r="G298" s="39" t="s">
        <v>2057</v>
      </c>
      <c r="H298" s="18">
        <v>15</v>
      </c>
      <c r="I298" s="20" t="s">
        <v>2058</v>
      </c>
      <c r="J298" s="20" t="s">
        <v>23</v>
      </c>
      <c r="K298" s="40" t="s">
        <v>2059</v>
      </c>
      <c r="L298" s="40"/>
      <c r="M298" s="40" t="s">
        <v>2060</v>
      </c>
      <c r="N298" s="29" t="s">
        <v>2061</v>
      </c>
      <c r="O298" s="29">
        <v>9</v>
      </c>
      <c r="P298" s="41" t="s">
        <v>2062</v>
      </c>
      <c r="Q298" s="41" t="s">
        <v>2063</v>
      </c>
      <c r="R298" s="41" t="s">
        <v>2064</v>
      </c>
      <c r="S298" s="15" t="s">
        <v>196</v>
      </c>
      <c r="T298" s="15" t="s">
        <v>108</v>
      </c>
      <c r="U298" s="15" t="s">
        <v>100</v>
      </c>
    </row>
    <row r="299" spans="1:21" ht="13.5" customHeight="1" x14ac:dyDescent="0.2">
      <c r="A299" s="15" t="s">
        <v>2065</v>
      </c>
      <c r="B299" s="17">
        <f>+COUNTIF(VICTIMAS_FALLECIDAS!A:A,A299)</f>
        <v>1</v>
      </c>
      <c r="C299" s="19">
        <v>43174</v>
      </c>
      <c r="D299" s="17">
        <v>2018</v>
      </c>
      <c r="E299" s="18">
        <v>3</v>
      </c>
      <c r="F299" s="18">
        <v>15</v>
      </c>
      <c r="G299" s="39" t="s">
        <v>2066</v>
      </c>
      <c r="H299" s="18">
        <v>18</v>
      </c>
      <c r="I299" s="20" t="s">
        <v>2067</v>
      </c>
      <c r="J299" s="20" t="s">
        <v>23</v>
      </c>
      <c r="K299" s="40" t="s">
        <v>1839</v>
      </c>
      <c r="L299" s="40"/>
      <c r="M299" s="40" t="s">
        <v>372</v>
      </c>
      <c r="N299" s="29" t="s">
        <v>2068</v>
      </c>
      <c r="O299" s="29">
        <v>11</v>
      </c>
      <c r="P299" s="41" t="s">
        <v>2069</v>
      </c>
      <c r="Q299" s="41" t="s">
        <v>2070</v>
      </c>
      <c r="R299" s="41" t="s">
        <v>2071</v>
      </c>
      <c r="S299" s="15" t="s">
        <v>30</v>
      </c>
      <c r="T299" s="15" t="s">
        <v>31</v>
      </c>
      <c r="U299" s="15" t="s">
        <v>32</v>
      </c>
    </row>
    <row r="300" spans="1:21" ht="13.5" customHeight="1" x14ac:dyDescent="0.2">
      <c r="A300" s="15" t="s">
        <v>2072</v>
      </c>
      <c r="B300" s="17">
        <f>+COUNTIF(VICTIMAS_FALLECIDAS!A:A,A300)</f>
        <v>1</v>
      </c>
      <c r="C300" s="19">
        <v>43179</v>
      </c>
      <c r="D300" s="17">
        <v>2018</v>
      </c>
      <c r="E300" s="18">
        <v>3</v>
      </c>
      <c r="F300" s="18">
        <v>20</v>
      </c>
      <c r="G300" s="39" t="s">
        <v>2073</v>
      </c>
      <c r="H300" s="18">
        <v>1</v>
      </c>
      <c r="I300" s="20" t="s">
        <v>2074</v>
      </c>
      <c r="J300" s="20" t="s">
        <v>23</v>
      </c>
      <c r="K300" s="40" t="s">
        <v>2075</v>
      </c>
      <c r="L300" s="40"/>
      <c r="M300" s="40" t="s">
        <v>2027</v>
      </c>
      <c r="N300" s="29" t="s">
        <v>2076</v>
      </c>
      <c r="O300" s="29">
        <v>15</v>
      </c>
      <c r="P300" s="41" t="s">
        <v>2077</v>
      </c>
      <c r="Q300" s="41" t="s">
        <v>2078</v>
      </c>
      <c r="R300" s="41" t="s">
        <v>2079</v>
      </c>
      <c r="S300" s="15" t="s">
        <v>244</v>
      </c>
      <c r="T300" s="15" t="s">
        <v>31</v>
      </c>
      <c r="U300" s="15" t="s">
        <v>31</v>
      </c>
    </row>
    <row r="301" spans="1:21" ht="13.5" customHeight="1" x14ac:dyDescent="0.2">
      <c r="A301" s="15" t="s">
        <v>2080</v>
      </c>
      <c r="B301" s="17">
        <f>+COUNTIF(VICTIMAS_FALLECIDAS!A:A,A301)</f>
        <v>1</v>
      </c>
      <c r="C301" s="19">
        <v>43187</v>
      </c>
      <c r="D301" s="17">
        <v>2018</v>
      </c>
      <c r="E301" s="18">
        <v>3</v>
      </c>
      <c r="F301" s="18">
        <v>28</v>
      </c>
      <c r="G301" s="39" t="s">
        <v>1969</v>
      </c>
      <c r="H301" s="18">
        <v>10</v>
      </c>
      <c r="I301" s="20" t="s">
        <v>2081</v>
      </c>
      <c r="J301" s="20" t="s">
        <v>23</v>
      </c>
      <c r="K301" s="40" t="s">
        <v>372</v>
      </c>
      <c r="L301" s="40"/>
      <c r="M301" s="40" t="s">
        <v>2082</v>
      </c>
      <c r="N301" s="29" t="s">
        <v>2083</v>
      </c>
      <c r="O301" s="29">
        <v>11</v>
      </c>
      <c r="P301" s="41" t="s">
        <v>2084</v>
      </c>
      <c r="Q301" s="41" t="s">
        <v>2085</v>
      </c>
      <c r="R301" s="41" t="s">
        <v>2086</v>
      </c>
      <c r="S301" s="15" t="s">
        <v>99</v>
      </c>
      <c r="T301" s="15" t="s">
        <v>31</v>
      </c>
      <c r="U301" s="15" t="s">
        <v>100</v>
      </c>
    </row>
    <row r="302" spans="1:21" ht="13.5" customHeight="1" x14ac:dyDescent="0.2">
      <c r="A302" s="15" t="s">
        <v>2087</v>
      </c>
      <c r="B302" s="17">
        <f>+COUNTIF(VICTIMAS_FALLECIDAS!A:A,A302)</f>
        <v>1</v>
      </c>
      <c r="C302" s="19">
        <v>43192</v>
      </c>
      <c r="D302" s="17">
        <v>2018</v>
      </c>
      <c r="E302" s="18">
        <v>4</v>
      </c>
      <c r="F302" s="18">
        <v>2</v>
      </c>
      <c r="G302" s="39" t="s">
        <v>2088</v>
      </c>
      <c r="H302" s="18">
        <v>13</v>
      </c>
      <c r="I302" s="20" t="s">
        <v>2089</v>
      </c>
      <c r="J302" s="20" t="s">
        <v>23</v>
      </c>
      <c r="K302" s="40" t="s">
        <v>199</v>
      </c>
      <c r="L302" s="40"/>
      <c r="M302" s="40" t="s">
        <v>2090</v>
      </c>
      <c r="N302" s="29" t="s">
        <v>2091</v>
      </c>
      <c r="O302" s="29">
        <v>13</v>
      </c>
      <c r="P302" s="41" t="s">
        <v>2092</v>
      </c>
      <c r="Q302" s="41" t="s">
        <v>2093</v>
      </c>
      <c r="R302" s="41" t="s">
        <v>2094</v>
      </c>
      <c r="S302" s="15" t="s">
        <v>142</v>
      </c>
      <c r="T302" s="15" t="s">
        <v>108</v>
      </c>
      <c r="U302" s="15" t="s">
        <v>43</v>
      </c>
    </row>
    <row r="303" spans="1:21" ht="13.5" customHeight="1" x14ac:dyDescent="0.2">
      <c r="A303" s="15" t="s">
        <v>2095</v>
      </c>
      <c r="B303" s="17">
        <f>+COUNTIF(VICTIMAS_FALLECIDAS!A:A,A303)</f>
        <v>1</v>
      </c>
      <c r="C303" s="19">
        <v>43197</v>
      </c>
      <c r="D303" s="17">
        <v>2018</v>
      </c>
      <c r="E303" s="18">
        <v>4</v>
      </c>
      <c r="F303" s="18">
        <v>7</v>
      </c>
      <c r="G303" s="39">
        <v>0.3125</v>
      </c>
      <c r="H303" s="18">
        <v>7</v>
      </c>
      <c r="I303" s="20" t="s">
        <v>2096</v>
      </c>
      <c r="J303" s="20" t="s">
        <v>23</v>
      </c>
      <c r="K303" s="40" t="s">
        <v>423</v>
      </c>
      <c r="L303" s="40"/>
      <c r="M303" s="40" t="s">
        <v>2097</v>
      </c>
      <c r="N303" s="29" t="s">
        <v>2098</v>
      </c>
      <c r="O303" s="29">
        <v>10</v>
      </c>
      <c r="P303" s="41" t="s">
        <v>2099</v>
      </c>
      <c r="Q303" s="41" t="s">
        <v>2100</v>
      </c>
      <c r="R303" s="41" t="s">
        <v>2101</v>
      </c>
      <c r="S303" s="15" t="s">
        <v>99</v>
      </c>
      <c r="T303" s="15" t="s">
        <v>31</v>
      </c>
      <c r="U303" s="15" t="s">
        <v>100</v>
      </c>
    </row>
    <row r="304" spans="1:21" ht="13.5" customHeight="1" x14ac:dyDescent="0.2">
      <c r="A304" s="15" t="s">
        <v>2102</v>
      </c>
      <c r="B304" s="17">
        <f>+COUNTIF(VICTIMAS_FALLECIDAS!A:A,A304)</f>
        <v>1</v>
      </c>
      <c r="C304" s="19">
        <v>43201</v>
      </c>
      <c r="D304" s="17">
        <v>2018</v>
      </c>
      <c r="E304" s="18">
        <v>4</v>
      </c>
      <c r="F304" s="18">
        <v>11</v>
      </c>
      <c r="G304" s="39" t="s">
        <v>2103</v>
      </c>
      <c r="H304" s="18">
        <v>18</v>
      </c>
      <c r="I304" s="20" t="s">
        <v>2104</v>
      </c>
      <c r="J304" s="20" t="s">
        <v>23</v>
      </c>
      <c r="K304" s="40" t="s">
        <v>924</v>
      </c>
      <c r="L304" s="40">
        <v>2320</v>
      </c>
      <c r="M304" s="40"/>
      <c r="N304" s="29" t="s">
        <v>2105</v>
      </c>
      <c r="O304" s="29">
        <v>2</v>
      </c>
      <c r="P304" s="41" t="s">
        <v>2106</v>
      </c>
      <c r="Q304" s="41" t="s">
        <v>2107</v>
      </c>
      <c r="R304" s="41" t="s">
        <v>2108</v>
      </c>
      <c r="S304" s="15" t="s">
        <v>142</v>
      </c>
      <c r="T304" s="15" t="s">
        <v>108</v>
      </c>
      <c r="U304" s="15" t="s">
        <v>43</v>
      </c>
    </row>
    <row r="305" spans="1:21" ht="13.5" customHeight="1" x14ac:dyDescent="0.2">
      <c r="A305" s="15" t="s">
        <v>2109</v>
      </c>
      <c r="B305" s="17">
        <f>+COUNTIF(VICTIMAS_FALLECIDAS!A:A,A305)</f>
        <v>1</v>
      </c>
      <c r="C305" s="19">
        <v>43202</v>
      </c>
      <c r="D305" s="17">
        <v>2018</v>
      </c>
      <c r="E305" s="18">
        <v>4</v>
      </c>
      <c r="F305" s="18">
        <v>12</v>
      </c>
      <c r="G305" s="39" t="s">
        <v>2110</v>
      </c>
      <c r="H305" s="18">
        <v>16</v>
      </c>
      <c r="I305" s="20" t="s">
        <v>2111</v>
      </c>
      <c r="J305" s="20" t="s">
        <v>23</v>
      </c>
      <c r="K305" s="40" t="s">
        <v>452</v>
      </c>
      <c r="L305" s="40">
        <v>6950</v>
      </c>
      <c r="M305" s="40"/>
      <c r="N305" s="29" t="s">
        <v>2112</v>
      </c>
      <c r="O305" s="29">
        <v>7</v>
      </c>
      <c r="P305" s="41" t="s">
        <v>2113</v>
      </c>
      <c r="Q305" s="41" t="s">
        <v>2114</v>
      </c>
      <c r="R305" s="41" t="s">
        <v>2115</v>
      </c>
      <c r="S305" s="15" t="s">
        <v>142</v>
      </c>
      <c r="T305" s="15" t="s">
        <v>108</v>
      </c>
      <c r="U305" s="15" t="s">
        <v>43</v>
      </c>
    </row>
    <row r="306" spans="1:21" ht="13.5" customHeight="1" x14ac:dyDescent="0.2">
      <c r="A306" s="15" t="s">
        <v>2116</v>
      </c>
      <c r="B306" s="17">
        <f>+COUNTIF(VICTIMAS_FALLECIDAS!A:A,A306)</f>
        <v>1</v>
      </c>
      <c r="C306" s="19">
        <v>43203</v>
      </c>
      <c r="D306" s="17">
        <v>2018</v>
      </c>
      <c r="E306" s="18">
        <v>4</v>
      </c>
      <c r="F306" s="18">
        <v>13</v>
      </c>
      <c r="G306" s="39" t="s">
        <v>2117</v>
      </c>
      <c r="H306" s="18">
        <v>23</v>
      </c>
      <c r="I306" s="20" t="s">
        <v>2118</v>
      </c>
      <c r="J306" s="20" t="s">
        <v>23</v>
      </c>
      <c r="K306" s="40" t="s">
        <v>422</v>
      </c>
      <c r="L306" s="40"/>
      <c r="M306" s="40" t="s">
        <v>2119</v>
      </c>
      <c r="N306" s="29" t="s">
        <v>2120</v>
      </c>
      <c r="O306" s="29">
        <v>15</v>
      </c>
      <c r="P306" s="41" t="s">
        <v>2121</v>
      </c>
      <c r="Q306" s="41" t="s">
        <v>2122</v>
      </c>
      <c r="R306" s="41" t="s">
        <v>2123</v>
      </c>
      <c r="S306" s="15" t="s">
        <v>30</v>
      </c>
      <c r="T306" s="15" t="s">
        <v>31</v>
      </c>
      <c r="U306" s="15" t="s">
        <v>32</v>
      </c>
    </row>
    <row r="307" spans="1:21" ht="13.5" customHeight="1" x14ac:dyDescent="0.2">
      <c r="A307" s="15" t="s">
        <v>2124</v>
      </c>
      <c r="B307" s="17">
        <f>+COUNTIF(VICTIMAS_FALLECIDAS!A:A,A307)</f>
        <v>1</v>
      </c>
      <c r="C307" s="19">
        <v>43208</v>
      </c>
      <c r="D307" s="17">
        <v>2018</v>
      </c>
      <c r="E307" s="18">
        <v>4</v>
      </c>
      <c r="F307" s="18">
        <v>18</v>
      </c>
      <c r="G307" s="39">
        <v>0.78125</v>
      </c>
      <c r="H307" s="18">
        <v>18</v>
      </c>
      <c r="I307" s="20" t="s">
        <v>2125</v>
      </c>
      <c r="J307" s="20" t="s">
        <v>23</v>
      </c>
      <c r="K307" s="40" t="s">
        <v>884</v>
      </c>
      <c r="L307" s="40"/>
      <c r="M307" s="40" t="s">
        <v>2126</v>
      </c>
      <c r="N307" s="29" t="s">
        <v>2127</v>
      </c>
      <c r="O307" s="29">
        <v>2</v>
      </c>
      <c r="P307" s="41" t="s">
        <v>2128</v>
      </c>
      <c r="Q307" s="41" t="s">
        <v>2129</v>
      </c>
      <c r="R307" s="41" t="s">
        <v>2130</v>
      </c>
      <c r="S307" s="15" t="s">
        <v>196</v>
      </c>
      <c r="T307" s="15" t="s">
        <v>108</v>
      </c>
      <c r="U307" s="15" t="s">
        <v>100</v>
      </c>
    </row>
    <row r="308" spans="1:21" ht="13.5" customHeight="1" x14ac:dyDescent="0.2">
      <c r="A308" s="15" t="s">
        <v>2131</v>
      </c>
      <c r="B308" s="17">
        <f>+COUNTIF(VICTIMAS_FALLECIDAS!A:A,A308)</f>
        <v>2</v>
      </c>
      <c r="C308" s="19">
        <v>43210</v>
      </c>
      <c r="D308" s="17">
        <v>2018</v>
      </c>
      <c r="E308" s="18">
        <v>4</v>
      </c>
      <c r="F308" s="18">
        <v>20</v>
      </c>
      <c r="G308" s="39">
        <v>0.71527777777777779</v>
      </c>
      <c r="H308" s="18">
        <v>17</v>
      </c>
      <c r="I308" s="20" t="s">
        <v>2132</v>
      </c>
      <c r="J308" s="20" t="s">
        <v>23</v>
      </c>
      <c r="K308" s="40" t="s">
        <v>452</v>
      </c>
      <c r="L308" s="40">
        <v>1571</v>
      </c>
      <c r="M308" s="40"/>
      <c r="N308" s="29" t="s">
        <v>2133</v>
      </c>
      <c r="O308" s="29">
        <v>1</v>
      </c>
      <c r="P308" s="41" t="s">
        <v>2134</v>
      </c>
      <c r="Q308" s="41" t="s">
        <v>2135</v>
      </c>
      <c r="R308" s="41" t="s">
        <v>2136</v>
      </c>
      <c r="S308" s="15" t="s">
        <v>107</v>
      </c>
      <c r="T308" s="15" t="s">
        <v>108</v>
      </c>
      <c r="U308" s="15" t="s">
        <v>32</v>
      </c>
    </row>
    <row r="309" spans="1:21" ht="13.5" customHeight="1" x14ac:dyDescent="0.2">
      <c r="A309" s="15" t="s">
        <v>2137</v>
      </c>
      <c r="B309" s="17">
        <f>+COUNTIF(VICTIMAS_FALLECIDAS!A:A,A309)</f>
        <v>1</v>
      </c>
      <c r="C309" s="19">
        <v>43211</v>
      </c>
      <c r="D309" s="17">
        <v>2018</v>
      </c>
      <c r="E309" s="18">
        <v>4</v>
      </c>
      <c r="F309" s="18">
        <v>21</v>
      </c>
      <c r="G309" s="39">
        <v>0.92708333333333337</v>
      </c>
      <c r="H309" s="18">
        <v>22</v>
      </c>
      <c r="I309" s="20" t="s">
        <v>2138</v>
      </c>
      <c r="J309" s="20" t="s">
        <v>305</v>
      </c>
      <c r="K309" s="40" t="s">
        <v>318</v>
      </c>
      <c r="L309" s="40"/>
      <c r="M309" s="40"/>
      <c r="N309" s="29"/>
      <c r="O309" s="29">
        <v>14</v>
      </c>
      <c r="P309" s="41" t="s">
        <v>307</v>
      </c>
      <c r="Q309" s="41" t="s">
        <v>319</v>
      </c>
      <c r="R309" s="41" t="s">
        <v>319</v>
      </c>
      <c r="S309" s="15" t="s">
        <v>107</v>
      </c>
      <c r="T309" s="15" t="s">
        <v>108</v>
      </c>
      <c r="U309" s="15" t="s">
        <v>32</v>
      </c>
    </row>
    <row r="310" spans="1:21" ht="13.5" customHeight="1" x14ac:dyDescent="0.2">
      <c r="A310" s="15" t="s">
        <v>2139</v>
      </c>
      <c r="B310" s="17">
        <f>+COUNTIF(VICTIMAS_FALLECIDAS!A:A,A310)</f>
        <v>1</v>
      </c>
      <c r="C310" s="19">
        <v>43217</v>
      </c>
      <c r="D310" s="17">
        <v>2018</v>
      </c>
      <c r="E310" s="18">
        <v>4</v>
      </c>
      <c r="F310" s="18">
        <v>27</v>
      </c>
      <c r="G310" s="39">
        <v>0.45833333333333331</v>
      </c>
      <c r="H310" s="18">
        <v>11</v>
      </c>
      <c r="I310" s="20" t="s">
        <v>2140</v>
      </c>
      <c r="J310" s="20" t="s">
        <v>82</v>
      </c>
      <c r="K310" s="40" t="s">
        <v>2141</v>
      </c>
      <c r="L310" s="40"/>
      <c r="M310" s="40" t="s">
        <v>2142</v>
      </c>
      <c r="N310" s="29" t="s">
        <v>2143</v>
      </c>
      <c r="O310" s="29">
        <v>13</v>
      </c>
      <c r="P310" s="41" t="s">
        <v>2144</v>
      </c>
      <c r="Q310" s="41" t="s">
        <v>2145</v>
      </c>
      <c r="R310" s="41" t="s">
        <v>2146</v>
      </c>
      <c r="S310" s="15" t="s">
        <v>196</v>
      </c>
      <c r="T310" s="15" t="s">
        <v>108</v>
      </c>
      <c r="U310" s="15" t="s">
        <v>100</v>
      </c>
    </row>
    <row r="311" spans="1:21" ht="13.5" customHeight="1" x14ac:dyDescent="0.2">
      <c r="A311" s="15" t="s">
        <v>2147</v>
      </c>
      <c r="B311" s="17">
        <f>+COUNTIF(VICTIMAS_FALLECIDAS!A:A,A311)</f>
        <v>1</v>
      </c>
      <c r="C311" s="19">
        <v>43217</v>
      </c>
      <c r="D311" s="17">
        <v>2018</v>
      </c>
      <c r="E311" s="18">
        <v>4</v>
      </c>
      <c r="F311" s="18">
        <v>27</v>
      </c>
      <c r="G311" s="39" t="s">
        <v>1936</v>
      </c>
      <c r="H311" s="18">
        <v>13</v>
      </c>
      <c r="I311" s="20" t="s">
        <v>2148</v>
      </c>
      <c r="J311" s="20" t="s">
        <v>23</v>
      </c>
      <c r="K311" s="40" t="s">
        <v>468</v>
      </c>
      <c r="L311" s="40"/>
      <c r="M311" s="40" t="s">
        <v>25</v>
      </c>
      <c r="N311" s="29" t="s">
        <v>2149</v>
      </c>
      <c r="O311" s="29">
        <v>4</v>
      </c>
      <c r="P311" s="41" t="s">
        <v>2150</v>
      </c>
      <c r="Q311" s="41" t="s">
        <v>2151</v>
      </c>
      <c r="R311" s="41" t="s">
        <v>2152</v>
      </c>
      <c r="S311" s="15" t="s">
        <v>142</v>
      </c>
      <c r="T311" s="15" t="s">
        <v>108</v>
      </c>
      <c r="U311" s="15" t="s">
        <v>43</v>
      </c>
    </row>
    <row r="312" spans="1:21" ht="13.5" customHeight="1" x14ac:dyDescent="0.2">
      <c r="A312" s="15" t="s">
        <v>2153</v>
      </c>
      <c r="B312" s="17">
        <f>+COUNTIF(VICTIMAS_FALLECIDAS!A:A,A312)</f>
        <v>1</v>
      </c>
      <c r="C312" s="19">
        <v>43217</v>
      </c>
      <c r="D312" s="17">
        <v>2018</v>
      </c>
      <c r="E312" s="18">
        <v>4</v>
      </c>
      <c r="F312" s="18">
        <v>27</v>
      </c>
      <c r="G312" s="39">
        <v>0.77986111111111101</v>
      </c>
      <c r="H312" s="18">
        <v>18</v>
      </c>
      <c r="I312" s="20" t="s">
        <v>2154</v>
      </c>
      <c r="J312" s="20" t="s">
        <v>82</v>
      </c>
      <c r="K312" s="40" t="s">
        <v>2155</v>
      </c>
      <c r="L312" s="40"/>
      <c r="M312" s="40" t="s">
        <v>2156</v>
      </c>
      <c r="N312" s="29" t="s">
        <v>2154</v>
      </c>
      <c r="O312" s="29">
        <v>4</v>
      </c>
      <c r="P312" s="41" t="s">
        <v>2157</v>
      </c>
      <c r="Q312" s="41" t="s">
        <v>2158</v>
      </c>
      <c r="R312" s="41" t="s">
        <v>2159</v>
      </c>
      <c r="S312" s="15" t="s">
        <v>99</v>
      </c>
      <c r="T312" s="15" t="s">
        <v>31</v>
      </c>
      <c r="U312" s="15" t="s">
        <v>100</v>
      </c>
    </row>
    <row r="313" spans="1:21" ht="13.5" customHeight="1" x14ac:dyDescent="0.2">
      <c r="A313" s="15" t="s">
        <v>2160</v>
      </c>
      <c r="B313" s="17">
        <f>+COUNTIF(VICTIMAS_FALLECIDAS!A:A,A313)</f>
        <v>1</v>
      </c>
      <c r="C313" s="19">
        <v>43218</v>
      </c>
      <c r="D313" s="17">
        <v>2018</v>
      </c>
      <c r="E313" s="18">
        <v>4</v>
      </c>
      <c r="F313" s="18">
        <v>28</v>
      </c>
      <c r="G313" s="39" t="s">
        <v>2161</v>
      </c>
      <c r="H313" s="18">
        <v>6</v>
      </c>
      <c r="I313" s="20" t="s">
        <v>2162</v>
      </c>
      <c r="J313" s="20" t="s">
        <v>23</v>
      </c>
      <c r="K313" s="40" t="s">
        <v>2163</v>
      </c>
      <c r="L313" s="40"/>
      <c r="M313" s="40" t="s">
        <v>2164</v>
      </c>
      <c r="N313" s="29" t="s">
        <v>2165</v>
      </c>
      <c r="O313" s="29">
        <v>11</v>
      </c>
      <c r="P313" s="41" t="s">
        <v>2166</v>
      </c>
      <c r="Q313" s="41" t="s">
        <v>2167</v>
      </c>
      <c r="R313" s="41" t="s">
        <v>2168</v>
      </c>
      <c r="S313" s="15" t="s">
        <v>30</v>
      </c>
      <c r="T313" s="15" t="s">
        <v>31</v>
      </c>
      <c r="U313" s="15" t="s">
        <v>32</v>
      </c>
    </row>
    <row r="314" spans="1:21" ht="13.5" customHeight="1" x14ac:dyDescent="0.2">
      <c r="A314" s="15" t="s">
        <v>2169</v>
      </c>
      <c r="B314" s="17">
        <f>+COUNTIF(VICTIMAS_FALLECIDAS!A:A,A314)</f>
        <v>1</v>
      </c>
      <c r="C314" s="19">
        <v>43218</v>
      </c>
      <c r="D314" s="17">
        <v>2018</v>
      </c>
      <c r="E314" s="18">
        <v>4</v>
      </c>
      <c r="F314" s="18">
        <v>28</v>
      </c>
      <c r="G314" s="39" t="s">
        <v>2170</v>
      </c>
      <c r="H314" s="18">
        <v>9</v>
      </c>
      <c r="I314" s="20" t="s">
        <v>2171</v>
      </c>
      <c r="J314" s="20" t="s">
        <v>23</v>
      </c>
      <c r="K314" s="40" t="s">
        <v>566</v>
      </c>
      <c r="L314" s="40"/>
      <c r="M314" s="40" t="s">
        <v>851</v>
      </c>
      <c r="N314" s="29" t="s">
        <v>2172</v>
      </c>
      <c r="O314" s="29">
        <v>3</v>
      </c>
      <c r="P314" s="41" t="s">
        <v>2173</v>
      </c>
      <c r="Q314" s="41" t="s">
        <v>2174</v>
      </c>
      <c r="R314" s="41" t="s">
        <v>2175</v>
      </c>
      <c r="S314" s="15" t="s">
        <v>107</v>
      </c>
      <c r="T314" s="15" t="s">
        <v>108</v>
      </c>
      <c r="U314" s="15" t="s">
        <v>32</v>
      </c>
    </row>
    <row r="315" spans="1:21" ht="13.5" customHeight="1" x14ac:dyDescent="0.2">
      <c r="A315" s="15" t="s">
        <v>2176</v>
      </c>
      <c r="B315" s="17">
        <f>+COUNTIF(VICTIMAS_FALLECIDAS!A:A,A315)</f>
        <v>1</v>
      </c>
      <c r="C315" s="19">
        <v>43220</v>
      </c>
      <c r="D315" s="17">
        <v>2018</v>
      </c>
      <c r="E315" s="18">
        <v>4</v>
      </c>
      <c r="F315" s="18">
        <v>30</v>
      </c>
      <c r="G315" s="39" t="s">
        <v>2177</v>
      </c>
      <c r="H315" s="18">
        <v>7</v>
      </c>
      <c r="I315" s="20" t="s">
        <v>2178</v>
      </c>
      <c r="J315" s="20" t="s">
        <v>23</v>
      </c>
      <c r="K315" s="40" t="s">
        <v>2027</v>
      </c>
      <c r="L315" s="40">
        <v>879</v>
      </c>
      <c r="M315" s="40"/>
      <c r="N315" s="29" t="s">
        <v>2179</v>
      </c>
      <c r="O315" s="29">
        <v>13</v>
      </c>
      <c r="P315" s="41" t="s">
        <v>2180</v>
      </c>
      <c r="Q315" s="41" t="s">
        <v>2181</v>
      </c>
      <c r="R315" s="41" t="s">
        <v>2182</v>
      </c>
      <c r="S315" s="15" t="s">
        <v>398</v>
      </c>
      <c r="T315" s="15" t="s">
        <v>32</v>
      </c>
      <c r="U315" s="15" t="s">
        <v>100</v>
      </c>
    </row>
    <row r="316" spans="1:21" ht="13.5" customHeight="1" x14ac:dyDescent="0.2">
      <c r="A316" s="15" t="s">
        <v>2183</v>
      </c>
      <c r="B316" s="17">
        <f>+COUNTIF(VICTIMAS_FALLECIDAS!A:A,A316)</f>
        <v>1</v>
      </c>
      <c r="C316" s="19">
        <v>43222</v>
      </c>
      <c r="D316" s="17">
        <v>2018</v>
      </c>
      <c r="E316" s="18">
        <v>5</v>
      </c>
      <c r="F316" s="18">
        <v>2</v>
      </c>
      <c r="G316" s="39" t="s">
        <v>2184</v>
      </c>
      <c r="H316" s="18">
        <v>3</v>
      </c>
      <c r="I316" s="20" t="s">
        <v>2185</v>
      </c>
      <c r="J316" s="20" t="s">
        <v>35</v>
      </c>
      <c r="K316" s="40" t="s">
        <v>36</v>
      </c>
      <c r="L316" s="40"/>
      <c r="M316" s="40" t="s">
        <v>452</v>
      </c>
      <c r="N316" s="29" t="s">
        <v>453</v>
      </c>
      <c r="O316" s="29">
        <v>9</v>
      </c>
      <c r="P316" s="41" t="s">
        <v>454</v>
      </c>
      <c r="Q316" s="41" t="s">
        <v>455</v>
      </c>
      <c r="R316" s="41" t="s">
        <v>456</v>
      </c>
      <c r="S316" s="15" t="s">
        <v>107</v>
      </c>
      <c r="T316" s="15" t="s">
        <v>108</v>
      </c>
      <c r="U316" s="15" t="s">
        <v>32</v>
      </c>
    </row>
    <row r="317" spans="1:21" ht="13.5" customHeight="1" x14ac:dyDescent="0.2">
      <c r="A317" s="15" t="s">
        <v>2186</v>
      </c>
      <c r="B317" s="17">
        <f>+COUNTIF(VICTIMAS_FALLECIDAS!A:A,A317)</f>
        <v>1</v>
      </c>
      <c r="C317" s="19">
        <v>43228</v>
      </c>
      <c r="D317" s="17">
        <v>2018</v>
      </c>
      <c r="E317" s="18">
        <v>5</v>
      </c>
      <c r="F317" s="18">
        <v>8</v>
      </c>
      <c r="G317" s="39">
        <v>0.79166666666666663</v>
      </c>
      <c r="H317" s="18">
        <v>19</v>
      </c>
      <c r="I317" s="20" t="s">
        <v>2187</v>
      </c>
      <c r="J317" s="20" t="s">
        <v>23</v>
      </c>
      <c r="K317" s="40" t="s">
        <v>222</v>
      </c>
      <c r="L317" s="40"/>
      <c r="M317" s="40" t="s">
        <v>299</v>
      </c>
      <c r="N317" s="29" t="s">
        <v>300</v>
      </c>
      <c r="O317" s="29">
        <v>15</v>
      </c>
      <c r="P317" s="41" t="s">
        <v>301</v>
      </c>
      <c r="Q317" s="41" t="s">
        <v>302</v>
      </c>
      <c r="R317" s="41" t="s">
        <v>303</v>
      </c>
      <c r="S317" s="15" t="s">
        <v>142</v>
      </c>
      <c r="T317" s="15" t="s">
        <v>108</v>
      </c>
      <c r="U317" s="15" t="s">
        <v>43</v>
      </c>
    </row>
    <row r="318" spans="1:21" ht="13.5" customHeight="1" x14ac:dyDescent="0.2">
      <c r="A318" s="15" t="s">
        <v>2188</v>
      </c>
      <c r="B318" s="17">
        <f>+COUNTIF(VICTIMAS_FALLECIDAS!A:A,A318)</f>
        <v>1</v>
      </c>
      <c r="C318" s="19">
        <v>43229</v>
      </c>
      <c r="D318" s="17">
        <v>2018</v>
      </c>
      <c r="E318" s="18">
        <v>5</v>
      </c>
      <c r="F318" s="18">
        <v>9</v>
      </c>
      <c r="G318" s="39">
        <v>0.4375</v>
      </c>
      <c r="H318" s="18">
        <v>10</v>
      </c>
      <c r="I318" s="20" t="s">
        <v>2189</v>
      </c>
      <c r="J318" s="20" t="s">
        <v>23</v>
      </c>
      <c r="K318" s="40" t="s">
        <v>452</v>
      </c>
      <c r="L318" s="40"/>
      <c r="M318" s="40" t="s">
        <v>2190</v>
      </c>
      <c r="N318" s="29" t="s">
        <v>2191</v>
      </c>
      <c r="O318" s="29">
        <v>7</v>
      </c>
      <c r="P318" s="41" t="s">
        <v>2192</v>
      </c>
      <c r="Q318" s="41" t="s">
        <v>2193</v>
      </c>
      <c r="R318" s="41" t="s">
        <v>2194</v>
      </c>
      <c r="S318" s="15" t="s">
        <v>142</v>
      </c>
      <c r="T318" s="15" t="s">
        <v>108</v>
      </c>
      <c r="U318" s="15" t="s">
        <v>43</v>
      </c>
    </row>
    <row r="319" spans="1:21" ht="13.5" customHeight="1" x14ac:dyDescent="0.2">
      <c r="A319" s="15" t="s">
        <v>2195</v>
      </c>
      <c r="B319" s="17">
        <f>+COUNTIF(VICTIMAS_FALLECIDAS!A:A,A319)</f>
        <v>1</v>
      </c>
      <c r="C319" s="19">
        <v>43231</v>
      </c>
      <c r="D319" s="17">
        <v>2018</v>
      </c>
      <c r="E319" s="18">
        <v>5</v>
      </c>
      <c r="F319" s="18">
        <v>11</v>
      </c>
      <c r="G319" s="39">
        <v>0.80208333333333337</v>
      </c>
      <c r="H319" s="18">
        <v>19</v>
      </c>
      <c r="I319" s="20" t="s">
        <v>2196</v>
      </c>
      <c r="J319" s="20" t="s">
        <v>82</v>
      </c>
      <c r="K319" s="40" t="s">
        <v>2197</v>
      </c>
      <c r="L319" s="40">
        <v>2300</v>
      </c>
      <c r="M319" s="40"/>
      <c r="N319" s="29" t="s">
        <v>2198</v>
      </c>
      <c r="O319" s="29">
        <v>13</v>
      </c>
      <c r="P319" s="41" t="s">
        <v>2199</v>
      </c>
      <c r="Q319" s="41" t="s">
        <v>2200</v>
      </c>
      <c r="R319" s="41" t="s">
        <v>2201</v>
      </c>
      <c r="S319" s="15" t="s">
        <v>107</v>
      </c>
      <c r="T319" s="15" t="s">
        <v>108</v>
      </c>
      <c r="U319" s="15" t="s">
        <v>32</v>
      </c>
    </row>
    <row r="320" spans="1:21" ht="13.5" customHeight="1" x14ac:dyDescent="0.2">
      <c r="A320" s="15" t="s">
        <v>2202</v>
      </c>
      <c r="B320" s="17">
        <f>+COUNTIF(VICTIMAS_FALLECIDAS!A:A,A320)</f>
        <v>1</v>
      </c>
      <c r="C320" s="19">
        <v>43234</v>
      </c>
      <c r="D320" s="17">
        <v>2018</v>
      </c>
      <c r="E320" s="18">
        <v>5</v>
      </c>
      <c r="F320" s="18">
        <v>14</v>
      </c>
      <c r="G320" s="39" t="s">
        <v>2203</v>
      </c>
      <c r="H320" s="18">
        <v>18</v>
      </c>
      <c r="I320" s="20" t="s">
        <v>2204</v>
      </c>
      <c r="J320" s="20" t="s">
        <v>23</v>
      </c>
      <c r="K320" s="40" t="s">
        <v>199</v>
      </c>
      <c r="L320" s="40"/>
      <c r="M320" s="40" t="s">
        <v>813</v>
      </c>
      <c r="N320" s="29" t="s">
        <v>2205</v>
      </c>
      <c r="O320" s="29">
        <v>13</v>
      </c>
      <c r="P320" s="41" t="s">
        <v>2206</v>
      </c>
      <c r="Q320" s="41" t="s">
        <v>2207</v>
      </c>
      <c r="R320" s="41" t="s">
        <v>2208</v>
      </c>
      <c r="S320" s="15" t="s">
        <v>142</v>
      </c>
      <c r="T320" s="15" t="s">
        <v>108</v>
      </c>
      <c r="U320" s="15" t="s">
        <v>43</v>
      </c>
    </row>
    <row r="321" spans="1:21" ht="13.5" customHeight="1" x14ac:dyDescent="0.2">
      <c r="A321" s="15" t="s">
        <v>2209</v>
      </c>
      <c r="B321" s="17">
        <f>+COUNTIF(VICTIMAS_FALLECIDAS!A:A,A321)</f>
        <v>1</v>
      </c>
      <c r="C321" s="19">
        <v>43235</v>
      </c>
      <c r="D321" s="17">
        <v>2018</v>
      </c>
      <c r="E321" s="18">
        <v>5</v>
      </c>
      <c r="F321" s="18">
        <v>15</v>
      </c>
      <c r="G321" s="39" t="s">
        <v>1891</v>
      </c>
      <c r="H321" s="18">
        <v>21</v>
      </c>
      <c r="I321" s="20" t="s">
        <v>2210</v>
      </c>
      <c r="J321" s="20" t="s">
        <v>82</v>
      </c>
      <c r="K321" s="40" t="s">
        <v>2211</v>
      </c>
      <c r="L321" s="40"/>
      <c r="M321" s="40" t="s">
        <v>2212</v>
      </c>
      <c r="N321" s="29" t="s">
        <v>2213</v>
      </c>
      <c r="O321" s="29">
        <v>4</v>
      </c>
      <c r="P321" s="41" t="s">
        <v>2214</v>
      </c>
      <c r="Q321" s="41" t="s">
        <v>2215</v>
      </c>
      <c r="R321" s="41" t="s">
        <v>2216</v>
      </c>
      <c r="S321" s="15" t="s">
        <v>107</v>
      </c>
      <c r="T321" s="15" t="s">
        <v>108</v>
      </c>
      <c r="U321" s="15" t="s">
        <v>32</v>
      </c>
    </row>
    <row r="322" spans="1:21" ht="13.5" customHeight="1" x14ac:dyDescent="0.2">
      <c r="A322" s="15" t="s">
        <v>2217</v>
      </c>
      <c r="B322" s="17">
        <f>+COUNTIF(VICTIMAS_FALLECIDAS!A:A,A322)</f>
        <v>1</v>
      </c>
      <c r="C322" s="19">
        <v>43238</v>
      </c>
      <c r="D322" s="17">
        <v>2018</v>
      </c>
      <c r="E322" s="18">
        <v>5</v>
      </c>
      <c r="F322" s="18">
        <v>18</v>
      </c>
      <c r="G322" s="39" t="s">
        <v>2218</v>
      </c>
      <c r="H322" s="18">
        <v>20</v>
      </c>
      <c r="I322" s="20" t="s">
        <v>2219</v>
      </c>
      <c r="J322" s="20" t="s">
        <v>23</v>
      </c>
      <c r="K322" s="40" t="s">
        <v>2220</v>
      </c>
      <c r="L322" s="40"/>
      <c r="M322" s="40" t="s">
        <v>2221</v>
      </c>
      <c r="N322" s="29" t="s">
        <v>2222</v>
      </c>
      <c r="O322" s="29">
        <v>15</v>
      </c>
      <c r="P322" s="41" t="s">
        <v>2223</v>
      </c>
      <c r="Q322" s="41" t="s">
        <v>2224</v>
      </c>
      <c r="R322" s="41" t="s">
        <v>2225</v>
      </c>
      <c r="S322" s="15" t="s">
        <v>142</v>
      </c>
      <c r="T322" s="15" t="s">
        <v>108</v>
      </c>
      <c r="U322" s="15" t="s">
        <v>43</v>
      </c>
    </row>
    <row r="323" spans="1:21" ht="13.5" customHeight="1" x14ac:dyDescent="0.2">
      <c r="A323" s="15" t="s">
        <v>2226</v>
      </c>
      <c r="B323" s="17">
        <f>+COUNTIF(VICTIMAS_FALLECIDAS!A:A,A323)</f>
        <v>1</v>
      </c>
      <c r="C323" s="19">
        <v>43240</v>
      </c>
      <c r="D323" s="17">
        <v>2018</v>
      </c>
      <c r="E323" s="18">
        <v>5</v>
      </c>
      <c r="F323" s="18">
        <v>20</v>
      </c>
      <c r="G323" s="39" t="s">
        <v>1899</v>
      </c>
      <c r="H323" s="18">
        <v>2</v>
      </c>
      <c r="I323" s="20" t="s">
        <v>2227</v>
      </c>
      <c r="J323" s="20" t="s">
        <v>82</v>
      </c>
      <c r="K323" s="40" t="s">
        <v>2228</v>
      </c>
      <c r="L323" s="40"/>
      <c r="M323" s="40" t="s">
        <v>2229</v>
      </c>
      <c r="N323" s="29" t="s">
        <v>2230</v>
      </c>
      <c r="O323" s="29">
        <v>3</v>
      </c>
      <c r="P323" s="41" t="s">
        <v>2231</v>
      </c>
      <c r="Q323" s="41" t="s">
        <v>2232</v>
      </c>
      <c r="R323" s="41" t="s">
        <v>2233</v>
      </c>
      <c r="S323" s="15" t="s">
        <v>30</v>
      </c>
      <c r="T323" s="15" t="s">
        <v>31</v>
      </c>
      <c r="U323" s="15" t="s">
        <v>32</v>
      </c>
    </row>
    <row r="324" spans="1:21" ht="13.5" customHeight="1" x14ac:dyDescent="0.2">
      <c r="A324" s="15" t="s">
        <v>2234</v>
      </c>
      <c r="B324" s="17">
        <f>+COUNTIF(VICTIMAS_FALLECIDAS!A:A,A324)</f>
        <v>1</v>
      </c>
      <c r="C324" s="19">
        <v>43242</v>
      </c>
      <c r="D324" s="17">
        <v>2018</v>
      </c>
      <c r="E324" s="18">
        <v>5</v>
      </c>
      <c r="F324" s="18">
        <v>22</v>
      </c>
      <c r="G324" s="39" t="s">
        <v>2235</v>
      </c>
      <c r="H324" s="18">
        <v>11</v>
      </c>
      <c r="I324" s="20" t="s">
        <v>2236</v>
      </c>
      <c r="J324" s="20" t="s">
        <v>82</v>
      </c>
      <c r="K324" s="40" t="s">
        <v>644</v>
      </c>
      <c r="L324" s="40">
        <v>2430</v>
      </c>
      <c r="M324" s="40"/>
      <c r="N324" s="29" t="s">
        <v>2237</v>
      </c>
      <c r="O324" s="29">
        <v>12</v>
      </c>
      <c r="P324" s="41" t="s">
        <v>2238</v>
      </c>
      <c r="Q324" s="41" t="s">
        <v>2239</v>
      </c>
      <c r="R324" s="41" t="s">
        <v>2240</v>
      </c>
      <c r="S324" s="15" t="s">
        <v>997</v>
      </c>
      <c r="T324" s="15" t="s">
        <v>108</v>
      </c>
      <c r="U324" s="15" t="s">
        <v>670</v>
      </c>
    </row>
    <row r="325" spans="1:21" ht="13.5" customHeight="1" x14ac:dyDescent="0.2">
      <c r="A325" s="15" t="s">
        <v>2241</v>
      </c>
      <c r="B325" s="17">
        <f>+COUNTIF(VICTIMAS_FALLECIDAS!A:A,A325)</f>
        <v>1</v>
      </c>
      <c r="C325" s="19">
        <v>43249</v>
      </c>
      <c r="D325" s="17">
        <v>2018</v>
      </c>
      <c r="E325" s="18">
        <v>5</v>
      </c>
      <c r="F325" s="18">
        <v>29</v>
      </c>
      <c r="G325" s="39">
        <v>0.3125</v>
      </c>
      <c r="H325" s="18">
        <v>7</v>
      </c>
      <c r="I325" s="20" t="s">
        <v>2242</v>
      </c>
      <c r="J325" s="20" t="s">
        <v>23</v>
      </c>
      <c r="K325" s="40" t="s">
        <v>851</v>
      </c>
      <c r="L325" s="40"/>
      <c r="M325" s="40" t="s">
        <v>438</v>
      </c>
      <c r="N325" s="29" t="s">
        <v>2243</v>
      </c>
      <c r="O325" s="29">
        <v>3</v>
      </c>
      <c r="P325" s="41" t="s">
        <v>2244</v>
      </c>
      <c r="Q325" s="41" t="s">
        <v>2245</v>
      </c>
      <c r="R325" s="41" t="s">
        <v>2246</v>
      </c>
      <c r="S325" s="15" t="s">
        <v>30</v>
      </c>
      <c r="T325" s="15" t="s">
        <v>31</v>
      </c>
      <c r="U325" s="15" t="s">
        <v>32</v>
      </c>
    </row>
    <row r="326" spans="1:21" ht="13.5" customHeight="1" x14ac:dyDescent="0.2">
      <c r="A326" s="15" t="s">
        <v>2247</v>
      </c>
      <c r="B326" s="17">
        <f>+COUNTIF(VICTIMAS_FALLECIDAS!A:A,A326)</f>
        <v>1</v>
      </c>
      <c r="C326" s="19">
        <v>43253</v>
      </c>
      <c r="D326" s="17">
        <v>2018</v>
      </c>
      <c r="E326" s="18">
        <v>6</v>
      </c>
      <c r="F326" s="18">
        <v>2</v>
      </c>
      <c r="G326" s="39">
        <v>0.54166666666666663</v>
      </c>
      <c r="H326" s="18">
        <v>13</v>
      </c>
      <c r="I326" s="20" t="s">
        <v>2248</v>
      </c>
      <c r="J326" s="20" t="s">
        <v>23</v>
      </c>
      <c r="K326" s="40" t="s">
        <v>452</v>
      </c>
      <c r="L326" s="40">
        <v>11050</v>
      </c>
      <c r="M326" s="40"/>
      <c r="N326" s="29" t="s">
        <v>2249</v>
      </c>
      <c r="O326" s="29">
        <v>9</v>
      </c>
      <c r="P326" s="41" t="s">
        <v>2250</v>
      </c>
      <c r="Q326" s="41" t="s">
        <v>2251</v>
      </c>
      <c r="R326" s="41" t="s">
        <v>2252</v>
      </c>
      <c r="S326" s="15" t="s">
        <v>142</v>
      </c>
      <c r="T326" s="15" t="s">
        <v>108</v>
      </c>
      <c r="U326" s="15" t="s">
        <v>43</v>
      </c>
    </row>
    <row r="327" spans="1:21" ht="13.5" customHeight="1" x14ac:dyDescent="0.2">
      <c r="A327" s="15" t="s">
        <v>2253</v>
      </c>
      <c r="B327" s="17">
        <f>+COUNTIF(VICTIMAS_FALLECIDAS!A:A,A327)</f>
        <v>1</v>
      </c>
      <c r="C327" s="19">
        <v>43254</v>
      </c>
      <c r="D327" s="17">
        <v>2018</v>
      </c>
      <c r="E327" s="18">
        <v>6</v>
      </c>
      <c r="F327" s="18">
        <v>3</v>
      </c>
      <c r="G327" s="39">
        <v>0.14583333333333334</v>
      </c>
      <c r="H327" s="18">
        <v>3</v>
      </c>
      <c r="I327" s="20" t="s">
        <v>2254</v>
      </c>
      <c r="J327" s="20" t="s">
        <v>82</v>
      </c>
      <c r="K327" s="40" t="s">
        <v>2255</v>
      </c>
      <c r="L327" s="40"/>
      <c r="M327" s="40" t="s">
        <v>2256</v>
      </c>
      <c r="N327" s="29" t="s">
        <v>2257</v>
      </c>
      <c r="O327" s="29">
        <v>3</v>
      </c>
      <c r="P327" s="41" t="s">
        <v>2258</v>
      </c>
      <c r="Q327" s="41" t="s">
        <v>2259</v>
      </c>
      <c r="R327" s="41" t="s">
        <v>2260</v>
      </c>
      <c r="S327" s="15" t="s">
        <v>69</v>
      </c>
      <c r="T327" s="15" t="s">
        <v>31</v>
      </c>
      <c r="U327" s="15" t="s">
        <v>43</v>
      </c>
    </row>
    <row r="328" spans="1:21" ht="13.5" customHeight="1" x14ac:dyDescent="0.2">
      <c r="A328" s="15" t="s">
        <v>2261</v>
      </c>
      <c r="B328" s="17">
        <f>+COUNTIF(VICTIMAS_FALLECIDAS!A:A,A328)</f>
        <v>1</v>
      </c>
      <c r="C328" s="19">
        <v>43254</v>
      </c>
      <c r="D328" s="17">
        <v>2018</v>
      </c>
      <c r="E328" s="18">
        <v>6</v>
      </c>
      <c r="F328" s="18">
        <v>3</v>
      </c>
      <c r="G328" s="39">
        <v>0.27083333333333331</v>
      </c>
      <c r="H328" s="18">
        <v>6</v>
      </c>
      <c r="I328" s="20" t="s">
        <v>2262</v>
      </c>
      <c r="J328" s="20" t="s">
        <v>23</v>
      </c>
      <c r="K328" s="40" t="s">
        <v>884</v>
      </c>
      <c r="L328" s="40"/>
      <c r="M328" s="40" t="s">
        <v>2263</v>
      </c>
      <c r="N328" s="29" t="s">
        <v>2264</v>
      </c>
      <c r="O328" s="29">
        <v>15</v>
      </c>
      <c r="P328" s="41" t="s">
        <v>2265</v>
      </c>
      <c r="Q328" s="41" t="s">
        <v>2266</v>
      </c>
      <c r="R328" s="41" t="s">
        <v>2267</v>
      </c>
      <c r="S328" s="15" t="s">
        <v>30</v>
      </c>
      <c r="T328" s="15" t="s">
        <v>31</v>
      </c>
      <c r="U328" s="15" t="s">
        <v>32</v>
      </c>
    </row>
    <row r="329" spans="1:21" ht="13.5" customHeight="1" x14ac:dyDescent="0.2">
      <c r="A329" s="15" t="s">
        <v>2268</v>
      </c>
      <c r="B329" s="17">
        <f>+COUNTIF(VICTIMAS_FALLECIDAS!A:A,A329)</f>
        <v>1</v>
      </c>
      <c r="C329" s="19">
        <v>43259</v>
      </c>
      <c r="D329" s="17">
        <v>2018</v>
      </c>
      <c r="E329" s="18">
        <v>6</v>
      </c>
      <c r="F329" s="18">
        <v>8</v>
      </c>
      <c r="G329" s="39">
        <v>0.2638888888888889</v>
      </c>
      <c r="H329" s="18">
        <v>6</v>
      </c>
      <c r="I329" s="20" t="s">
        <v>2269</v>
      </c>
      <c r="J329" s="20" t="s">
        <v>23</v>
      </c>
      <c r="K329" s="40" t="s">
        <v>977</v>
      </c>
      <c r="L329" s="40"/>
      <c r="M329" s="40" t="s">
        <v>2270</v>
      </c>
      <c r="N329" s="29" t="s">
        <v>2271</v>
      </c>
      <c r="O329" s="29">
        <v>5</v>
      </c>
      <c r="P329" s="41" t="s">
        <v>2272</v>
      </c>
      <c r="Q329" s="41" t="s">
        <v>2273</v>
      </c>
      <c r="R329" s="41" t="s">
        <v>2274</v>
      </c>
      <c r="S329" s="15" t="s">
        <v>497</v>
      </c>
      <c r="T329" s="15" t="s">
        <v>31</v>
      </c>
      <c r="U329" s="15" t="s">
        <v>498</v>
      </c>
    </row>
    <row r="330" spans="1:21" ht="13.5" customHeight="1" x14ac:dyDescent="0.2">
      <c r="A330" s="15" t="s">
        <v>2275</v>
      </c>
      <c r="B330" s="17">
        <f>+COUNTIF(VICTIMAS_FALLECIDAS!A:A,A330)</f>
        <v>1</v>
      </c>
      <c r="C330" s="19">
        <v>43259</v>
      </c>
      <c r="D330" s="17">
        <v>2018</v>
      </c>
      <c r="E330" s="18">
        <v>6</v>
      </c>
      <c r="F330" s="18">
        <v>8</v>
      </c>
      <c r="G330" s="39">
        <v>0.53472222222222221</v>
      </c>
      <c r="H330" s="18">
        <v>12</v>
      </c>
      <c r="I330" s="20" t="s">
        <v>2276</v>
      </c>
      <c r="J330" s="20" t="s">
        <v>23</v>
      </c>
      <c r="K330" s="40" t="s">
        <v>1573</v>
      </c>
      <c r="L330" s="40"/>
      <c r="M330" s="40" t="s">
        <v>431</v>
      </c>
      <c r="N330" s="29" t="s">
        <v>1574</v>
      </c>
      <c r="O330" s="29">
        <v>1</v>
      </c>
      <c r="P330" s="41" t="s">
        <v>1575</v>
      </c>
      <c r="Q330" s="41" t="s">
        <v>1576</v>
      </c>
      <c r="R330" s="41" t="s">
        <v>1577</v>
      </c>
      <c r="S330" s="15" t="s">
        <v>142</v>
      </c>
      <c r="T330" s="15" t="s">
        <v>108</v>
      </c>
      <c r="U330" s="15" t="s">
        <v>43</v>
      </c>
    </row>
    <row r="331" spans="1:21" ht="13.5" customHeight="1" x14ac:dyDescent="0.2">
      <c r="A331" s="15" t="s">
        <v>2277</v>
      </c>
      <c r="B331" s="17">
        <f>+COUNTIF(VICTIMAS_FALLECIDAS!A:A,A331)</f>
        <v>1</v>
      </c>
      <c r="C331" s="19">
        <v>43261</v>
      </c>
      <c r="D331" s="17">
        <v>2018</v>
      </c>
      <c r="E331" s="18">
        <v>6</v>
      </c>
      <c r="F331" s="18">
        <v>10</v>
      </c>
      <c r="G331" s="39">
        <v>0.46875</v>
      </c>
      <c r="H331" s="18">
        <v>11</v>
      </c>
      <c r="I331" s="20" t="s">
        <v>2278</v>
      </c>
      <c r="J331" s="20" t="s">
        <v>82</v>
      </c>
      <c r="K331" s="40" t="s">
        <v>1542</v>
      </c>
      <c r="L331" s="40"/>
      <c r="M331" s="40" t="s">
        <v>2279</v>
      </c>
      <c r="N331" s="29" t="s">
        <v>2280</v>
      </c>
      <c r="O331" s="29">
        <v>3</v>
      </c>
      <c r="P331" s="41" t="s">
        <v>2281</v>
      </c>
      <c r="Q331" s="41" t="s">
        <v>2282</v>
      </c>
      <c r="R331" s="41" t="s">
        <v>2283</v>
      </c>
      <c r="S331" s="15" t="s">
        <v>244</v>
      </c>
      <c r="T331" s="15" t="s">
        <v>31</v>
      </c>
      <c r="U331" s="15" t="s">
        <v>31</v>
      </c>
    </row>
    <row r="332" spans="1:21" ht="13.5" customHeight="1" x14ac:dyDescent="0.2">
      <c r="A332" s="15" t="s">
        <v>2284</v>
      </c>
      <c r="B332" s="17">
        <f>+COUNTIF(VICTIMAS_FALLECIDAS!A:A,A332)</f>
        <v>1</v>
      </c>
      <c r="C332" s="19">
        <v>43265</v>
      </c>
      <c r="D332" s="17">
        <v>2018</v>
      </c>
      <c r="E332" s="18">
        <v>6</v>
      </c>
      <c r="F332" s="18">
        <v>14</v>
      </c>
      <c r="G332" s="39">
        <v>4.1666666666666664E-2</v>
      </c>
      <c r="H332" s="18">
        <v>1</v>
      </c>
      <c r="I332" s="20" t="s">
        <v>2285</v>
      </c>
      <c r="J332" s="20" t="s">
        <v>82</v>
      </c>
      <c r="K332" s="40" t="s">
        <v>1804</v>
      </c>
      <c r="L332" s="40"/>
      <c r="M332" s="40" t="s">
        <v>1711</v>
      </c>
      <c r="N332" s="29" t="s">
        <v>2286</v>
      </c>
      <c r="O332" s="29">
        <v>6</v>
      </c>
      <c r="P332" s="41" t="s">
        <v>2021</v>
      </c>
      <c r="Q332" s="41" t="s">
        <v>2022</v>
      </c>
      <c r="R332" s="41" t="s">
        <v>2023</v>
      </c>
      <c r="S332" s="15" t="s">
        <v>196</v>
      </c>
      <c r="T332" s="15" t="s">
        <v>108</v>
      </c>
      <c r="U332" s="15" t="s">
        <v>100</v>
      </c>
    </row>
    <row r="333" spans="1:21" ht="13.5" customHeight="1" x14ac:dyDescent="0.2">
      <c r="A333" s="15" t="s">
        <v>2287</v>
      </c>
      <c r="B333" s="17">
        <f>+COUNTIF(VICTIMAS_FALLECIDAS!A:A,A333)</f>
        <v>1</v>
      </c>
      <c r="C333" s="19">
        <v>43267</v>
      </c>
      <c r="D333" s="17">
        <v>2018</v>
      </c>
      <c r="E333" s="18">
        <v>6</v>
      </c>
      <c r="F333" s="18">
        <v>16</v>
      </c>
      <c r="G333" s="39">
        <v>0.88541666666666663</v>
      </c>
      <c r="H333" s="18">
        <v>21</v>
      </c>
      <c r="I333" s="20" t="s">
        <v>2288</v>
      </c>
      <c r="J333" s="20" t="s">
        <v>23</v>
      </c>
      <c r="K333" s="40" t="s">
        <v>431</v>
      </c>
      <c r="L333" s="40"/>
      <c r="M333" s="40" t="s">
        <v>191</v>
      </c>
      <c r="N333" s="29" t="s">
        <v>2289</v>
      </c>
      <c r="O333" s="29">
        <v>1</v>
      </c>
      <c r="P333" s="41" t="s">
        <v>2290</v>
      </c>
      <c r="Q333" s="41" t="s">
        <v>2291</v>
      </c>
      <c r="R333" s="41" t="s">
        <v>2292</v>
      </c>
      <c r="S333" s="15" t="s">
        <v>142</v>
      </c>
      <c r="T333" s="15" t="s">
        <v>108</v>
      </c>
      <c r="U333" s="15" t="s">
        <v>43</v>
      </c>
    </row>
    <row r="334" spans="1:21" ht="13.5" customHeight="1" x14ac:dyDescent="0.2">
      <c r="A334" s="15" t="s">
        <v>2293</v>
      </c>
      <c r="B334" s="17">
        <f>+COUNTIF(VICTIMAS_FALLECIDAS!A:A,A334)</f>
        <v>1</v>
      </c>
      <c r="C334" s="19">
        <v>43276</v>
      </c>
      <c r="D334" s="17">
        <v>2018</v>
      </c>
      <c r="E334" s="18">
        <v>6</v>
      </c>
      <c r="F334" s="18">
        <v>25</v>
      </c>
      <c r="G334" s="39">
        <v>5.2083333333333336E-2</v>
      </c>
      <c r="H334" s="18">
        <v>1</v>
      </c>
      <c r="I334" s="20" t="s">
        <v>2294</v>
      </c>
      <c r="J334" s="20" t="s">
        <v>23</v>
      </c>
      <c r="K334" s="40" t="s">
        <v>1246</v>
      </c>
      <c r="L334" s="40"/>
      <c r="M334" s="40" t="s">
        <v>2295</v>
      </c>
      <c r="N334" s="29" t="s">
        <v>2296</v>
      </c>
      <c r="O334" s="29">
        <v>7</v>
      </c>
      <c r="P334" s="41" t="s">
        <v>2297</v>
      </c>
      <c r="Q334" s="41" t="s">
        <v>2298</v>
      </c>
      <c r="R334" s="41" t="s">
        <v>2299</v>
      </c>
      <c r="S334" s="15" t="s">
        <v>398</v>
      </c>
      <c r="T334" s="15" t="s">
        <v>32</v>
      </c>
      <c r="U334" s="15" t="s">
        <v>100</v>
      </c>
    </row>
    <row r="335" spans="1:21" ht="13.5" customHeight="1" x14ac:dyDescent="0.2">
      <c r="A335" s="15" t="s">
        <v>2300</v>
      </c>
      <c r="B335" s="17">
        <f>+COUNTIF(VICTIMAS_FALLECIDAS!A:A,A335)</f>
        <v>1</v>
      </c>
      <c r="C335" s="19">
        <v>43277</v>
      </c>
      <c r="D335" s="17">
        <v>2018</v>
      </c>
      <c r="E335" s="18">
        <v>6</v>
      </c>
      <c r="F335" s="18">
        <v>26</v>
      </c>
      <c r="G335" s="39">
        <v>0.72916666666666663</v>
      </c>
      <c r="H335" s="18">
        <v>17</v>
      </c>
      <c r="I335" s="20" t="s">
        <v>2301</v>
      </c>
      <c r="J335" s="20" t="s">
        <v>82</v>
      </c>
      <c r="K335" s="40" t="s">
        <v>483</v>
      </c>
      <c r="L335" s="40"/>
      <c r="M335" s="40" t="s">
        <v>2302</v>
      </c>
      <c r="N335" s="29" t="s">
        <v>2303</v>
      </c>
      <c r="O335" s="29">
        <v>1</v>
      </c>
      <c r="P335" s="41" t="s">
        <v>2304</v>
      </c>
      <c r="Q335" s="41" t="s">
        <v>2305</v>
      </c>
      <c r="R335" s="41" t="s">
        <v>2306</v>
      </c>
      <c r="S335" s="15" t="s">
        <v>99</v>
      </c>
      <c r="T335" s="15" t="s">
        <v>31</v>
      </c>
      <c r="U335" s="15" t="s">
        <v>100</v>
      </c>
    </row>
    <row r="336" spans="1:21" ht="13.5" customHeight="1" x14ac:dyDescent="0.2">
      <c r="A336" s="15" t="s">
        <v>2307</v>
      </c>
      <c r="B336" s="17">
        <f>+COUNTIF(VICTIMAS_FALLECIDAS!A:A,A336)</f>
        <v>1</v>
      </c>
      <c r="C336" s="19">
        <v>43279</v>
      </c>
      <c r="D336" s="17">
        <v>2018</v>
      </c>
      <c r="E336" s="18">
        <v>6</v>
      </c>
      <c r="F336" s="18">
        <v>28</v>
      </c>
      <c r="G336" s="39">
        <v>0.45833333333333331</v>
      </c>
      <c r="H336" s="18">
        <v>11</v>
      </c>
      <c r="I336" s="20" t="s">
        <v>2308</v>
      </c>
      <c r="J336" s="20" t="s">
        <v>23</v>
      </c>
      <c r="K336" s="40" t="s">
        <v>222</v>
      </c>
      <c r="L336" s="40"/>
      <c r="M336" s="40" t="s">
        <v>608</v>
      </c>
      <c r="N336" s="29" t="s">
        <v>2309</v>
      </c>
      <c r="O336" s="29">
        <v>15</v>
      </c>
      <c r="P336" s="41" t="s">
        <v>2310</v>
      </c>
      <c r="Q336" s="41" t="s">
        <v>2311</v>
      </c>
      <c r="R336" s="41" t="s">
        <v>2312</v>
      </c>
      <c r="S336" s="15" t="s">
        <v>142</v>
      </c>
      <c r="T336" s="15" t="s">
        <v>108</v>
      </c>
      <c r="U336" s="15" t="s">
        <v>43</v>
      </c>
    </row>
    <row r="337" spans="1:21" ht="13.5" customHeight="1" x14ac:dyDescent="0.2">
      <c r="A337" s="15" t="s">
        <v>2313</v>
      </c>
      <c r="B337" s="17">
        <f>+COUNTIF(VICTIMAS_FALLECIDAS!A:A,A337)</f>
        <v>1</v>
      </c>
      <c r="C337" s="19">
        <v>43280</v>
      </c>
      <c r="D337" s="17">
        <v>2018</v>
      </c>
      <c r="E337" s="18">
        <v>6</v>
      </c>
      <c r="F337" s="18">
        <v>29</v>
      </c>
      <c r="G337" s="39">
        <v>0.67708333333333337</v>
      </c>
      <c r="H337" s="18">
        <v>16</v>
      </c>
      <c r="I337" s="20" t="s">
        <v>2314</v>
      </c>
      <c r="J337" s="20" t="s">
        <v>23</v>
      </c>
      <c r="K337" s="40" t="s">
        <v>2012</v>
      </c>
      <c r="L337" s="40"/>
      <c r="M337" s="40" t="s">
        <v>2315</v>
      </c>
      <c r="N337" s="29" t="s">
        <v>2316</v>
      </c>
      <c r="O337" s="29">
        <v>4</v>
      </c>
      <c r="P337" s="41" t="s">
        <v>2317</v>
      </c>
      <c r="Q337" s="41" t="s">
        <v>2318</v>
      </c>
      <c r="R337" s="41" t="s">
        <v>2319</v>
      </c>
      <c r="S337" s="15" t="s">
        <v>2320</v>
      </c>
      <c r="T337" s="15" t="s">
        <v>43</v>
      </c>
      <c r="U337" s="15" t="s">
        <v>32</v>
      </c>
    </row>
    <row r="338" spans="1:21" ht="13.5" customHeight="1" x14ac:dyDescent="0.2">
      <c r="A338" s="15" t="s">
        <v>2321</v>
      </c>
      <c r="B338" s="17">
        <f>+COUNTIF(VICTIMAS_FALLECIDAS!A:A,A338)</f>
        <v>1</v>
      </c>
      <c r="C338" s="19">
        <v>43282</v>
      </c>
      <c r="D338" s="17">
        <v>2018</v>
      </c>
      <c r="E338" s="18">
        <v>7</v>
      </c>
      <c r="F338" s="18">
        <v>1</v>
      </c>
      <c r="G338" s="39">
        <v>0.375</v>
      </c>
      <c r="H338" s="18">
        <v>9</v>
      </c>
      <c r="I338" s="20" t="s">
        <v>2322</v>
      </c>
      <c r="J338" s="20" t="s">
        <v>23</v>
      </c>
      <c r="K338" s="40" t="s">
        <v>2323</v>
      </c>
      <c r="L338" s="40"/>
      <c r="M338" s="40" t="s">
        <v>475</v>
      </c>
      <c r="N338" s="29" t="s">
        <v>2324</v>
      </c>
      <c r="O338" s="29">
        <v>7</v>
      </c>
      <c r="P338" s="41" t="s">
        <v>2325</v>
      </c>
      <c r="Q338" s="41" t="s">
        <v>2326</v>
      </c>
      <c r="R338" s="41" t="s">
        <v>2327</v>
      </c>
      <c r="S338" s="15" t="s">
        <v>30</v>
      </c>
      <c r="T338" s="15" t="s">
        <v>31</v>
      </c>
      <c r="U338" s="15" t="s">
        <v>32</v>
      </c>
    </row>
    <row r="339" spans="1:21" ht="13.5" customHeight="1" x14ac:dyDescent="0.2">
      <c r="A339" s="15" t="s">
        <v>2328</v>
      </c>
      <c r="B339" s="17">
        <f>+COUNTIF(VICTIMAS_FALLECIDAS!A:A,A339)</f>
        <v>1</v>
      </c>
      <c r="C339" s="19">
        <v>43285</v>
      </c>
      <c r="D339" s="17">
        <v>2018</v>
      </c>
      <c r="E339" s="18">
        <v>7</v>
      </c>
      <c r="F339" s="18">
        <v>4</v>
      </c>
      <c r="G339" s="39">
        <v>0.90625</v>
      </c>
      <c r="H339" s="18">
        <v>21</v>
      </c>
      <c r="I339" s="20" t="s">
        <v>2329</v>
      </c>
      <c r="J339" s="20" t="s">
        <v>23</v>
      </c>
      <c r="K339" s="40" t="s">
        <v>884</v>
      </c>
      <c r="L339" s="40">
        <v>2215</v>
      </c>
      <c r="M339" s="40"/>
      <c r="N339" s="29" t="s">
        <v>2330</v>
      </c>
      <c r="O339" s="29">
        <v>2</v>
      </c>
      <c r="P339" s="41" t="s">
        <v>2331</v>
      </c>
      <c r="Q339" s="41" t="s">
        <v>2332</v>
      </c>
      <c r="R339" s="41" t="s">
        <v>2333</v>
      </c>
      <c r="S339" s="15" t="s">
        <v>704</v>
      </c>
      <c r="T339" s="15" t="s">
        <v>670</v>
      </c>
      <c r="U339" s="15" t="s">
        <v>43</v>
      </c>
    </row>
    <row r="340" spans="1:21" ht="13.5" customHeight="1" x14ac:dyDescent="0.2">
      <c r="A340" s="15" t="s">
        <v>2334</v>
      </c>
      <c r="B340" s="17">
        <f>+COUNTIF(VICTIMAS_FALLECIDAS!A:A,A340)</f>
        <v>1</v>
      </c>
      <c r="C340" s="19">
        <v>43288</v>
      </c>
      <c r="D340" s="17">
        <v>2018</v>
      </c>
      <c r="E340" s="18">
        <v>7</v>
      </c>
      <c r="F340" s="18">
        <v>7</v>
      </c>
      <c r="G340" s="39">
        <v>0.65625</v>
      </c>
      <c r="H340" s="18">
        <v>15</v>
      </c>
      <c r="I340" s="20" t="s">
        <v>2335</v>
      </c>
      <c r="J340" s="20" t="s">
        <v>82</v>
      </c>
      <c r="K340" s="40" t="s">
        <v>1542</v>
      </c>
      <c r="L340" s="40"/>
      <c r="M340" s="40" t="s">
        <v>2336</v>
      </c>
      <c r="N340" s="29" t="s">
        <v>2337</v>
      </c>
      <c r="O340" s="29">
        <v>3</v>
      </c>
      <c r="P340" s="41" t="s">
        <v>2338</v>
      </c>
      <c r="Q340" s="41" t="s">
        <v>2339</v>
      </c>
      <c r="R340" s="41" t="s">
        <v>2340</v>
      </c>
      <c r="S340" s="15" t="s">
        <v>69</v>
      </c>
      <c r="T340" s="15" t="s">
        <v>31</v>
      </c>
      <c r="U340" s="15" t="s">
        <v>43</v>
      </c>
    </row>
    <row r="341" spans="1:21" ht="13.5" customHeight="1" x14ac:dyDescent="0.2">
      <c r="A341" s="15" t="s">
        <v>2341</v>
      </c>
      <c r="B341" s="17">
        <f>+COUNTIF(VICTIMAS_FALLECIDAS!A:A,A341)</f>
        <v>1</v>
      </c>
      <c r="C341" s="19">
        <v>43291</v>
      </c>
      <c r="D341" s="17">
        <v>2018</v>
      </c>
      <c r="E341" s="18">
        <v>7</v>
      </c>
      <c r="F341" s="18">
        <v>10</v>
      </c>
      <c r="G341" s="39">
        <v>0.74305555555555547</v>
      </c>
      <c r="H341" s="18">
        <v>17</v>
      </c>
      <c r="I341" s="20" t="s">
        <v>2342</v>
      </c>
      <c r="J341" s="20" t="s">
        <v>23</v>
      </c>
      <c r="K341" s="40" t="s">
        <v>2343</v>
      </c>
      <c r="L341" s="40"/>
      <c r="M341" s="40" t="s">
        <v>970</v>
      </c>
      <c r="N341" s="29" t="s">
        <v>2344</v>
      </c>
      <c r="O341" s="29">
        <v>1</v>
      </c>
      <c r="P341" s="41" t="s">
        <v>2345</v>
      </c>
      <c r="Q341" s="41" t="s">
        <v>2346</v>
      </c>
      <c r="R341" s="41" t="s">
        <v>2347</v>
      </c>
      <c r="S341" s="15" t="s">
        <v>99</v>
      </c>
      <c r="T341" s="15" t="s">
        <v>31</v>
      </c>
      <c r="U341" s="15" t="s">
        <v>100</v>
      </c>
    </row>
    <row r="342" spans="1:21" ht="13.5" customHeight="1" x14ac:dyDescent="0.2">
      <c r="A342" s="15" t="s">
        <v>2348</v>
      </c>
      <c r="B342" s="17">
        <f>+COUNTIF(VICTIMAS_FALLECIDAS!A:A,A342)</f>
        <v>1</v>
      </c>
      <c r="C342" s="19">
        <v>43292</v>
      </c>
      <c r="D342" s="17">
        <v>2018</v>
      </c>
      <c r="E342" s="18">
        <v>7</v>
      </c>
      <c r="F342" s="18">
        <v>11</v>
      </c>
      <c r="G342" s="39">
        <v>0.55208333333333337</v>
      </c>
      <c r="H342" s="18">
        <v>13</v>
      </c>
      <c r="I342" s="20" t="s">
        <v>2349</v>
      </c>
      <c r="J342" s="20" t="s">
        <v>305</v>
      </c>
      <c r="K342" s="40" t="s">
        <v>330</v>
      </c>
      <c r="L342" s="40"/>
      <c r="M342" s="40"/>
      <c r="N342" s="29" t="s">
        <v>2350</v>
      </c>
      <c r="O342" s="29">
        <v>8</v>
      </c>
      <c r="P342" s="41" t="s">
        <v>2351</v>
      </c>
      <c r="Q342" s="41" t="s">
        <v>2352</v>
      </c>
      <c r="R342" s="41" t="s">
        <v>2353</v>
      </c>
      <c r="S342" s="15" t="s">
        <v>99</v>
      </c>
      <c r="T342" s="15" t="s">
        <v>31</v>
      </c>
      <c r="U342" s="15" t="s">
        <v>100</v>
      </c>
    </row>
    <row r="343" spans="1:21" ht="13.5" customHeight="1" x14ac:dyDescent="0.2">
      <c r="A343" s="15" t="s">
        <v>2354</v>
      </c>
      <c r="B343" s="17">
        <f>+COUNTIF(VICTIMAS_FALLECIDAS!A:A,A343)</f>
        <v>1</v>
      </c>
      <c r="C343" s="19">
        <v>43292</v>
      </c>
      <c r="D343" s="17">
        <v>2018</v>
      </c>
      <c r="E343" s="18">
        <v>7</v>
      </c>
      <c r="F343" s="18">
        <v>11</v>
      </c>
      <c r="G343" s="39">
        <v>0.65625</v>
      </c>
      <c r="H343" s="18">
        <v>15</v>
      </c>
      <c r="I343" s="20" t="s">
        <v>2355</v>
      </c>
      <c r="J343" s="20" t="s">
        <v>23</v>
      </c>
      <c r="K343" s="40" t="s">
        <v>1076</v>
      </c>
      <c r="L343" s="40">
        <v>3400</v>
      </c>
      <c r="M343" s="40"/>
      <c r="N343" s="29" t="s">
        <v>2356</v>
      </c>
      <c r="O343" s="29">
        <v>4</v>
      </c>
      <c r="P343" s="41" t="s">
        <v>2357</v>
      </c>
      <c r="Q343" s="41" t="s">
        <v>2358</v>
      </c>
      <c r="R343" s="41" t="s">
        <v>2359</v>
      </c>
      <c r="S343" s="15" t="s">
        <v>196</v>
      </c>
      <c r="T343" s="15" t="s">
        <v>108</v>
      </c>
      <c r="U343" s="15" t="s">
        <v>100</v>
      </c>
    </row>
    <row r="344" spans="1:21" ht="13.5" customHeight="1" x14ac:dyDescent="0.2">
      <c r="A344" s="15" t="s">
        <v>2360</v>
      </c>
      <c r="B344" s="17">
        <f>+COUNTIF(VICTIMAS_FALLECIDAS!A:A,A344)</f>
        <v>1</v>
      </c>
      <c r="C344" s="19">
        <v>43295</v>
      </c>
      <c r="D344" s="17">
        <v>2018</v>
      </c>
      <c r="E344" s="18">
        <v>7</v>
      </c>
      <c r="F344" s="18">
        <v>14</v>
      </c>
      <c r="G344" s="39">
        <v>0.25277777777777777</v>
      </c>
      <c r="H344" s="18">
        <v>6</v>
      </c>
      <c r="I344" s="20" t="s">
        <v>2361</v>
      </c>
      <c r="J344" s="20" t="s">
        <v>23</v>
      </c>
      <c r="K344" s="40" t="s">
        <v>475</v>
      </c>
      <c r="L344" s="40">
        <v>2968</v>
      </c>
      <c r="M344" s="40"/>
      <c r="N344" s="29" t="s">
        <v>2362</v>
      </c>
      <c r="O344" s="29">
        <v>7</v>
      </c>
      <c r="P344" s="41" t="s">
        <v>2363</v>
      </c>
      <c r="Q344" s="41" t="s">
        <v>2364</v>
      </c>
      <c r="R344" s="41" t="s">
        <v>2365</v>
      </c>
      <c r="S344" s="15" t="s">
        <v>398</v>
      </c>
      <c r="T344" s="15" t="s">
        <v>32</v>
      </c>
      <c r="U344" s="15" t="s">
        <v>100</v>
      </c>
    </row>
    <row r="345" spans="1:21" ht="13.5" customHeight="1" x14ac:dyDescent="0.2">
      <c r="A345" s="15" t="s">
        <v>2366</v>
      </c>
      <c r="B345" s="17">
        <f>+COUNTIF(VICTIMAS_FALLECIDAS!A:A,A345)</f>
        <v>1</v>
      </c>
      <c r="C345" s="19">
        <v>43296</v>
      </c>
      <c r="D345" s="17">
        <v>2018</v>
      </c>
      <c r="E345" s="18">
        <v>7</v>
      </c>
      <c r="F345" s="18">
        <v>15</v>
      </c>
      <c r="G345" s="39">
        <v>0.3125</v>
      </c>
      <c r="H345" s="18">
        <v>7</v>
      </c>
      <c r="I345" s="20" t="s">
        <v>2367</v>
      </c>
      <c r="J345" s="20" t="s">
        <v>23</v>
      </c>
      <c r="K345" s="40" t="s">
        <v>286</v>
      </c>
      <c r="L345" s="40"/>
      <c r="M345" s="40" t="s">
        <v>2368</v>
      </c>
      <c r="N345" s="29" t="s">
        <v>2369</v>
      </c>
      <c r="O345" s="29">
        <v>14</v>
      </c>
      <c r="P345" s="41" t="s">
        <v>2370</v>
      </c>
      <c r="Q345" s="41" t="s">
        <v>2371</v>
      </c>
      <c r="R345" s="41" t="s">
        <v>2372</v>
      </c>
      <c r="S345" s="15" t="s">
        <v>107</v>
      </c>
      <c r="T345" s="15" t="s">
        <v>108</v>
      </c>
      <c r="U345" s="15" t="s">
        <v>32</v>
      </c>
    </row>
    <row r="346" spans="1:21" ht="13.5" customHeight="1" x14ac:dyDescent="0.2">
      <c r="A346" s="15" t="s">
        <v>2373</v>
      </c>
      <c r="B346" s="17">
        <f>+COUNTIF(VICTIMAS_FALLECIDAS!A:A,A346)</f>
        <v>1</v>
      </c>
      <c r="C346" s="19">
        <v>43297</v>
      </c>
      <c r="D346" s="17">
        <v>2018</v>
      </c>
      <c r="E346" s="18">
        <v>7</v>
      </c>
      <c r="F346" s="18">
        <v>16</v>
      </c>
      <c r="G346" s="39">
        <v>0.39583333333333331</v>
      </c>
      <c r="H346" s="18">
        <v>9</v>
      </c>
      <c r="I346" s="20" t="s">
        <v>2374</v>
      </c>
      <c r="J346" s="20" t="s">
        <v>82</v>
      </c>
      <c r="K346" s="40" t="s">
        <v>586</v>
      </c>
      <c r="L346" s="40"/>
      <c r="M346" s="40" t="s">
        <v>36</v>
      </c>
      <c r="N346" s="29" t="s">
        <v>2375</v>
      </c>
      <c r="O346" s="29">
        <v>9</v>
      </c>
      <c r="P346" s="41" t="s">
        <v>587</v>
      </c>
      <c r="Q346" s="41" t="s">
        <v>588</v>
      </c>
      <c r="R346" s="41" t="s">
        <v>589</v>
      </c>
      <c r="S346" s="15" t="s">
        <v>398</v>
      </c>
      <c r="T346" s="15" t="s">
        <v>32</v>
      </c>
      <c r="U346" s="15" t="s">
        <v>100</v>
      </c>
    </row>
    <row r="347" spans="1:21" ht="13.5" customHeight="1" x14ac:dyDescent="0.2">
      <c r="A347" s="15" t="s">
        <v>2376</v>
      </c>
      <c r="B347" s="17">
        <f>+COUNTIF(VICTIMAS_FALLECIDAS!A:A,A347)</f>
        <v>1</v>
      </c>
      <c r="C347" s="19">
        <v>43297</v>
      </c>
      <c r="D347" s="17">
        <v>2018</v>
      </c>
      <c r="E347" s="18">
        <v>7</v>
      </c>
      <c r="F347" s="18">
        <v>16</v>
      </c>
      <c r="G347" s="39">
        <v>0.96875</v>
      </c>
      <c r="H347" s="18">
        <v>23</v>
      </c>
      <c r="I347" s="20" t="s">
        <v>2377</v>
      </c>
      <c r="J347" s="20" t="s">
        <v>82</v>
      </c>
      <c r="K347" s="40" t="s">
        <v>2336</v>
      </c>
      <c r="L347" s="40"/>
      <c r="M347" s="40" t="s">
        <v>1542</v>
      </c>
      <c r="N347" s="29" t="s">
        <v>2378</v>
      </c>
      <c r="O347" s="29">
        <v>3</v>
      </c>
      <c r="P347" s="41" t="s">
        <v>2338</v>
      </c>
      <c r="Q347" s="41" t="s">
        <v>2339</v>
      </c>
      <c r="R347" s="41" t="s">
        <v>2340</v>
      </c>
      <c r="S347" s="15" t="s">
        <v>398</v>
      </c>
      <c r="T347" s="15" t="s">
        <v>32</v>
      </c>
      <c r="U347" s="15" t="s">
        <v>100</v>
      </c>
    </row>
    <row r="348" spans="1:21" ht="13.5" customHeight="1" x14ac:dyDescent="0.2">
      <c r="A348" s="15" t="s">
        <v>2379</v>
      </c>
      <c r="B348" s="17">
        <f>+COUNTIF(VICTIMAS_FALLECIDAS!A:A,A348)</f>
        <v>1</v>
      </c>
      <c r="C348" s="19">
        <v>43302</v>
      </c>
      <c r="D348" s="17">
        <v>2018</v>
      </c>
      <c r="E348" s="18">
        <v>7</v>
      </c>
      <c r="F348" s="18">
        <v>21</v>
      </c>
      <c r="G348" s="39">
        <v>0.26041666666666669</v>
      </c>
      <c r="H348" s="18">
        <v>6</v>
      </c>
      <c r="I348" s="20" t="s">
        <v>2380</v>
      </c>
      <c r="J348" s="20" t="s">
        <v>82</v>
      </c>
      <c r="K348" s="40" t="s">
        <v>1101</v>
      </c>
      <c r="L348" s="40"/>
      <c r="M348" s="40" t="s">
        <v>769</v>
      </c>
      <c r="N348" s="29" t="s">
        <v>2381</v>
      </c>
      <c r="O348" s="29">
        <v>2</v>
      </c>
      <c r="P348" s="41" t="s">
        <v>2382</v>
      </c>
      <c r="Q348" s="41" t="s">
        <v>2383</v>
      </c>
      <c r="R348" s="41" t="s">
        <v>2384</v>
      </c>
      <c r="S348" s="15" t="s">
        <v>107</v>
      </c>
      <c r="T348" s="15" t="s">
        <v>108</v>
      </c>
      <c r="U348" s="15" t="s">
        <v>32</v>
      </c>
    </row>
    <row r="349" spans="1:21" ht="13.5" customHeight="1" x14ac:dyDescent="0.2">
      <c r="A349" s="15" t="s">
        <v>2385</v>
      </c>
      <c r="B349" s="17">
        <f>+COUNTIF(VICTIMAS_FALLECIDAS!A:A,A349)</f>
        <v>1</v>
      </c>
      <c r="C349" s="19">
        <v>43304</v>
      </c>
      <c r="D349" s="17">
        <v>2018</v>
      </c>
      <c r="E349" s="18">
        <v>7</v>
      </c>
      <c r="F349" s="18">
        <v>23</v>
      </c>
      <c r="G349" s="39">
        <v>0.30208333333333331</v>
      </c>
      <c r="H349" s="18">
        <v>7</v>
      </c>
      <c r="I349" s="20" t="s">
        <v>2386</v>
      </c>
      <c r="J349" s="20" t="s">
        <v>35</v>
      </c>
      <c r="K349" s="40" t="s">
        <v>37</v>
      </c>
      <c r="L349" s="40"/>
      <c r="M349" s="40" t="s">
        <v>36</v>
      </c>
      <c r="N349" s="29" t="s">
        <v>2387</v>
      </c>
      <c r="O349" s="29">
        <v>9</v>
      </c>
      <c r="P349" s="41" t="s">
        <v>39</v>
      </c>
      <c r="Q349" s="41" t="s">
        <v>40</v>
      </c>
      <c r="R349" s="41" t="s">
        <v>41</v>
      </c>
      <c r="S349" s="15" t="s">
        <v>196</v>
      </c>
      <c r="T349" s="15" t="s">
        <v>108</v>
      </c>
      <c r="U349" s="15" t="s">
        <v>100</v>
      </c>
    </row>
    <row r="350" spans="1:21" ht="13.5" customHeight="1" x14ac:dyDescent="0.2">
      <c r="A350" s="15" t="s">
        <v>2388</v>
      </c>
      <c r="B350" s="17">
        <f>+COUNTIF(VICTIMAS_FALLECIDAS!A:A,A350)</f>
        <v>1</v>
      </c>
      <c r="C350" s="19">
        <v>43306</v>
      </c>
      <c r="D350" s="17">
        <v>2018</v>
      </c>
      <c r="E350" s="18">
        <v>7</v>
      </c>
      <c r="F350" s="18">
        <v>25</v>
      </c>
      <c r="G350" s="39">
        <v>0.93194444444444446</v>
      </c>
      <c r="H350" s="18">
        <v>22</v>
      </c>
      <c r="I350" s="20" t="s">
        <v>2389</v>
      </c>
      <c r="J350" s="20" t="s">
        <v>23</v>
      </c>
      <c r="K350" s="40" t="s">
        <v>475</v>
      </c>
      <c r="L350" s="40"/>
      <c r="M350" s="40" t="s">
        <v>636</v>
      </c>
      <c r="N350" s="29" t="s">
        <v>637</v>
      </c>
      <c r="O350" s="29">
        <v>9</v>
      </c>
      <c r="P350" s="41" t="s">
        <v>638</v>
      </c>
      <c r="Q350" s="41" t="s">
        <v>639</v>
      </c>
      <c r="R350" s="41" t="s">
        <v>640</v>
      </c>
      <c r="S350" s="15" t="s">
        <v>107</v>
      </c>
      <c r="T350" s="15" t="s">
        <v>108</v>
      </c>
      <c r="U350" s="15" t="s">
        <v>32</v>
      </c>
    </row>
    <row r="351" spans="1:21" ht="13.5" customHeight="1" x14ac:dyDescent="0.2">
      <c r="A351" s="15" t="s">
        <v>2390</v>
      </c>
      <c r="B351" s="17">
        <f>+COUNTIF(VICTIMAS_FALLECIDAS!A:A,A351)</f>
        <v>1</v>
      </c>
      <c r="C351" s="19">
        <v>43310</v>
      </c>
      <c r="D351" s="17">
        <v>2018</v>
      </c>
      <c r="E351" s="18">
        <v>7</v>
      </c>
      <c r="F351" s="18">
        <v>29</v>
      </c>
      <c r="G351" s="39">
        <v>0.27083333333333331</v>
      </c>
      <c r="H351" s="18">
        <v>6</v>
      </c>
      <c r="I351" s="20" t="s">
        <v>2391</v>
      </c>
      <c r="J351" s="20" t="s">
        <v>23</v>
      </c>
      <c r="K351" s="40" t="s">
        <v>2392</v>
      </c>
      <c r="L351" s="40"/>
      <c r="M351" s="40" t="s">
        <v>262</v>
      </c>
      <c r="N351" s="29" t="s">
        <v>2393</v>
      </c>
      <c r="O351" s="29">
        <v>7</v>
      </c>
      <c r="P351" s="41" t="s">
        <v>2394</v>
      </c>
      <c r="Q351" s="41" t="s">
        <v>2395</v>
      </c>
      <c r="R351" s="41" t="s">
        <v>2396</v>
      </c>
      <c r="S351" s="15" t="s">
        <v>283</v>
      </c>
      <c r="T351" s="15" t="s">
        <v>108</v>
      </c>
      <c r="U351" s="15" t="s">
        <v>283</v>
      </c>
    </row>
    <row r="352" spans="1:21" ht="13.5" customHeight="1" x14ac:dyDescent="0.2">
      <c r="A352" s="15" t="s">
        <v>2397</v>
      </c>
      <c r="B352" s="17">
        <f>+COUNTIF(VICTIMAS_FALLECIDAS!A:A,A352)</f>
        <v>1</v>
      </c>
      <c r="C352" s="19">
        <v>43313</v>
      </c>
      <c r="D352" s="17">
        <v>2018</v>
      </c>
      <c r="E352" s="18">
        <v>8</v>
      </c>
      <c r="F352" s="18">
        <v>1</v>
      </c>
      <c r="G352" s="39">
        <v>0.66180555555555554</v>
      </c>
      <c r="H352" s="18">
        <v>15</v>
      </c>
      <c r="I352" s="20" t="s">
        <v>2398</v>
      </c>
      <c r="J352" s="20" t="s">
        <v>23</v>
      </c>
      <c r="K352" s="40" t="s">
        <v>2399</v>
      </c>
      <c r="L352" s="40"/>
      <c r="M352" s="40" t="s">
        <v>2400</v>
      </c>
      <c r="N352" s="29" t="s">
        <v>2401</v>
      </c>
      <c r="O352" s="29">
        <v>9</v>
      </c>
      <c r="P352" s="41" t="s">
        <v>2402</v>
      </c>
      <c r="Q352" s="41" t="s">
        <v>2403</v>
      </c>
      <c r="R352" s="41" t="s">
        <v>2404</v>
      </c>
      <c r="S352" s="15" t="s">
        <v>99</v>
      </c>
      <c r="T352" s="15" t="s">
        <v>31</v>
      </c>
      <c r="U352" s="15" t="s">
        <v>100</v>
      </c>
    </row>
    <row r="353" spans="1:21" ht="13.5" customHeight="1" x14ac:dyDescent="0.2">
      <c r="A353" s="15" t="s">
        <v>2405</v>
      </c>
      <c r="B353" s="17">
        <f>+COUNTIF(VICTIMAS_FALLECIDAS!A:A,A353)</f>
        <v>1</v>
      </c>
      <c r="C353" s="19">
        <v>43314</v>
      </c>
      <c r="D353" s="17">
        <v>2018</v>
      </c>
      <c r="E353" s="18">
        <v>8</v>
      </c>
      <c r="F353" s="18">
        <v>2</v>
      </c>
      <c r="G353" s="39">
        <v>0.22222222222222221</v>
      </c>
      <c r="H353" s="18">
        <v>5</v>
      </c>
      <c r="I353" s="20" t="s">
        <v>2406</v>
      </c>
      <c r="J353" s="20" t="s">
        <v>35</v>
      </c>
      <c r="K353" s="40" t="s">
        <v>36</v>
      </c>
      <c r="L353" s="40"/>
      <c r="M353" s="40" t="s">
        <v>25</v>
      </c>
      <c r="N353" s="29" t="s">
        <v>2407</v>
      </c>
      <c r="O353" s="29">
        <v>8</v>
      </c>
      <c r="P353" s="41" t="s">
        <v>2408</v>
      </c>
      <c r="Q353" s="41" t="s">
        <v>2409</v>
      </c>
      <c r="R353" s="41" t="s">
        <v>2410</v>
      </c>
      <c r="S353" s="15" t="s">
        <v>99</v>
      </c>
      <c r="T353" s="15" t="s">
        <v>31</v>
      </c>
      <c r="U353" s="15" t="s">
        <v>100</v>
      </c>
    </row>
    <row r="354" spans="1:21" ht="13.5" customHeight="1" x14ac:dyDescent="0.2">
      <c r="A354" s="15" t="s">
        <v>2411</v>
      </c>
      <c r="B354" s="17">
        <f>+COUNTIF(VICTIMAS_FALLECIDAS!A:A,A354)</f>
        <v>1</v>
      </c>
      <c r="C354" s="19">
        <v>43315</v>
      </c>
      <c r="D354" s="17">
        <v>2018</v>
      </c>
      <c r="E354" s="18">
        <v>8</v>
      </c>
      <c r="F354" s="18">
        <v>3</v>
      </c>
      <c r="G354" s="39">
        <v>0.30902777777777779</v>
      </c>
      <c r="H354" s="18">
        <v>7</v>
      </c>
      <c r="I354" s="20" t="s">
        <v>2412</v>
      </c>
      <c r="J354" s="20" t="s">
        <v>23</v>
      </c>
      <c r="K354" s="40" t="s">
        <v>2413</v>
      </c>
      <c r="L354" s="40"/>
      <c r="M354" s="40" t="s">
        <v>2414</v>
      </c>
      <c r="N354" s="29" t="s">
        <v>2415</v>
      </c>
      <c r="O354" s="29">
        <v>1</v>
      </c>
      <c r="P354" s="41" t="s">
        <v>2416</v>
      </c>
      <c r="Q354" s="41" t="s">
        <v>2417</v>
      </c>
      <c r="R354" s="41" t="s">
        <v>2418</v>
      </c>
      <c r="S354" s="15" t="s">
        <v>196</v>
      </c>
      <c r="T354" s="15" t="s">
        <v>108</v>
      </c>
      <c r="U354" s="15" t="s">
        <v>100</v>
      </c>
    </row>
    <row r="355" spans="1:21" ht="13.5" customHeight="1" x14ac:dyDescent="0.2">
      <c r="A355" s="15" t="s">
        <v>2419</v>
      </c>
      <c r="B355" s="17">
        <f>+COUNTIF(VICTIMAS_FALLECIDAS!A:A,A355)</f>
        <v>2</v>
      </c>
      <c r="C355" s="19">
        <v>43315</v>
      </c>
      <c r="D355" s="17">
        <v>2018</v>
      </c>
      <c r="E355" s="18">
        <v>8</v>
      </c>
      <c r="F355" s="18">
        <v>3</v>
      </c>
      <c r="G355" s="39">
        <v>0.76111111111111107</v>
      </c>
      <c r="H355" s="18">
        <v>18</v>
      </c>
      <c r="I355" s="20" t="s">
        <v>2420</v>
      </c>
      <c r="J355" s="20" t="s">
        <v>23</v>
      </c>
      <c r="K355" s="40" t="s">
        <v>46</v>
      </c>
      <c r="L355" s="40"/>
      <c r="M355" s="40" t="s">
        <v>977</v>
      </c>
      <c r="N355" s="29" t="s">
        <v>2421</v>
      </c>
      <c r="O355" s="29">
        <v>3</v>
      </c>
      <c r="P355" s="41" t="s">
        <v>395</v>
      </c>
      <c r="Q355" s="41" t="s">
        <v>396</v>
      </c>
      <c r="R355" s="41" t="s">
        <v>397</v>
      </c>
      <c r="S355" s="15" t="s">
        <v>69</v>
      </c>
      <c r="T355" s="15" t="s">
        <v>31</v>
      </c>
      <c r="U355" s="15" t="s">
        <v>43</v>
      </c>
    </row>
    <row r="356" spans="1:21" ht="13.5" customHeight="1" x14ac:dyDescent="0.2">
      <c r="A356" s="15" t="s">
        <v>2422</v>
      </c>
      <c r="B356" s="17">
        <f>+COUNTIF(VICTIMAS_FALLECIDAS!A:A,A356)</f>
        <v>1</v>
      </c>
      <c r="C356" s="19">
        <v>43322</v>
      </c>
      <c r="D356" s="17">
        <v>2018</v>
      </c>
      <c r="E356" s="18">
        <v>8</v>
      </c>
      <c r="F356" s="18">
        <v>10</v>
      </c>
      <c r="G356" s="39">
        <v>0.90555555555555556</v>
      </c>
      <c r="H356" s="18">
        <v>21</v>
      </c>
      <c r="I356" s="20" t="s">
        <v>2423</v>
      </c>
      <c r="J356" s="20" t="s">
        <v>23</v>
      </c>
      <c r="K356" s="40" t="s">
        <v>151</v>
      </c>
      <c r="L356" s="40"/>
      <c r="M356" s="40" t="s">
        <v>658</v>
      </c>
      <c r="N356" s="29" t="s">
        <v>2424</v>
      </c>
      <c r="O356" s="29">
        <v>9</v>
      </c>
      <c r="P356" s="41" t="s">
        <v>2425</v>
      </c>
      <c r="Q356" s="41" t="s">
        <v>2426</v>
      </c>
      <c r="R356" s="41" t="s">
        <v>2427</v>
      </c>
      <c r="S356" s="15" t="s">
        <v>142</v>
      </c>
      <c r="T356" s="15" t="s">
        <v>108</v>
      </c>
      <c r="U356" s="15" t="s">
        <v>43</v>
      </c>
    </row>
    <row r="357" spans="1:21" ht="13.5" customHeight="1" x14ac:dyDescent="0.2">
      <c r="A357" s="15" t="s">
        <v>2428</v>
      </c>
      <c r="B357" s="17">
        <f>+COUNTIF(VICTIMAS_FALLECIDAS!A:A,A357)</f>
        <v>1</v>
      </c>
      <c r="C357" s="19">
        <v>43327</v>
      </c>
      <c r="D357" s="17">
        <v>2018</v>
      </c>
      <c r="E357" s="18">
        <v>8</v>
      </c>
      <c r="F357" s="18">
        <v>15</v>
      </c>
      <c r="G357" s="39" t="s">
        <v>2429</v>
      </c>
      <c r="H357" s="18">
        <v>19</v>
      </c>
      <c r="I357" s="20" t="s">
        <v>2430</v>
      </c>
      <c r="J357" s="20" t="s">
        <v>23</v>
      </c>
      <c r="K357" s="40" t="s">
        <v>742</v>
      </c>
      <c r="L357" s="40"/>
      <c r="M357" s="40" t="s">
        <v>2431</v>
      </c>
      <c r="N357" s="29" t="s">
        <v>2432</v>
      </c>
      <c r="O357" s="29">
        <v>5</v>
      </c>
      <c r="P357" s="41" t="s">
        <v>2433</v>
      </c>
      <c r="Q357" s="41" t="s">
        <v>2434</v>
      </c>
      <c r="R357" s="41" t="s">
        <v>2435</v>
      </c>
      <c r="S357" s="15" t="s">
        <v>142</v>
      </c>
      <c r="T357" s="15" t="s">
        <v>108</v>
      </c>
      <c r="U357" s="15" t="s">
        <v>43</v>
      </c>
    </row>
    <row r="358" spans="1:21" ht="13.5" customHeight="1" x14ac:dyDescent="0.2">
      <c r="A358" s="15" t="s">
        <v>2436</v>
      </c>
      <c r="B358" s="17">
        <f>+COUNTIF(VICTIMAS_FALLECIDAS!A:A,A358)</f>
        <v>1</v>
      </c>
      <c r="C358" s="19">
        <v>43329</v>
      </c>
      <c r="D358" s="17">
        <v>2018</v>
      </c>
      <c r="E358" s="18">
        <v>8</v>
      </c>
      <c r="F358" s="18">
        <v>17</v>
      </c>
      <c r="G358" s="39">
        <v>0.69166666666666676</v>
      </c>
      <c r="H358" s="18">
        <v>16</v>
      </c>
      <c r="I358" s="20" t="s">
        <v>2437</v>
      </c>
      <c r="J358" s="20" t="s">
        <v>35</v>
      </c>
      <c r="K358" s="40" t="s">
        <v>36</v>
      </c>
      <c r="L358" s="40"/>
      <c r="M358" s="40" t="s">
        <v>957</v>
      </c>
      <c r="N358" s="29" t="s">
        <v>1063</v>
      </c>
      <c r="O358" s="29">
        <v>12</v>
      </c>
      <c r="P358" s="41" t="s">
        <v>1064</v>
      </c>
      <c r="Q358" s="41" t="s">
        <v>1065</v>
      </c>
      <c r="R358" s="41" t="s">
        <v>1066</v>
      </c>
      <c r="S358" s="15" t="s">
        <v>99</v>
      </c>
      <c r="T358" s="15" t="s">
        <v>31</v>
      </c>
      <c r="U358" s="15" t="s">
        <v>100</v>
      </c>
    </row>
    <row r="359" spans="1:21" ht="13.5" customHeight="1" x14ac:dyDescent="0.2">
      <c r="A359" s="15" t="s">
        <v>2438</v>
      </c>
      <c r="B359" s="17">
        <f>+COUNTIF(VICTIMAS_FALLECIDAS!A:A,A359)</f>
        <v>1</v>
      </c>
      <c r="C359" s="19">
        <v>43329</v>
      </c>
      <c r="D359" s="17">
        <v>2018</v>
      </c>
      <c r="E359" s="18">
        <v>8</v>
      </c>
      <c r="F359" s="18">
        <v>17</v>
      </c>
      <c r="G359" s="39" t="s">
        <v>2439</v>
      </c>
      <c r="H359" s="18">
        <v>17</v>
      </c>
      <c r="I359" s="20" t="s">
        <v>2440</v>
      </c>
      <c r="J359" s="20" t="s">
        <v>23</v>
      </c>
      <c r="K359" s="40" t="s">
        <v>843</v>
      </c>
      <c r="L359" s="40"/>
      <c r="M359" s="40" t="s">
        <v>844</v>
      </c>
      <c r="N359" s="29" t="s">
        <v>845</v>
      </c>
      <c r="O359" s="29">
        <v>4</v>
      </c>
      <c r="P359" s="41" t="s">
        <v>846</v>
      </c>
      <c r="Q359" s="41" t="s">
        <v>847</v>
      </c>
      <c r="R359" s="41" t="s">
        <v>848</v>
      </c>
      <c r="S359" s="15" t="s">
        <v>142</v>
      </c>
      <c r="T359" s="15" t="s">
        <v>108</v>
      </c>
      <c r="U359" s="15" t="s">
        <v>43</v>
      </c>
    </row>
    <row r="360" spans="1:21" ht="13.5" customHeight="1" x14ac:dyDescent="0.2">
      <c r="A360" s="15" t="s">
        <v>2441</v>
      </c>
      <c r="B360" s="17">
        <f>+COUNTIF(VICTIMAS_FALLECIDAS!A:A,A360)</f>
        <v>1</v>
      </c>
      <c r="C360" s="19">
        <v>43330</v>
      </c>
      <c r="D360" s="17">
        <v>2018</v>
      </c>
      <c r="E360" s="18">
        <v>8</v>
      </c>
      <c r="F360" s="18">
        <v>18</v>
      </c>
      <c r="G360" s="39" t="s">
        <v>2442</v>
      </c>
      <c r="H360" s="18">
        <v>10</v>
      </c>
      <c r="I360" s="20" t="s">
        <v>2443</v>
      </c>
      <c r="J360" s="20" t="s">
        <v>23</v>
      </c>
      <c r="K360" s="40" t="s">
        <v>72</v>
      </c>
      <c r="L360" s="40"/>
      <c r="M360" s="40" t="s">
        <v>2444</v>
      </c>
      <c r="N360" s="29" t="s">
        <v>2445</v>
      </c>
      <c r="O360" s="29">
        <v>8</v>
      </c>
      <c r="P360" s="41" t="s">
        <v>2446</v>
      </c>
      <c r="Q360" s="41" t="s">
        <v>2447</v>
      </c>
      <c r="R360" s="41" t="s">
        <v>2448</v>
      </c>
      <c r="S360" s="15" t="s">
        <v>30</v>
      </c>
      <c r="T360" s="15" t="s">
        <v>31</v>
      </c>
      <c r="U360" s="15" t="s">
        <v>32</v>
      </c>
    </row>
    <row r="361" spans="1:21" ht="13.5" customHeight="1" x14ac:dyDescent="0.2">
      <c r="A361" s="15" t="s">
        <v>2449</v>
      </c>
      <c r="B361" s="17">
        <f>+COUNTIF(VICTIMAS_FALLECIDAS!A:A,A361)</f>
        <v>1</v>
      </c>
      <c r="C361" s="19">
        <v>43331</v>
      </c>
      <c r="D361" s="17">
        <v>2018</v>
      </c>
      <c r="E361" s="18">
        <v>8</v>
      </c>
      <c r="F361" s="18">
        <v>19</v>
      </c>
      <c r="G361" s="39">
        <v>0.78263888888888899</v>
      </c>
      <c r="H361" s="18">
        <v>18</v>
      </c>
      <c r="I361" s="20" t="s">
        <v>2450</v>
      </c>
      <c r="J361" s="20" t="s">
        <v>305</v>
      </c>
      <c r="K361" s="40" t="s">
        <v>628</v>
      </c>
      <c r="L361" s="40"/>
      <c r="M361" s="40" t="s">
        <v>629</v>
      </c>
      <c r="N361" s="29" t="s">
        <v>630</v>
      </c>
      <c r="O361" s="29">
        <v>9</v>
      </c>
      <c r="P361" s="41" t="s">
        <v>631</v>
      </c>
      <c r="Q361" s="41" t="s">
        <v>632</v>
      </c>
      <c r="R361" s="41" t="s">
        <v>633</v>
      </c>
      <c r="S361" s="15" t="s">
        <v>157</v>
      </c>
      <c r="T361" s="15" t="s">
        <v>32</v>
      </c>
      <c r="U361" s="15" t="s">
        <v>32</v>
      </c>
    </row>
    <row r="362" spans="1:21" ht="13.5" customHeight="1" x14ac:dyDescent="0.2">
      <c r="A362" s="15" t="s">
        <v>2451</v>
      </c>
      <c r="B362" s="17">
        <f>+COUNTIF(VICTIMAS_FALLECIDAS!A:A,A362)</f>
        <v>1</v>
      </c>
      <c r="C362" s="19">
        <v>43332</v>
      </c>
      <c r="D362" s="17">
        <v>2018</v>
      </c>
      <c r="E362" s="18">
        <v>8</v>
      </c>
      <c r="F362" s="18">
        <v>20</v>
      </c>
      <c r="G362" s="39" t="s">
        <v>2452</v>
      </c>
      <c r="H362" s="18">
        <v>8</v>
      </c>
      <c r="I362" s="20" t="s">
        <v>2453</v>
      </c>
      <c r="J362" s="20" t="s">
        <v>23</v>
      </c>
      <c r="K362" s="40" t="s">
        <v>884</v>
      </c>
      <c r="L362" s="40"/>
      <c r="M362" s="40" t="s">
        <v>2454</v>
      </c>
      <c r="N362" s="29" t="s">
        <v>2455</v>
      </c>
      <c r="O362" s="29">
        <v>14</v>
      </c>
      <c r="P362" s="41" t="s">
        <v>2456</v>
      </c>
      <c r="Q362" s="41" t="s">
        <v>2457</v>
      </c>
      <c r="R362" s="41" t="s">
        <v>2458</v>
      </c>
      <c r="S362" s="15" t="s">
        <v>30</v>
      </c>
      <c r="T362" s="15" t="s">
        <v>31</v>
      </c>
      <c r="U362" s="15" t="s">
        <v>32</v>
      </c>
    </row>
    <row r="363" spans="1:21" ht="13.5" customHeight="1" x14ac:dyDescent="0.2">
      <c r="A363" s="15" t="s">
        <v>2459</v>
      </c>
      <c r="B363" s="17">
        <f>+COUNTIF(VICTIMAS_FALLECIDAS!A:A,A363)</f>
        <v>1</v>
      </c>
      <c r="C363" s="19">
        <v>43332</v>
      </c>
      <c r="D363" s="17">
        <v>2018</v>
      </c>
      <c r="E363" s="18">
        <v>8</v>
      </c>
      <c r="F363" s="18">
        <v>20</v>
      </c>
      <c r="G363" s="39" t="s">
        <v>2460</v>
      </c>
      <c r="H363" s="18">
        <v>8</v>
      </c>
      <c r="I363" s="20" t="s">
        <v>2461</v>
      </c>
      <c r="J363" s="20" t="s">
        <v>82</v>
      </c>
      <c r="K363" s="40" t="s">
        <v>2462</v>
      </c>
      <c r="L363" s="40">
        <v>1513</v>
      </c>
      <c r="M363" s="40"/>
      <c r="N363" s="29" t="s">
        <v>2463</v>
      </c>
      <c r="O363" s="29">
        <v>1</v>
      </c>
      <c r="P363" s="41" t="s">
        <v>2464</v>
      </c>
      <c r="Q363" s="41" t="s">
        <v>2465</v>
      </c>
      <c r="R363" s="41" t="s">
        <v>2466</v>
      </c>
      <c r="S363" s="15" t="s">
        <v>142</v>
      </c>
      <c r="T363" s="15" t="s">
        <v>108</v>
      </c>
      <c r="U363" s="15" t="s">
        <v>43</v>
      </c>
    </row>
    <row r="364" spans="1:21" ht="13.5" customHeight="1" x14ac:dyDescent="0.2">
      <c r="A364" s="15" t="s">
        <v>2467</v>
      </c>
      <c r="B364" s="17">
        <f>+COUNTIF(VICTIMAS_FALLECIDAS!A:A,A364)</f>
        <v>1</v>
      </c>
      <c r="C364" s="19">
        <v>43335</v>
      </c>
      <c r="D364" s="17">
        <v>2018</v>
      </c>
      <c r="E364" s="18">
        <v>8</v>
      </c>
      <c r="F364" s="18">
        <v>23</v>
      </c>
      <c r="G364" s="39" t="s">
        <v>2468</v>
      </c>
      <c r="H364" s="18">
        <v>5</v>
      </c>
      <c r="I364" s="20" t="s">
        <v>2469</v>
      </c>
      <c r="J364" s="20" t="s">
        <v>82</v>
      </c>
      <c r="K364" s="40" t="s">
        <v>530</v>
      </c>
      <c r="L364" s="40"/>
      <c r="M364" s="40" t="s">
        <v>2470</v>
      </c>
      <c r="N364" s="29" t="s">
        <v>2471</v>
      </c>
      <c r="O364" s="29">
        <v>14</v>
      </c>
      <c r="P364" s="41" t="s">
        <v>2472</v>
      </c>
      <c r="Q364" s="41" t="s">
        <v>2473</v>
      </c>
      <c r="R364" s="41" t="s">
        <v>2474</v>
      </c>
      <c r="S364" s="15" t="s">
        <v>69</v>
      </c>
      <c r="T364" s="15" t="s">
        <v>31</v>
      </c>
      <c r="U364" s="15" t="s">
        <v>43</v>
      </c>
    </row>
    <row r="365" spans="1:21" ht="13.5" customHeight="1" x14ac:dyDescent="0.2">
      <c r="A365" s="15" t="s">
        <v>2475</v>
      </c>
      <c r="B365" s="17">
        <f>+COUNTIF(VICTIMAS_FALLECIDAS!A:A,A365)</f>
        <v>1</v>
      </c>
      <c r="C365" s="19">
        <v>43338</v>
      </c>
      <c r="D365" s="17">
        <v>2018</v>
      </c>
      <c r="E365" s="18">
        <v>8</v>
      </c>
      <c r="F365" s="18">
        <v>26</v>
      </c>
      <c r="G365" s="39" t="s">
        <v>2476</v>
      </c>
      <c r="H365" s="18">
        <v>0</v>
      </c>
      <c r="I365" s="20" t="s">
        <v>2477</v>
      </c>
      <c r="J365" s="20" t="s">
        <v>23</v>
      </c>
      <c r="K365" s="40" t="s">
        <v>2478</v>
      </c>
      <c r="L365" s="40"/>
      <c r="M365" s="40" t="s">
        <v>269</v>
      </c>
      <c r="N365" s="29" t="s">
        <v>2479</v>
      </c>
      <c r="O365" s="29">
        <v>9</v>
      </c>
      <c r="P365" s="41" t="s">
        <v>2480</v>
      </c>
      <c r="Q365" s="41" t="s">
        <v>2481</v>
      </c>
      <c r="R365" s="41" t="s">
        <v>2482</v>
      </c>
      <c r="S365" s="15" t="s">
        <v>157</v>
      </c>
      <c r="T365" s="15" t="s">
        <v>32</v>
      </c>
      <c r="U365" s="15" t="s">
        <v>32</v>
      </c>
    </row>
    <row r="366" spans="1:21" ht="13.5" customHeight="1" x14ac:dyDescent="0.2">
      <c r="A366" s="15" t="s">
        <v>2483</v>
      </c>
      <c r="B366" s="17">
        <f>+COUNTIF(VICTIMAS_FALLECIDAS!A:A,A366)</f>
        <v>1</v>
      </c>
      <c r="C366" s="19">
        <v>43343</v>
      </c>
      <c r="D366" s="17">
        <v>2018</v>
      </c>
      <c r="E366" s="18">
        <v>8</v>
      </c>
      <c r="F366" s="18">
        <v>31</v>
      </c>
      <c r="G366" s="39" t="s">
        <v>2484</v>
      </c>
      <c r="H366" s="18">
        <v>22</v>
      </c>
      <c r="I366" s="20" t="s">
        <v>2485</v>
      </c>
      <c r="J366" s="20" t="s">
        <v>305</v>
      </c>
      <c r="K366" s="40" t="s">
        <v>2486</v>
      </c>
      <c r="L366" s="40"/>
      <c r="M366" s="40" t="s">
        <v>207</v>
      </c>
      <c r="N366" s="29" t="s">
        <v>2487</v>
      </c>
      <c r="O366" s="29">
        <v>8</v>
      </c>
      <c r="P366" s="41" t="s">
        <v>2488</v>
      </c>
      <c r="Q366" s="41" t="s">
        <v>2489</v>
      </c>
      <c r="R366" s="41" t="s">
        <v>2490</v>
      </c>
      <c r="S366" s="15" t="s">
        <v>107</v>
      </c>
      <c r="T366" s="15" t="s">
        <v>108</v>
      </c>
      <c r="U366" s="15" t="s">
        <v>32</v>
      </c>
    </row>
    <row r="367" spans="1:21" ht="13.5" customHeight="1" x14ac:dyDescent="0.2">
      <c r="A367" s="15" t="s">
        <v>2491</v>
      </c>
      <c r="B367" s="17">
        <f>+COUNTIF(VICTIMAS_FALLECIDAS!A:A,A367)</f>
        <v>1</v>
      </c>
      <c r="C367" s="19">
        <v>43345</v>
      </c>
      <c r="D367" s="17">
        <v>2018</v>
      </c>
      <c r="E367" s="18">
        <v>9</v>
      </c>
      <c r="F367" s="18">
        <v>2</v>
      </c>
      <c r="G367" s="39">
        <v>0.4513888888888889</v>
      </c>
      <c r="H367" s="18">
        <v>10</v>
      </c>
      <c r="I367" s="20" t="s">
        <v>2492</v>
      </c>
      <c r="J367" s="20" t="s">
        <v>23</v>
      </c>
      <c r="K367" s="40" t="s">
        <v>1246</v>
      </c>
      <c r="L367" s="40"/>
      <c r="M367" s="40" t="s">
        <v>491</v>
      </c>
      <c r="N367" s="29" t="s">
        <v>2493</v>
      </c>
      <c r="O367" s="29">
        <v>8</v>
      </c>
      <c r="P367" s="41" t="s">
        <v>2494</v>
      </c>
      <c r="Q367" s="41" t="s">
        <v>2495</v>
      </c>
      <c r="R367" s="41" t="s">
        <v>2496</v>
      </c>
      <c r="S367" s="15" t="s">
        <v>2497</v>
      </c>
      <c r="T367" s="15" t="s">
        <v>32</v>
      </c>
      <c r="U367" s="15" t="s">
        <v>498</v>
      </c>
    </row>
    <row r="368" spans="1:21" ht="13.5" customHeight="1" x14ac:dyDescent="0.2">
      <c r="A368" s="15" t="s">
        <v>2498</v>
      </c>
      <c r="B368" s="17">
        <f>+COUNTIF(VICTIMAS_FALLECIDAS!A:A,A368)</f>
        <v>2</v>
      </c>
      <c r="C368" s="19">
        <v>43352</v>
      </c>
      <c r="D368" s="17">
        <v>2018</v>
      </c>
      <c r="E368" s="18">
        <v>9</v>
      </c>
      <c r="F368" s="18">
        <v>9</v>
      </c>
      <c r="G368" s="39" t="s">
        <v>2499</v>
      </c>
      <c r="H368" s="18">
        <v>5</v>
      </c>
      <c r="I368" s="20" t="s">
        <v>2500</v>
      </c>
      <c r="J368" s="20" t="s">
        <v>35</v>
      </c>
      <c r="K368" s="40" t="s">
        <v>36</v>
      </c>
      <c r="L368" s="40"/>
      <c r="M368" s="40" t="s">
        <v>2501</v>
      </c>
      <c r="N368" s="29" t="s">
        <v>2502</v>
      </c>
      <c r="O368" s="29">
        <v>8</v>
      </c>
      <c r="P368" s="41" t="s">
        <v>2503</v>
      </c>
      <c r="Q368" s="41" t="s">
        <v>2504</v>
      </c>
      <c r="R368" s="41" t="s">
        <v>2505</v>
      </c>
      <c r="S368" s="15" t="s">
        <v>157</v>
      </c>
      <c r="T368" s="15" t="s">
        <v>32</v>
      </c>
      <c r="U368" s="15" t="s">
        <v>32</v>
      </c>
    </row>
    <row r="369" spans="1:21" ht="13.5" customHeight="1" x14ac:dyDescent="0.2">
      <c r="A369" s="15" t="s">
        <v>2506</v>
      </c>
      <c r="B369" s="17">
        <f>+COUNTIF(VICTIMAS_FALLECIDAS!A:A,A369)</f>
        <v>1</v>
      </c>
      <c r="C369" s="19">
        <v>43355</v>
      </c>
      <c r="D369" s="17">
        <v>2018</v>
      </c>
      <c r="E369" s="18">
        <v>9</v>
      </c>
      <c r="F369" s="18">
        <v>12</v>
      </c>
      <c r="G369" s="39" t="s">
        <v>2507</v>
      </c>
      <c r="H369" s="18">
        <v>14</v>
      </c>
      <c r="I369" s="20" t="s">
        <v>2189</v>
      </c>
      <c r="J369" s="20" t="s">
        <v>23</v>
      </c>
      <c r="K369" s="40" t="s">
        <v>452</v>
      </c>
      <c r="L369" s="40"/>
      <c r="M369" s="40" t="s">
        <v>2190</v>
      </c>
      <c r="N369" s="29" t="s">
        <v>2191</v>
      </c>
      <c r="O369" s="29">
        <v>7</v>
      </c>
      <c r="P369" s="41" t="s">
        <v>2192</v>
      </c>
      <c r="Q369" s="41" t="s">
        <v>2193</v>
      </c>
      <c r="R369" s="41" t="s">
        <v>2194</v>
      </c>
      <c r="S369" s="15" t="s">
        <v>142</v>
      </c>
      <c r="T369" s="15" t="s">
        <v>108</v>
      </c>
      <c r="U369" s="15" t="s">
        <v>43</v>
      </c>
    </row>
    <row r="370" spans="1:21" ht="13.5" customHeight="1" x14ac:dyDescent="0.2">
      <c r="A370" s="15" t="s">
        <v>2508</v>
      </c>
      <c r="B370" s="17">
        <f>+COUNTIF(VICTIMAS_FALLECIDAS!A:A,A370)</f>
        <v>1</v>
      </c>
      <c r="C370" s="19">
        <v>43363</v>
      </c>
      <c r="D370" s="17">
        <v>2018</v>
      </c>
      <c r="E370" s="18">
        <v>9</v>
      </c>
      <c r="F370" s="18">
        <v>20</v>
      </c>
      <c r="G370" s="39">
        <v>0.4375</v>
      </c>
      <c r="H370" s="18">
        <v>10</v>
      </c>
      <c r="I370" s="20" t="s">
        <v>2509</v>
      </c>
      <c r="J370" s="20" t="s">
        <v>23</v>
      </c>
      <c r="K370" s="40" t="s">
        <v>2510</v>
      </c>
      <c r="L370" s="40">
        <v>150</v>
      </c>
      <c r="M370" s="40"/>
      <c r="N370" s="29" t="s">
        <v>2511</v>
      </c>
      <c r="O370" s="29">
        <v>1</v>
      </c>
      <c r="P370" s="41" t="s">
        <v>2512</v>
      </c>
      <c r="Q370" s="41" t="s">
        <v>2513</v>
      </c>
      <c r="R370" s="41" t="s">
        <v>2514</v>
      </c>
      <c r="S370" s="15" t="s">
        <v>30</v>
      </c>
      <c r="T370" s="15" t="s">
        <v>31</v>
      </c>
      <c r="U370" s="15" t="s">
        <v>32</v>
      </c>
    </row>
    <row r="371" spans="1:21" ht="13.5" customHeight="1" x14ac:dyDescent="0.2">
      <c r="A371" s="15" t="s">
        <v>2515</v>
      </c>
      <c r="B371" s="17">
        <f>+COUNTIF(VICTIMAS_FALLECIDAS!A:A,A371)</f>
        <v>1</v>
      </c>
      <c r="C371" s="19">
        <v>43364</v>
      </c>
      <c r="D371" s="17">
        <v>2018</v>
      </c>
      <c r="E371" s="18">
        <v>9</v>
      </c>
      <c r="F371" s="18">
        <v>21</v>
      </c>
      <c r="G371" s="39" t="s">
        <v>2516</v>
      </c>
      <c r="H371" s="18">
        <v>0</v>
      </c>
      <c r="I371" s="20" t="s">
        <v>2517</v>
      </c>
      <c r="J371" s="20" t="s">
        <v>35</v>
      </c>
      <c r="K371" s="40" t="s">
        <v>36</v>
      </c>
      <c r="L371" s="40"/>
      <c r="M371" s="40" t="s">
        <v>2518</v>
      </c>
      <c r="N371" s="29" t="s">
        <v>2519</v>
      </c>
      <c r="O371" s="29">
        <v>12</v>
      </c>
      <c r="P371" s="41" t="s">
        <v>2520</v>
      </c>
      <c r="Q371" s="41" t="s">
        <v>2521</v>
      </c>
      <c r="R371" s="41" t="s">
        <v>2522</v>
      </c>
      <c r="S371" s="15" t="s">
        <v>283</v>
      </c>
      <c r="T371" s="15" t="s">
        <v>32</v>
      </c>
      <c r="U371" s="15" t="s">
        <v>283</v>
      </c>
    </row>
    <row r="372" spans="1:21" ht="13.5" customHeight="1" x14ac:dyDescent="0.2">
      <c r="A372" s="15" t="s">
        <v>2523</v>
      </c>
      <c r="B372" s="17">
        <f>+COUNTIF(VICTIMAS_FALLECIDAS!A:A,A372)</f>
        <v>1</v>
      </c>
      <c r="C372" s="19">
        <v>43364</v>
      </c>
      <c r="D372" s="17">
        <v>2018</v>
      </c>
      <c r="E372" s="18">
        <v>9</v>
      </c>
      <c r="F372" s="18">
        <v>21</v>
      </c>
      <c r="G372" s="39" t="s">
        <v>2524</v>
      </c>
      <c r="H372" s="18">
        <v>0</v>
      </c>
      <c r="I372" s="20" t="s">
        <v>2525</v>
      </c>
      <c r="J372" s="20" t="s">
        <v>82</v>
      </c>
      <c r="K372" s="40" t="s">
        <v>2526</v>
      </c>
      <c r="L372" s="40"/>
      <c r="M372" s="40" t="s">
        <v>868</v>
      </c>
      <c r="N372" s="29" t="s">
        <v>2527</v>
      </c>
      <c r="O372" s="29">
        <v>4</v>
      </c>
      <c r="P372" s="41" t="s">
        <v>2528</v>
      </c>
      <c r="Q372" s="41" t="s">
        <v>2529</v>
      </c>
      <c r="R372" s="41" t="s">
        <v>2530</v>
      </c>
      <c r="S372" s="15" t="s">
        <v>30</v>
      </c>
      <c r="T372" s="15" t="s">
        <v>31</v>
      </c>
      <c r="U372" s="15" t="s">
        <v>32</v>
      </c>
    </row>
    <row r="373" spans="1:21" ht="13.5" customHeight="1" x14ac:dyDescent="0.2">
      <c r="A373" s="15" t="s">
        <v>2531</v>
      </c>
      <c r="B373" s="17">
        <f>+COUNTIF(VICTIMAS_FALLECIDAS!A:A,A373)</f>
        <v>1</v>
      </c>
      <c r="C373" s="19">
        <v>43370</v>
      </c>
      <c r="D373" s="17">
        <v>2018</v>
      </c>
      <c r="E373" s="18">
        <v>9</v>
      </c>
      <c r="F373" s="18">
        <v>27</v>
      </c>
      <c r="G373" s="39" t="s">
        <v>2532</v>
      </c>
      <c r="H373" s="18">
        <v>17</v>
      </c>
      <c r="I373" s="20" t="s">
        <v>2533</v>
      </c>
      <c r="J373" s="20" t="s">
        <v>23</v>
      </c>
      <c r="K373" s="40" t="s">
        <v>1209</v>
      </c>
      <c r="L373" s="40"/>
      <c r="M373" s="40" t="s">
        <v>708</v>
      </c>
      <c r="N373" s="29" t="s">
        <v>2534</v>
      </c>
      <c r="O373" s="29">
        <v>7</v>
      </c>
      <c r="P373" s="41" t="s">
        <v>2535</v>
      </c>
      <c r="Q373" s="41" t="s">
        <v>2536</v>
      </c>
      <c r="R373" s="41" t="s">
        <v>2537</v>
      </c>
      <c r="S373" s="15" t="s">
        <v>133</v>
      </c>
      <c r="T373" s="15" t="s">
        <v>108</v>
      </c>
      <c r="U373" s="15" t="s">
        <v>31</v>
      </c>
    </row>
    <row r="374" spans="1:21" ht="13.5" customHeight="1" x14ac:dyDescent="0.2">
      <c r="A374" s="15" t="s">
        <v>2538</v>
      </c>
      <c r="B374" s="17">
        <f>+COUNTIF(VICTIMAS_FALLECIDAS!A:A,A374)</f>
        <v>1</v>
      </c>
      <c r="C374" s="19">
        <v>43374</v>
      </c>
      <c r="D374" s="17">
        <v>2018</v>
      </c>
      <c r="E374" s="18">
        <v>10</v>
      </c>
      <c r="F374" s="18">
        <v>1</v>
      </c>
      <c r="G374" s="39">
        <v>0.37361111111111112</v>
      </c>
      <c r="H374" s="18">
        <v>8</v>
      </c>
      <c r="I374" s="20" t="s">
        <v>2539</v>
      </c>
      <c r="J374" s="20" t="s">
        <v>305</v>
      </c>
      <c r="K374" s="40" t="s">
        <v>306</v>
      </c>
      <c r="L374" s="40"/>
      <c r="M374" s="40" t="s">
        <v>1332</v>
      </c>
      <c r="N374" s="29" t="s">
        <v>2540</v>
      </c>
      <c r="O374" s="29">
        <v>4</v>
      </c>
      <c r="P374" s="41" t="s">
        <v>1334</v>
      </c>
      <c r="Q374" s="41" t="s">
        <v>1335</v>
      </c>
      <c r="R374" s="41" t="s">
        <v>1336</v>
      </c>
      <c r="S374" s="15" t="s">
        <v>244</v>
      </c>
      <c r="T374" s="15" t="s">
        <v>31</v>
      </c>
      <c r="U374" s="15" t="s">
        <v>31</v>
      </c>
    </row>
    <row r="375" spans="1:21" ht="13.5" customHeight="1" x14ac:dyDescent="0.2">
      <c r="A375" s="15" t="s">
        <v>2541</v>
      </c>
      <c r="B375" s="17">
        <f>+COUNTIF(VICTIMAS_FALLECIDAS!A:A,A375)</f>
        <v>1</v>
      </c>
      <c r="C375" s="19">
        <v>43376</v>
      </c>
      <c r="D375" s="17">
        <v>2018</v>
      </c>
      <c r="E375" s="18">
        <v>10</v>
      </c>
      <c r="F375" s="18">
        <v>3</v>
      </c>
      <c r="G375" s="39" t="s">
        <v>2542</v>
      </c>
      <c r="H375" s="18">
        <v>18</v>
      </c>
      <c r="I375" s="20" t="s">
        <v>2543</v>
      </c>
      <c r="J375" s="20" t="s">
        <v>23</v>
      </c>
      <c r="K375" s="40" t="s">
        <v>1839</v>
      </c>
      <c r="L375" s="40"/>
      <c r="M375" s="40" t="s">
        <v>452</v>
      </c>
      <c r="N375" s="29" t="s">
        <v>2544</v>
      </c>
      <c r="O375" s="29">
        <v>7</v>
      </c>
      <c r="P375" s="41" t="s">
        <v>1975</v>
      </c>
      <c r="Q375" s="41" t="s">
        <v>1976</v>
      </c>
      <c r="R375" s="41" t="s">
        <v>1977</v>
      </c>
      <c r="S375" s="15" t="s">
        <v>142</v>
      </c>
      <c r="T375" s="15" t="s">
        <v>108</v>
      </c>
      <c r="U375" s="15" t="s">
        <v>43</v>
      </c>
    </row>
    <row r="376" spans="1:21" ht="13.5" customHeight="1" x14ac:dyDescent="0.2">
      <c r="A376" s="15" t="s">
        <v>2545</v>
      </c>
      <c r="B376" s="17">
        <f>+COUNTIF(VICTIMAS_FALLECIDAS!A:A,A376)</f>
        <v>1</v>
      </c>
      <c r="C376" s="19">
        <v>43377</v>
      </c>
      <c r="D376" s="17">
        <v>2018</v>
      </c>
      <c r="E376" s="18">
        <v>10</v>
      </c>
      <c r="F376" s="18">
        <v>4</v>
      </c>
      <c r="G376" s="39" t="s">
        <v>2546</v>
      </c>
      <c r="H376" s="18">
        <v>22</v>
      </c>
      <c r="I376" s="20" t="s">
        <v>2547</v>
      </c>
      <c r="J376" s="20" t="s">
        <v>23</v>
      </c>
      <c r="K376" s="40" t="s">
        <v>338</v>
      </c>
      <c r="L376" s="40"/>
      <c r="M376" s="40" t="s">
        <v>2548</v>
      </c>
      <c r="N376" s="29" t="s">
        <v>2549</v>
      </c>
      <c r="O376" s="29">
        <v>13</v>
      </c>
      <c r="P376" s="41" t="s">
        <v>2550</v>
      </c>
      <c r="Q376" s="41" t="s">
        <v>2551</v>
      </c>
      <c r="R376" s="41" t="s">
        <v>2552</v>
      </c>
      <c r="S376" s="15" t="s">
        <v>244</v>
      </c>
      <c r="T376" s="15" t="s">
        <v>31</v>
      </c>
      <c r="U376" s="15" t="s">
        <v>31</v>
      </c>
    </row>
    <row r="377" spans="1:21" ht="13.5" customHeight="1" x14ac:dyDescent="0.2">
      <c r="A377" s="15" t="s">
        <v>2553</v>
      </c>
      <c r="B377" s="17">
        <f>+COUNTIF(VICTIMAS_FALLECIDAS!A:A,A377)</f>
        <v>1</v>
      </c>
      <c r="C377" s="19">
        <v>43379</v>
      </c>
      <c r="D377" s="17">
        <v>2018</v>
      </c>
      <c r="E377" s="18">
        <v>10</v>
      </c>
      <c r="F377" s="18">
        <v>6</v>
      </c>
      <c r="G377" s="39" t="s">
        <v>2554</v>
      </c>
      <c r="H377" s="18">
        <v>14</v>
      </c>
      <c r="I377" s="20" t="s">
        <v>2555</v>
      </c>
      <c r="J377" s="20" t="s">
        <v>23</v>
      </c>
      <c r="K377" s="40" t="s">
        <v>452</v>
      </c>
      <c r="L377" s="40"/>
      <c r="M377" s="40" t="s">
        <v>438</v>
      </c>
      <c r="N377" s="29" t="s">
        <v>2556</v>
      </c>
      <c r="O377" s="29">
        <v>3</v>
      </c>
      <c r="P377" s="41" t="s">
        <v>2557</v>
      </c>
      <c r="Q377" s="41" t="s">
        <v>2558</v>
      </c>
      <c r="R377" s="41" t="s">
        <v>2559</v>
      </c>
      <c r="S377" s="15" t="s">
        <v>142</v>
      </c>
      <c r="T377" s="15" t="s">
        <v>108</v>
      </c>
      <c r="U377" s="15" t="s">
        <v>43</v>
      </c>
    </row>
    <row r="378" spans="1:21" ht="13.5" customHeight="1" x14ac:dyDescent="0.2">
      <c r="A378" s="15" t="s">
        <v>2560</v>
      </c>
      <c r="B378" s="17">
        <f>+COUNTIF(VICTIMAS_FALLECIDAS!A:A,A378)</f>
        <v>1</v>
      </c>
      <c r="C378" s="19">
        <v>43382</v>
      </c>
      <c r="D378" s="17">
        <v>2018</v>
      </c>
      <c r="E378" s="18">
        <v>10</v>
      </c>
      <c r="F378" s="18">
        <v>9</v>
      </c>
      <c r="G378" s="39">
        <v>0.58333333333333337</v>
      </c>
      <c r="H378" s="18">
        <v>14</v>
      </c>
      <c r="I378" s="20" t="s">
        <v>2561</v>
      </c>
      <c r="J378" s="20" t="s">
        <v>23</v>
      </c>
      <c r="K378" s="40" t="s">
        <v>2562</v>
      </c>
      <c r="L378" s="40"/>
      <c r="M378" s="40" t="s">
        <v>2563</v>
      </c>
      <c r="N378" s="29" t="s">
        <v>2564</v>
      </c>
      <c r="O378" s="29">
        <v>1</v>
      </c>
      <c r="P378" s="41" t="s">
        <v>2565</v>
      </c>
      <c r="Q378" s="41" t="s">
        <v>2566</v>
      </c>
      <c r="R378" s="41" t="s">
        <v>2567</v>
      </c>
      <c r="S378" s="15" t="s">
        <v>30</v>
      </c>
      <c r="T378" s="15" t="s">
        <v>31</v>
      </c>
      <c r="U378" s="15" t="s">
        <v>32</v>
      </c>
    </row>
    <row r="379" spans="1:21" ht="13.5" customHeight="1" x14ac:dyDescent="0.2">
      <c r="A379" s="15" t="s">
        <v>2568</v>
      </c>
      <c r="B379" s="17">
        <f>+COUNTIF(VICTIMAS_FALLECIDAS!A:A,A379)</f>
        <v>1</v>
      </c>
      <c r="C379" s="19">
        <v>43383</v>
      </c>
      <c r="D379" s="17">
        <v>2018</v>
      </c>
      <c r="E379" s="18">
        <v>10</v>
      </c>
      <c r="F379" s="18">
        <v>10</v>
      </c>
      <c r="G379" s="39" t="s">
        <v>2569</v>
      </c>
      <c r="H379" s="18">
        <v>22</v>
      </c>
      <c r="I379" s="20" t="s">
        <v>2570</v>
      </c>
      <c r="J379" s="20" t="s">
        <v>23</v>
      </c>
      <c r="K379" s="40" t="s">
        <v>484</v>
      </c>
      <c r="L379" s="40"/>
      <c r="M379" s="40" t="s">
        <v>431</v>
      </c>
      <c r="N379" s="29" t="s">
        <v>2571</v>
      </c>
      <c r="O379" s="29">
        <v>1</v>
      </c>
      <c r="P379" s="41" t="s">
        <v>2572</v>
      </c>
      <c r="Q379" s="41" t="s">
        <v>2573</v>
      </c>
      <c r="R379" s="41" t="s">
        <v>2574</v>
      </c>
      <c r="S379" s="15" t="s">
        <v>142</v>
      </c>
      <c r="T379" s="15" t="s">
        <v>108</v>
      </c>
      <c r="U379" s="15" t="s">
        <v>43</v>
      </c>
    </row>
    <row r="380" spans="1:21" ht="13.5" customHeight="1" x14ac:dyDescent="0.2">
      <c r="A380" s="15" t="s">
        <v>2575</v>
      </c>
      <c r="B380" s="17">
        <f>+COUNTIF(VICTIMAS_FALLECIDAS!A:A,A380)</f>
        <v>1</v>
      </c>
      <c r="C380" s="19">
        <v>43386</v>
      </c>
      <c r="D380" s="17">
        <v>2018</v>
      </c>
      <c r="E380" s="18">
        <v>10</v>
      </c>
      <c r="F380" s="18">
        <v>13</v>
      </c>
      <c r="G380" s="39" t="s">
        <v>2576</v>
      </c>
      <c r="H380" s="18">
        <v>3</v>
      </c>
      <c r="I380" s="20" t="s">
        <v>2577</v>
      </c>
      <c r="J380" s="20" t="s">
        <v>23</v>
      </c>
      <c r="K380" s="40" t="s">
        <v>222</v>
      </c>
      <c r="L380" s="40"/>
      <c r="M380" s="40" t="s">
        <v>2578</v>
      </c>
      <c r="N380" s="29" t="s">
        <v>2579</v>
      </c>
      <c r="O380" s="29">
        <v>15</v>
      </c>
      <c r="P380" s="41" t="s">
        <v>2580</v>
      </c>
      <c r="Q380" s="41" t="s">
        <v>2581</v>
      </c>
      <c r="R380" s="41" t="s">
        <v>2582</v>
      </c>
      <c r="S380" s="15" t="s">
        <v>133</v>
      </c>
      <c r="T380" s="15" t="s">
        <v>108</v>
      </c>
      <c r="U380" s="15" t="s">
        <v>31</v>
      </c>
    </row>
    <row r="381" spans="1:21" ht="13.5" customHeight="1" x14ac:dyDescent="0.2">
      <c r="A381" s="15" t="s">
        <v>2583</v>
      </c>
      <c r="B381" s="17">
        <f>+COUNTIF(VICTIMAS_FALLECIDAS!A:A,A381)</f>
        <v>1</v>
      </c>
      <c r="C381" s="19">
        <v>43392</v>
      </c>
      <c r="D381" s="17">
        <v>2018</v>
      </c>
      <c r="E381" s="18">
        <v>10</v>
      </c>
      <c r="F381" s="18">
        <v>19</v>
      </c>
      <c r="G381" s="39" t="s">
        <v>2584</v>
      </c>
      <c r="H381" s="18">
        <v>12</v>
      </c>
      <c r="I381" s="20" t="s">
        <v>2585</v>
      </c>
      <c r="J381" s="20" t="s">
        <v>305</v>
      </c>
      <c r="K381" s="40" t="s">
        <v>628</v>
      </c>
      <c r="L381" s="40"/>
      <c r="M381" s="40"/>
      <c r="N381" s="29" t="s">
        <v>2586</v>
      </c>
      <c r="O381" s="29">
        <v>9</v>
      </c>
      <c r="P381" s="41" t="s">
        <v>2587</v>
      </c>
      <c r="Q381" s="41" t="s">
        <v>2588</v>
      </c>
      <c r="R381" s="41" t="s">
        <v>2589</v>
      </c>
      <c r="S381" s="15" t="s">
        <v>99</v>
      </c>
      <c r="T381" s="15" t="s">
        <v>31</v>
      </c>
      <c r="U381" s="15" t="s">
        <v>100</v>
      </c>
    </row>
    <row r="382" spans="1:21" ht="13.5" customHeight="1" x14ac:dyDescent="0.2">
      <c r="A382" s="15" t="s">
        <v>2590</v>
      </c>
      <c r="B382" s="17">
        <f>+COUNTIF(VICTIMAS_FALLECIDAS!A:A,A382)</f>
        <v>1</v>
      </c>
      <c r="C382" s="19">
        <v>43397</v>
      </c>
      <c r="D382" s="17">
        <v>2018</v>
      </c>
      <c r="E382" s="18">
        <v>10</v>
      </c>
      <c r="F382" s="18">
        <v>24</v>
      </c>
      <c r="G382" s="39" t="s">
        <v>2591</v>
      </c>
      <c r="H382" s="18">
        <v>9</v>
      </c>
      <c r="I382" s="20" t="s">
        <v>2592</v>
      </c>
      <c r="J382" s="20" t="s">
        <v>82</v>
      </c>
      <c r="K382" s="40" t="s">
        <v>2593</v>
      </c>
      <c r="L382" s="40"/>
      <c r="M382" s="40" t="s">
        <v>2594</v>
      </c>
      <c r="N382" s="29" t="s">
        <v>2595</v>
      </c>
      <c r="O382" s="29">
        <v>15</v>
      </c>
      <c r="P382" s="41" t="s">
        <v>2596</v>
      </c>
      <c r="Q382" s="41" t="s">
        <v>2597</v>
      </c>
      <c r="R382" s="41" t="s">
        <v>2598</v>
      </c>
      <c r="S382" s="15" t="s">
        <v>99</v>
      </c>
      <c r="T382" s="15" t="s">
        <v>31</v>
      </c>
      <c r="U382" s="15" t="s">
        <v>100</v>
      </c>
    </row>
    <row r="383" spans="1:21" ht="13.5" customHeight="1" x14ac:dyDescent="0.2">
      <c r="A383" s="15" t="s">
        <v>2599</v>
      </c>
      <c r="B383" s="17">
        <f>+COUNTIF(VICTIMAS_FALLECIDAS!A:A,A383)</f>
        <v>1</v>
      </c>
      <c r="C383" s="19">
        <v>43398</v>
      </c>
      <c r="D383" s="17">
        <v>2018</v>
      </c>
      <c r="E383" s="18">
        <v>10</v>
      </c>
      <c r="F383" s="18">
        <v>25</v>
      </c>
      <c r="G383" s="39" t="s">
        <v>2600</v>
      </c>
      <c r="H383" s="18">
        <v>11</v>
      </c>
      <c r="I383" s="20" t="s">
        <v>2601</v>
      </c>
      <c r="J383" s="20" t="s">
        <v>82</v>
      </c>
      <c r="K383" s="40" t="s">
        <v>2082</v>
      </c>
      <c r="L383" s="40"/>
      <c r="M383" s="40" t="s">
        <v>2602</v>
      </c>
      <c r="N383" s="29" t="s">
        <v>2603</v>
      </c>
      <c r="O383" s="29">
        <v>11</v>
      </c>
      <c r="P383" s="41" t="s">
        <v>2604</v>
      </c>
      <c r="Q383" s="41" t="s">
        <v>2605</v>
      </c>
      <c r="R383" s="41" t="s">
        <v>2606</v>
      </c>
      <c r="S383" s="15" t="s">
        <v>99</v>
      </c>
      <c r="T383" s="15" t="s">
        <v>31</v>
      </c>
      <c r="U383" s="15" t="s">
        <v>100</v>
      </c>
    </row>
    <row r="384" spans="1:21" ht="13.5" customHeight="1" x14ac:dyDescent="0.2">
      <c r="A384" s="15" t="s">
        <v>2607</v>
      </c>
      <c r="B384" s="17">
        <f>+COUNTIF(VICTIMAS_FALLECIDAS!A:A,A384)</f>
        <v>1</v>
      </c>
      <c r="C384" s="19">
        <v>43403</v>
      </c>
      <c r="D384" s="17">
        <v>2018</v>
      </c>
      <c r="E384" s="18">
        <v>10</v>
      </c>
      <c r="F384" s="18">
        <v>30</v>
      </c>
      <c r="G384" s="39" t="s">
        <v>2608</v>
      </c>
      <c r="H384" s="18">
        <v>2</v>
      </c>
      <c r="I384" s="20" t="s">
        <v>2609</v>
      </c>
      <c r="J384" s="20" t="s">
        <v>23</v>
      </c>
      <c r="K384" s="40" t="s">
        <v>558</v>
      </c>
      <c r="L384" s="40"/>
      <c r="M384" s="40" t="s">
        <v>851</v>
      </c>
      <c r="N384" s="29" t="s">
        <v>2610</v>
      </c>
      <c r="O384" s="29">
        <v>1</v>
      </c>
      <c r="P384" s="41" t="s">
        <v>2611</v>
      </c>
      <c r="Q384" s="41" t="s">
        <v>2612</v>
      </c>
      <c r="R384" s="41" t="s">
        <v>2613</v>
      </c>
      <c r="S384" s="15" t="s">
        <v>30</v>
      </c>
      <c r="T384" s="15" t="s">
        <v>31</v>
      </c>
      <c r="U384" s="15" t="s">
        <v>32</v>
      </c>
    </row>
    <row r="385" spans="1:21" ht="13.5" customHeight="1" x14ac:dyDescent="0.2">
      <c r="A385" s="15" t="s">
        <v>2614</v>
      </c>
      <c r="B385" s="17">
        <f>+COUNTIF(VICTIMAS_FALLECIDAS!A:A,A385)</f>
        <v>1</v>
      </c>
      <c r="C385" s="19">
        <v>43404</v>
      </c>
      <c r="D385" s="17">
        <v>2018</v>
      </c>
      <c r="E385" s="18">
        <v>10</v>
      </c>
      <c r="F385" s="18">
        <v>31</v>
      </c>
      <c r="G385" s="39" t="s">
        <v>1988</v>
      </c>
      <c r="H385" s="18">
        <v>12</v>
      </c>
      <c r="I385" s="20" t="s">
        <v>2615</v>
      </c>
      <c r="J385" s="20" t="s">
        <v>82</v>
      </c>
      <c r="K385" s="40" t="s">
        <v>2616</v>
      </c>
      <c r="L385" s="40"/>
      <c r="M385" s="40" t="s">
        <v>36</v>
      </c>
      <c r="N385" s="29" t="s">
        <v>2617</v>
      </c>
      <c r="O385" s="29">
        <v>9</v>
      </c>
      <c r="P385" s="41" t="s">
        <v>2618</v>
      </c>
      <c r="Q385" s="41" t="s">
        <v>2619</v>
      </c>
      <c r="R385" s="41" t="s">
        <v>2620</v>
      </c>
      <c r="S385" s="15" t="s">
        <v>142</v>
      </c>
      <c r="T385" s="15" t="s">
        <v>108</v>
      </c>
      <c r="U385" s="15" t="s">
        <v>43</v>
      </c>
    </row>
    <row r="386" spans="1:21" ht="13.5" customHeight="1" x14ac:dyDescent="0.2">
      <c r="A386" s="15" t="s">
        <v>2621</v>
      </c>
      <c r="B386" s="17">
        <f>+COUNTIF(VICTIMAS_FALLECIDAS!A:A,A386)</f>
        <v>1</v>
      </c>
      <c r="C386" s="19">
        <v>43405</v>
      </c>
      <c r="D386" s="17">
        <v>2018</v>
      </c>
      <c r="E386" s="18">
        <v>11</v>
      </c>
      <c r="F386" s="18">
        <v>1</v>
      </c>
      <c r="G386" s="39">
        <v>0.4513888888888889</v>
      </c>
      <c r="H386" s="18">
        <v>10</v>
      </c>
      <c r="I386" s="20" t="s">
        <v>2622</v>
      </c>
      <c r="J386" s="20" t="s">
        <v>35</v>
      </c>
      <c r="K386" s="40" t="s">
        <v>36</v>
      </c>
      <c r="L386" s="40">
        <v>14800</v>
      </c>
      <c r="M386" s="40"/>
      <c r="N386" s="29" t="s">
        <v>2623</v>
      </c>
      <c r="O386" s="29">
        <v>8</v>
      </c>
      <c r="P386" s="41" t="s">
        <v>2624</v>
      </c>
      <c r="Q386" s="41" t="s">
        <v>2625</v>
      </c>
      <c r="R386" s="41" t="s">
        <v>2626</v>
      </c>
      <c r="S386" s="15" t="s">
        <v>196</v>
      </c>
      <c r="T386" s="15" t="s">
        <v>108</v>
      </c>
      <c r="U386" s="15" t="s">
        <v>100</v>
      </c>
    </row>
    <row r="387" spans="1:21" ht="13.5" customHeight="1" x14ac:dyDescent="0.2">
      <c r="A387" s="15" t="s">
        <v>2627</v>
      </c>
      <c r="B387" s="17">
        <f>+COUNTIF(VICTIMAS_FALLECIDAS!A:A,A387)</f>
        <v>1</v>
      </c>
      <c r="C387" s="19">
        <v>43408</v>
      </c>
      <c r="D387" s="17">
        <v>2018</v>
      </c>
      <c r="E387" s="18">
        <v>11</v>
      </c>
      <c r="F387" s="18">
        <v>4</v>
      </c>
      <c r="G387" s="39">
        <v>0.34375</v>
      </c>
      <c r="H387" s="18">
        <v>8</v>
      </c>
      <c r="I387" s="20" t="s">
        <v>2628</v>
      </c>
      <c r="J387" s="20" t="s">
        <v>23</v>
      </c>
      <c r="K387" s="40" t="s">
        <v>592</v>
      </c>
      <c r="L387" s="40">
        <v>5321</v>
      </c>
      <c r="M387" s="40"/>
      <c r="N387" s="29" t="s">
        <v>2629</v>
      </c>
      <c r="O387" s="29">
        <v>9</v>
      </c>
      <c r="P387" s="41" t="s">
        <v>2630</v>
      </c>
      <c r="Q387" s="41" t="s">
        <v>2631</v>
      </c>
      <c r="R387" s="41" t="s">
        <v>2632</v>
      </c>
      <c r="S387" s="15" t="s">
        <v>244</v>
      </c>
      <c r="T387" s="15" t="s">
        <v>31</v>
      </c>
      <c r="U387" s="15" t="s">
        <v>31</v>
      </c>
    </row>
    <row r="388" spans="1:21" ht="13.5" customHeight="1" x14ac:dyDescent="0.2">
      <c r="A388" s="15" t="s">
        <v>2633</v>
      </c>
      <c r="B388" s="17">
        <f>+COUNTIF(VICTIMAS_FALLECIDAS!A:A,A388)</f>
        <v>1</v>
      </c>
      <c r="C388" s="19">
        <v>43409</v>
      </c>
      <c r="D388" s="17">
        <v>2018</v>
      </c>
      <c r="E388" s="18">
        <v>11</v>
      </c>
      <c r="F388" s="18">
        <v>5</v>
      </c>
      <c r="G388" s="39" t="s">
        <v>2634</v>
      </c>
      <c r="H388" s="18">
        <v>14</v>
      </c>
      <c r="I388" s="20" t="s">
        <v>2635</v>
      </c>
      <c r="J388" s="20" t="s">
        <v>23</v>
      </c>
      <c r="K388" s="40" t="s">
        <v>430</v>
      </c>
      <c r="L388" s="40"/>
      <c r="M388" s="40" t="s">
        <v>255</v>
      </c>
      <c r="N388" s="29" t="s">
        <v>2636</v>
      </c>
      <c r="O388" s="29">
        <v>3</v>
      </c>
      <c r="P388" s="41" t="s">
        <v>2637</v>
      </c>
      <c r="Q388" s="41" t="s">
        <v>2638</v>
      </c>
      <c r="R388" s="41" t="s">
        <v>2639</v>
      </c>
      <c r="S388" s="15" t="s">
        <v>133</v>
      </c>
      <c r="T388" s="15" t="s">
        <v>108</v>
      </c>
      <c r="U388" s="15" t="s">
        <v>31</v>
      </c>
    </row>
    <row r="389" spans="1:21" ht="13.5" customHeight="1" x14ac:dyDescent="0.2">
      <c r="A389" s="15" t="s">
        <v>2640</v>
      </c>
      <c r="B389" s="17">
        <f>+COUNTIF(VICTIMAS_FALLECIDAS!A:A,A389)</f>
        <v>1</v>
      </c>
      <c r="C389" s="19">
        <v>43409</v>
      </c>
      <c r="D389" s="17">
        <v>2018</v>
      </c>
      <c r="E389" s="18">
        <v>11</v>
      </c>
      <c r="F389" s="18">
        <v>5</v>
      </c>
      <c r="G389" s="39">
        <v>0.94097222222222221</v>
      </c>
      <c r="H389" s="18">
        <v>22</v>
      </c>
      <c r="I389" s="20" t="s">
        <v>2641</v>
      </c>
      <c r="J389" s="20" t="s">
        <v>23</v>
      </c>
      <c r="K389" s="40" t="s">
        <v>491</v>
      </c>
      <c r="L389" s="40"/>
      <c r="M389" s="40" t="s">
        <v>2642</v>
      </c>
      <c r="N389" s="29" t="s">
        <v>2643</v>
      </c>
      <c r="O389" s="29">
        <v>8</v>
      </c>
      <c r="P389" s="41" t="s">
        <v>2644</v>
      </c>
      <c r="Q389" s="41" t="s">
        <v>2645</v>
      </c>
      <c r="R389" s="41" t="s">
        <v>2646</v>
      </c>
      <c r="S389" s="15" t="s">
        <v>641</v>
      </c>
      <c r="T389" s="15" t="s">
        <v>108</v>
      </c>
      <c r="U389" s="15" t="s">
        <v>60</v>
      </c>
    </row>
    <row r="390" spans="1:21" ht="13.5" customHeight="1" x14ac:dyDescent="0.2">
      <c r="A390" s="15" t="s">
        <v>2647</v>
      </c>
      <c r="B390" s="17">
        <f>+COUNTIF(VICTIMAS_FALLECIDAS!A:A,A390)</f>
        <v>1</v>
      </c>
      <c r="C390" s="19">
        <v>43413</v>
      </c>
      <c r="D390" s="17">
        <v>2018</v>
      </c>
      <c r="E390" s="18">
        <v>11</v>
      </c>
      <c r="F390" s="18">
        <v>9</v>
      </c>
      <c r="G390" s="39" t="s">
        <v>2648</v>
      </c>
      <c r="H390" s="18">
        <v>13</v>
      </c>
      <c r="I390" s="20" t="s">
        <v>2649</v>
      </c>
      <c r="J390" s="20" t="s">
        <v>23</v>
      </c>
      <c r="K390" s="40" t="s">
        <v>2650</v>
      </c>
      <c r="L390" s="40"/>
      <c r="M390" s="40" t="s">
        <v>2027</v>
      </c>
      <c r="N390" s="29" t="s">
        <v>2651</v>
      </c>
      <c r="O390" s="29">
        <v>12</v>
      </c>
      <c r="P390" s="41" t="s">
        <v>2652</v>
      </c>
      <c r="Q390" s="41" t="s">
        <v>2653</v>
      </c>
      <c r="R390" s="41" t="s">
        <v>2654</v>
      </c>
      <c r="S390" s="15" t="s">
        <v>107</v>
      </c>
      <c r="T390" s="15" t="s">
        <v>108</v>
      </c>
      <c r="U390" s="15" t="s">
        <v>32</v>
      </c>
    </row>
    <row r="391" spans="1:21" ht="13.5" customHeight="1" x14ac:dyDescent="0.2">
      <c r="A391" s="15" t="s">
        <v>2655</v>
      </c>
      <c r="B391" s="17">
        <f>+COUNTIF(VICTIMAS_FALLECIDAS!A:A,A391)</f>
        <v>1</v>
      </c>
      <c r="C391" s="19">
        <v>43413</v>
      </c>
      <c r="D391" s="17">
        <v>2018</v>
      </c>
      <c r="E391" s="18">
        <v>11</v>
      </c>
      <c r="F391" s="18">
        <v>9</v>
      </c>
      <c r="G391" s="39" t="s">
        <v>2656</v>
      </c>
      <c r="H391" s="18">
        <v>16</v>
      </c>
      <c r="I391" s="20" t="s">
        <v>2657</v>
      </c>
      <c r="J391" s="20" t="s">
        <v>23</v>
      </c>
      <c r="K391" s="40" t="s">
        <v>452</v>
      </c>
      <c r="L391" s="40"/>
      <c r="M391" s="40" t="s">
        <v>2658</v>
      </c>
      <c r="N391" s="29" t="s">
        <v>2659</v>
      </c>
      <c r="O391" s="29">
        <v>10</v>
      </c>
      <c r="P391" s="41" t="s">
        <v>2660</v>
      </c>
      <c r="Q391" s="41" t="s">
        <v>2661</v>
      </c>
      <c r="R391" s="41" t="s">
        <v>2662</v>
      </c>
      <c r="S391" s="15" t="s">
        <v>142</v>
      </c>
      <c r="T391" s="15" t="s">
        <v>108</v>
      </c>
      <c r="U391" s="15" t="s">
        <v>43</v>
      </c>
    </row>
    <row r="392" spans="1:21" ht="13.5" customHeight="1" x14ac:dyDescent="0.2">
      <c r="A392" s="15" t="s">
        <v>2663</v>
      </c>
      <c r="B392" s="17">
        <f>+COUNTIF(VICTIMAS_FALLECIDAS!A:A,A392)</f>
        <v>1</v>
      </c>
      <c r="C392" s="19">
        <v>43416</v>
      </c>
      <c r="D392" s="17">
        <v>2018</v>
      </c>
      <c r="E392" s="18">
        <v>11</v>
      </c>
      <c r="F392" s="18">
        <v>12</v>
      </c>
      <c r="G392" s="39" t="s">
        <v>1961</v>
      </c>
      <c r="H392" s="18">
        <v>1</v>
      </c>
      <c r="I392" s="20" t="s">
        <v>2664</v>
      </c>
      <c r="J392" s="20" t="s">
        <v>305</v>
      </c>
      <c r="K392" s="40" t="s">
        <v>330</v>
      </c>
      <c r="L392" s="40"/>
      <c r="M392" s="40" t="s">
        <v>2399</v>
      </c>
      <c r="N392" s="29" t="s">
        <v>2665</v>
      </c>
      <c r="O392" s="29">
        <v>8</v>
      </c>
      <c r="P392" s="41" t="s">
        <v>2666</v>
      </c>
      <c r="Q392" s="41" t="s">
        <v>2667</v>
      </c>
      <c r="R392" s="41" t="s">
        <v>2668</v>
      </c>
      <c r="S392" s="15" t="s">
        <v>157</v>
      </c>
      <c r="T392" s="15" t="s">
        <v>32</v>
      </c>
      <c r="U392" s="15" t="s">
        <v>32</v>
      </c>
    </row>
    <row r="393" spans="1:21" ht="13.5" customHeight="1" x14ac:dyDescent="0.2">
      <c r="A393" s="15" t="s">
        <v>2669</v>
      </c>
      <c r="B393" s="17">
        <f>+COUNTIF(VICTIMAS_FALLECIDAS!A:A,A393)</f>
        <v>1</v>
      </c>
      <c r="C393" s="19">
        <v>43416</v>
      </c>
      <c r="D393" s="17">
        <v>2018</v>
      </c>
      <c r="E393" s="18">
        <v>11</v>
      </c>
      <c r="F393" s="18">
        <v>12</v>
      </c>
      <c r="G393" s="39" t="s">
        <v>2670</v>
      </c>
      <c r="H393" s="18">
        <v>3</v>
      </c>
      <c r="I393" s="20" t="s">
        <v>2671</v>
      </c>
      <c r="J393" s="20" t="s">
        <v>35</v>
      </c>
      <c r="K393" s="40" t="s">
        <v>36</v>
      </c>
      <c r="L393" s="40"/>
      <c r="M393" s="40" t="s">
        <v>592</v>
      </c>
      <c r="N393" s="29" t="s">
        <v>1765</v>
      </c>
      <c r="O393" s="29">
        <v>9</v>
      </c>
      <c r="P393" s="41" t="s">
        <v>1766</v>
      </c>
      <c r="Q393" s="41" t="s">
        <v>1767</v>
      </c>
      <c r="R393" s="41" t="s">
        <v>1768</v>
      </c>
      <c r="S393" s="15" t="s">
        <v>457</v>
      </c>
      <c r="T393" s="15" t="s">
        <v>32</v>
      </c>
      <c r="U393" s="15" t="s">
        <v>60</v>
      </c>
    </row>
    <row r="394" spans="1:21" ht="13.5" customHeight="1" x14ac:dyDescent="0.2">
      <c r="A394" s="15" t="s">
        <v>2672</v>
      </c>
      <c r="B394" s="17">
        <f>+COUNTIF(VICTIMAS_FALLECIDAS!A:A,A394)</f>
        <v>1</v>
      </c>
      <c r="C394" s="19">
        <v>43419</v>
      </c>
      <c r="D394" s="17">
        <v>2018</v>
      </c>
      <c r="E394" s="18">
        <v>11</v>
      </c>
      <c r="F394" s="18">
        <v>15</v>
      </c>
      <c r="G394" s="39" t="s">
        <v>2673</v>
      </c>
      <c r="H394" s="18">
        <v>19</v>
      </c>
      <c r="I394" s="20" t="s">
        <v>2674</v>
      </c>
      <c r="J394" s="20" t="s">
        <v>305</v>
      </c>
      <c r="K394" s="40" t="s">
        <v>628</v>
      </c>
      <c r="L394" s="40"/>
      <c r="M394" s="40"/>
      <c r="N394" s="29" t="s">
        <v>2675</v>
      </c>
      <c r="O394" s="29">
        <v>9</v>
      </c>
      <c r="P394" s="41" t="s">
        <v>2676</v>
      </c>
      <c r="Q394" s="41" t="s">
        <v>2677</v>
      </c>
      <c r="R394" s="41" t="s">
        <v>2678</v>
      </c>
      <c r="S394" s="15" t="s">
        <v>577</v>
      </c>
      <c r="T394" s="15" t="s">
        <v>100</v>
      </c>
      <c r="U394" s="15" t="s">
        <v>100</v>
      </c>
    </row>
    <row r="395" spans="1:21" ht="13.5" customHeight="1" x14ac:dyDescent="0.2">
      <c r="A395" s="15" t="s">
        <v>2679</v>
      </c>
      <c r="B395" s="17">
        <f>+COUNTIF(VICTIMAS_FALLECIDAS!A:A,A395)</f>
        <v>1</v>
      </c>
      <c r="C395" s="19">
        <v>43420</v>
      </c>
      <c r="D395" s="17">
        <v>2018</v>
      </c>
      <c r="E395" s="18">
        <v>11</v>
      </c>
      <c r="F395" s="18">
        <v>16</v>
      </c>
      <c r="G395" s="39" t="s">
        <v>2680</v>
      </c>
      <c r="H395" s="18">
        <v>21</v>
      </c>
      <c r="I395" s="20" t="s">
        <v>2681</v>
      </c>
      <c r="J395" s="20" t="s">
        <v>23</v>
      </c>
      <c r="K395" s="40" t="s">
        <v>2043</v>
      </c>
      <c r="L395" s="40"/>
      <c r="M395" s="40" t="s">
        <v>2682</v>
      </c>
      <c r="N395" s="29" t="s">
        <v>2683</v>
      </c>
      <c r="O395" s="29">
        <v>4</v>
      </c>
      <c r="P395" s="41" t="s">
        <v>2684</v>
      </c>
      <c r="Q395" s="41" t="s">
        <v>2685</v>
      </c>
      <c r="R395" s="41" t="s">
        <v>2686</v>
      </c>
      <c r="S395" s="15" t="s">
        <v>142</v>
      </c>
      <c r="T395" s="15" t="s">
        <v>108</v>
      </c>
      <c r="U395" s="15" t="s">
        <v>43</v>
      </c>
    </row>
    <row r="396" spans="1:21" ht="13.5" customHeight="1" x14ac:dyDescent="0.2">
      <c r="A396" s="15" t="s">
        <v>2687</v>
      </c>
      <c r="B396" s="17">
        <f>+COUNTIF(VICTIMAS_FALLECIDAS!A:A,A396)</f>
        <v>1</v>
      </c>
      <c r="C396" s="19">
        <v>43422</v>
      </c>
      <c r="D396" s="17">
        <v>2018</v>
      </c>
      <c r="E396" s="18">
        <v>11</v>
      </c>
      <c r="F396" s="18">
        <v>18</v>
      </c>
      <c r="G396" s="39">
        <v>0.50763888888888886</v>
      </c>
      <c r="H396" s="18">
        <v>12</v>
      </c>
      <c r="I396" s="20" t="s">
        <v>2688</v>
      </c>
      <c r="J396" s="20" t="s">
        <v>35</v>
      </c>
      <c r="K396" s="40" t="s">
        <v>36</v>
      </c>
      <c r="L396" s="40"/>
      <c r="M396" s="40" t="s">
        <v>502</v>
      </c>
      <c r="N396" s="29" t="s">
        <v>2689</v>
      </c>
      <c r="O396" s="29">
        <v>9</v>
      </c>
      <c r="P396" s="41" t="s">
        <v>2690</v>
      </c>
      <c r="Q396" s="41" t="s">
        <v>2691</v>
      </c>
      <c r="R396" s="41" t="s">
        <v>2692</v>
      </c>
      <c r="S396" s="15" t="s">
        <v>30</v>
      </c>
      <c r="T396" s="15" t="s">
        <v>31</v>
      </c>
      <c r="U396" s="15" t="s">
        <v>32</v>
      </c>
    </row>
    <row r="397" spans="1:21" ht="13.5" customHeight="1" x14ac:dyDescent="0.2">
      <c r="A397" s="15" t="s">
        <v>2693</v>
      </c>
      <c r="B397" s="17">
        <f>+COUNTIF(VICTIMAS_FALLECIDAS!A:A,A397)</f>
        <v>1</v>
      </c>
      <c r="C397" s="19">
        <v>43423</v>
      </c>
      <c r="D397" s="17">
        <v>2018</v>
      </c>
      <c r="E397" s="18">
        <v>11</v>
      </c>
      <c r="F397" s="18">
        <v>19</v>
      </c>
      <c r="G397" s="39" t="s">
        <v>2694</v>
      </c>
      <c r="H397" s="18">
        <v>9</v>
      </c>
      <c r="I397" s="20" t="s">
        <v>2695</v>
      </c>
      <c r="J397" s="20" t="s">
        <v>35</v>
      </c>
      <c r="K397" s="40" t="s">
        <v>36</v>
      </c>
      <c r="L397" s="40"/>
      <c r="M397" s="40" t="s">
        <v>1272</v>
      </c>
      <c r="N397" s="29" t="s">
        <v>2696</v>
      </c>
      <c r="O397" s="29">
        <v>12</v>
      </c>
      <c r="P397" s="41" t="s">
        <v>2697</v>
      </c>
      <c r="Q397" s="41" t="s">
        <v>2698</v>
      </c>
      <c r="R397" s="41" t="s">
        <v>2699</v>
      </c>
      <c r="S397" s="15" t="s">
        <v>244</v>
      </c>
      <c r="T397" s="15" t="s">
        <v>31</v>
      </c>
      <c r="U397" s="15" t="s">
        <v>31</v>
      </c>
    </row>
    <row r="398" spans="1:21" ht="13.5" customHeight="1" x14ac:dyDescent="0.2">
      <c r="A398" s="15" t="s">
        <v>2700</v>
      </c>
      <c r="B398" s="17">
        <f>+COUNTIF(VICTIMAS_FALLECIDAS!A:A,A398)</f>
        <v>2</v>
      </c>
      <c r="C398" s="19">
        <v>43429</v>
      </c>
      <c r="D398" s="17">
        <v>2018</v>
      </c>
      <c r="E398" s="18">
        <v>11</v>
      </c>
      <c r="F398" s="18">
        <v>25</v>
      </c>
      <c r="G398" s="39" t="s">
        <v>2701</v>
      </c>
      <c r="H398" s="18">
        <v>4</v>
      </c>
      <c r="I398" s="20" t="s">
        <v>2702</v>
      </c>
      <c r="J398" s="20" t="s">
        <v>35</v>
      </c>
      <c r="K398" s="40" t="s">
        <v>36</v>
      </c>
      <c r="L398" s="40">
        <v>11200</v>
      </c>
      <c r="M398" s="40"/>
      <c r="N398" s="29" t="s">
        <v>2703</v>
      </c>
      <c r="O398" s="29">
        <v>9</v>
      </c>
      <c r="P398" s="41" t="s">
        <v>2704</v>
      </c>
      <c r="Q398" s="41" t="s">
        <v>2705</v>
      </c>
      <c r="R398" s="41" t="s">
        <v>2706</v>
      </c>
      <c r="S398" s="15" t="s">
        <v>42</v>
      </c>
      <c r="T398" s="15" t="s">
        <v>32</v>
      </c>
      <c r="U398" s="15" t="s">
        <v>43</v>
      </c>
    </row>
    <row r="399" spans="1:21" ht="13.5" customHeight="1" x14ac:dyDescent="0.2">
      <c r="A399" s="15" t="s">
        <v>2707</v>
      </c>
      <c r="B399" s="17">
        <f>+COUNTIF(VICTIMAS_FALLECIDAS!A:A,A399)</f>
        <v>1</v>
      </c>
      <c r="C399" s="19">
        <v>43432</v>
      </c>
      <c r="D399" s="17">
        <v>2018</v>
      </c>
      <c r="E399" s="18">
        <v>11</v>
      </c>
      <c r="F399" s="18">
        <v>28</v>
      </c>
      <c r="G399" s="39" t="s">
        <v>2708</v>
      </c>
      <c r="H399" s="18">
        <v>4</v>
      </c>
      <c r="I399" s="20" t="s">
        <v>2709</v>
      </c>
      <c r="J399" s="20" t="s">
        <v>23</v>
      </c>
      <c r="K399" s="40" t="s">
        <v>2710</v>
      </c>
      <c r="L399" s="40"/>
      <c r="M399" s="40" t="s">
        <v>2711</v>
      </c>
      <c r="N399" s="29" t="s">
        <v>2712</v>
      </c>
      <c r="O399" s="29">
        <v>15</v>
      </c>
      <c r="P399" s="41" t="s">
        <v>2713</v>
      </c>
      <c r="Q399" s="41" t="s">
        <v>2714</v>
      </c>
      <c r="R399" s="41" t="s">
        <v>2715</v>
      </c>
      <c r="S399" s="15" t="s">
        <v>69</v>
      </c>
      <c r="T399" s="15" t="s">
        <v>31</v>
      </c>
      <c r="U399" s="15" t="s">
        <v>43</v>
      </c>
    </row>
    <row r="400" spans="1:21" ht="13.5" customHeight="1" x14ac:dyDescent="0.2">
      <c r="A400" s="15" t="s">
        <v>2716</v>
      </c>
      <c r="B400" s="17">
        <f>+COUNTIF(VICTIMAS_FALLECIDAS!A:A,A400)</f>
        <v>1</v>
      </c>
      <c r="C400" s="19">
        <v>43437</v>
      </c>
      <c r="D400" s="17">
        <v>2018</v>
      </c>
      <c r="E400" s="18">
        <v>12</v>
      </c>
      <c r="F400" s="18">
        <v>3</v>
      </c>
      <c r="G400" s="39" t="s">
        <v>2717</v>
      </c>
      <c r="H400" s="18">
        <v>3</v>
      </c>
      <c r="I400" s="20" t="s">
        <v>2718</v>
      </c>
      <c r="J400" s="20" t="s">
        <v>23</v>
      </c>
      <c r="K400" s="40" t="s">
        <v>372</v>
      </c>
      <c r="L400" s="40"/>
      <c r="M400" s="40" t="s">
        <v>2719</v>
      </c>
      <c r="N400" s="29" t="s">
        <v>2720</v>
      </c>
      <c r="O400" s="29">
        <v>10</v>
      </c>
      <c r="P400" s="41" t="s">
        <v>2721</v>
      </c>
      <c r="Q400" s="41" t="s">
        <v>2722</v>
      </c>
      <c r="R400" s="41" t="s">
        <v>2723</v>
      </c>
      <c r="S400" s="15" t="s">
        <v>69</v>
      </c>
      <c r="T400" s="15" t="s">
        <v>31</v>
      </c>
      <c r="U400" s="15" t="s">
        <v>43</v>
      </c>
    </row>
    <row r="401" spans="1:21" ht="13.5" customHeight="1" x14ac:dyDescent="0.2">
      <c r="A401" s="15" t="s">
        <v>2724</v>
      </c>
      <c r="B401" s="17">
        <f>+COUNTIF(VICTIMAS_FALLECIDAS!A:A,A401)</f>
        <v>1</v>
      </c>
      <c r="C401" s="19">
        <v>43441</v>
      </c>
      <c r="D401" s="17">
        <v>2018</v>
      </c>
      <c r="E401" s="18">
        <v>12</v>
      </c>
      <c r="F401" s="18">
        <v>7</v>
      </c>
      <c r="G401" s="39">
        <v>0.79861111111111116</v>
      </c>
      <c r="H401" s="18">
        <v>19</v>
      </c>
      <c r="I401" s="20" t="s">
        <v>2725</v>
      </c>
      <c r="J401" s="20" t="s">
        <v>23</v>
      </c>
      <c r="K401" s="40" t="s">
        <v>2726</v>
      </c>
      <c r="L401" s="40">
        <v>550</v>
      </c>
      <c r="M401" s="40"/>
      <c r="N401" s="29" t="s">
        <v>2727</v>
      </c>
      <c r="O401" s="29">
        <v>1</v>
      </c>
      <c r="P401" s="41" t="s">
        <v>2728</v>
      </c>
      <c r="Q401" s="41" t="s">
        <v>2729</v>
      </c>
      <c r="R401" s="41" t="s">
        <v>2730</v>
      </c>
      <c r="S401" s="15" t="s">
        <v>99</v>
      </c>
      <c r="T401" s="15" t="s">
        <v>31</v>
      </c>
      <c r="U401" s="15" t="s">
        <v>100</v>
      </c>
    </row>
    <row r="402" spans="1:21" ht="13.5" customHeight="1" x14ac:dyDescent="0.2">
      <c r="A402" s="15" t="s">
        <v>2731</v>
      </c>
      <c r="B402" s="17">
        <f>+COUNTIF(VICTIMAS_FALLECIDAS!A:A,A402)</f>
        <v>1</v>
      </c>
      <c r="C402" s="19">
        <v>43446</v>
      </c>
      <c r="D402" s="17">
        <v>2018</v>
      </c>
      <c r="E402" s="18">
        <v>12</v>
      </c>
      <c r="F402" s="18">
        <v>12</v>
      </c>
      <c r="G402" s="39" t="s">
        <v>2732</v>
      </c>
      <c r="H402" s="18">
        <v>8</v>
      </c>
      <c r="I402" s="20" t="s">
        <v>2733</v>
      </c>
      <c r="J402" s="20" t="s">
        <v>305</v>
      </c>
      <c r="K402" s="40" t="s">
        <v>2734</v>
      </c>
      <c r="L402" s="40"/>
      <c r="M402" s="40" t="s">
        <v>1393</v>
      </c>
      <c r="N402" s="29" t="s">
        <v>2735</v>
      </c>
      <c r="O402" s="29">
        <v>2</v>
      </c>
      <c r="P402" s="41" t="s">
        <v>2736</v>
      </c>
      <c r="Q402" s="41" t="s">
        <v>2737</v>
      </c>
      <c r="R402" s="41" t="s">
        <v>2738</v>
      </c>
      <c r="S402" s="15" t="s">
        <v>196</v>
      </c>
      <c r="T402" s="15" t="s">
        <v>108</v>
      </c>
      <c r="U402" s="15" t="s">
        <v>100</v>
      </c>
    </row>
    <row r="403" spans="1:21" ht="13.5" customHeight="1" x14ac:dyDescent="0.2">
      <c r="A403" s="15" t="s">
        <v>2739</v>
      </c>
      <c r="B403" s="17">
        <f>+COUNTIF(VICTIMAS_FALLECIDAS!A:A,A403)</f>
        <v>1</v>
      </c>
      <c r="C403" s="19">
        <v>43446</v>
      </c>
      <c r="D403" s="17">
        <v>2018</v>
      </c>
      <c r="E403" s="18">
        <v>12</v>
      </c>
      <c r="F403" s="18">
        <v>12</v>
      </c>
      <c r="G403" s="39" t="s">
        <v>2740</v>
      </c>
      <c r="H403" s="18">
        <v>14</v>
      </c>
      <c r="I403" s="20" t="s">
        <v>2543</v>
      </c>
      <c r="J403" s="20" t="s">
        <v>23</v>
      </c>
      <c r="K403" s="40" t="s">
        <v>1839</v>
      </c>
      <c r="L403" s="40"/>
      <c r="M403" s="40" t="s">
        <v>452</v>
      </c>
      <c r="N403" s="29" t="s">
        <v>2544</v>
      </c>
      <c r="O403" s="29">
        <v>7</v>
      </c>
      <c r="P403" s="41" t="s">
        <v>1975</v>
      </c>
      <c r="Q403" s="41" t="s">
        <v>1976</v>
      </c>
      <c r="R403" s="41" t="s">
        <v>1977</v>
      </c>
      <c r="S403" s="15" t="s">
        <v>196</v>
      </c>
      <c r="T403" s="15" t="s">
        <v>108</v>
      </c>
      <c r="U403" s="15" t="s">
        <v>100</v>
      </c>
    </row>
    <row r="404" spans="1:21" ht="13.5" customHeight="1" x14ac:dyDescent="0.2">
      <c r="A404" s="15" t="s">
        <v>2741</v>
      </c>
      <c r="B404" s="17">
        <f>+COUNTIF(VICTIMAS_FALLECIDAS!A:A,A404)</f>
        <v>1</v>
      </c>
      <c r="C404" s="19">
        <v>43446</v>
      </c>
      <c r="D404" s="17">
        <v>2018</v>
      </c>
      <c r="E404" s="18">
        <v>12</v>
      </c>
      <c r="F404" s="18">
        <v>12</v>
      </c>
      <c r="G404" s="39" t="s">
        <v>2742</v>
      </c>
      <c r="H404" s="18">
        <v>21</v>
      </c>
      <c r="I404" s="20" t="s">
        <v>2743</v>
      </c>
      <c r="J404" s="20" t="s">
        <v>23</v>
      </c>
      <c r="K404" s="40" t="s">
        <v>468</v>
      </c>
      <c r="L404" s="40"/>
      <c r="M404" s="40" t="s">
        <v>1137</v>
      </c>
      <c r="N404" s="29" t="s">
        <v>2744</v>
      </c>
      <c r="O404" s="29">
        <v>7</v>
      </c>
      <c r="P404" s="41" t="s">
        <v>2745</v>
      </c>
      <c r="Q404" s="41" t="s">
        <v>2746</v>
      </c>
      <c r="R404" s="41" t="s">
        <v>2747</v>
      </c>
      <c r="S404" s="15" t="s">
        <v>133</v>
      </c>
      <c r="T404" s="15" t="s">
        <v>108</v>
      </c>
      <c r="U404" s="15" t="s">
        <v>31</v>
      </c>
    </row>
    <row r="405" spans="1:21" ht="13.5" customHeight="1" x14ac:dyDescent="0.2">
      <c r="A405" s="15" t="s">
        <v>2748</v>
      </c>
      <c r="B405" s="17">
        <f>+COUNTIF(VICTIMAS_FALLECIDAS!A:A,A405)</f>
        <v>1</v>
      </c>
      <c r="C405" s="19">
        <v>43452</v>
      </c>
      <c r="D405" s="21">
        <v>2018</v>
      </c>
      <c r="E405" s="18">
        <v>12</v>
      </c>
      <c r="F405" s="18">
        <v>18</v>
      </c>
      <c r="G405" s="39">
        <v>0.61111111111111105</v>
      </c>
      <c r="H405" s="18">
        <v>14</v>
      </c>
      <c r="I405" s="20" t="s">
        <v>2749</v>
      </c>
      <c r="J405" s="20" t="s">
        <v>23</v>
      </c>
      <c r="K405" s="40" t="s">
        <v>93</v>
      </c>
      <c r="L405" s="40"/>
      <c r="M405" s="40" t="s">
        <v>1861</v>
      </c>
      <c r="N405" s="29" t="s">
        <v>2750</v>
      </c>
      <c r="O405" s="29">
        <v>1</v>
      </c>
      <c r="P405" s="41" t="s">
        <v>2751</v>
      </c>
      <c r="Q405" s="41" t="s">
        <v>2752</v>
      </c>
      <c r="R405" s="41" t="s">
        <v>2753</v>
      </c>
      <c r="S405" s="15" t="s">
        <v>142</v>
      </c>
      <c r="T405" s="15" t="s">
        <v>108</v>
      </c>
      <c r="U405" s="15" t="s">
        <v>43</v>
      </c>
    </row>
    <row r="406" spans="1:21" ht="13.5" customHeight="1" x14ac:dyDescent="0.2">
      <c r="A406" s="15" t="s">
        <v>2754</v>
      </c>
      <c r="B406" s="17">
        <f>+COUNTIF(VICTIMAS_FALLECIDAS!A:A,A406)</f>
        <v>1</v>
      </c>
      <c r="C406" s="19">
        <v>43452</v>
      </c>
      <c r="D406" s="17">
        <v>2018</v>
      </c>
      <c r="E406" s="18">
        <v>12</v>
      </c>
      <c r="F406" s="18">
        <v>18</v>
      </c>
      <c r="G406" s="39" t="s">
        <v>2755</v>
      </c>
      <c r="H406" s="18">
        <v>15</v>
      </c>
      <c r="I406" s="20" t="s">
        <v>2756</v>
      </c>
      <c r="J406" s="20" t="s">
        <v>23</v>
      </c>
      <c r="K406" s="40" t="s">
        <v>452</v>
      </c>
      <c r="L406" s="40">
        <v>7013</v>
      </c>
      <c r="M406" s="40"/>
      <c r="N406" s="29" t="s">
        <v>2757</v>
      </c>
      <c r="O406" s="29">
        <v>7</v>
      </c>
      <c r="P406" s="41" t="s">
        <v>2758</v>
      </c>
      <c r="Q406" s="41" t="s">
        <v>2759</v>
      </c>
      <c r="R406" s="41" t="s">
        <v>2760</v>
      </c>
      <c r="S406" s="15" t="s">
        <v>142</v>
      </c>
      <c r="T406" s="15" t="s">
        <v>108</v>
      </c>
      <c r="U406" s="15" t="s">
        <v>43</v>
      </c>
    </row>
    <row r="407" spans="1:21" ht="13.5" customHeight="1" x14ac:dyDescent="0.2">
      <c r="A407" s="15" t="s">
        <v>2761</v>
      </c>
      <c r="B407" s="17">
        <f>+COUNTIF(VICTIMAS_FALLECIDAS!A:A,A407)</f>
        <v>1</v>
      </c>
      <c r="C407" s="19">
        <v>43452</v>
      </c>
      <c r="D407" s="17">
        <v>2018</v>
      </c>
      <c r="E407" s="18">
        <v>12</v>
      </c>
      <c r="F407" s="18">
        <v>18</v>
      </c>
      <c r="G407" s="39">
        <v>0.84375</v>
      </c>
      <c r="H407" s="18">
        <v>20</v>
      </c>
      <c r="I407" s="20" t="s">
        <v>2762</v>
      </c>
      <c r="J407" s="20" t="s">
        <v>82</v>
      </c>
      <c r="K407" s="40" t="s">
        <v>161</v>
      </c>
      <c r="L407" s="40"/>
      <c r="M407" s="40" t="s">
        <v>2763</v>
      </c>
      <c r="N407" s="29" t="s">
        <v>2764</v>
      </c>
      <c r="O407" s="29">
        <v>1</v>
      </c>
      <c r="P407" s="41" t="s">
        <v>2765</v>
      </c>
      <c r="Q407" s="41" t="s">
        <v>2766</v>
      </c>
      <c r="R407" s="41" t="s">
        <v>2767</v>
      </c>
      <c r="S407" s="15" t="s">
        <v>69</v>
      </c>
      <c r="T407" s="15" t="s">
        <v>31</v>
      </c>
      <c r="U407" s="15" t="s">
        <v>43</v>
      </c>
    </row>
    <row r="408" spans="1:21" ht="13.5" customHeight="1" x14ac:dyDescent="0.2">
      <c r="A408" s="15" t="s">
        <v>2768</v>
      </c>
      <c r="B408" s="17">
        <f>+COUNTIF(VICTIMAS_FALLECIDAS!A:A,A408)</f>
        <v>1</v>
      </c>
      <c r="C408" s="19">
        <v>43455</v>
      </c>
      <c r="D408" s="17">
        <v>2018</v>
      </c>
      <c r="E408" s="18">
        <v>12</v>
      </c>
      <c r="F408" s="18">
        <v>21</v>
      </c>
      <c r="G408" s="39" t="s">
        <v>2769</v>
      </c>
      <c r="H408" s="18">
        <v>9</v>
      </c>
      <c r="I408" s="20" t="s">
        <v>2770</v>
      </c>
      <c r="J408" s="20" t="s">
        <v>82</v>
      </c>
      <c r="K408" s="40" t="s">
        <v>2771</v>
      </c>
      <c r="L408" s="40">
        <v>1893</v>
      </c>
      <c r="M408" s="40"/>
      <c r="N408" s="29" t="s">
        <v>2772</v>
      </c>
      <c r="O408" s="29">
        <v>10</v>
      </c>
      <c r="P408" s="41" t="s">
        <v>2773</v>
      </c>
      <c r="Q408" s="41" t="s">
        <v>2774</v>
      </c>
      <c r="R408" s="41" t="s">
        <v>2775</v>
      </c>
      <c r="S408" s="15" t="s">
        <v>819</v>
      </c>
      <c r="T408" s="15" t="s">
        <v>43</v>
      </c>
      <c r="U408" s="15" t="s">
        <v>43</v>
      </c>
    </row>
    <row r="409" spans="1:21" ht="13.5" customHeight="1" x14ac:dyDescent="0.2">
      <c r="A409" s="15" t="s">
        <v>2776</v>
      </c>
      <c r="B409" s="17">
        <f>+COUNTIF(VICTIMAS_FALLECIDAS!A:A,A409)</f>
        <v>1</v>
      </c>
      <c r="C409" s="19">
        <v>43456</v>
      </c>
      <c r="D409" s="17">
        <v>2018</v>
      </c>
      <c r="E409" s="18">
        <v>12</v>
      </c>
      <c r="F409" s="18">
        <v>22</v>
      </c>
      <c r="G409" s="39" t="s">
        <v>2161</v>
      </c>
      <c r="H409" s="18">
        <v>6</v>
      </c>
      <c r="I409" s="20" t="s">
        <v>2777</v>
      </c>
      <c r="J409" s="20" t="s">
        <v>82</v>
      </c>
      <c r="K409" s="40" t="s">
        <v>2778</v>
      </c>
      <c r="L409" s="40">
        <v>1974</v>
      </c>
      <c r="M409" s="40"/>
      <c r="N409" s="29" t="s">
        <v>2779</v>
      </c>
      <c r="O409" s="29">
        <v>7</v>
      </c>
      <c r="P409" s="41" t="s">
        <v>2780</v>
      </c>
      <c r="Q409" s="41" t="s">
        <v>2781</v>
      </c>
      <c r="R409" s="41" t="s">
        <v>2782</v>
      </c>
      <c r="S409" s="15" t="s">
        <v>244</v>
      </c>
      <c r="T409" s="15" t="s">
        <v>31</v>
      </c>
      <c r="U409" s="15" t="s">
        <v>31</v>
      </c>
    </row>
    <row r="410" spans="1:21" ht="13.5" customHeight="1" x14ac:dyDescent="0.2">
      <c r="A410" s="15" t="s">
        <v>2783</v>
      </c>
      <c r="B410" s="17">
        <f>+COUNTIF(VICTIMAS_FALLECIDAS!A:A,A410)</f>
        <v>1</v>
      </c>
      <c r="C410" s="19">
        <v>43456</v>
      </c>
      <c r="D410" s="17">
        <v>2018</v>
      </c>
      <c r="E410" s="18">
        <v>12</v>
      </c>
      <c r="F410" s="18">
        <v>22</v>
      </c>
      <c r="G410" s="39">
        <v>0.33680555555555558</v>
      </c>
      <c r="H410" s="18">
        <v>8</v>
      </c>
      <c r="I410" s="20" t="s">
        <v>2784</v>
      </c>
      <c r="J410" s="20" t="s">
        <v>82</v>
      </c>
      <c r="K410" s="40" t="s">
        <v>2785</v>
      </c>
      <c r="L410" s="40">
        <v>1400</v>
      </c>
      <c r="M410" s="40"/>
      <c r="N410" s="29" t="s">
        <v>2786</v>
      </c>
      <c r="O410" s="29">
        <v>1</v>
      </c>
      <c r="P410" s="41" t="s">
        <v>2787</v>
      </c>
      <c r="Q410" s="41" t="s">
        <v>2788</v>
      </c>
      <c r="R410" s="41" t="s">
        <v>2789</v>
      </c>
      <c r="S410" s="15" t="s">
        <v>157</v>
      </c>
      <c r="T410" s="15" t="s">
        <v>32</v>
      </c>
      <c r="U410" s="15" t="s">
        <v>32</v>
      </c>
    </row>
    <row r="411" spans="1:21" ht="13.5" customHeight="1" x14ac:dyDescent="0.2">
      <c r="A411" s="15" t="s">
        <v>2790</v>
      </c>
      <c r="B411" s="17">
        <f>+COUNTIF(VICTIMAS_FALLECIDAS!A:A,A411)</f>
        <v>1</v>
      </c>
      <c r="C411" s="19">
        <v>43456</v>
      </c>
      <c r="D411" s="17">
        <v>2018</v>
      </c>
      <c r="E411" s="18">
        <v>12</v>
      </c>
      <c r="F411" s="18">
        <v>22</v>
      </c>
      <c r="G411" s="39">
        <v>0.73611111111111116</v>
      </c>
      <c r="H411" s="18">
        <v>17</v>
      </c>
      <c r="I411" s="20" t="s">
        <v>2791</v>
      </c>
      <c r="J411" s="20" t="s">
        <v>23</v>
      </c>
      <c r="K411" s="40" t="s">
        <v>1757</v>
      </c>
      <c r="L411" s="40"/>
      <c r="M411" s="40" t="s">
        <v>851</v>
      </c>
      <c r="N411" s="29" t="s">
        <v>2792</v>
      </c>
      <c r="O411" s="29">
        <v>5</v>
      </c>
      <c r="P411" s="41" t="s">
        <v>2793</v>
      </c>
      <c r="Q411" s="41" t="s">
        <v>2794</v>
      </c>
      <c r="R411" s="41" t="s">
        <v>2795</v>
      </c>
      <c r="S411" s="15" t="s">
        <v>133</v>
      </c>
      <c r="T411" s="15" t="s">
        <v>108</v>
      </c>
      <c r="U411" s="15" t="s">
        <v>31</v>
      </c>
    </row>
    <row r="412" spans="1:21" ht="13.5" customHeight="1" x14ac:dyDescent="0.2">
      <c r="A412" s="15" t="s">
        <v>2796</v>
      </c>
      <c r="B412" s="17">
        <f>+COUNTIF(VICTIMAS_FALLECIDAS!A:A,A412)</f>
        <v>1</v>
      </c>
      <c r="C412" s="19">
        <v>43459</v>
      </c>
      <c r="D412" s="17">
        <v>2018</v>
      </c>
      <c r="E412" s="18">
        <v>12</v>
      </c>
      <c r="F412" s="18">
        <v>25</v>
      </c>
      <c r="G412" s="39" t="s">
        <v>1936</v>
      </c>
      <c r="H412" s="18">
        <v>13</v>
      </c>
      <c r="I412" s="20" t="s">
        <v>2797</v>
      </c>
      <c r="J412" s="20" t="s">
        <v>35</v>
      </c>
      <c r="K412" s="40" t="s">
        <v>36</v>
      </c>
      <c r="L412" s="40">
        <v>5172</v>
      </c>
      <c r="M412" s="40"/>
      <c r="N412" s="29" t="s">
        <v>2797</v>
      </c>
      <c r="O412" s="29">
        <v>12</v>
      </c>
      <c r="P412" s="41" t="s">
        <v>2798</v>
      </c>
      <c r="Q412" s="41" t="s">
        <v>2799</v>
      </c>
      <c r="R412" s="41" t="s">
        <v>2800</v>
      </c>
      <c r="S412" s="15" t="s">
        <v>2801</v>
      </c>
      <c r="T412" s="15" t="s">
        <v>100</v>
      </c>
      <c r="U412" s="15" t="s">
        <v>43</v>
      </c>
    </row>
    <row r="413" spans="1:21" ht="13.5" customHeight="1" x14ac:dyDescent="0.2">
      <c r="A413" s="15" t="s">
        <v>2802</v>
      </c>
      <c r="B413" s="17">
        <f>+COUNTIF(VICTIMAS_FALLECIDAS!A:A,A413)</f>
        <v>1</v>
      </c>
      <c r="C413" s="19">
        <v>43463</v>
      </c>
      <c r="D413" s="17">
        <v>2018</v>
      </c>
      <c r="E413" s="18">
        <v>12</v>
      </c>
      <c r="F413" s="18">
        <v>29</v>
      </c>
      <c r="G413" s="39" t="s">
        <v>2803</v>
      </c>
      <c r="H413" s="18">
        <v>5</v>
      </c>
      <c r="I413" s="20" t="s">
        <v>2804</v>
      </c>
      <c r="J413" s="20" t="s">
        <v>23</v>
      </c>
      <c r="K413" s="40" t="s">
        <v>501</v>
      </c>
      <c r="L413" s="40"/>
      <c r="M413" s="40" t="s">
        <v>475</v>
      </c>
      <c r="N413" s="29" t="s">
        <v>2805</v>
      </c>
      <c r="O413" s="29">
        <v>10</v>
      </c>
      <c r="P413" s="41" t="s">
        <v>2806</v>
      </c>
      <c r="Q413" s="41" t="s">
        <v>2807</v>
      </c>
      <c r="R413" s="41" t="s">
        <v>2808</v>
      </c>
      <c r="S413" s="15" t="s">
        <v>30</v>
      </c>
      <c r="T413" s="15" t="s">
        <v>31</v>
      </c>
      <c r="U413" s="15" t="s">
        <v>32</v>
      </c>
    </row>
    <row r="414" spans="1:21" ht="13.5" customHeight="1" x14ac:dyDescent="0.2">
      <c r="A414" s="15" t="s">
        <v>2809</v>
      </c>
      <c r="B414" s="17">
        <f>+COUNTIF(VICTIMAS_FALLECIDAS!A:A,A414)</f>
        <v>1</v>
      </c>
      <c r="C414" s="19">
        <v>43473</v>
      </c>
      <c r="D414" s="21">
        <v>2019</v>
      </c>
      <c r="E414" s="18">
        <v>1</v>
      </c>
      <c r="F414" s="18">
        <v>8</v>
      </c>
      <c r="G414" s="39">
        <v>0.35416666666666669</v>
      </c>
      <c r="H414" s="18">
        <v>8</v>
      </c>
      <c r="I414" s="15" t="s">
        <v>2810</v>
      </c>
      <c r="J414" s="15" t="s">
        <v>23</v>
      </c>
      <c r="K414" s="40" t="s">
        <v>1393</v>
      </c>
      <c r="L414" s="40"/>
      <c r="M414" s="40" t="s">
        <v>1394</v>
      </c>
      <c r="N414" s="29" t="s">
        <v>1395</v>
      </c>
      <c r="O414" s="29">
        <v>2</v>
      </c>
      <c r="P414" s="41" t="s">
        <v>1396</v>
      </c>
      <c r="Q414" s="41" t="s">
        <v>1397</v>
      </c>
      <c r="R414" s="41" t="s">
        <v>1398</v>
      </c>
      <c r="S414" s="15" t="s">
        <v>99</v>
      </c>
      <c r="T414" s="15" t="s">
        <v>31</v>
      </c>
      <c r="U414" s="15" t="s">
        <v>100</v>
      </c>
    </row>
    <row r="415" spans="1:21" ht="13.5" customHeight="1" x14ac:dyDescent="0.2">
      <c r="A415" s="15" t="s">
        <v>2811</v>
      </c>
      <c r="B415" s="17">
        <f>+COUNTIF(VICTIMAS_FALLECIDAS!A:A,A415)</f>
        <v>1</v>
      </c>
      <c r="C415" s="19">
        <v>43474</v>
      </c>
      <c r="D415" s="21">
        <v>2019</v>
      </c>
      <c r="E415" s="18">
        <v>1</v>
      </c>
      <c r="F415" s="18">
        <v>9</v>
      </c>
      <c r="G415" s="39">
        <v>0.16666666666666666</v>
      </c>
      <c r="H415" s="18">
        <v>4</v>
      </c>
      <c r="I415" s="15" t="s">
        <v>2812</v>
      </c>
      <c r="J415" s="15" t="s">
        <v>23</v>
      </c>
      <c r="K415" s="40" t="s">
        <v>1209</v>
      </c>
      <c r="L415" s="40"/>
      <c r="M415" s="40" t="s">
        <v>876</v>
      </c>
      <c r="N415" s="29" t="s">
        <v>2813</v>
      </c>
      <c r="O415" s="29">
        <v>7</v>
      </c>
      <c r="P415" s="41" t="s">
        <v>2814</v>
      </c>
      <c r="Q415" s="41" t="s">
        <v>2815</v>
      </c>
      <c r="R415" s="41" t="s">
        <v>2816</v>
      </c>
      <c r="S415" s="15" t="s">
        <v>398</v>
      </c>
      <c r="T415" s="15" t="s">
        <v>32</v>
      </c>
      <c r="U415" s="15" t="s">
        <v>100</v>
      </c>
    </row>
    <row r="416" spans="1:21" ht="13.5" customHeight="1" x14ac:dyDescent="0.2">
      <c r="A416" s="15" t="s">
        <v>2817</v>
      </c>
      <c r="B416" s="17">
        <f>+COUNTIF(VICTIMAS_FALLECIDAS!A:A,A416)</f>
        <v>1</v>
      </c>
      <c r="C416" s="19">
        <v>43477</v>
      </c>
      <c r="D416" s="21">
        <v>2019</v>
      </c>
      <c r="E416" s="18">
        <v>1</v>
      </c>
      <c r="F416" s="18">
        <v>12</v>
      </c>
      <c r="G416" s="39">
        <v>0.33333333333333331</v>
      </c>
      <c r="H416" s="18">
        <v>8</v>
      </c>
      <c r="I416" s="15" t="s">
        <v>2818</v>
      </c>
      <c r="J416" s="15" t="s">
        <v>23</v>
      </c>
      <c r="K416" s="40" t="s">
        <v>422</v>
      </c>
      <c r="L416" s="40"/>
      <c r="M416" s="40" t="s">
        <v>2819</v>
      </c>
      <c r="N416" s="29" t="s">
        <v>2820</v>
      </c>
      <c r="O416" s="29">
        <v>15</v>
      </c>
      <c r="P416" s="41" t="s">
        <v>2821</v>
      </c>
      <c r="Q416" s="41" t="s">
        <v>2822</v>
      </c>
      <c r="R416" s="41" t="s">
        <v>2823</v>
      </c>
      <c r="S416" s="15" t="s">
        <v>30</v>
      </c>
      <c r="T416" s="15" t="s">
        <v>31</v>
      </c>
      <c r="U416" s="15" t="s">
        <v>32</v>
      </c>
    </row>
    <row r="417" spans="1:21" ht="13.5" customHeight="1" x14ac:dyDescent="0.2">
      <c r="A417" s="15" t="s">
        <v>2824</v>
      </c>
      <c r="B417" s="17">
        <f>+COUNTIF(VICTIMAS_FALLECIDAS!A:A,A417)</f>
        <v>1</v>
      </c>
      <c r="C417" s="19">
        <v>43479</v>
      </c>
      <c r="D417" s="21">
        <v>2019</v>
      </c>
      <c r="E417" s="18">
        <v>1</v>
      </c>
      <c r="F417" s="18">
        <v>14</v>
      </c>
      <c r="G417" s="39">
        <v>0.83194444444444438</v>
      </c>
      <c r="H417" s="18">
        <v>19</v>
      </c>
      <c r="I417" s="15" t="s">
        <v>2825</v>
      </c>
      <c r="J417" s="15" t="s">
        <v>23</v>
      </c>
      <c r="K417" s="40" t="s">
        <v>592</v>
      </c>
      <c r="L417" s="40"/>
      <c r="M417" s="40" t="s">
        <v>2826</v>
      </c>
      <c r="N417" s="29" t="s">
        <v>2827</v>
      </c>
      <c r="O417" s="29">
        <v>9</v>
      </c>
      <c r="P417" s="41" t="s">
        <v>2828</v>
      </c>
      <c r="Q417" s="41" t="s">
        <v>2829</v>
      </c>
      <c r="R417" s="41" t="s">
        <v>2830</v>
      </c>
      <c r="S417" s="15" t="s">
        <v>42</v>
      </c>
      <c r="T417" s="15" t="s">
        <v>32</v>
      </c>
      <c r="U417" s="15" t="s">
        <v>43</v>
      </c>
    </row>
    <row r="418" spans="1:21" ht="13.5" customHeight="1" x14ac:dyDescent="0.2">
      <c r="A418" s="15" t="s">
        <v>2831</v>
      </c>
      <c r="B418" s="17">
        <f>+COUNTIF(VICTIMAS_FALLECIDAS!A:A,A418)</f>
        <v>1</v>
      </c>
      <c r="C418" s="19">
        <v>43484</v>
      </c>
      <c r="D418" s="21">
        <v>2019</v>
      </c>
      <c r="E418" s="18">
        <v>1</v>
      </c>
      <c r="F418" s="18">
        <v>19</v>
      </c>
      <c r="G418" s="39">
        <v>0.5</v>
      </c>
      <c r="H418" s="18">
        <v>12</v>
      </c>
      <c r="I418" s="15" t="s">
        <v>2832</v>
      </c>
      <c r="J418" s="15" t="s">
        <v>23</v>
      </c>
      <c r="K418" s="40" t="s">
        <v>364</v>
      </c>
      <c r="L418" s="40"/>
      <c r="M418" s="40" t="s">
        <v>2164</v>
      </c>
      <c r="N418" s="29" t="s">
        <v>2833</v>
      </c>
      <c r="O418" s="29">
        <v>10</v>
      </c>
      <c r="P418" s="41" t="s">
        <v>2834</v>
      </c>
      <c r="Q418" s="41" t="s">
        <v>2835</v>
      </c>
      <c r="R418" s="41" t="s">
        <v>2836</v>
      </c>
      <c r="S418" s="15" t="s">
        <v>99</v>
      </c>
      <c r="T418" s="15" t="s">
        <v>31</v>
      </c>
      <c r="U418" s="15" t="s">
        <v>100</v>
      </c>
    </row>
    <row r="419" spans="1:21" ht="13.5" customHeight="1" x14ac:dyDescent="0.2">
      <c r="A419" s="15" t="s">
        <v>2837</v>
      </c>
      <c r="B419" s="17">
        <f>+COUNTIF(VICTIMAS_FALLECIDAS!A:A,A419)</f>
        <v>1</v>
      </c>
      <c r="C419" s="19">
        <v>43488</v>
      </c>
      <c r="D419" s="21">
        <v>2019</v>
      </c>
      <c r="E419" s="18">
        <v>1</v>
      </c>
      <c r="F419" s="18">
        <v>23</v>
      </c>
      <c r="G419" s="39">
        <v>0.23958333333333334</v>
      </c>
      <c r="H419" s="18">
        <v>5</v>
      </c>
      <c r="I419" s="15" t="s">
        <v>2838</v>
      </c>
      <c r="J419" s="15" t="s">
        <v>23</v>
      </c>
      <c r="K419" s="40" t="s">
        <v>2839</v>
      </c>
      <c r="L419" s="40">
        <v>4650</v>
      </c>
      <c r="M419" s="40"/>
      <c r="N419" s="29" t="s">
        <v>2840</v>
      </c>
      <c r="O419" s="29">
        <v>14</v>
      </c>
      <c r="P419" s="41" t="s">
        <v>2841</v>
      </c>
      <c r="Q419" s="41" t="s">
        <v>2842</v>
      </c>
      <c r="R419" s="41" t="s">
        <v>2843</v>
      </c>
      <c r="S419" s="15" t="s">
        <v>107</v>
      </c>
      <c r="T419" s="15" t="s">
        <v>108</v>
      </c>
      <c r="U419" s="15" t="s">
        <v>32</v>
      </c>
    </row>
    <row r="420" spans="1:21" ht="13.5" customHeight="1" x14ac:dyDescent="0.2">
      <c r="A420" s="15" t="s">
        <v>2844</v>
      </c>
      <c r="B420" s="17">
        <f>+COUNTIF(VICTIMAS_FALLECIDAS!A:A,A420)</f>
        <v>1</v>
      </c>
      <c r="C420" s="19">
        <v>43491</v>
      </c>
      <c r="D420" s="21">
        <v>2019</v>
      </c>
      <c r="E420" s="18">
        <v>1</v>
      </c>
      <c r="F420" s="18">
        <v>26</v>
      </c>
      <c r="G420" s="39">
        <v>0.81527777777777777</v>
      </c>
      <c r="H420" s="18">
        <v>19</v>
      </c>
      <c r="I420" s="15" t="s">
        <v>2845</v>
      </c>
      <c r="J420" s="15" t="s">
        <v>82</v>
      </c>
      <c r="K420" s="40" t="s">
        <v>254</v>
      </c>
      <c r="L420" s="40"/>
      <c r="M420" s="40" t="s">
        <v>2846</v>
      </c>
      <c r="N420" s="29" t="s">
        <v>2847</v>
      </c>
      <c r="O420" s="29">
        <v>5</v>
      </c>
      <c r="P420" s="41" t="s">
        <v>2848</v>
      </c>
      <c r="Q420" s="41" t="s">
        <v>2849</v>
      </c>
      <c r="R420" s="41" t="s">
        <v>2850</v>
      </c>
      <c r="S420" s="15" t="s">
        <v>30</v>
      </c>
      <c r="T420" s="15" t="s">
        <v>31</v>
      </c>
      <c r="U420" s="15" t="s">
        <v>32</v>
      </c>
    </row>
    <row r="421" spans="1:21" ht="13.5" customHeight="1" x14ac:dyDescent="0.2">
      <c r="A421" s="15" t="s">
        <v>2851</v>
      </c>
      <c r="B421" s="17">
        <f>+COUNTIF(VICTIMAS_FALLECIDAS!A:A,A421)</f>
        <v>1</v>
      </c>
      <c r="C421" s="19">
        <v>43495</v>
      </c>
      <c r="D421" s="21">
        <v>2019</v>
      </c>
      <c r="E421" s="18">
        <v>1</v>
      </c>
      <c r="F421" s="18">
        <v>30</v>
      </c>
      <c r="G421" s="39">
        <v>0.94791666666666663</v>
      </c>
      <c r="H421" s="18">
        <v>22</v>
      </c>
      <c r="I421" s="15" t="s">
        <v>2852</v>
      </c>
      <c r="J421" s="15" t="s">
        <v>35</v>
      </c>
      <c r="K421" s="40" t="s">
        <v>36</v>
      </c>
      <c r="L421" s="40">
        <v>16080</v>
      </c>
      <c r="M421" s="40"/>
      <c r="N421" s="29" t="s">
        <v>2852</v>
      </c>
      <c r="O421" s="29">
        <v>8</v>
      </c>
      <c r="P421" s="41" t="s">
        <v>2853</v>
      </c>
      <c r="Q421" s="41" t="s">
        <v>2854</v>
      </c>
      <c r="R421" s="41" t="s">
        <v>2855</v>
      </c>
      <c r="S421" s="15" t="s">
        <v>283</v>
      </c>
      <c r="T421" s="15" t="s">
        <v>31</v>
      </c>
      <c r="U421" s="15" t="s">
        <v>283</v>
      </c>
    </row>
    <row r="422" spans="1:21" ht="13.5" customHeight="1" x14ac:dyDescent="0.2">
      <c r="A422" s="15" t="s">
        <v>2856</v>
      </c>
      <c r="B422" s="17">
        <f>+COUNTIF(VICTIMAS_FALLECIDAS!A:A,A422)</f>
        <v>1</v>
      </c>
      <c r="C422" s="19">
        <v>43496</v>
      </c>
      <c r="D422" s="21">
        <v>2019</v>
      </c>
      <c r="E422" s="18">
        <v>1</v>
      </c>
      <c r="F422" s="18">
        <v>31</v>
      </c>
      <c r="G422" s="39">
        <v>0.62152777777777779</v>
      </c>
      <c r="H422" s="18">
        <v>14</v>
      </c>
      <c r="I422" s="15" t="s">
        <v>2857</v>
      </c>
      <c r="J422" s="15" t="s">
        <v>23</v>
      </c>
      <c r="K422" s="40" t="s">
        <v>2858</v>
      </c>
      <c r="L422" s="40"/>
      <c r="M422" s="40" t="s">
        <v>63</v>
      </c>
      <c r="N422" s="29" t="s">
        <v>2859</v>
      </c>
      <c r="O422" s="29">
        <v>1</v>
      </c>
      <c r="P422" s="41" t="s">
        <v>2860</v>
      </c>
      <c r="Q422" s="41" t="s">
        <v>2861</v>
      </c>
      <c r="R422" s="41" t="s">
        <v>2862</v>
      </c>
      <c r="S422" s="15" t="s">
        <v>30</v>
      </c>
      <c r="T422" s="15" t="s">
        <v>31</v>
      </c>
      <c r="U422" s="15" t="s">
        <v>32</v>
      </c>
    </row>
    <row r="423" spans="1:21" ht="13.5" customHeight="1" x14ac:dyDescent="0.2">
      <c r="A423" s="15" t="s">
        <v>2863</v>
      </c>
      <c r="B423" s="17">
        <f>+COUNTIF(VICTIMAS_FALLECIDAS!A:A,A423)</f>
        <v>2</v>
      </c>
      <c r="C423" s="19">
        <v>43498</v>
      </c>
      <c r="D423" s="21">
        <v>2019</v>
      </c>
      <c r="E423" s="18">
        <v>2</v>
      </c>
      <c r="F423" s="18">
        <v>2</v>
      </c>
      <c r="G423" s="39">
        <v>0.3263888888888889</v>
      </c>
      <c r="H423" s="18">
        <v>7</v>
      </c>
      <c r="I423" s="15" t="s">
        <v>2864</v>
      </c>
      <c r="J423" s="15" t="s">
        <v>23</v>
      </c>
      <c r="K423" s="40" t="s">
        <v>286</v>
      </c>
      <c r="L423" s="40">
        <v>4100</v>
      </c>
      <c r="M423" s="40"/>
      <c r="N423" s="29" t="s">
        <v>2864</v>
      </c>
      <c r="O423" s="29">
        <v>14</v>
      </c>
      <c r="P423" s="41" t="s">
        <v>2865</v>
      </c>
      <c r="Q423" s="41" t="s">
        <v>2866</v>
      </c>
      <c r="R423" s="41" t="s">
        <v>2867</v>
      </c>
      <c r="S423" s="15" t="s">
        <v>107</v>
      </c>
      <c r="T423" s="15" t="s">
        <v>108</v>
      </c>
      <c r="U423" s="15" t="s">
        <v>32</v>
      </c>
    </row>
    <row r="424" spans="1:21" ht="13.5" customHeight="1" x14ac:dyDescent="0.2">
      <c r="A424" s="15" t="s">
        <v>2868</v>
      </c>
      <c r="B424" s="17">
        <f>+COUNTIF(VICTIMAS_FALLECIDAS!A:A,A424)</f>
        <v>1</v>
      </c>
      <c r="C424" s="19">
        <v>43506</v>
      </c>
      <c r="D424" s="21">
        <v>2019</v>
      </c>
      <c r="E424" s="18">
        <v>2</v>
      </c>
      <c r="F424" s="18">
        <v>10</v>
      </c>
      <c r="G424" s="39">
        <v>4.1666666666666664E-2</v>
      </c>
      <c r="H424" s="18">
        <v>1</v>
      </c>
      <c r="I424" s="15" t="s">
        <v>2869</v>
      </c>
      <c r="J424" s="15" t="s">
        <v>35</v>
      </c>
      <c r="K424" s="40" t="s">
        <v>36</v>
      </c>
      <c r="L424" s="40"/>
      <c r="M424" s="40" t="s">
        <v>475</v>
      </c>
      <c r="N424" s="29" t="s">
        <v>2870</v>
      </c>
      <c r="O424" s="29">
        <v>9</v>
      </c>
      <c r="P424" s="41" t="s">
        <v>2871</v>
      </c>
      <c r="Q424" s="41" t="s">
        <v>2872</v>
      </c>
      <c r="R424" s="41" t="s">
        <v>2873</v>
      </c>
      <c r="S424" s="15" t="s">
        <v>107</v>
      </c>
      <c r="T424" s="15" t="s">
        <v>108</v>
      </c>
      <c r="U424" s="15" t="s">
        <v>32</v>
      </c>
    </row>
    <row r="425" spans="1:21" ht="13.5" customHeight="1" x14ac:dyDescent="0.2">
      <c r="A425" s="15" t="s">
        <v>2874</v>
      </c>
      <c r="B425" s="17">
        <f>+COUNTIF(VICTIMAS_FALLECIDAS!A:A,A425)</f>
        <v>1</v>
      </c>
      <c r="C425" s="19">
        <v>43513</v>
      </c>
      <c r="D425" s="21">
        <v>2019</v>
      </c>
      <c r="E425" s="18">
        <v>2</v>
      </c>
      <c r="F425" s="18">
        <v>17</v>
      </c>
      <c r="G425" s="39">
        <v>0.1361111111111111</v>
      </c>
      <c r="H425" s="18">
        <v>3</v>
      </c>
      <c r="I425" s="15" t="s">
        <v>2875</v>
      </c>
      <c r="J425" s="15" t="s">
        <v>23</v>
      </c>
      <c r="K425" s="40" t="s">
        <v>1209</v>
      </c>
      <c r="L425" s="40"/>
      <c r="M425" s="40" t="s">
        <v>310</v>
      </c>
      <c r="N425" s="29" t="s">
        <v>2876</v>
      </c>
      <c r="O425" s="29">
        <v>8</v>
      </c>
      <c r="P425" s="41" t="s">
        <v>2877</v>
      </c>
      <c r="Q425" s="41" t="s">
        <v>2878</v>
      </c>
      <c r="R425" s="41" t="s">
        <v>2879</v>
      </c>
      <c r="S425" s="15" t="s">
        <v>30</v>
      </c>
      <c r="T425" s="15" t="s">
        <v>31</v>
      </c>
      <c r="U425" s="15" t="s">
        <v>32</v>
      </c>
    </row>
    <row r="426" spans="1:21" ht="13.5" customHeight="1" x14ac:dyDescent="0.2">
      <c r="A426" s="15" t="s">
        <v>2880</v>
      </c>
      <c r="B426" s="17">
        <f>+COUNTIF(VICTIMAS_FALLECIDAS!A:A,A426)</f>
        <v>1</v>
      </c>
      <c r="C426" s="19">
        <v>43516</v>
      </c>
      <c r="D426" s="21">
        <v>2019</v>
      </c>
      <c r="E426" s="18">
        <v>2</v>
      </c>
      <c r="F426" s="18">
        <v>20</v>
      </c>
      <c r="G426" s="39">
        <v>0.3125</v>
      </c>
      <c r="H426" s="18">
        <v>7</v>
      </c>
      <c r="I426" s="15" t="s">
        <v>2881</v>
      </c>
      <c r="J426" s="15" t="s">
        <v>82</v>
      </c>
      <c r="K426" s="40" t="s">
        <v>2882</v>
      </c>
      <c r="L426" s="40"/>
      <c r="M426" s="40" t="s">
        <v>2883</v>
      </c>
      <c r="N426" s="29" t="s">
        <v>2884</v>
      </c>
      <c r="O426" s="29">
        <v>7</v>
      </c>
      <c r="P426" s="41" t="s">
        <v>2885</v>
      </c>
      <c r="Q426" s="41" t="s">
        <v>2886</v>
      </c>
      <c r="R426" s="41" t="s">
        <v>2887</v>
      </c>
      <c r="S426" s="15" t="s">
        <v>107</v>
      </c>
      <c r="T426" s="15" t="s">
        <v>108</v>
      </c>
      <c r="U426" s="15" t="s">
        <v>32</v>
      </c>
    </row>
    <row r="427" spans="1:21" ht="13.5" customHeight="1" x14ac:dyDescent="0.2">
      <c r="A427" s="15" t="s">
        <v>2888</v>
      </c>
      <c r="B427" s="17">
        <f>+COUNTIF(VICTIMAS_FALLECIDAS!A:A,A427)</f>
        <v>1</v>
      </c>
      <c r="C427" s="19">
        <v>43516</v>
      </c>
      <c r="D427" s="21">
        <v>2019</v>
      </c>
      <c r="E427" s="18">
        <v>2</v>
      </c>
      <c r="F427" s="18">
        <v>20</v>
      </c>
      <c r="G427" s="39">
        <v>0.72916666666666663</v>
      </c>
      <c r="H427" s="18">
        <v>17</v>
      </c>
      <c r="I427" s="15" t="s">
        <v>2889</v>
      </c>
      <c r="J427" s="15" t="s">
        <v>82</v>
      </c>
      <c r="K427" s="40" t="s">
        <v>2890</v>
      </c>
      <c r="L427" s="40">
        <v>5402</v>
      </c>
      <c r="M427" s="40"/>
      <c r="N427" s="29" t="s">
        <v>2889</v>
      </c>
      <c r="O427" s="29">
        <v>11</v>
      </c>
      <c r="P427" s="41" t="s">
        <v>2891</v>
      </c>
      <c r="Q427" s="41" t="s">
        <v>2892</v>
      </c>
      <c r="R427" s="41" t="s">
        <v>2893</v>
      </c>
      <c r="S427" s="15" t="s">
        <v>78</v>
      </c>
      <c r="T427" s="15" t="s">
        <v>31</v>
      </c>
      <c r="U427" s="15" t="s">
        <v>79</v>
      </c>
    </row>
    <row r="428" spans="1:21" ht="13.5" customHeight="1" x14ac:dyDescent="0.2">
      <c r="A428" s="15" t="s">
        <v>2894</v>
      </c>
      <c r="B428" s="17">
        <f>+COUNTIF(VICTIMAS_FALLECIDAS!A:A,A428)</f>
        <v>1</v>
      </c>
      <c r="C428" s="19">
        <v>43519</v>
      </c>
      <c r="D428" s="21">
        <v>2019</v>
      </c>
      <c r="E428" s="18">
        <v>2</v>
      </c>
      <c r="F428" s="18">
        <v>23</v>
      </c>
      <c r="G428" s="39">
        <v>0.28958333333333336</v>
      </c>
      <c r="H428" s="18">
        <v>6</v>
      </c>
      <c r="I428" s="15" t="s">
        <v>2895</v>
      </c>
      <c r="J428" s="15" t="s">
        <v>23</v>
      </c>
      <c r="K428" s="40" t="s">
        <v>422</v>
      </c>
      <c r="L428" s="40">
        <v>5638</v>
      </c>
      <c r="M428" s="40"/>
      <c r="N428" s="29" t="s">
        <v>2895</v>
      </c>
      <c r="O428" s="29">
        <v>11</v>
      </c>
      <c r="P428" s="41" t="s">
        <v>2896</v>
      </c>
      <c r="Q428" s="41" t="s">
        <v>2897</v>
      </c>
      <c r="R428" s="41" t="s">
        <v>2898</v>
      </c>
      <c r="S428" s="15" t="s">
        <v>180</v>
      </c>
      <c r="T428" s="15" t="s">
        <v>32</v>
      </c>
      <c r="U428" s="15" t="s">
        <v>79</v>
      </c>
    </row>
    <row r="429" spans="1:21" ht="13.5" customHeight="1" x14ac:dyDescent="0.2">
      <c r="A429" s="15" t="s">
        <v>2899</v>
      </c>
      <c r="B429" s="17">
        <f>+COUNTIF(VICTIMAS_FALLECIDAS!A:A,A429)</f>
        <v>1</v>
      </c>
      <c r="C429" s="19">
        <v>43520</v>
      </c>
      <c r="D429" s="21">
        <v>2019</v>
      </c>
      <c r="E429" s="18">
        <v>2</v>
      </c>
      <c r="F429" s="18">
        <v>24</v>
      </c>
      <c r="G429" s="39">
        <v>8.3333333333333329E-2</v>
      </c>
      <c r="H429" s="18">
        <v>2</v>
      </c>
      <c r="I429" s="15" t="s">
        <v>2900</v>
      </c>
      <c r="J429" s="15" t="s">
        <v>82</v>
      </c>
      <c r="K429" s="40" t="s">
        <v>2901</v>
      </c>
      <c r="L429" s="40"/>
      <c r="M429" s="40" t="s">
        <v>2315</v>
      </c>
      <c r="N429" s="29" t="s">
        <v>2902</v>
      </c>
      <c r="O429" s="29">
        <v>4</v>
      </c>
      <c r="P429" s="41" t="s">
        <v>2903</v>
      </c>
      <c r="Q429" s="41" t="s">
        <v>2904</v>
      </c>
      <c r="R429" s="41" t="s">
        <v>2905</v>
      </c>
      <c r="S429" s="15" t="s">
        <v>69</v>
      </c>
      <c r="T429" s="15" t="s">
        <v>31</v>
      </c>
      <c r="U429" s="15" t="s">
        <v>43</v>
      </c>
    </row>
    <row r="430" spans="1:21" ht="13.5" customHeight="1" x14ac:dyDescent="0.2">
      <c r="A430" s="15" t="s">
        <v>2906</v>
      </c>
      <c r="B430" s="17">
        <f>+COUNTIF(VICTIMAS_FALLECIDAS!A:A,A430)</f>
        <v>1</v>
      </c>
      <c r="C430" s="19">
        <v>43527</v>
      </c>
      <c r="D430" s="21">
        <v>2019</v>
      </c>
      <c r="E430" s="18">
        <v>3</v>
      </c>
      <c r="F430" s="18">
        <v>3</v>
      </c>
      <c r="G430" s="39">
        <v>0.29166666666666669</v>
      </c>
      <c r="H430" s="18">
        <v>7</v>
      </c>
      <c r="I430" s="15" t="s">
        <v>2907</v>
      </c>
      <c r="J430" s="15" t="s">
        <v>82</v>
      </c>
      <c r="K430" s="40" t="s">
        <v>559</v>
      </c>
      <c r="L430" s="40"/>
      <c r="M430" s="40" t="s">
        <v>2279</v>
      </c>
      <c r="N430" s="29" t="s">
        <v>2908</v>
      </c>
      <c r="O430" s="29">
        <v>3</v>
      </c>
      <c r="P430" s="41" t="s">
        <v>2909</v>
      </c>
      <c r="Q430" s="41" t="s">
        <v>2910</v>
      </c>
      <c r="R430" s="41" t="s">
        <v>2911</v>
      </c>
      <c r="S430" s="15" t="s">
        <v>42</v>
      </c>
      <c r="T430" s="15" t="s">
        <v>32</v>
      </c>
      <c r="U430" s="15" t="s">
        <v>43</v>
      </c>
    </row>
    <row r="431" spans="1:21" ht="13.5" customHeight="1" x14ac:dyDescent="0.2">
      <c r="A431" s="15" t="s">
        <v>2912</v>
      </c>
      <c r="B431" s="17">
        <f>+COUNTIF(VICTIMAS_FALLECIDAS!A:A,A431)</f>
        <v>1</v>
      </c>
      <c r="C431" s="19">
        <v>43527</v>
      </c>
      <c r="D431" s="21">
        <v>2019</v>
      </c>
      <c r="E431" s="18">
        <v>3</v>
      </c>
      <c r="F431" s="18">
        <v>3</v>
      </c>
      <c r="G431" s="39">
        <v>0.97916666666666663</v>
      </c>
      <c r="H431" s="18">
        <v>23</v>
      </c>
      <c r="I431" s="15" t="s">
        <v>2913</v>
      </c>
      <c r="J431" s="15" t="s">
        <v>305</v>
      </c>
      <c r="K431" s="40" t="s">
        <v>2914</v>
      </c>
      <c r="L431" s="40"/>
      <c r="M431" s="40" t="s">
        <v>445</v>
      </c>
      <c r="N431" s="29" t="s">
        <v>2915</v>
      </c>
      <c r="O431" s="29">
        <v>13</v>
      </c>
      <c r="P431" s="41" t="s">
        <v>2916</v>
      </c>
      <c r="Q431" s="41" t="s">
        <v>2917</v>
      </c>
      <c r="R431" s="41" t="s">
        <v>2918</v>
      </c>
      <c r="S431" s="15" t="s">
        <v>107</v>
      </c>
      <c r="T431" s="15" t="s">
        <v>108</v>
      </c>
      <c r="U431" s="15" t="s">
        <v>32</v>
      </c>
    </row>
    <row r="432" spans="1:21" ht="13.5" customHeight="1" x14ac:dyDescent="0.2">
      <c r="A432" s="15" t="s">
        <v>2919</v>
      </c>
      <c r="B432" s="17">
        <f>+COUNTIF(VICTIMAS_FALLECIDAS!A:A,A432)</f>
        <v>1</v>
      </c>
      <c r="C432" s="19">
        <v>43530</v>
      </c>
      <c r="D432" s="21">
        <v>2019</v>
      </c>
      <c r="E432" s="18">
        <v>3</v>
      </c>
      <c r="F432" s="18">
        <v>6</v>
      </c>
      <c r="G432" s="39">
        <v>0.5</v>
      </c>
      <c r="H432" s="18">
        <v>12</v>
      </c>
      <c r="I432" s="15" t="s">
        <v>2920</v>
      </c>
      <c r="J432" s="15" t="s">
        <v>23</v>
      </c>
      <c r="K432" s="40" t="s">
        <v>286</v>
      </c>
      <c r="L432" s="40">
        <v>6326</v>
      </c>
      <c r="M432" s="40"/>
      <c r="N432" s="29" t="s">
        <v>2920</v>
      </c>
      <c r="O432" s="29">
        <v>13</v>
      </c>
      <c r="P432" s="41" t="s">
        <v>2921</v>
      </c>
      <c r="Q432" s="41" t="s">
        <v>2922</v>
      </c>
      <c r="R432" s="41" t="s">
        <v>2923</v>
      </c>
      <c r="S432" s="15" t="s">
        <v>30</v>
      </c>
      <c r="T432" s="15" t="s">
        <v>31</v>
      </c>
      <c r="U432" s="15" t="s">
        <v>32</v>
      </c>
    </row>
    <row r="433" spans="1:21" ht="15" customHeight="1" x14ac:dyDescent="0.2">
      <c r="A433" s="15" t="s">
        <v>2924</v>
      </c>
      <c r="B433" s="17">
        <f>+COUNTIF(VICTIMAS_FALLECIDAS!A:A,A433)</f>
        <v>1</v>
      </c>
      <c r="C433" s="19">
        <v>43531</v>
      </c>
      <c r="D433" s="21">
        <v>2019</v>
      </c>
      <c r="E433" s="18">
        <v>3</v>
      </c>
      <c r="F433" s="18">
        <v>7</v>
      </c>
      <c r="G433" s="39">
        <v>0.87569444444444444</v>
      </c>
      <c r="H433" s="18">
        <v>21</v>
      </c>
      <c r="I433" s="15" t="s">
        <v>2925</v>
      </c>
      <c r="J433" s="15" t="s">
        <v>23</v>
      </c>
      <c r="K433" s="40" t="s">
        <v>2926</v>
      </c>
      <c r="L433" s="40">
        <v>3444</v>
      </c>
      <c r="M433" s="40"/>
      <c r="N433" s="29" t="s">
        <v>2925</v>
      </c>
      <c r="O433" s="29">
        <v>5</v>
      </c>
      <c r="P433" s="41" t="s">
        <v>2927</v>
      </c>
      <c r="Q433" s="41" t="s">
        <v>2928</v>
      </c>
      <c r="R433" s="41" t="s">
        <v>2929</v>
      </c>
      <c r="S433" s="15" t="s">
        <v>30</v>
      </c>
      <c r="T433" s="15" t="s">
        <v>31</v>
      </c>
      <c r="U433" s="15" t="s">
        <v>32</v>
      </c>
    </row>
    <row r="434" spans="1:21" ht="15" customHeight="1" x14ac:dyDescent="0.2">
      <c r="A434" s="15" t="s">
        <v>2930</v>
      </c>
      <c r="B434" s="17">
        <f>+COUNTIF(VICTIMAS_FALLECIDAS!A:A,A434)</f>
        <v>1</v>
      </c>
      <c r="C434" s="19">
        <v>43539</v>
      </c>
      <c r="D434" s="21">
        <v>2019</v>
      </c>
      <c r="E434" s="18">
        <v>3</v>
      </c>
      <c r="F434" s="18">
        <v>15</v>
      </c>
      <c r="G434" s="39">
        <v>0.95138888888888884</v>
      </c>
      <c r="H434" s="18">
        <v>22</v>
      </c>
      <c r="I434" s="15" t="s">
        <v>2931</v>
      </c>
      <c r="J434" s="15" t="s">
        <v>23</v>
      </c>
      <c r="K434" s="40" t="s">
        <v>2035</v>
      </c>
      <c r="L434" s="40"/>
      <c r="M434" s="40" t="s">
        <v>2932</v>
      </c>
      <c r="N434" s="29" t="s">
        <v>2933</v>
      </c>
      <c r="O434" s="29">
        <v>7</v>
      </c>
      <c r="P434" s="41" t="s">
        <v>2934</v>
      </c>
      <c r="Q434" s="41" t="s">
        <v>2935</v>
      </c>
      <c r="R434" s="41" t="s">
        <v>2936</v>
      </c>
      <c r="S434" s="15" t="s">
        <v>30</v>
      </c>
      <c r="T434" s="15" t="s">
        <v>31</v>
      </c>
      <c r="U434" s="15" t="s">
        <v>32</v>
      </c>
    </row>
    <row r="435" spans="1:21" ht="15" customHeight="1" x14ac:dyDescent="0.2">
      <c r="A435" s="15" t="s">
        <v>2937</v>
      </c>
      <c r="B435" s="17">
        <f>+COUNTIF(VICTIMAS_FALLECIDAS!A:A,A435)</f>
        <v>1</v>
      </c>
      <c r="C435" s="19">
        <v>43539</v>
      </c>
      <c r="D435" s="21">
        <v>2019</v>
      </c>
      <c r="E435" s="18">
        <v>3</v>
      </c>
      <c r="F435" s="18">
        <v>15</v>
      </c>
      <c r="G435" s="39">
        <v>2</v>
      </c>
      <c r="H435" s="18">
        <v>0</v>
      </c>
      <c r="I435" s="15" t="s">
        <v>2938</v>
      </c>
      <c r="J435" s="15" t="s">
        <v>23</v>
      </c>
      <c r="K435" s="40" t="s">
        <v>46</v>
      </c>
      <c r="L435" s="40">
        <v>1260</v>
      </c>
      <c r="M435" s="40"/>
      <c r="N435" s="29" t="s">
        <v>2939</v>
      </c>
      <c r="O435" s="29">
        <v>1</v>
      </c>
      <c r="P435" s="41" t="s">
        <v>2940</v>
      </c>
      <c r="Q435" s="41" t="s">
        <v>2941</v>
      </c>
      <c r="R435" s="41" t="s">
        <v>2942</v>
      </c>
      <c r="S435" s="15" t="s">
        <v>457</v>
      </c>
      <c r="T435" s="15" t="s">
        <v>32</v>
      </c>
      <c r="U435" s="15" t="s">
        <v>60</v>
      </c>
    </row>
    <row r="436" spans="1:21" ht="15" customHeight="1" x14ac:dyDescent="0.2">
      <c r="A436" s="15" t="s">
        <v>2943</v>
      </c>
      <c r="B436" s="17">
        <f>+COUNTIF(VICTIMAS_FALLECIDAS!A:A,A436)</f>
        <v>1</v>
      </c>
      <c r="C436" s="19">
        <v>43540</v>
      </c>
      <c r="D436" s="21">
        <v>2019</v>
      </c>
      <c r="E436" s="18">
        <v>3</v>
      </c>
      <c r="F436" s="18">
        <v>16</v>
      </c>
      <c r="G436" s="39">
        <v>0.3527777777777778</v>
      </c>
      <c r="H436" s="18">
        <v>8</v>
      </c>
      <c r="I436" s="15" t="s">
        <v>2944</v>
      </c>
      <c r="J436" s="15" t="s">
        <v>35</v>
      </c>
      <c r="K436" s="40" t="s">
        <v>36</v>
      </c>
      <c r="L436" s="40"/>
      <c r="M436" s="40" t="s">
        <v>2945</v>
      </c>
      <c r="N436" s="29" t="s">
        <v>2946</v>
      </c>
      <c r="O436" s="29">
        <v>9</v>
      </c>
      <c r="P436" s="41" t="s">
        <v>2947</v>
      </c>
      <c r="Q436" s="41" t="s">
        <v>2948</v>
      </c>
      <c r="R436" s="41" t="s">
        <v>2949</v>
      </c>
      <c r="S436" s="15" t="s">
        <v>180</v>
      </c>
      <c r="T436" s="15" t="s">
        <v>32</v>
      </c>
      <c r="U436" s="15" t="s">
        <v>79</v>
      </c>
    </row>
    <row r="437" spans="1:21" ht="15" customHeight="1" x14ac:dyDescent="0.2">
      <c r="A437" s="15" t="s">
        <v>2950</v>
      </c>
      <c r="B437" s="17">
        <f>+COUNTIF(VICTIMAS_FALLECIDAS!A:A,A437)</f>
        <v>1</v>
      </c>
      <c r="C437" s="19">
        <v>43543</v>
      </c>
      <c r="D437" s="21">
        <v>2019</v>
      </c>
      <c r="E437" s="18">
        <v>3</v>
      </c>
      <c r="F437" s="18">
        <v>19</v>
      </c>
      <c r="G437" s="39">
        <v>14.3</v>
      </c>
      <c r="H437" s="18">
        <v>7</v>
      </c>
      <c r="I437" s="15" t="s">
        <v>2951</v>
      </c>
      <c r="J437" s="15" t="s">
        <v>23</v>
      </c>
      <c r="K437" s="40" t="s">
        <v>2952</v>
      </c>
      <c r="L437" s="40">
        <v>1325</v>
      </c>
      <c r="M437" s="40"/>
      <c r="N437" s="29" t="s">
        <v>2951</v>
      </c>
      <c r="O437" s="29">
        <v>1</v>
      </c>
      <c r="P437" s="41" t="s">
        <v>2953</v>
      </c>
      <c r="Q437" s="41" t="s">
        <v>2954</v>
      </c>
      <c r="R437" s="41" t="s">
        <v>2955</v>
      </c>
      <c r="S437" s="15" t="s">
        <v>99</v>
      </c>
      <c r="T437" s="15" t="s">
        <v>31</v>
      </c>
      <c r="U437" s="15" t="s">
        <v>100</v>
      </c>
    </row>
    <row r="438" spans="1:21" ht="15" customHeight="1" x14ac:dyDescent="0.2">
      <c r="A438" s="15" t="s">
        <v>2956</v>
      </c>
      <c r="B438" s="17">
        <f>+COUNTIF(VICTIMAS_FALLECIDAS!A:A,A438)</f>
        <v>1</v>
      </c>
      <c r="C438" s="19">
        <v>43546</v>
      </c>
      <c r="D438" s="21">
        <v>2019</v>
      </c>
      <c r="E438" s="18">
        <v>3</v>
      </c>
      <c r="F438" s="18">
        <v>22</v>
      </c>
      <c r="G438" s="39">
        <v>0.54861111111111105</v>
      </c>
      <c r="H438" s="18">
        <v>13</v>
      </c>
      <c r="I438" s="15" t="s">
        <v>2957</v>
      </c>
      <c r="J438" s="15" t="s">
        <v>82</v>
      </c>
      <c r="K438" s="40" t="s">
        <v>254</v>
      </c>
      <c r="L438" s="40"/>
      <c r="M438" s="40" t="s">
        <v>769</v>
      </c>
      <c r="N438" s="29" t="s">
        <v>2958</v>
      </c>
      <c r="O438" s="29">
        <v>5</v>
      </c>
      <c r="P438" s="41" t="s">
        <v>2959</v>
      </c>
      <c r="Q438" s="41" t="s">
        <v>2960</v>
      </c>
      <c r="R438" s="41" t="s">
        <v>2961</v>
      </c>
      <c r="S438" s="15" t="s">
        <v>107</v>
      </c>
      <c r="T438" s="15" t="s">
        <v>108</v>
      </c>
      <c r="U438" s="15" t="s">
        <v>32</v>
      </c>
    </row>
    <row r="439" spans="1:21" ht="15" customHeight="1" x14ac:dyDescent="0.2">
      <c r="A439" s="15" t="s">
        <v>2962</v>
      </c>
      <c r="B439" s="17">
        <f>+COUNTIF(VICTIMAS_FALLECIDAS!A:A,A439)</f>
        <v>1</v>
      </c>
      <c r="C439" s="19">
        <v>43552</v>
      </c>
      <c r="D439" s="21">
        <v>2019</v>
      </c>
      <c r="E439" s="18">
        <v>3</v>
      </c>
      <c r="F439" s="18">
        <v>28</v>
      </c>
      <c r="G439" s="39">
        <v>0.31388888888888888</v>
      </c>
      <c r="H439" s="18">
        <v>7</v>
      </c>
      <c r="I439" s="15" t="s">
        <v>2963</v>
      </c>
      <c r="J439" s="15" t="s">
        <v>23</v>
      </c>
      <c r="K439" s="40" t="s">
        <v>25</v>
      </c>
      <c r="L439" s="40"/>
      <c r="M439" s="40" t="s">
        <v>36</v>
      </c>
      <c r="N439" s="29" t="s">
        <v>2964</v>
      </c>
      <c r="O439" s="29">
        <v>8</v>
      </c>
      <c r="P439" s="41" t="s">
        <v>2408</v>
      </c>
      <c r="Q439" s="41" t="s">
        <v>2409</v>
      </c>
      <c r="R439" s="41" t="s">
        <v>2410</v>
      </c>
      <c r="S439" s="15" t="s">
        <v>142</v>
      </c>
      <c r="T439" s="15" t="s">
        <v>108</v>
      </c>
      <c r="U439" s="15" t="s">
        <v>43</v>
      </c>
    </row>
    <row r="440" spans="1:21" ht="15" customHeight="1" x14ac:dyDescent="0.2">
      <c r="A440" s="15" t="s">
        <v>2965</v>
      </c>
      <c r="B440" s="17">
        <f>+COUNTIF(VICTIMAS_FALLECIDAS!A:A,A440)</f>
        <v>1</v>
      </c>
      <c r="C440" s="19">
        <v>43552</v>
      </c>
      <c r="D440" s="21">
        <v>2019</v>
      </c>
      <c r="E440" s="18">
        <v>3</v>
      </c>
      <c r="F440" s="18">
        <v>28</v>
      </c>
      <c r="G440" s="39">
        <v>0.46597222222222223</v>
      </c>
      <c r="H440" s="18">
        <v>11</v>
      </c>
      <c r="I440" s="15" t="s">
        <v>2966</v>
      </c>
      <c r="J440" s="15" t="s">
        <v>23</v>
      </c>
      <c r="K440" s="40" t="s">
        <v>924</v>
      </c>
      <c r="L440" s="40"/>
      <c r="M440" s="40" t="s">
        <v>2967</v>
      </c>
      <c r="N440" s="29" t="s">
        <v>2968</v>
      </c>
      <c r="O440" s="29">
        <v>2</v>
      </c>
      <c r="P440" s="41" t="s">
        <v>2969</v>
      </c>
      <c r="Q440" s="41" t="s">
        <v>2970</v>
      </c>
      <c r="R440" s="41" t="s">
        <v>2971</v>
      </c>
      <c r="S440" s="15" t="s">
        <v>283</v>
      </c>
      <c r="T440" s="15" t="s">
        <v>670</v>
      </c>
      <c r="U440" s="15" t="s">
        <v>283</v>
      </c>
    </row>
    <row r="441" spans="1:21" ht="15" customHeight="1" x14ac:dyDescent="0.2">
      <c r="A441" s="15" t="s">
        <v>2972</v>
      </c>
      <c r="B441" s="17">
        <f>+COUNTIF(VICTIMAS_FALLECIDAS!A:A,A441)</f>
        <v>1</v>
      </c>
      <c r="C441" s="19">
        <v>43561</v>
      </c>
      <c r="D441" s="21">
        <v>2019</v>
      </c>
      <c r="E441" s="18">
        <v>4</v>
      </c>
      <c r="F441" s="18">
        <v>6</v>
      </c>
      <c r="G441" s="39">
        <v>0.38541666666666669</v>
      </c>
      <c r="H441" s="18">
        <v>9</v>
      </c>
      <c r="I441" s="15" t="s">
        <v>2973</v>
      </c>
      <c r="J441" s="15" t="s">
        <v>23</v>
      </c>
      <c r="K441" s="40" t="s">
        <v>364</v>
      </c>
      <c r="L441" s="40"/>
      <c r="M441" s="40" t="s">
        <v>2974</v>
      </c>
      <c r="N441" s="29" t="s">
        <v>2975</v>
      </c>
      <c r="O441" s="29">
        <v>11</v>
      </c>
      <c r="P441" s="41" t="s">
        <v>2976</v>
      </c>
      <c r="Q441" s="41" t="s">
        <v>2977</v>
      </c>
      <c r="R441" s="41" t="s">
        <v>2978</v>
      </c>
      <c r="S441" s="15" t="s">
        <v>142</v>
      </c>
      <c r="T441" s="15" t="s">
        <v>108</v>
      </c>
      <c r="U441" s="15" t="s">
        <v>43</v>
      </c>
    </row>
    <row r="442" spans="1:21" ht="15" customHeight="1" x14ac:dyDescent="0.2">
      <c r="A442" s="15" t="s">
        <v>2979</v>
      </c>
      <c r="B442" s="17">
        <f>+COUNTIF(VICTIMAS_FALLECIDAS!A:A,A442)</f>
        <v>1</v>
      </c>
      <c r="C442" s="19">
        <v>43562</v>
      </c>
      <c r="D442" s="21">
        <v>2019</v>
      </c>
      <c r="E442" s="18">
        <v>4</v>
      </c>
      <c r="F442" s="18">
        <v>7</v>
      </c>
      <c r="G442" s="39">
        <v>0.42708333333333331</v>
      </c>
      <c r="H442" s="18">
        <v>10</v>
      </c>
      <c r="I442" s="15" t="s">
        <v>2980</v>
      </c>
      <c r="J442" s="15" t="s">
        <v>23</v>
      </c>
      <c r="K442" s="40" t="s">
        <v>25</v>
      </c>
      <c r="L442" s="40"/>
      <c r="M442" s="40" t="s">
        <v>36</v>
      </c>
      <c r="N442" s="29" t="s">
        <v>2964</v>
      </c>
      <c r="O442" s="29">
        <v>8</v>
      </c>
      <c r="P442" s="41" t="s">
        <v>2408</v>
      </c>
      <c r="Q442" s="41" t="s">
        <v>2409</v>
      </c>
      <c r="R442" s="41" t="s">
        <v>2410</v>
      </c>
      <c r="S442" s="15" t="s">
        <v>78</v>
      </c>
      <c r="T442" s="15" t="s">
        <v>31</v>
      </c>
      <c r="U442" s="15" t="s">
        <v>79</v>
      </c>
    </row>
    <row r="443" spans="1:21" ht="15" customHeight="1" x14ac:dyDescent="0.2">
      <c r="A443" s="15" t="s">
        <v>2981</v>
      </c>
      <c r="B443" s="17">
        <f>+COUNTIF(VICTIMAS_FALLECIDAS!A:A,A443)</f>
        <v>1</v>
      </c>
      <c r="C443" s="19">
        <v>43564</v>
      </c>
      <c r="D443" s="21">
        <v>2019</v>
      </c>
      <c r="E443" s="18">
        <v>4</v>
      </c>
      <c r="F443" s="18">
        <v>9</v>
      </c>
      <c r="G443" s="39">
        <v>0.66666666666666663</v>
      </c>
      <c r="H443" s="18">
        <v>16</v>
      </c>
      <c r="I443" s="15" t="s">
        <v>2982</v>
      </c>
      <c r="J443" s="15" t="s">
        <v>82</v>
      </c>
      <c r="K443" s="40" t="s">
        <v>2983</v>
      </c>
      <c r="L443" s="40"/>
      <c r="M443" s="40" t="s">
        <v>2932</v>
      </c>
      <c r="N443" s="29" t="s">
        <v>2984</v>
      </c>
      <c r="O443" s="29">
        <v>7</v>
      </c>
      <c r="P443" s="41" t="s">
        <v>2985</v>
      </c>
      <c r="Q443" s="41" t="s">
        <v>2986</v>
      </c>
      <c r="R443" s="41" t="s">
        <v>2987</v>
      </c>
      <c r="S443" s="15" t="s">
        <v>99</v>
      </c>
      <c r="T443" s="15" t="s">
        <v>31</v>
      </c>
      <c r="U443" s="15" t="s">
        <v>100</v>
      </c>
    </row>
    <row r="444" spans="1:21" ht="15" customHeight="1" x14ac:dyDescent="0.2">
      <c r="A444" s="15" t="s">
        <v>2988</v>
      </c>
      <c r="B444" s="17">
        <f>+COUNTIF(VICTIMAS_FALLECIDAS!A:A,A444)</f>
        <v>1</v>
      </c>
      <c r="C444" s="19">
        <v>43567</v>
      </c>
      <c r="D444" s="21">
        <v>2019</v>
      </c>
      <c r="E444" s="18">
        <v>4</v>
      </c>
      <c r="F444" s="18">
        <v>12</v>
      </c>
      <c r="G444" s="39">
        <v>0.82986111111111116</v>
      </c>
      <c r="H444" s="18">
        <v>19</v>
      </c>
      <c r="I444" s="15" t="s">
        <v>2989</v>
      </c>
      <c r="J444" s="15" t="s">
        <v>23</v>
      </c>
      <c r="K444" s="40" t="s">
        <v>884</v>
      </c>
      <c r="L444" s="40"/>
      <c r="M444" s="40" t="s">
        <v>2726</v>
      </c>
      <c r="N444" s="29" t="s">
        <v>2990</v>
      </c>
      <c r="O444" s="29">
        <v>1</v>
      </c>
      <c r="P444" s="41" t="s">
        <v>2991</v>
      </c>
      <c r="Q444" s="41" t="s">
        <v>2992</v>
      </c>
      <c r="R444" s="41" t="s">
        <v>2993</v>
      </c>
      <c r="S444" s="15" t="s">
        <v>669</v>
      </c>
      <c r="T444" s="15" t="s">
        <v>670</v>
      </c>
      <c r="U444" s="15" t="s">
        <v>100</v>
      </c>
    </row>
    <row r="445" spans="1:21" ht="15" customHeight="1" x14ac:dyDescent="0.2">
      <c r="A445" s="15" t="s">
        <v>2994</v>
      </c>
      <c r="B445" s="17">
        <f>+COUNTIF(VICTIMAS_FALLECIDAS!A:A,A445)</f>
        <v>1</v>
      </c>
      <c r="C445" s="19">
        <v>43571</v>
      </c>
      <c r="D445" s="21">
        <v>2019</v>
      </c>
      <c r="E445" s="18">
        <v>4</v>
      </c>
      <c r="F445" s="18">
        <v>16</v>
      </c>
      <c r="G445" s="39">
        <v>0.45833333333333331</v>
      </c>
      <c r="H445" s="18">
        <v>11</v>
      </c>
      <c r="I445" s="15" t="s">
        <v>2995</v>
      </c>
      <c r="J445" s="15" t="s">
        <v>23</v>
      </c>
      <c r="K445" s="40" t="s">
        <v>423</v>
      </c>
      <c r="L445" s="40"/>
      <c r="M445" s="40" t="s">
        <v>2996</v>
      </c>
      <c r="N445" s="29" t="s">
        <v>2997</v>
      </c>
      <c r="O445" s="29">
        <v>11</v>
      </c>
      <c r="P445" s="41" t="s">
        <v>2998</v>
      </c>
      <c r="Q445" s="41" t="s">
        <v>2999</v>
      </c>
      <c r="R445" s="41" t="s">
        <v>3000</v>
      </c>
      <c r="S445" s="15" t="s">
        <v>107</v>
      </c>
      <c r="T445" s="15" t="s">
        <v>108</v>
      </c>
      <c r="U445" s="15" t="s">
        <v>32</v>
      </c>
    </row>
    <row r="446" spans="1:21" ht="13.5" customHeight="1" x14ac:dyDescent="0.2">
      <c r="A446" s="15" t="s">
        <v>3001</v>
      </c>
      <c r="B446" s="17">
        <f>+COUNTIF(VICTIMAS_FALLECIDAS!A:A,A446)</f>
        <v>1</v>
      </c>
      <c r="C446" s="19">
        <v>43573</v>
      </c>
      <c r="D446" s="21">
        <v>2019</v>
      </c>
      <c r="E446" s="18">
        <v>4</v>
      </c>
      <c r="F446" s="18">
        <v>18</v>
      </c>
      <c r="G446" s="39">
        <v>4.1666666666666664E-2</v>
      </c>
      <c r="H446" s="18">
        <v>1</v>
      </c>
      <c r="I446" s="15" t="s">
        <v>3002</v>
      </c>
      <c r="J446" s="15" t="s">
        <v>305</v>
      </c>
      <c r="K446" s="40" t="s">
        <v>651</v>
      </c>
      <c r="L446" s="40"/>
      <c r="M446" s="40" t="s">
        <v>970</v>
      </c>
      <c r="N446" s="29" t="s">
        <v>3003</v>
      </c>
      <c r="O446" s="29">
        <v>1</v>
      </c>
      <c r="P446" s="41" t="s">
        <v>972</v>
      </c>
      <c r="Q446" s="41" t="s">
        <v>973</v>
      </c>
      <c r="R446" s="41" t="s">
        <v>974</v>
      </c>
      <c r="S446" s="15" t="s">
        <v>59</v>
      </c>
      <c r="T446" s="15" t="s">
        <v>31</v>
      </c>
      <c r="U446" s="15" t="s">
        <v>60</v>
      </c>
    </row>
    <row r="447" spans="1:21" ht="13.5" customHeight="1" x14ac:dyDescent="0.2">
      <c r="A447" s="15" t="s">
        <v>3004</v>
      </c>
      <c r="B447" s="17">
        <f>+COUNTIF(VICTIMAS_FALLECIDAS!A:A,A447)</f>
        <v>1</v>
      </c>
      <c r="C447" s="19">
        <v>43576</v>
      </c>
      <c r="D447" s="21">
        <v>2019</v>
      </c>
      <c r="E447" s="18">
        <v>4</v>
      </c>
      <c r="F447" s="18">
        <v>21</v>
      </c>
      <c r="G447" s="39">
        <v>0.38055555555555554</v>
      </c>
      <c r="H447" s="18">
        <v>9</v>
      </c>
      <c r="I447" s="15" t="s">
        <v>3005</v>
      </c>
      <c r="J447" s="15" t="s">
        <v>23</v>
      </c>
      <c r="K447" s="40" t="s">
        <v>876</v>
      </c>
      <c r="L447" s="40">
        <v>3050</v>
      </c>
      <c r="M447" s="40"/>
      <c r="N447" s="29" t="s">
        <v>3005</v>
      </c>
      <c r="O447" s="29">
        <v>7</v>
      </c>
      <c r="P447" s="41" t="s">
        <v>3006</v>
      </c>
      <c r="Q447" s="41" t="s">
        <v>3007</v>
      </c>
      <c r="R447" s="41" t="s">
        <v>3008</v>
      </c>
      <c r="S447" s="15" t="s">
        <v>78</v>
      </c>
      <c r="T447" s="15" t="s">
        <v>31</v>
      </c>
      <c r="U447" s="15" t="s">
        <v>79</v>
      </c>
    </row>
    <row r="448" spans="1:21" ht="13.5" customHeight="1" x14ac:dyDescent="0.2">
      <c r="A448" s="15" t="s">
        <v>3009</v>
      </c>
      <c r="B448" s="17">
        <f>+COUNTIF(VICTIMAS_FALLECIDAS!A:A,A448)</f>
        <v>1</v>
      </c>
      <c r="C448" s="19">
        <v>43578</v>
      </c>
      <c r="D448" s="21">
        <v>2019</v>
      </c>
      <c r="E448" s="18">
        <v>4</v>
      </c>
      <c r="F448" s="18">
        <v>23</v>
      </c>
      <c r="G448" s="39">
        <v>0.59027777777777779</v>
      </c>
      <c r="H448" s="18">
        <v>14</v>
      </c>
      <c r="I448" s="15" t="s">
        <v>3010</v>
      </c>
      <c r="J448" s="15" t="s">
        <v>82</v>
      </c>
      <c r="K448" s="40" t="s">
        <v>145</v>
      </c>
      <c r="L448" s="40">
        <v>665</v>
      </c>
      <c r="M448" s="40"/>
      <c r="N448" s="29" t="s">
        <v>3010</v>
      </c>
      <c r="O448" s="29">
        <v>1</v>
      </c>
      <c r="P448" s="41" t="s">
        <v>3011</v>
      </c>
      <c r="Q448" s="41" t="s">
        <v>3012</v>
      </c>
      <c r="R448" s="41" t="s">
        <v>3013</v>
      </c>
      <c r="S448" s="15" t="s">
        <v>997</v>
      </c>
      <c r="T448" s="15" t="s">
        <v>108</v>
      </c>
      <c r="U448" s="15" t="s">
        <v>670</v>
      </c>
    </row>
    <row r="449" spans="1:21" ht="13.5" customHeight="1" x14ac:dyDescent="0.2">
      <c r="A449" s="15" t="s">
        <v>3014</v>
      </c>
      <c r="B449" s="17">
        <f>+COUNTIF(VICTIMAS_FALLECIDAS!A:A,A449)</f>
        <v>1</v>
      </c>
      <c r="C449" s="19">
        <v>43581</v>
      </c>
      <c r="D449" s="21">
        <v>2019</v>
      </c>
      <c r="E449" s="18">
        <v>4</v>
      </c>
      <c r="F449" s="18">
        <v>26</v>
      </c>
      <c r="G449" s="39">
        <v>0.94861111111111107</v>
      </c>
      <c r="H449" s="18">
        <v>22</v>
      </c>
      <c r="I449" s="15" t="s">
        <v>3015</v>
      </c>
      <c r="J449" s="15" t="s">
        <v>82</v>
      </c>
      <c r="K449" s="40" t="s">
        <v>1056</v>
      </c>
      <c r="L449" s="40"/>
      <c r="M449" s="40" t="s">
        <v>3016</v>
      </c>
      <c r="N449" s="29" t="s">
        <v>3017</v>
      </c>
      <c r="O449" s="29">
        <v>6</v>
      </c>
      <c r="P449" s="41" t="s">
        <v>3018</v>
      </c>
      <c r="Q449" s="41" t="s">
        <v>3019</v>
      </c>
      <c r="R449" s="41" t="s">
        <v>3020</v>
      </c>
      <c r="S449" s="15" t="s">
        <v>30</v>
      </c>
      <c r="T449" s="15" t="s">
        <v>31</v>
      </c>
      <c r="U449" s="15" t="s">
        <v>32</v>
      </c>
    </row>
    <row r="450" spans="1:21" ht="13.5" customHeight="1" x14ac:dyDescent="0.2">
      <c r="A450" s="15" t="s">
        <v>3021</v>
      </c>
      <c r="B450" s="17">
        <f>+COUNTIF(VICTIMAS_FALLECIDAS!A:A,A450)</f>
        <v>1</v>
      </c>
      <c r="C450" s="19">
        <v>43586</v>
      </c>
      <c r="D450" s="21">
        <v>2019</v>
      </c>
      <c r="E450" s="18">
        <v>5</v>
      </c>
      <c r="F450" s="18">
        <v>1</v>
      </c>
      <c r="G450" s="39">
        <v>0.96527777777777779</v>
      </c>
      <c r="H450" s="18">
        <v>23</v>
      </c>
      <c r="I450" s="15" t="s">
        <v>3022</v>
      </c>
      <c r="J450" s="15" t="s">
        <v>23</v>
      </c>
      <c r="K450" s="40" t="s">
        <v>1771</v>
      </c>
      <c r="L450" s="40"/>
      <c r="M450" s="40" t="s">
        <v>851</v>
      </c>
      <c r="N450" s="29" t="s">
        <v>3023</v>
      </c>
      <c r="O450" s="29">
        <v>3</v>
      </c>
      <c r="P450" s="41" t="s">
        <v>3024</v>
      </c>
      <c r="Q450" s="41" t="s">
        <v>3025</v>
      </c>
      <c r="R450" s="41" t="s">
        <v>3026</v>
      </c>
      <c r="S450" s="15" t="s">
        <v>30</v>
      </c>
      <c r="T450" s="15" t="s">
        <v>31</v>
      </c>
      <c r="U450" s="15" t="s">
        <v>32</v>
      </c>
    </row>
    <row r="451" spans="1:21" ht="15" customHeight="1" x14ac:dyDescent="0.2">
      <c r="A451" s="15" t="s">
        <v>3027</v>
      </c>
      <c r="B451" s="17">
        <f>+COUNTIF(VICTIMAS_FALLECIDAS!A:A,A451)</f>
        <v>1</v>
      </c>
      <c r="C451" s="19">
        <v>43589</v>
      </c>
      <c r="D451" s="21">
        <v>2019</v>
      </c>
      <c r="E451" s="18">
        <v>5</v>
      </c>
      <c r="F451" s="18">
        <v>4</v>
      </c>
      <c r="G451" s="39">
        <v>0.59027777777777779</v>
      </c>
      <c r="H451" s="18">
        <v>14</v>
      </c>
      <c r="I451" s="15" t="s">
        <v>3028</v>
      </c>
      <c r="J451" s="15" t="s">
        <v>23</v>
      </c>
      <c r="K451" s="40" t="s">
        <v>445</v>
      </c>
      <c r="L451" s="40"/>
      <c r="M451" s="40" t="s">
        <v>338</v>
      </c>
      <c r="N451" s="29" t="s">
        <v>3029</v>
      </c>
      <c r="O451" s="29">
        <v>13</v>
      </c>
      <c r="P451" s="41" t="s">
        <v>3030</v>
      </c>
      <c r="Q451" s="41" t="s">
        <v>3031</v>
      </c>
      <c r="R451" s="41" t="s">
        <v>3032</v>
      </c>
      <c r="S451" s="15" t="s">
        <v>133</v>
      </c>
      <c r="T451" s="15" t="s">
        <v>108</v>
      </c>
      <c r="U451" s="15" t="s">
        <v>31</v>
      </c>
    </row>
    <row r="452" spans="1:21" ht="15" customHeight="1" x14ac:dyDescent="0.2">
      <c r="A452" s="15" t="s">
        <v>3419</v>
      </c>
      <c r="B452" s="17">
        <f>+COUNTIF(VICTIMAS_FALLECIDAS!A:A,A452)</f>
        <v>1</v>
      </c>
      <c r="C452" s="19">
        <v>43590</v>
      </c>
      <c r="D452" s="21">
        <v>2019</v>
      </c>
      <c r="E452" s="18">
        <v>5</v>
      </c>
      <c r="F452" s="18">
        <v>5</v>
      </c>
      <c r="G452" s="39">
        <v>0.45833333333333331</v>
      </c>
      <c r="H452" s="18">
        <v>11</v>
      </c>
      <c r="I452" s="15" t="s">
        <v>3420</v>
      </c>
      <c r="J452" s="15" t="s">
        <v>23</v>
      </c>
      <c r="K452" s="40" t="s">
        <v>3421</v>
      </c>
      <c r="L452" s="40"/>
      <c r="M452" s="40" t="s">
        <v>2719</v>
      </c>
      <c r="N452" s="29" t="s">
        <v>3422</v>
      </c>
      <c r="O452" s="29">
        <v>10</v>
      </c>
      <c r="P452" s="41" t="s">
        <v>3423</v>
      </c>
      <c r="Q452" s="41" t="s">
        <v>3424</v>
      </c>
      <c r="R452" s="41" t="s">
        <v>3425</v>
      </c>
      <c r="S452" s="15" t="s">
        <v>107</v>
      </c>
      <c r="T452" s="15" t="s">
        <v>108</v>
      </c>
      <c r="U452" s="15" t="s">
        <v>32</v>
      </c>
    </row>
    <row r="453" spans="1:21" ht="15" customHeight="1" x14ac:dyDescent="0.2">
      <c r="A453" s="15" t="s">
        <v>3033</v>
      </c>
      <c r="B453" s="17">
        <f>+COUNTIF(VICTIMAS_FALLECIDAS!A:A,A453)</f>
        <v>1</v>
      </c>
      <c r="C453" s="19">
        <v>43594</v>
      </c>
      <c r="D453" s="21">
        <v>2019</v>
      </c>
      <c r="E453" s="18">
        <v>5</v>
      </c>
      <c r="F453" s="18">
        <v>9</v>
      </c>
      <c r="G453" s="39">
        <v>0.12847222222222224</v>
      </c>
      <c r="H453" s="18">
        <v>3</v>
      </c>
      <c r="I453" s="15" t="s">
        <v>3034</v>
      </c>
      <c r="J453" s="15" t="s">
        <v>23</v>
      </c>
      <c r="K453" s="40" t="s">
        <v>984</v>
      </c>
      <c r="L453" s="40"/>
      <c r="M453" s="40" t="s">
        <v>151</v>
      </c>
      <c r="N453" s="29" t="s">
        <v>3035</v>
      </c>
      <c r="O453" s="29">
        <v>7</v>
      </c>
      <c r="P453" s="41" t="s">
        <v>986</v>
      </c>
      <c r="Q453" s="41" t="s">
        <v>987</v>
      </c>
      <c r="R453" s="41" t="s">
        <v>988</v>
      </c>
      <c r="S453" s="15" t="s">
        <v>30</v>
      </c>
      <c r="T453" s="15" t="s">
        <v>31</v>
      </c>
      <c r="U453" s="15" t="s">
        <v>32</v>
      </c>
    </row>
    <row r="454" spans="1:21" ht="15" customHeight="1" x14ac:dyDescent="0.2">
      <c r="A454" s="15" t="s">
        <v>3036</v>
      </c>
      <c r="B454" s="17">
        <f>+COUNTIF(VICTIMAS_FALLECIDAS!A:A,A454)</f>
        <v>1</v>
      </c>
      <c r="C454" s="19">
        <v>43594</v>
      </c>
      <c r="D454" s="21">
        <v>2019</v>
      </c>
      <c r="E454" s="18">
        <v>5</v>
      </c>
      <c r="F454" s="18">
        <v>9</v>
      </c>
      <c r="G454" s="39">
        <v>0.53125</v>
      </c>
      <c r="H454" s="18">
        <v>12</v>
      </c>
      <c r="I454" s="15" t="s">
        <v>3037</v>
      </c>
      <c r="J454" s="15" t="s">
        <v>82</v>
      </c>
      <c r="K454" s="40" t="s">
        <v>476</v>
      </c>
      <c r="L454" s="40"/>
      <c r="M454" s="40" t="s">
        <v>2778</v>
      </c>
      <c r="N454" s="29" t="s">
        <v>3038</v>
      </c>
      <c r="O454" s="29">
        <v>7</v>
      </c>
      <c r="P454" s="41" t="s">
        <v>3039</v>
      </c>
      <c r="Q454" s="41" t="s">
        <v>3040</v>
      </c>
      <c r="R454" s="41" t="s">
        <v>3041</v>
      </c>
      <c r="S454" s="15" t="s">
        <v>59</v>
      </c>
      <c r="T454" s="15" t="s">
        <v>31</v>
      </c>
      <c r="U454" s="15" t="s">
        <v>60</v>
      </c>
    </row>
    <row r="455" spans="1:21" ht="15" customHeight="1" x14ac:dyDescent="0.2">
      <c r="A455" s="15" t="s">
        <v>3042</v>
      </c>
      <c r="B455" s="17">
        <f>+COUNTIF(VICTIMAS_FALLECIDAS!A:A,A455)</f>
        <v>1</v>
      </c>
      <c r="C455" s="19">
        <v>43596</v>
      </c>
      <c r="D455" s="21">
        <v>2019</v>
      </c>
      <c r="E455" s="18">
        <v>5</v>
      </c>
      <c r="F455" s="18">
        <v>11</v>
      </c>
      <c r="G455" s="39">
        <v>0.85416666666666663</v>
      </c>
      <c r="H455" s="18">
        <v>20</v>
      </c>
      <c r="I455" s="15" t="s">
        <v>3043</v>
      </c>
      <c r="J455" s="15" t="s">
        <v>23</v>
      </c>
      <c r="K455" s="40" t="s">
        <v>475</v>
      </c>
      <c r="L455" s="40"/>
      <c r="M455" s="40" t="s">
        <v>3044</v>
      </c>
      <c r="N455" s="29" t="s">
        <v>3045</v>
      </c>
      <c r="O455" s="29">
        <v>9</v>
      </c>
      <c r="P455" s="41" t="s">
        <v>3046</v>
      </c>
      <c r="Q455" s="41" t="s">
        <v>3047</v>
      </c>
      <c r="R455" s="41" t="s">
        <v>3048</v>
      </c>
      <c r="S455" s="15" t="s">
        <v>283</v>
      </c>
      <c r="T455" s="15" t="s">
        <v>32</v>
      </c>
      <c r="U455" s="15" t="s">
        <v>283</v>
      </c>
    </row>
    <row r="456" spans="1:21" ht="15" customHeight="1" x14ac:dyDescent="0.2">
      <c r="A456" s="15" t="s">
        <v>3049</v>
      </c>
      <c r="B456" s="17">
        <f>+COUNTIF(VICTIMAS_FALLECIDAS!A:A,A456)</f>
        <v>1</v>
      </c>
      <c r="C456" s="19">
        <v>43599</v>
      </c>
      <c r="D456" s="21">
        <v>2019</v>
      </c>
      <c r="E456" s="18">
        <v>5</v>
      </c>
      <c r="F456" s="18">
        <v>14</v>
      </c>
      <c r="G456" s="39">
        <v>0.625</v>
      </c>
      <c r="H456" s="18">
        <v>15</v>
      </c>
      <c r="I456" s="15" t="s">
        <v>3050</v>
      </c>
      <c r="J456" s="15" t="s">
        <v>82</v>
      </c>
      <c r="K456" s="40" t="s">
        <v>293</v>
      </c>
      <c r="L456" s="40"/>
      <c r="M456" s="40" t="s">
        <v>3051</v>
      </c>
      <c r="N456" s="29" t="s">
        <v>3052</v>
      </c>
      <c r="O456" s="29">
        <v>1</v>
      </c>
      <c r="P456" s="41" t="s">
        <v>3053</v>
      </c>
      <c r="Q456" s="41" t="s">
        <v>3054</v>
      </c>
      <c r="R456" s="41" t="s">
        <v>3055</v>
      </c>
      <c r="S456" s="15" t="s">
        <v>142</v>
      </c>
      <c r="T456" s="15" t="s">
        <v>108</v>
      </c>
      <c r="U456" s="15" t="s">
        <v>43</v>
      </c>
    </row>
    <row r="457" spans="1:21" ht="15" customHeight="1" x14ac:dyDescent="0.2">
      <c r="A457" s="15" t="s">
        <v>3056</v>
      </c>
      <c r="B457" s="17">
        <f>+COUNTIF(VICTIMAS_FALLECIDAS!A:A,A457)</f>
        <v>1</v>
      </c>
      <c r="C457" s="19">
        <v>43606</v>
      </c>
      <c r="D457" s="21">
        <v>2019</v>
      </c>
      <c r="E457" s="18">
        <v>5</v>
      </c>
      <c r="F457" s="18">
        <v>21</v>
      </c>
      <c r="G457" s="39">
        <v>0.375</v>
      </c>
      <c r="H457" s="18">
        <v>9</v>
      </c>
      <c r="I457" s="15" t="s">
        <v>2989</v>
      </c>
      <c r="J457" s="15" t="s">
        <v>23</v>
      </c>
      <c r="K457" s="40" t="s">
        <v>884</v>
      </c>
      <c r="L457" s="40"/>
      <c r="M457" s="40" t="s">
        <v>2726</v>
      </c>
      <c r="N457" s="29" t="s">
        <v>2990</v>
      </c>
      <c r="O457" s="29">
        <v>1</v>
      </c>
      <c r="P457" s="41" t="s">
        <v>2991</v>
      </c>
      <c r="Q457" s="41" t="s">
        <v>2992</v>
      </c>
      <c r="R457" s="41" t="s">
        <v>2993</v>
      </c>
      <c r="S457" s="15" t="s">
        <v>669</v>
      </c>
      <c r="T457" s="15" t="s">
        <v>670</v>
      </c>
      <c r="U457" s="15" t="s">
        <v>100</v>
      </c>
    </row>
    <row r="458" spans="1:21" ht="15" customHeight="1" x14ac:dyDescent="0.2">
      <c r="A458" s="15" t="s">
        <v>3057</v>
      </c>
      <c r="B458" s="17">
        <f>+COUNTIF(VICTIMAS_FALLECIDAS!A:A,A458)</f>
        <v>1</v>
      </c>
      <c r="C458" s="19">
        <v>43612</v>
      </c>
      <c r="D458" s="21">
        <v>2019</v>
      </c>
      <c r="E458" s="18">
        <v>5</v>
      </c>
      <c r="F458" s="18">
        <v>27</v>
      </c>
      <c r="G458" s="39">
        <v>0.53125</v>
      </c>
      <c r="H458" s="18">
        <v>12</v>
      </c>
      <c r="I458" s="15" t="s">
        <v>3058</v>
      </c>
      <c r="J458" s="15" t="s">
        <v>23</v>
      </c>
      <c r="K458" s="40" t="s">
        <v>3059</v>
      </c>
      <c r="L458" s="40">
        <v>650</v>
      </c>
      <c r="M458" s="40"/>
      <c r="N458" s="29" t="s">
        <v>3058</v>
      </c>
      <c r="O458" s="29">
        <v>5</v>
      </c>
      <c r="P458" s="41" t="s">
        <v>3060</v>
      </c>
      <c r="Q458" s="41" t="s">
        <v>3061</v>
      </c>
      <c r="R458" s="41" t="s">
        <v>3062</v>
      </c>
      <c r="S458" s="15" t="s">
        <v>133</v>
      </c>
      <c r="T458" s="15" t="s">
        <v>108</v>
      </c>
      <c r="U458" s="15" t="s">
        <v>31</v>
      </c>
    </row>
    <row r="459" spans="1:21" ht="15" customHeight="1" x14ac:dyDescent="0.2">
      <c r="A459" s="15" t="s">
        <v>3063</v>
      </c>
      <c r="B459" s="17">
        <f>+COUNTIF(VICTIMAS_FALLECIDAS!A:A,A459)</f>
        <v>1</v>
      </c>
      <c r="C459" s="19">
        <v>43619</v>
      </c>
      <c r="D459" s="21">
        <v>2019</v>
      </c>
      <c r="E459" s="18">
        <v>6</v>
      </c>
      <c r="F459" s="18">
        <v>3</v>
      </c>
      <c r="G459" s="39">
        <v>0.31041666666666667</v>
      </c>
      <c r="H459" s="18">
        <v>7</v>
      </c>
      <c r="I459" s="15" t="s">
        <v>3064</v>
      </c>
      <c r="J459" s="15" t="s">
        <v>23</v>
      </c>
      <c r="K459" s="40" t="s">
        <v>286</v>
      </c>
      <c r="L459" s="40"/>
      <c r="M459" s="40" t="s">
        <v>3065</v>
      </c>
      <c r="N459" s="29" t="s">
        <v>3066</v>
      </c>
      <c r="O459" s="29">
        <v>14</v>
      </c>
      <c r="P459" s="41" t="s">
        <v>3067</v>
      </c>
      <c r="Q459" s="41" t="s">
        <v>3068</v>
      </c>
      <c r="R459" s="41" t="s">
        <v>3069</v>
      </c>
      <c r="S459" s="15" t="s">
        <v>99</v>
      </c>
      <c r="T459" s="15" t="s">
        <v>31</v>
      </c>
      <c r="U459" s="15" t="s">
        <v>100</v>
      </c>
    </row>
    <row r="460" spans="1:21" ht="15" customHeight="1" x14ac:dyDescent="0.2">
      <c r="A460" s="15" t="s">
        <v>3070</v>
      </c>
      <c r="B460" s="17">
        <f>+COUNTIF(VICTIMAS_FALLECIDAS!A:A,A460)</f>
        <v>1</v>
      </c>
      <c r="C460" s="19">
        <v>43620</v>
      </c>
      <c r="D460" s="21">
        <v>2019</v>
      </c>
      <c r="E460" s="18">
        <v>6</v>
      </c>
      <c r="F460" s="18">
        <v>4</v>
      </c>
      <c r="G460" s="39">
        <v>0.375</v>
      </c>
      <c r="H460" s="18">
        <v>9</v>
      </c>
      <c r="I460" s="20" t="s">
        <v>3071</v>
      </c>
      <c r="J460" s="20" t="s">
        <v>35</v>
      </c>
      <c r="K460" s="40" t="s">
        <v>36</v>
      </c>
      <c r="L460" s="40"/>
      <c r="M460" s="40" t="s">
        <v>199</v>
      </c>
      <c r="N460" s="29" t="s">
        <v>3072</v>
      </c>
      <c r="O460" s="29">
        <v>13</v>
      </c>
      <c r="P460" s="41" t="s">
        <v>3073</v>
      </c>
      <c r="Q460" s="41" t="s">
        <v>3074</v>
      </c>
      <c r="R460" s="41" t="s">
        <v>3075</v>
      </c>
      <c r="S460" s="15" t="s">
        <v>30</v>
      </c>
      <c r="T460" s="15" t="s">
        <v>31</v>
      </c>
      <c r="U460" s="15" t="s">
        <v>32</v>
      </c>
    </row>
    <row r="461" spans="1:21" ht="15" customHeight="1" x14ac:dyDescent="0.2">
      <c r="A461" s="15" t="s">
        <v>3076</v>
      </c>
      <c r="B461" s="17">
        <f>+COUNTIF(VICTIMAS_FALLECIDAS!A:A,A461)</f>
        <v>1</v>
      </c>
      <c r="C461" s="19">
        <v>43622</v>
      </c>
      <c r="D461" s="21">
        <v>2019</v>
      </c>
      <c r="E461" s="18">
        <v>6</v>
      </c>
      <c r="F461" s="18">
        <v>6</v>
      </c>
      <c r="G461" s="39">
        <v>0.41666666666666669</v>
      </c>
      <c r="H461" s="18">
        <v>10</v>
      </c>
      <c r="I461" s="15" t="s">
        <v>3077</v>
      </c>
      <c r="J461" s="15" t="s">
        <v>23</v>
      </c>
      <c r="K461" s="40" t="s">
        <v>1137</v>
      </c>
      <c r="L461" s="40">
        <v>1700</v>
      </c>
      <c r="M461" s="40"/>
      <c r="N461" s="29" t="s">
        <v>3077</v>
      </c>
      <c r="O461" s="29">
        <v>4</v>
      </c>
      <c r="P461" s="41" t="s">
        <v>3078</v>
      </c>
      <c r="Q461" s="41" t="s">
        <v>3079</v>
      </c>
      <c r="R461" s="41" t="s">
        <v>3080</v>
      </c>
      <c r="S461" s="15" t="s">
        <v>196</v>
      </c>
      <c r="T461" s="15" t="s">
        <v>108</v>
      </c>
      <c r="U461" s="15" t="s">
        <v>100</v>
      </c>
    </row>
    <row r="462" spans="1:21" ht="15" customHeight="1" x14ac:dyDescent="0.2">
      <c r="A462" s="15" t="s">
        <v>3081</v>
      </c>
      <c r="B462" s="17">
        <f>+COUNTIF(VICTIMAS_FALLECIDAS!A:A,A462)</f>
        <v>1</v>
      </c>
      <c r="C462" s="19">
        <v>43623</v>
      </c>
      <c r="D462" s="21">
        <v>2019</v>
      </c>
      <c r="E462" s="18">
        <v>6</v>
      </c>
      <c r="F462" s="18">
        <v>7</v>
      </c>
      <c r="G462" s="39">
        <v>0.29166666666666669</v>
      </c>
      <c r="H462" s="18">
        <v>7</v>
      </c>
      <c r="I462" s="15" t="s">
        <v>3082</v>
      </c>
      <c r="J462" s="15" t="s">
        <v>23</v>
      </c>
      <c r="K462" s="40" t="s">
        <v>2034</v>
      </c>
      <c r="L462" s="40">
        <v>1548</v>
      </c>
      <c r="M462" s="40"/>
      <c r="N462" s="29" t="s">
        <v>3082</v>
      </c>
      <c r="O462" s="29">
        <v>6</v>
      </c>
      <c r="P462" s="41" t="s">
        <v>3083</v>
      </c>
      <c r="Q462" s="41" t="s">
        <v>3084</v>
      </c>
      <c r="R462" s="41" t="s">
        <v>3085</v>
      </c>
      <c r="S462" s="15" t="s">
        <v>99</v>
      </c>
      <c r="T462" s="15" t="s">
        <v>31</v>
      </c>
      <c r="U462" s="15" t="s">
        <v>100</v>
      </c>
    </row>
    <row r="463" spans="1:21" ht="15" customHeight="1" x14ac:dyDescent="0.2">
      <c r="A463" s="15" t="s">
        <v>3086</v>
      </c>
      <c r="B463" s="17">
        <f>+COUNTIF(VICTIMAS_FALLECIDAS!A:A,A463)</f>
        <v>1</v>
      </c>
      <c r="C463" s="19">
        <v>43624</v>
      </c>
      <c r="D463" s="21">
        <v>2019</v>
      </c>
      <c r="E463" s="18">
        <v>6</v>
      </c>
      <c r="F463" s="18">
        <v>8</v>
      </c>
      <c r="G463" s="39">
        <v>0.3888888888888889</v>
      </c>
      <c r="H463" s="18">
        <v>9</v>
      </c>
      <c r="I463" s="15" t="s">
        <v>3087</v>
      </c>
      <c r="J463" s="15" t="s">
        <v>82</v>
      </c>
      <c r="K463" s="40" t="s">
        <v>3088</v>
      </c>
      <c r="L463" s="40"/>
      <c r="M463" s="40" t="s">
        <v>3089</v>
      </c>
      <c r="N463" s="29" t="s">
        <v>3090</v>
      </c>
      <c r="O463" s="29">
        <v>13</v>
      </c>
      <c r="P463" s="41" t="s">
        <v>3091</v>
      </c>
      <c r="Q463" s="41" t="s">
        <v>3092</v>
      </c>
      <c r="R463" s="41" t="s">
        <v>3093</v>
      </c>
      <c r="S463" s="15" t="s">
        <v>196</v>
      </c>
      <c r="T463" s="15" t="s">
        <v>108</v>
      </c>
      <c r="U463" s="15" t="s">
        <v>100</v>
      </c>
    </row>
    <row r="464" spans="1:21" ht="15" customHeight="1" x14ac:dyDescent="0.2">
      <c r="A464" s="15" t="s">
        <v>3094</v>
      </c>
      <c r="B464" s="17">
        <f>+COUNTIF(VICTIMAS_FALLECIDAS!A:A,A464)</f>
        <v>1</v>
      </c>
      <c r="C464" s="19">
        <v>43624</v>
      </c>
      <c r="D464" s="21">
        <v>2019</v>
      </c>
      <c r="E464" s="18">
        <v>6</v>
      </c>
      <c r="F464" s="18">
        <v>8</v>
      </c>
      <c r="G464" s="39">
        <v>0.98263888888888884</v>
      </c>
      <c r="H464" s="18">
        <v>23</v>
      </c>
      <c r="I464" s="15" t="s">
        <v>3095</v>
      </c>
      <c r="J464" s="15" t="s">
        <v>23</v>
      </c>
      <c r="K464" s="40" t="s">
        <v>530</v>
      </c>
      <c r="L464" s="40"/>
      <c r="M464" s="40" t="s">
        <v>3096</v>
      </c>
      <c r="N464" s="29" t="s">
        <v>3097</v>
      </c>
      <c r="O464" s="29">
        <v>14</v>
      </c>
      <c r="P464" s="41" t="s">
        <v>3098</v>
      </c>
      <c r="Q464" s="41" t="s">
        <v>3099</v>
      </c>
      <c r="R464" s="41" t="s">
        <v>3100</v>
      </c>
      <c r="S464" s="15" t="s">
        <v>99</v>
      </c>
      <c r="T464" s="15" t="s">
        <v>31</v>
      </c>
      <c r="U464" s="15" t="s">
        <v>100</v>
      </c>
    </row>
    <row r="465" spans="1:21" ht="15" customHeight="1" x14ac:dyDescent="0.2">
      <c r="A465" s="15" t="s">
        <v>3101</v>
      </c>
      <c r="B465" s="17">
        <f>+COUNTIF(VICTIMAS_FALLECIDAS!A:A,A465)</f>
        <v>1</v>
      </c>
      <c r="C465" s="19">
        <v>43627</v>
      </c>
      <c r="D465" s="21">
        <v>2019</v>
      </c>
      <c r="E465" s="18">
        <v>6</v>
      </c>
      <c r="F465" s="18">
        <v>11</v>
      </c>
      <c r="G465" s="39">
        <v>0.41666666666666669</v>
      </c>
      <c r="H465" s="18">
        <v>10</v>
      </c>
      <c r="I465" s="15" t="s">
        <v>3102</v>
      </c>
      <c r="J465" s="15" t="s">
        <v>82</v>
      </c>
      <c r="K465" s="40" t="s">
        <v>3103</v>
      </c>
      <c r="L465" s="40"/>
      <c r="M465" s="40" t="s">
        <v>1028</v>
      </c>
      <c r="N465" s="29" t="s">
        <v>3104</v>
      </c>
      <c r="O465" s="29">
        <v>4</v>
      </c>
      <c r="P465" s="41" t="s">
        <v>3105</v>
      </c>
      <c r="Q465" s="41" t="s">
        <v>3106</v>
      </c>
      <c r="R465" s="41" t="s">
        <v>3107</v>
      </c>
      <c r="S465" s="15" t="s">
        <v>30</v>
      </c>
      <c r="T465" s="15" t="s">
        <v>31</v>
      </c>
      <c r="U465" s="15" t="s">
        <v>32</v>
      </c>
    </row>
    <row r="466" spans="1:21" ht="15" customHeight="1" x14ac:dyDescent="0.2">
      <c r="A466" s="15" t="s">
        <v>3108</v>
      </c>
      <c r="B466" s="17">
        <f>+COUNTIF(VICTIMAS_FALLECIDAS!A:A,A466)</f>
        <v>1</v>
      </c>
      <c r="C466" s="19">
        <v>43630</v>
      </c>
      <c r="D466" s="21">
        <v>2019</v>
      </c>
      <c r="E466" s="18">
        <v>6</v>
      </c>
      <c r="F466" s="18">
        <v>14</v>
      </c>
      <c r="G466" s="39">
        <v>0.72222222222222221</v>
      </c>
      <c r="H466" s="18">
        <v>17</v>
      </c>
      <c r="I466" s="15" t="s">
        <v>3109</v>
      </c>
      <c r="J466" s="15" t="s">
        <v>23</v>
      </c>
      <c r="K466" s="40" t="s">
        <v>3110</v>
      </c>
      <c r="L466" s="40"/>
      <c r="M466" s="40" t="s">
        <v>1209</v>
      </c>
      <c r="N466" s="29" t="s">
        <v>3111</v>
      </c>
      <c r="O466" s="29">
        <v>8</v>
      </c>
      <c r="P466" s="41" t="s">
        <v>3112</v>
      </c>
      <c r="Q466" s="41" t="s">
        <v>3113</v>
      </c>
      <c r="R466" s="41" t="s">
        <v>3114</v>
      </c>
      <c r="S466" s="15" t="s">
        <v>157</v>
      </c>
      <c r="T466" s="15" t="s">
        <v>32</v>
      </c>
      <c r="U466" s="15" t="s">
        <v>32</v>
      </c>
    </row>
    <row r="467" spans="1:21" ht="15" customHeight="1" x14ac:dyDescent="0.2">
      <c r="A467" s="15" t="s">
        <v>3115</v>
      </c>
      <c r="B467" s="17">
        <f>+COUNTIF(VICTIMAS_FALLECIDAS!A:A,A467)</f>
        <v>1</v>
      </c>
      <c r="C467" s="19">
        <v>43636</v>
      </c>
      <c r="D467" s="21">
        <v>2019</v>
      </c>
      <c r="E467" s="18">
        <v>6</v>
      </c>
      <c r="F467" s="18">
        <v>20</v>
      </c>
      <c r="G467" s="39">
        <v>0.125</v>
      </c>
      <c r="H467" s="18">
        <v>3</v>
      </c>
      <c r="I467" s="15" t="s">
        <v>3116</v>
      </c>
      <c r="J467" s="15" t="s">
        <v>82</v>
      </c>
      <c r="K467" s="40" t="s">
        <v>3117</v>
      </c>
      <c r="L467" s="40">
        <v>2976</v>
      </c>
      <c r="M467" s="40"/>
      <c r="N467" s="29" t="s">
        <v>3116</v>
      </c>
      <c r="O467" s="29">
        <v>15</v>
      </c>
      <c r="P467" s="41" t="s">
        <v>3118</v>
      </c>
      <c r="Q467" s="41" t="s">
        <v>3119</v>
      </c>
      <c r="R467" s="41" t="s">
        <v>3120</v>
      </c>
      <c r="S467" s="15" t="s">
        <v>78</v>
      </c>
      <c r="T467" s="15" t="s">
        <v>31</v>
      </c>
      <c r="U467" s="15" t="s">
        <v>79</v>
      </c>
    </row>
    <row r="468" spans="1:21" ht="13.5" customHeight="1" x14ac:dyDescent="0.2">
      <c r="A468" s="15" t="s">
        <v>3121</v>
      </c>
      <c r="B468" s="17">
        <f>+COUNTIF(VICTIMAS_FALLECIDAS!A:A,A468)</f>
        <v>1</v>
      </c>
      <c r="C468" s="19">
        <v>43636</v>
      </c>
      <c r="D468" s="21">
        <v>2019</v>
      </c>
      <c r="E468" s="18">
        <v>6</v>
      </c>
      <c r="F468" s="18">
        <v>20</v>
      </c>
      <c r="G468" s="39">
        <v>0.82291666666666663</v>
      </c>
      <c r="H468" s="18">
        <v>19</v>
      </c>
      <c r="I468" s="15" t="s">
        <v>3122</v>
      </c>
      <c r="J468" s="15" t="s">
        <v>23</v>
      </c>
      <c r="K468" s="40" t="s">
        <v>3123</v>
      </c>
      <c r="L468" s="40"/>
      <c r="M468" s="40" t="s">
        <v>2726</v>
      </c>
      <c r="N468" s="29" t="s">
        <v>3124</v>
      </c>
      <c r="O468" s="29">
        <v>1</v>
      </c>
      <c r="P468" s="41" t="s">
        <v>3125</v>
      </c>
      <c r="Q468" s="41" t="s">
        <v>3126</v>
      </c>
      <c r="R468" s="41" t="s">
        <v>3127</v>
      </c>
      <c r="S468" s="15" t="s">
        <v>69</v>
      </c>
      <c r="T468" s="15" t="s">
        <v>31</v>
      </c>
      <c r="U468" s="15" t="s">
        <v>43</v>
      </c>
    </row>
    <row r="469" spans="1:21" ht="15" customHeight="1" x14ac:dyDescent="0.2">
      <c r="A469" s="15" t="s">
        <v>3128</v>
      </c>
      <c r="B469" s="17">
        <f>+COUNTIF(VICTIMAS_FALLECIDAS!A:A,A469)</f>
        <v>1</v>
      </c>
      <c r="C469" s="19">
        <v>43645</v>
      </c>
      <c r="D469" s="21">
        <v>2019</v>
      </c>
      <c r="E469" s="18">
        <v>6</v>
      </c>
      <c r="F469" s="18">
        <v>29</v>
      </c>
      <c r="G469" s="39">
        <v>0.71944444444444444</v>
      </c>
      <c r="H469" s="18">
        <v>17</v>
      </c>
      <c r="I469" s="15" t="s">
        <v>3129</v>
      </c>
      <c r="J469" s="15" t="s">
        <v>23</v>
      </c>
      <c r="K469" s="40" t="s">
        <v>2035</v>
      </c>
      <c r="L469" s="40">
        <v>305</v>
      </c>
      <c r="M469" s="40"/>
      <c r="N469" s="29" t="s">
        <v>3129</v>
      </c>
      <c r="O469" s="29">
        <v>7</v>
      </c>
      <c r="P469" s="41" t="s">
        <v>3130</v>
      </c>
      <c r="Q469" s="41" t="s">
        <v>3131</v>
      </c>
      <c r="R469" s="41" t="s">
        <v>3132</v>
      </c>
      <c r="S469" s="15" t="s">
        <v>107</v>
      </c>
      <c r="T469" s="15" t="s">
        <v>108</v>
      </c>
      <c r="U469" s="15" t="s">
        <v>32</v>
      </c>
    </row>
    <row r="470" spans="1:21" ht="15" customHeight="1" x14ac:dyDescent="0.2">
      <c r="A470" s="15" t="s">
        <v>3133</v>
      </c>
      <c r="B470" s="17">
        <f>+COUNTIF(VICTIMAS_FALLECIDAS!A:A,A470)</f>
        <v>1</v>
      </c>
      <c r="C470" s="19">
        <v>43651</v>
      </c>
      <c r="D470" s="21">
        <v>2019</v>
      </c>
      <c r="E470" s="18">
        <v>7</v>
      </c>
      <c r="F470" s="18">
        <v>5</v>
      </c>
      <c r="G470" s="39">
        <v>0.79166666666666663</v>
      </c>
      <c r="H470" s="18">
        <v>19</v>
      </c>
      <c r="I470" s="15" t="s">
        <v>3134</v>
      </c>
      <c r="J470" s="15" t="s">
        <v>82</v>
      </c>
      <c r="K470" s="40" t="s">
        <v>3135</v>
      </c>
      <c r="L470" s="40"/>
      <c r="M470" s="40" t="s">
        <v>523</v>
      </c>
      <c r="N470" s="29" t="s">
        <v>3136</v>
      </c>
      <c r="O470" s="29">
        <v>13</v>
      </c>
      <c r="P470" s="41" t="s">
        <v>3137</v>
      </c>
      <c r="Q470" s="41" t="s">
        <v>3138</v>
      </c>
      <c r="R470" s="41" t="s">
        <v>3139</v>
      </c>
      <c r="S470" s="15" t="s">
        <v>107</v>
      </c>
      <c r="T470" s="15" t="s">
        <v>108</v>
      </c>
      <c r="U470" s="15" t="s">
        <v>32</v>
      </c>
    </row>
    <row r="471" spans="1:21" ht="15" customHeight="1" x14ac:dyDescent="0.2">
      <c r="A471" s="15" t="s">
        <v>3140</v>
      </c>
      <c r="B471" s="17">
        <f>+COUNTIF(VICTIMAS_FALLECIDAS!A:A,A471)</f>
        <v>1</v>
      </c>
      <c r="C471" s="19">
        <v>43656</v>
      </c>
      <c r="D471" s="21">
        <v>2019</v>
      </c>
      <c r="E471" s="18">
        <v>7</v>
      </c>
      <c r="F471" s="18">
        <v>10</v>
      </c>
      <c r="G471" s="39">
        <v>0.3888888888888889</v>
      </c>
      <c r="H471" s="18">
        <v>9</v>
      </c>
      <c r="I471" s="15" t="s">
        <v>3141</v>
      </c>
      <c r="J471" s="15" t="s">
        <v>305</v>
      </c>
      <c r="K471" s="40" t="s">
        <v>628</v>
      </c>
      <c r="L471" s="40"/>
      <c r="M471" s="40"/>
      <c r="N471" s="29" t="s">
        <v>3142</v>
      </c>
      <c r="O471" s="29">
        <v>10</v>
      </c>
      <c r="P471" s="41" t="s">
        <v>3143</v>
      </c>
      <c r="Q471" s="41" t="s">
        <v>3144</v>
      </c>
      <c r="R471" s="41" t="s">
        <v>3145</v>
      </c>
      <c r="S471" s="15" t="s">
        <v>69</v>
      </c>
      <c r="T471" s="15" t="s">
        <v>31</v>
      </c>
      <c r="U471" s="15" t="s">
        <v>43</v>
      </c>
    </row>
    <row r="472" spans="1:21" ht="15" customHeight="1" x14ac:dyDescent="0.2">
      <c r="A472" s="15" t="s">
        <v>3146</v>
      </c>
      <c r="B472" s="17">
        <f>+COUNTIF(VICTIMAS_FALLECIDAS!A:A,A472)</f>
        <v>1</v>
      </c>
      <c r="C472" s="19">
        <v>43659</v>
      </c>
      <c r="D472" s="21">
        <v>2019</v>
      </c>
      <c r="E472" s="18">
        <v>7</v>
      </c>
      <c r="F472" s="18">
        <v>13</v>
      </c>
      <c r="G472" s="39">
        <v>0.94097222222222221</v>
      </c>
      <c r="H472" s="18">
        <v>22</v>
      </c>
      <c r="I472" s="15" t="s">
        <v>3147</v>
      </c>
      <c r="J472" s="15" t="s">
        <v>82</v>
      </c>
      <c r="K472" s="40" t="s">
        <v>2462</v>
      </c>
      <c r="L472" s="40"/>
      <c r="M472" s="40" t="s">
        <v>2763</v>
      </c>
      <c r="N472" s="29" t="s">
        <v>3148</v>
      </c>
      <c r="O472" s="29">
        <v>1</v>
      </c>
      <c r="P472" s="41" t="s">
        <v>3149</v>
      </c>
      <c r="Q472" s="41" t="s">
        <v>3150</v>
      </c>
      <c r="R472" s="41" t="s">
        <v>3151</v>
      </c>
      <c r="S472" s="15" t="s">
        <v>69</v>
      </c>
      <c r="T472" s="15" t="s">
        <v>31</v>
      </c>
      <c r="U472" s="15" t="s">
        <v>43</v>
      </c>
    </row>
    <row r="473" spans="1:21" ht="15" customHeight="1" x14ac:dyDescent="0.2">
      <c r="A473" s="15" t="s">
        <v>3152</v>
      </c>
      <c r="B473" s="17">
        <f>+COUNTIF(VICTIMAS_FALLECIDAS!A:A,A473)</f>
        <v>1</v>
      </c>
      <c r="C473" s="19">
        <v>43663</v>
      </c>
      <c r="D473" s="21">
        <v>2019</v>
      </c>
      <c r="E473" s="18">
        <v>7</v>
      </c>
      <c r="F473" s="18">
        <v>17</v>
      </c>
      <c r="G473" s="39">
        <v>0.47222222222222227</v>
      </c>
      <c r="H473" s="18">
        <v>11</v>
      </c>
      <c r="I473" s="15" t="s">
        <v>3153</v>
      </c>
      <c r="J473" s="15" t="s">
        <v>23</v>
      </c>
      <c r="K473" s="40" t="s">
        <v>3154</v>
      </c>
      <c r="L473" s="40"/>
      <c r="M473" s="40" t="s">
        <v>502</v>
      </c>
      <c r="N473" s="29" t="s">
        <v>3155</v>
      </c>
      <c r="O473" s="29">
        <v>10</v>
      </c>
      <c r="P473" s="41" t="s">
        <v>3156</v>
      </c>
      <c r="Q473" s="41" t="s">
        <v>3157</v>
      </c>
      <c r="R473" s="41" t="s">
        <v>3158</v>
      </c>
      <c r="S473" s="15" t="s">
        <v>107</v>
      </c>
      <c r="T473" s="15" t="s">
        <v>108</v>
      </c>
      <c r="U473" s="15" t="s">
        <v>32</v>
      </c>
    </row>
    <row r="474" spans="1:21" ht="15" customHeight="1" x14ac:dyDescent="0.2">
      <c r="A474" s="15" t="s">
        <v>3159</v>
      </c>
      <c r="B474" s="17">
        <f>+COUNTIF(VICTIMAS_FALLECIDAS!A:A,A474)</f>
        <v>1</v>
      </c>
      <c r="C474" s="19">
        <v>43663</v>
      </c>
      <c r="D474" s="21">
        <v>2019</v>
      </c>
      <c r="E474" s="18">
        <v>7</v>
      </c>
      <c r="F474" s="18">
        <v>17</v>
      </c>
      <c r="G474" s="39">
        <v>0.77777777777777779</v>
      </c>
      <c r="H474" s="18">
        <v>18</v>
      </c>
      <c r="I474" s="15" t="s">
        <v>3160</v>
      </c>
      <c r="J474" s="15" t="s">
        <v>82</v>
      </c>
      <c r="K474" s="40" t="s">
        <v>3161</v>
      </c>
      <c r="L474" s="40"/>
      <c r="M474" s="40" t="s">
        <v>3089</v>
      </c>
      <c r="N474" s="29" t="s">
        <v>3162</v>
      </c>
      <c r="O474" s="29">
        <v>13</v>
      </c>
      <c r="P474" s="41" t="s">
        <v>3163</v>
      </c>
      <c r="Q474" s="41" t="s">
        <v>3164</v>
      </c>
      <c r="R474" s="41" t="s">
        <v>3165</v>
      </c>
      <c r="S474" s="15" t="s">
        <v>142</v>
      </c>
      <c r="T474" s="15" t="s">
        <v>108</v>
      </c>
      <c r="U474" s="15" t="s">
        <v>43</v>
      </c>
    </row>
    <row r="475" spans="1:21" ht="15" customHeight="1" x14ac:dyDescent="0.2">
      <c r="A475" s="15" t="s">
        <v>3166</v>
      </c>
      <c r="B475" s="17">
        <f>+COUNTIF(VICTIMAS_FALLECIDAS!A:A,A475)</f>
        <v>1</v>
      </c>
      <c r="C475" s="19">
        <v>43678</v>
      </c>
      <c r="D475" s="21">
        <v>2019</v>
      </c>
      <c r="E475" s="18">
        <v>8</v>
      </c>
      <c r="F475" s="18">
        <v>1</v>
      </c>
      <c r="G475" s="39">
        <v>0.95833333333333337</v>
      </c>
      <c r="H475" s="18">
        <v>23</v>
      </c>
      <c r="I475" s="15" t="s">
        <v>3167</v>
      </c>
      <c r="J475" s="15" t="s">
        <v>23</v>
      </c>
      <c r="K475" s="40" t="s">
        <v>3168</v>
      </c>
      <c r="L475" s="40"/>
      <c r="M475" s="40" t="s">
        <v>345</v>
      </c>
      <c r="N475" s="29" t="s">
        <v>3169</v>
      </c>
      <c r="O475" s="29">
        <v>13</v>
      </c>
      <c r="P475" s="41" t="s">
        <v>3170</v>
      </c>
      <c r="Q475" s="41" t="s">
        <v>3171</v>
      </c>
      <c r="R475" s="41" t="s">
        <v>3172</v>
      </c>
      <c r="S475" s="15" t="s">
        <v>142</v>
      </c>
      <c r="T475" s="15" t="s">
        <v>108</v>
      </c>
      <c r="U475" s="15" t="s">
        <v>43</v>
      </c>
    </row>
    <row r="476" spans="1:21" ht="15" customHeight="1" x14ac:dyDescent="0.2">
      <c r="A476" s="15" t="s">
        <v>3173</v>
      </c>
      <c r="B476" s="17">
        <f>+COUNTIF(VICTIMAS_FALLECIDAS!A:A,A476)</f>
        <v>1</v>
      </c>
      <c r="C476" s="19">
        <v>43681</v>
      </c>
      <c r="D476" s="21">
        <v>2019</v>
      </c>
      <c r="E476" s="18">
        <v>8</v>
      </c>
      <c r="F476" s="18">
        <v>4</v>
      </c>
      <c r="G476" s="39">
        <v>6.25E-2</v>
      </c>
      <c r="H476" s="18">
        <v>1</v>
      </c>
      <c r="I476" s="15" t="s">
        <v>3174</v>
      </c>
      <c r="J476" s="15" t="s">
        <v>23</v>
      </c>
      <c r="K476" s="40" t="s">
        <v>932</v>
      </c>
      <c r="L476" s="40"/>
      <c r="M476" s="40" t="s">
        <v>3175</v>
      </c>
      <c r="N476" s="29" t="s">
        <v>3176</v>
      </c>
      <c r="O476" s="29">
        <v>15</v>
      </c>
      <c r="P476" s="41" t="s">
        <v>3177</v>
      </c>
      <c r="Q476" s="41" t="s">
        <v>3178</v>
      </c>
      <c r="R476" s="41" t="s">
        <v>3179</v>
      </c>
      <c r="S476" s="15" t="s">
        <v>69</v>
      </c>
      <c r="T476" s="15" t="s">
        <v>31</v>
      </c>
      <c r="U476" s="15" t="s">
        <v>43</v>
      </c>
    </row>
    <row r="477" spans="1:21" ht="15" customHeight="1" x14ac:dyDescent="0.2">
      <c r="A477" s="15" t="s">
        <v>3180</v>
      </c>
      <c r="B477" s="17">
        <f>+COUNTIF(VICTIMAS_FALLECIDAS!A:A,A477)</f>
        <v>1</v>
      </c>
      <c r="C477" s="19">
        <v>43683</v>
      </c>
      <c r="D477" s="21">
        <v>2019</v>
      </c>
      <c r="E477" s="18">
        <v>8</v>
      </c>
      <c r="F477" s="18">
        <v>6</v>
      </c>
      <c r="G477" s="39">
        <v>0.13541666666666666</v>
      </c>
      <c r="H477" s="18">
        <v>3</v>
      </c>
      <c r="I477" s="15" t="s">
        <v>3181</v>
      </c>
      <c r="J477" s="15" t="s">
        <v>23</v>
      </c>
      <c r="K477" s="40" t="s">
        <v>2035</v>
      </c>
      <c r="L477" s="40"/>
      <c r="M477" s="40" t="s">
        <v>2034</v>
      </c>
      <c r="N477" s="29" t="s">
        <v>3182</v>
      </c>
      <c r="O477" s="29">
        <v>7</v>
      </c>
      <c r="P477" s="41" t="s">
        <v>2037</v>
      </c>
      <c r="Q477" s="41" t="s">
        <v>2038</v>
      </c>
      <c r="R477" s="41" t="s">
        <v>2039</v>
      </c>
      <c r="S477" s="15" t="s">
        <v>30</v>
      </c>
      <c r="T477" s="15" t="s">
        <v>31</v>
      </c>
      <c r="U477" s="15" t="s">
        <v>32</v>
      </c>
    </row>
    <row r="478" spans="1:21" ht="15" customHeight="1" x14ac:dyDescent="0.2">
      <c r="A478" s="15" t="s">
        <v>3183</v>
      </c>
      <c r="B478" s="17">
        <f>+COUNTIF(VICTIMAS_FALLECIDAS!A:A,A478)</f>
        <v>1</v>
      </c>
      <c r="C478" s="19">
        <v>43685</v>
      </c>
      <c r="D478" s="21">
        <v>2019</v>
      </c>
      <c r="E478" s="18">
        <v>8</v>
      </c>
      <c r="F478" s="18">
        <v>8</v>
      </c>
      <c r="G478" s="39">
        <v>0.69791666666666663</v>
      </c>
      <c r="H478" s="18">
        <v>16</v>
      </c>
      <c r="I478" s="15" t="s">
        <v>3184</v>
      </c>
      <c r="J478" s="15" t="s">
        <v>82</v>
      </c>
      <c r="K478" s="40" t="s">
        <v>1711</v>
      </c>
      <c r="L478" s="40"/>
      <c r="M478" s="40" t="s">
        <v>3185</v>
      </c>
      <c r="N478" s="29" t="s">
        <v>3186</v>
      </c>
      <c r="O478" s="29">
        <v>4</v>
      </c>
      <c r="P478" s="41" t="s">
        <v>3187</v>
      </c>
      <c r="Q478" s="41" t="s">
        <v>3188</v>
      </c>
      <c r="R478" s="41" t="s">
        <v>3189</v>
      </c>
      <c r="S478" s="15" t="s">
        <v>142</v>
      </c>
      <c r="T478" s="15" t="s">
        <v>108</v>
      </c>
      <c r="U478" s="15" t="s">
        <v>43</v>
      </c>
    </row>
    <row r="479" spans="1:21" ht="15" customHeight="1" x14ac:dyDescent="0.2">
      <c r="A479" s="15" t="s">
        <v>3190</v>
      </c>
      <c r="B479" s="17">
        <f>+COUNTIF(VICTIMAS_FALLECIDAS!A:A,A479)</f>
        <v>1</v>
      </c>
      <c r="C479" s="19">
        <v>43688</v>
      </c>
      <c r="D479" s="21">
        <v>2019</v>
      </c>
      <c r="E479" s="18">
        <v>8</v>
      </c>
      <c r="F479" s="18">
        <v>11</v>
      </c>
      <c r="G479" s="39">
        <v>0.88541666666666663</v>
      </c>
      <c r="H479" s="18">
        <v>21</v>
      </c>
      <c r="I479" s="15" t="s">
        <v>3191</v>
      </c>
      <c r="J479" s="15" t="s">
        <v>23</v>
      </c>
      <c r="K479" s="40" t="s">
        <v>1655</v>
      </c>
      <c r="L479" s="40"/>
      <c r="M479" s="40" t="s">
        <v>3192</v>
      </c>
      <c r="N479" s="29" t="s">
        <v>3193</v>
      </c>
      <c r="O479" s="29">
        <v>7</v>
      </c>
      <c r="P479" s="41" t="s">
        <v>3194</v>
      </c>
      <c r="Q479" s="41" t="s">
        <v>3195</v>
      </c>
      <c r="R479" s="41" t="s">
        <v>3196</v>
      </c>
      <c r="S479" s="15" t="s">
        <v>107</v>
      </c>
      <c r="T479" s="15" t="s">
        <v>108</v>
      </c>
      <c r="U479" s="15" t="s">
        <v>32</v>
      </c>
    </row>
    <row r="480" spans="1:21" ht="15" customHeight="1" x14ac:dyDescent="0.2">
      <c r="A480" s="15" t="s">
        <v>3197</v>
      </c>
      <c r="B480" s="17">
        <f>+COUNTIF(VICTIMAS_FALLECIDAS!A:A,A480)</f>
        <v>1</v>
      </c>
      <c r="C480" s="19">
        <v>43691</v>
      </c>
      <c r="D480" s="21">
        <v>2019</v>
      </c>
      <c r="E480" s="18">
        <v>8</v>
      </c>
      <c r="F480" s="18">
        <v>14</v>
      </c>
      <c r="G480" s="39">
        <v>0.625</v>
      </c>
      <c r="H480" s="18">
        <v>15</v>
      </c>
      <c r="I480" s="15" t="s">
        <v>3198</v>
      </c>
      <c r="J480" s="15" t="s">
        <v>82</v>
      </c>
      <c r="K480" s="40" t="s">
        <v>3199</v>
      </c>
      <c r="L480" s="40">
        <v>4706</v>
      </c>
      <c r="M480" s="40"/>
      <c r="N480" s="29" t="s">
        <v>3198</v>
      </c>
      <c r="O480" s="29">
        <v>10</v>
      </c>
      <c r="P480" s="41" t="s">
        <v>3200</v>
      </c>
      <c r="Q480" s="41" t="s">
        <v>3201</v>
      </c>
      <c r="R480" s="41" t="s">
        <v>3202</v>
      </c>
      <c r="S480" s="15" t="s">
        <v>99</v>
      </c>
      <c r="T480" s="15" t="s">
        <v>31</v>
      </c>
      <c r="U480" s="15" t="s">
        <v>100</v>
      </c>
    </row>
    <row r="481" spans="1:21" ht="15" customHeight="1" x14ac:dyDescent="0.2">
      <c r="A481" s="15" t="s">
        <v>3203</v>
      </c>
      <c r="B481" s="17">
        <f>+COUNTIF(VICTIMAS_FALLECIDAS!A:A,A481)</f>
        <v>1</v>
      </c>
      <c r="C481" s="19">
        <v>43691</v>
      </c>
      <c r="D481" s="21">
        <v>2019</v>
      </c>
      <c r="E481" s="18">
        <v>8</v>
      </c>
      <c r="F481" s="18">
        <v>14</v>
      </c>
      <c r="G481" s="39">
        <v>0.73611111111111116</v>
      </c>
      <c r="H481" s="18">
        <v>17</v>
      </c>
      <c r="I481" s="15" t="s">
        <v>3204</v>
      </c>
      <c r="J481" s="15" t="s">
        <v>23</v>
      </c>
      <c r="K481" s="40" t="s">
        <v>72</v>
      </c>
      <c r="L481" s="40">
        <v>5600</v>
      </c>
      <c r="M481" s="40"/>
      <c r="N481" s="29" t="s">
        <v>3204</v>
      </c>
      <c r="O481" s="29">
        <v>8</v>
      </c>
      <c r="P481" s="41" t="s">
        <v>3205</v>
      </c>
      <c r="Q481" s="41" t="s">
        <v>3206</v>
      </c>
      <c r="R481" s="41" t="s">
        <v>3207</v>
      </c>
      <c r="S481" s="15" t="s">
        <v>244</v>
      </c>
      <c r="T481" s="15" t="s">
        <v>31</v>
      </c>
      <c r="U481" s="15" t="s">
        <v>31</v>
      </c>
    </row>
    <row r="482" spans="1:21" ht="15" customHeight="1" x14ac:dyDescent="0.2">
      <c r="A482" s="15" t="s">
        <v>3208</v>
      </c>
      <c r="B482" s="17">
        <f>+COUNTIF(VICTIMAS_FALLECIDAS!A:A,A482)</f>
        <v>1</v>
      </c>
      <c r="C482" s="19">
        <v>43694</v>
      </c>
      <c r="D482" s="21">
        <v>2019</v>
      </c>
      <c r="E482" s="18">
        <v>8</v>
      </c>
      <c r="F482" s="18">
        <v>17</v>
      </c>
      <c r="G482" s="39">
        <v>0.22569444444444445</v>
      </c>
      <c r="H482" s="18">
        <v>5</v>
      </c>
      <c r="I482" s="15" t="s">
        <v>3209</v>
      </c>
      <c r="J482" s="15" t="s">
        <v>23</v>
      </c>
      <c r="K482" s="40" t="s">
        <v>977</v>
      </c>
      <c r="L482" s="40">
        <v>2874</v>
      </c>
      <c r="M482" s="40"/>
      <c r="N482" s="29" t="s">
        <v>3209</v>
      </c>
      <c r="O482" s="29">
        <v>4</v>
      </c>
      <c r="P482" s="41" t="s">
        <v>3210</v>
      </c>
      <c r="Q482" s="41" t="s">
        <v>3211</v>
      </c>
      <c r="R482" s="41" t="s">
        <v>3212</v>
      </c>
      <c r="S482" s="15" t="s">
        <v>30</v>
      </c>
      <c r="T482" s="15" t="s">
        <v>31</v>
      </c>
      <c r="U482" s="15" t="s">
        <v>32</v>
      </c>
    </row>
    <row r="483" spans="1:21" ht="15" customHeight="1" x14ac:dyDescent="0.2">
      <c r="A483" s="15" t="s">
        <v>3213</v>
      </c>
      <c r="B483" s="17">
        <f>+COUNTIF(VICTIMAS_FALLECIDAS!A:A,A483)</f>
        <v>1</v>
      </c>
      <c r="C483" s="19">
        <v>43699</v>
      </c>
      <c r="D483" s="21">
        <v>2019</v>
      </c>
      <c r="E483" s="18">
        <v>8</v>
      </c>
      <c r="F483" s="18">
        <v>22</v>
      </c>
      <c r="G483" s="39">
        <v>0.52083333333333337</v>
      </c>
      <c r="H483" s="18">
        <v>12</v>
      </c>
      <c r="I483" s="15" t="s">
        <v>3214</v>
      </c>
      <c r="J483" s="15" t="s">
        <v>23</v>
      </c>
      <c r="K483" s="40" t="s">
        <v>111</v>
      </c>
      <c r="L483" s="40"/>
      <c r="M483" s="40" t="s">
        <v>3215</v>
      </c>
      <c r="N483" s="29" t="s">
        <v>3214</v>
      </c>
      <c r="O483" s="29">
        <v>14</v>
      </c>
      <c r="P483" s="41" t="s">
        <v>3216</v>
      </c>
      <c r="Q483" s="41" t="s">
        <v>3217</v>
      </c>
      <c r="R483" s="41" t="s">
        <v>3218</v>
      </c>
      <c r="S483" s="15" t="s">
        <v>1612</v>
      </c>
      <c r="T483" s="15" t="s">
        <v>31</v>
      </c>
      <c r="U483" s="15" t="s">
        <v>670</v>
      </c>
    </row>
    <row r="484" spans="1:21" ht="15" customHeight="1" x14ac:dyDescent="0.2">
      <c r="A484" s="15" t="s">
        <v>3219</v>
      </c>
      <c r="B484" s="17">
        <f>+COUNTIF(VICTIMAS_FALLECIDAS!A:A,A484)</f>
        <v>1</v>
      </c>
      <c r="C484" s="19">
        <v>43704</v>
      </c>
      <c r="D484" s="21">
        <v>2019</v>
      </c>
      <c r="E484" s="18">
        <v>8</v>
      </c>
      <c r="F484" s="18">
        <v>27</v>
      </c>
      <c r="G484" s="39">
        <v>0.47916666666666669</v>
      </c>
      <c r="H484" s="18">
        <v>11</v>
      </c>
      <c r="I484" s="15" t="s">
        <v>3220</v>
      </c>
      <c r="J484" s="15" t="s">
        <v>23</v>
      </c>
      <c r="K484" s="40" t="s">
        <v>2295</v>
      </c>
      <c r="L484" s="40"/>
      <c r="M484" s="40" t="s">
        <v>501</v>
      </c>
      <c r="N484" s="29" t="s">
        <v>3221</v>
      </c>
      <c r="O484" s="29">
        <v>9</v>
      </c>
      <c r="P484" s="41" t="s">
        <v>3222</v>
      </c>
      <c r="Q484" s="41" t="s">
        <v>3223</v>
      </c>
      <c r="R484" s="41" t="s">
        <v>3224</v>
      </c>
      <c r="S484" s="15" t="s">
        <v>196</v>
      </c>
      <c r="T484" s="15" t="s">
        <v>108</v>
      </c>
      <c r="U484" s="15" t="s">
        <v>100</v>
      </c>
    </row>
    <row r="485" spans="1:21" ht="15" customHeight="1" x14ac:dyDescent="0.2">
      <c r="A485" s="15" t="s">
        <v>3225</v>
      </c>
      <c r="B485" s="17">
        <f>+COUNTIF(VICTIMAS_FALLECIDAS!A:A,A485)</f>
        <v>1</v>
      </c>
      <c r="C485" s="19">
        <v>43705</v>
      </c>
      <c r="D485" s="21">
        <v>2019</v>
      </c>
      <c r="E485" s="18">
        <v>8</v>
      </c>
      <c r="F485" s="18">
        <v>28</v>
      </c>
      <c r="G485" s="39">
        <v>0.2638888888888889</v>
      </c>
      <c r="H485" s="18">
        <v>6</v>
      </c>
      <c r="I485" s="15" t="s">
        <v>3226</v>
      </c>
      <c r="J485" s="15" t="s">
        <v>23</v>
      </c>
      <c r="K485" s="40" t="s">
        <v>475</v>
      </c>
      <c r="L485" s="40"/>
      <c r="M485" s="40" t="s">
        <v>2060</v>
      </c>
      <c r="N485" s="29" t="s">
        <v>3227</v>
      </c>
      <c r="O485" s="29">
        <v>10</v>
      </c>
      <c r="P485" s="41" t="s">
        <v>3228</v>
      </c>
      <c r="Q485" s="41" t="s">
        <v>3229</v>
      </c>
      <c r="R485" s="41" t="s">
        <v>3230</v>
      </c>
      <c r="S485" s="15" t="s">
        <v>157</v>
      </c>
      <c r="T485" s="15" t="s">
        <v>32</v>
      </c>
      <c r="U485" s="15" t="s">
        <v>32</v>
      </c>
    </row>
    <row r="486" spans="1:21" ht="15" customHeight="1" x14ac:dyDescent="0.2">
      <c r="A486" s="15" t="s">
        <v>3231</v>
      </c>
      <c r="B486" s="17">
        <f>+COUNTIF(VICTIMAS_FALLECIDAS!A:A,A486)</f>
        <v>1</v>
      </c>
      <c r="C486" s="19">
        <v>43706</v>
      </c>
      <c r="D486" s="21">
        <v>2019</v>
      </c>
      <c r="E486" s="18">
        <v>8</v>
      </c>
      <c r="F486" s="18">
        <v>29</v>
      </c>
      <c r="G486" s="39">
        <v>7.6388888888888895E-2</v>
      </c>
      <c r="H486" s="18">
        <v>1</v>
      </c>
      <c r="I486" s="15" t="s">
        <v>3232</v>
      </c>
      <c r="J486" s="15" t="s">
        <v>23</v>
      </c>
      <c r="K486" s="40" t="s">
        <v>2027</v>
      </c>
      <c r="L486" s="40">
        <v>1788</v>
      </c>
      <c r="M486" s="40"/>
      <c r="N486" s="29" t="s">
        <v>3232</v>
      </c>
      <c r="O486" s="29">
        <v>15</v>
      </c>
      <c r="P486" s="41" t="s">
        <v>3233</v>
      </c>
      <c r="Q486" s="41" t="s">
        <v>3234</v>
      </c>
      <c r="R486" s="41" t="s">
        <v>3235</v>
      </c>
      <c r="S486" s="15" t="s">
        <v>180</v>
      </c>
      <c r="T486" s="15" t="s">
        <v>32</v>
      </c>
      <c r="U486" s="15" t="s">
        <v>79</v>
      </c>
    </row>
    <row r="487" spans="1:21" ht="13.5" customHeight="1" x14ac:dyDescent="0.2">
      <c r="A487" s="15" t="s">
        <v>3236</v>
      </c>
      <c r="B487" s="17">
        <f>+COUNTIF(VICTIMAS_FALLECIDAS!A:A,A487)</f>
        <v>1</v>
      </c>
      <c r="C487" s="19">
        <v>43706</v>
      </c>
      <c r="D487" s="21">
        <v>2019</v>
      </c>
      <c r="E487" s="18">
        <v>8</v>
      </c>
      <c r="F487" s="18">
        <v>29</v>
      </c>
      <c r="G487" s="39">
        <v>0.375</v>
      </c>
      <c r="H487" s="18">
        <v>9</v>
      </c>
      <c r="I487" s="15" t="s">
        <v>3237</v>
      </c>
      <c r="J487" s="15" t="s">
        <v>305</v>
      </c>
      <c r="K487" s="40" t="s">
        <v>318</v>
      </c>
      <c r="L487" s="40"/>
      <c r="M487" s="40" t="s">
        <v>36</v>
      </c>
      <c r="N487" s="29" t="s">
        <v>3238</v>
      </c>
      <c r="O487" s="29">
        <v>13</v>
      </c>
      <c r="P487" s="41" t="s">
        <v>3239</v>
      </c>
      <c r="Q487" s="41" t="s">
        <v>3240</v>
      </c>
      <c r="R487" s="41" t="s">
        <v>3241</v>
      </c>
      <c r="S487" s="15" t="s">
        <v>99</v>
      </c>
      <c r="T487" s="15" t="s">
        <v>31</v>
      </c>
      <c r="U487" s="15" t="s">
        <v>100</v>
      </c>
    </row>
    <row r="488" spans="1:21" ht="13.5" customHeight="1" x14ac:dyDescent="0.2">
      <c r="A488" s="15" t="s">
        <v>3242</v>
      </c>
      <c r="B488" s="17">
        <f>+COUNTIF(VICTIMAS_FALLECIDAS!A:A,A488)</f>
        <v>1</v>
      </c>
      <c r="C488" s="19">
        <v>43707</v>
      </c>
      <c r="D488" s="21">
        <v>2019</v>
      </c>
      <c r="E488" s="18">
        <v>8</v>
      </c>
      <c r="F488" s="18">
        <v>30</v>
      </c>
      <c r="G488" s="39">
        <v>0.97222222222222221</v>
      </c>
      <c r="H488" s="18">
        <v>23</v>
      </c>
      <c r="I488" s="15" t="s">
        <v>3243</v>
      </c>
      <c r="J488" s="15" t="s">
        <v>82</v>
      </c>
      <c r="K488" s="40" t="s">
        <v>3244</v>
      </c>
      <c r="L488" s="40"/>
      <c r="M488" s="40" t="s">
        <v>1790</v>
      </c>
      <c r="N488" s="29" t="s">
        <v>3245</v>
      </c>
      <c r="O488" s="29">
        <v>4</v>
      </c>
      <c r="P488" s="41" t="s">
        <v>3246</v>
      </c>
      <c r="Q488" s="41" t="s">
        <v>3247</v>
      </c>
      <c r="R488" s="41" t="s">
        <v>3248</v>
      </c>
      <c r="S488" s="15" t="s">
        <v>69</v>
      </c>
      <c r="T488" s="15" t="s">
        <v>31</v>
      </c>
      <c r="U488" s="15" t="s">
        <v>43</v>
      </c>
    </row>
    <row r="489" spans="1:21" ht="13.5" customHeight="1" x14ac:dyDescent="0.2">
      <c r="A489" s="15" t="s">
        <v>3249</v>
      </c>
      <c r="B489" s="17">
        <f>+COUNTIF(VICTIMAS_FALLECIDAS!A:A,A489)</f>
        <v>1</v>
      </c>
      <c r="C489" s="19">
        <v>43713</v>
      </c>
      <c r="D489" s="21">
        <v>2019</v>
      </c>
      <c r="E489" s="18">
        <v>9</v>
      </c>
      <c r="F489" s="18">
        <v>5</v>
      </c>
      <c r="G489" s="39">
        <v>0.75</v>
      </c>
      <c r="H489" s="18">
        <v>18</v>
      </c>
      <c r="I489" s="15" t="s">
        <v>3250</v>
      </c>
      <c r="J489" s="15" t="s">
        <v>305</v>
      </c>
      <c r="K489" s="40" t="s">
        <v>306</v>
      </c>
      <c r="L489" s="40"/>
      <c r="M489" s="40"/>
      <c r="N489" s="29" t="s">
        <v>622</v>
      </c>
      <c r="O489" s="29">
        <v>4</v>
      </c>
      <c r="P489" s="41" t="s">
        <v>3251</v>
      </c>
      <c r="Q489" s="41" t="s">
        <v>624</v>
      </c>
      <c r="R489" s="41" t="s">
        <v>625</v>
      </c>
      <c r="S489" s="15" t="s">
        <v>99</v>
      </c>
      <c r="T489" s="15" t="s">
        <v>31</v>
      </c>
      <c r="U489" s="15" t="s">
        <v>100</v>
      </c>
    </row>
    <row r="490" spans="1:21" ht="13.5" customHeight="1" x14ac:dyDescent="0.2">
      <c r="A490" s="15" t="s">
        <v>3252</v>
      </c>
      <c r="B490" s="17">
        <f>+COUNTIF(VICTIMAS_FALLECIDAS!A:A,A490)</f>
        <v>1</v>
      </c>
      <c r="C490" s="19">
        <v>43716</v>
      </c>
      <c r="D490" s="21">
        <v>2019</v>
      </c>
      <c r="E490" s="18">
        <v>9</v>
      </c>
      <c r="F490" s="18">
        <v>8</v>
      </c>
      <c r="G490" s="39">
        <v>0.15277777777777776</v>
      </c>
      <c r="H490" s="18">
        <v>3</v>
      </c>
      <c r="I490" s="15" t="s">
        <v>3253</v>
      </c>
      <c r="J490" s="15" t="s">
        <v>23</v>
      </c>
      <c r="K490" s="40" t="s">
        <v>338</v>
      </c>
      <c r="L490" s="40"/>
      <c r="M490" s="40" t="s">
        <v>683</v>
      </c>
      <c r="N490" s="29" t="s">
        <v>3254</v>
      </c>
      <c r="O490" s="29">
        <v>14</v>
      </c>
      <c r="P490" s="41" t="s">
        <v>3255</v>
      </c>
      <c r="Q490" s="41" t="s">
        <v>3256</v>
      </c>
      <c r="R490" s="41" t="s">
        <v>3257</v>
      </c>
      <c r="S490" s="15" t="s">
        <v>107</v>
      </c>
      <c r="T490" s="15" t="s">
        <v>108</v>
      </c>
      <c r="U490" s="15" t="s">
        <v>32</v>
      </c>
    </row>
    <row r="491" spans="1:21" ht="13.5" customHeight="1" x14ac:dyDescent="0.2">
      <c r="A491" s="15" t="s">
        <v>3258</v>
      </c>
      <c r="B491" s="17">
        <f>+COUNTIF(VICTIMAS_FALLECIDAS!A:A,A491)</f>
        <v>1</v>
      </c>
      <c r="C491" s="19">
        <v>43720</v>
      </c>
      <c r="D491" s="21">
        <v>2019</v>
      </c>
      <c r="E491" s="18">
        <v>9</v>
      </c>
      <c r="F491" s="18">
        <v>12</v>
      </c>
      <c r="G491" s="39">
        <v>0.35069444444444442</v>
      </c>
      <c r="H491" s="18">
        <v>8</v>
      </c>
      <c r="I491" s="15" t="s">
        <v>3259</v>
      </c>
      <c r="J491" s="15" t="s">
        <v>23</v>
      </c>
      <c r="K491" s="40" t="s">
        <v>3260</v>
      </c>
      <c r="L491" s="40"/>
      <c r="M491" s="40" t="s">
        <v>214</v>
      </c>
      <c r="N491" s="29" t="s">
        <v>3261</v>
      </c>
      <c r="O491" s="29">
        <v>4</v>
      </c>
      <c r="P491" s="41" t="s">
        <v>3262</v>
      </c>
      <c r="Q491" s="41" t="s">
        <v>3263</v>
      </c>
      <c r="R491" s="41" t="s">
        <v>3264</v>
      </c>
      <c r="S491" s="15" t="s">
        <v>196</v>
      </c>
      <c r="T491" s="15" t="s">
        <v>108</v>
      </c>
      <c r="U491" s="15" t="s">
        <v>100</v>
      </c>
    </row>
    <row r="492" spans="1:21" ht="15" customHeight="1" x14ac:dyDescent="0.2">
      <c r="A492" s="15" t="s">
        <v>3265</v>
      </c>
      <c r="B492" s="17">
        <f>+COUNTIF(VICTIMAS_FALLECIDAS!A:A,A492)</f>
        <v>1</v>
      </c>
      <c r="C492" s="19">
        <v>43725</v>
      </c>
      <c r="D492" s="21">
        <v>2019</v>
      </c>
      <c r="E492" s="18">
        <v>9</v>
      </c>
      <c r="F492" s="18">
        <v>17</v>
      </c>
      <c r="G492" s="39">
        <v>0.22916666666666666</v>
      </c>
      <c r="H492" s="18">
        <v>5</v>
      </c>
      <c r="I492" s="15" t="s">
        <v>3266</v>
      </c>
      <c r="J492" s="15" t="s">
        <v>82</v>
      </c>
      <c r="K492" s="40" t="s">
        <v>3267</v>
      </c>
      <c r="L492" s="40"/>
      <c r="M492" s="40" t="s">
        <v>2431</v>
      </c>
      <c r="N492" s="29" t="s">
        <v>3268</v>
      </c>
      <c r="O492" s="29">
        <v>5</v>
      </c>
      <c r="P492" s="41" t="s">
        <v>3269</v>
      </c>
      <c r="Q492" s="41" t="s">
        <v>3270</v>
      </c>
      <c r="R492" s="41" t="s">
        <v>3271</v>
      </c>
      <c r="S492" s="15" t="s">
        <v>69</v>
      </c>
      <c r="T492" s="15" t="s">
        <v>31</v>
      </c>
      <c r="U492" s="15" t="s">
        <v>43</v>
      </c>
    </row>
    <row r="493" spans="1:21" ht="13.5" customHeight="1" x14ac:dyDescent="0.2">
      <c r="A493" s="15" t="s">
        <v>3272</v>
      </c>
      <c r="B493" s="17">
        <f>+COUNTIF(VICTIMAS_FALLECIDAS!A:A,A493)</f>
        <v>1</v>
      </c>
      <c r="C493" s="19">
        <v>43725</v>
      </c>
      <c r="D493" s="21">
        <v>2019</v>
      </c>
      <c r="E493" s="18">
        <v>9</v>
      </c>
      <c r="F493" s="18">
        <v>17</v>
      </c>
      <c r="G493" s="39">
        <v>4.7777777777777777</v>
      </c>
      <c r="H493" s="18">
        <v>18</v>
      </c>
      <c r="I493" s="15" t="s">
        <v>3273</v>
      </c>
      <c r="J493" s="15" t="s">
        <v>35</v>
      </c>
      <c r="K493" s="40" t="s">
        <v>199</v>
      </c>
      <c r="L493" s="40"/>
      <c r="M493" s="40" t="s">
        <v>36</v>
      </c>
      <c r="N493" s="29" t="s">
        <v>3273</v>
      </c>
      <c r="O493" s="29">
        <v>13</v>
      </c>
      <c r="P493" s="41" t="s">
        <v>3073</v>
      </c>
      <c r="Q493" s="41" t="s">
        <v>3074</v>
      </c>
      <c r="R493" s="41" t="s">
        <v>3075</v>
      </c>
      <c r="S493" s="15" t="s">
        <v>133</v>
      </c>
      <c r="T493" s="15" t="s">
        <v>108</v>
      </c>
      <c r="U493" s="15" t="s">
        <v>31</v>
      </c>
    </row>
    <row r="494" spans="1:21" ht="15" customHeight="1" x14ac:dyDescent="0.2">
      <c r="A494" s="15" t="s">
        <v>3274</v>
      </c>
      <c r="B494" s="17">
        <f>+COUNTIF(VICTIMAS_FALLECIDAS!A:A,A494)</f>
        <v>1</v>
      </c>
      <c r="C494" s="19">
        <v>43731</v>
      </c>
      <c r="D494" s="21">
        <v>2019</v>
      </c>
      <c r="E494" s="18">
        <v>9</v>
      </c>
      <c r="F494" s="18">
        <v>23</v>
      </c>
      <c r="G494" s="39">
        <v>0.66666666666666663</v>
      </c>
      <c r="H494" s="18">
        <v>16</v>
      </c>
      <c r="I494" s="15" t="s">
        <v>3275</v>
      </c>
      <c r="J494" s="15" t="s">
        <v>23</v>
      </c>
      <c r="K494" s="40" t="s">
        <v>3276</v>
      </c>
      <c r="L494" s="40">
        <v>4300</v>
      </c>
      <c r="M494" s="40"/>
      <c r="N494" s="29" t="s">
        <v>3275</v>
      </c>
      <c r="O494" s="29">
        <v>15</v>
      </c>
      <c r="P494" s="41" t="s">
        <v>3277</v>
      </c>
      <c r="Q494" s="41" t="s">
        <v>3278</v>
      </c>
      <c r="R494" s="41" t="s">
        <v>3279</v>
      </c>
      <c r="S494" s="15" t="s">
        <v>142</v>
      </c>
      <c r="T494" s="15" t="s">
        <v>108</v>
      </c>
      <c r="U494" s="15" t="s">
        <v>43</v>
      </c>
    </row>
    <row r="495" spans="1:21" ht="15" customHeight="1" x14ac:dyDescent="0.2">
      <c r="A495" s="15" t="s">
        <v>3280</v>
      </c>
      <c r="B495" s="17">
        <f>+COUNTIF(VICTIMAS_FALLECIDAS!A:A,A495)</f>
        <v>1</v>
      </c>
      <c r="C495" s="16">
        <v>43733</v>
      </c>
      <c r="D495" s="21">
        <v>2019</v>
      </c>
      <c r="E495" s="18">
        <v>9</v>
      </c>
      <c r="F495" s="18">
        <v>25</v>
      </c>
      <c r="G495" s="39">
        <v>0.32291666666666669</v>
      </c>
      <c r="H495" s="18">
        <v>7</v>
      </c>
      <c r="I495" s="15" t="s">
        <v>3281</v>
      </c>
      <c r="J495" s="15" t="s">
        <v>23</v>
      </c>
      <c r="K495" s="40" t="s">
        <v>491</v>
      </c>
      <c r="L495" s="40">
        <v>2428</v>
      </c>
      <c r="M495" s="40"/>
      <c r="N495" s="29" t="s">
        <v>3281</v>
      </c>
      <c r="O495" s="29">
        <v>8</v>
      </c>
      <c r="P495" s="41" t="s">
        <v>3282</v>
      </c>
      <c r="Q495" s="41" t="s">
        <v>3283</v>
      </c>
      <c r="R495" s="41" t="s">
        <v>3284</v>
      </c>
      <c r="S495" s="15" t="s">
        <v>669</v>
      </c>
      <c r="T495" s="15" t="s">
        <v>670</v>
      </c>
      <c r="U495" s="15" t="s">
        <v>100</v>
      </c>
    </row>
    <row r="496" spans="1:21" ht="15" customHeight="1" x14ac:dyDescent="0.2">
      <c r="A496" s="15" t="s">
        <v>3285</v>
      </c>
      <c r="B496" s="17">
        <f>+COUNTIF(VICTIMAS_FALLECIDAS!A:A,A496)</f>
        <v>1</v>
      </c>
      <c r="C496" s="16">
        <v>43734</v>
      </c>
      <c r="D496" s="21">
        <v>2019</v>
      </c>
      <c r="E496" s="18">
        <v>9</v>
      </c>
      <c r="F496" s="18">
        <v>26</v>
      </c>
      <c r="G496" s="39">
        <v>0.33333333333333331</v>
      </c>
      <c r="H496" s="18">
        <v>8</v>
      </c>
      <c r="I496" s="15" t="s">
        <v>3286</v>
      </c>
      <c r="J496" s="15" t="s">
        <v>82</v>
      </c>
      <c r="K496" s="40" t="s">
        <v>3287</v>
      </c>
      <c r="L496" s="40"/>
      <c r="M496" s="40" t="s">
        <v>1239</v>
      </c>
      <c r="N496" s="29" t="s">
        <v>3288</v>
      </c>
      <c r="O496" s="29">
        <v>9</v>
      </c>
      <c r="P496" s="41" t="s">
        <v>3289</v>
      </c>
      <c r="Q496" s="41" t="s">
        <v>3290</v>
      </c>
      <c r="R496" s="41" t="s">
        <v>3291</v>
      </c>
      <c r="S496" s="15" t="s">
        <v>157</v>
      </c>
      <c r="T496" s="15" t="s">
        <v>32</v>
      </c>
      <c r="U496" s="15" t="s">
        <v>32</v>
      </c>
    </row>
    <row r="497" spans="1:21" ht="15" customHeight="1" x14ac:dyDescent="0.2">
      <c r="A497" s="15" t="s">
        <v>3292</v>
      </c>
      <c r="B497" s="17">
        <f>+COUNTIF(VICTIMAS_FALLECIDAS!A:A,A497)</f>
        <v>1</v>
      </c>
      <c r="C497" s="16">
        <v>43735</v>
      </c>
      <c r="D497" s="21">
        <v>2019</v>
      </c>
      <c r="E497" s="18">
        <v>9</v>
      </c>
      <c r="F497" s="18">
        <v>27</v>
      </c>
      <c r="G497" s="39">
        <v>0.48958333333333331</v>
      </c>
      <c r="H497" s="18">
        <v>11</v>
      </c>
      <c r="I497" s="15" t="s">
        <v>3293</v>
      </c>
      <c r="J497" s="15" t="s">
        <v>82</v>
      </c>
      <c r="K497" s="40" t="s">
        <v>1152</v>
      </c>
      <c r="L497" s="40"/>
      <c r="M497" s="40" t="s">
        <v>3294</v>
      </c>
      <c r="N497" s="29" t="s">
        <v>3295</v>
      </c>
      <c r="O497" s="29">
        <v>7</v>
      </c>
      <c r="P497" s="41" t="s">
        <v>3296</v>
      </c>
      <c r="Q497" s="41" t="s">
        <v>3297</v>
      </c>
      <c r="R497" s="41" t="s">
        <v>3298</v>
      </c>
      <c r="S497" s="15" t="s">
        <v>669</v>
      </c>
      <c r="T497" s="15" t="s">
        <v>670</v>
      </c>
      <c r="U497" s="15" t="s">
        <v>100</v>
      </c>
    </row>
    <row r="498" spans="1:21" ht="15" customHeight="1" x14ac:dyDescent="0.2">
      <c r="A498" s="15" t="s">
        <v>3299</v>
      </c>
      <c r="B498" s="17">
        <f>+COUNTIF(VICTIMAS_FALLECIDAS!A:A,A498)</f>
        <v>1</v>
      </c>
      <c r="C498" s="16">
        <v>43747</v>
      </c>
      <c r="D498" s="21">
        <v>2019</v>
      </c>
      <c r="E498" s="18">
        <v>10</v>
      </c>
      <c r="F498" s="18">
        <v>9</v>
      </c>
      <c r="G498" s="39">
        <v>0.9291666666666667</v>
      </c>
      <c r="H498" s="18">
        <v>22</v>
      </c>
      <c r="I498" s="15" t="s">
        <v>3300</v>
      </c>
      <c r="J498" s="15" t="s">
        <v>82</v>
      </c>
      <c r="K498" s="40" t="s">
        <v>3301</v>
      </c>
      <c r="L498" s="40"/>
      <c r="M498" s="40" t="s">
        <v>3302</v>
      </c>
      <c r="N498" s="29" t="s">
        <v>3303</v>
      </c>
      <c r="O498" s="29">
        <v>10</v>
      </c>
      <c r="P498" s="41" t="s">
        <v>3304</v>
      </c>
      <c r="Q498" s="41" t="s">
        <v>3305</v>
      </c>
      <c r="R498" s="41" t="s">
        <v>3306</v>
      </c>
      <c r="S498" s="15" t="s">
        <v>3307</v>
      </c>
      <c r="T498" s="15" t="s">
        <v>670</v>
      </c>
      <c r="U498" s="15" t="s">
        <v>3308</v>
      </c>
    </row>
    <row r="499" spans="1:21" ht="15" customHeight="1" x14ac:dyDescent="0.2">
      <c r="A499" s="15" t="s">
        <v>3309</v>
      </c>
      <c r="B499" s="17">
        <f>+COUNTIF(VICTIMAS_FALLECIDAS!A:A,A499)</f>
        <v>1</v>
      </c>
      <c r="C499" s="19">
        <v>43753</v>
      </c>
      <c r="D499" s="21">
        <v>2019</v>
      </c>
      <c r="E499" s="18">
        <v>10</v>
      </c>
      <c r="F499" s="18">
        <v>15</v>
      </c>
      <c r="G499" s="39">
        <v>0.59027777777777779</v>
      </c>
      <c r="H499" s="18">
        <v>14</v>
      </c>
      <c r="I499" s="15" t="s">
        <v>3310</v>
      </c>
      <c r="J499" s="15" t="s">
        <v>23</v>
      </c>
      <c r="K499" s="40" t="s">
        <v>222</v>
      </c>
      <c r="L499" s="40">
        <v>6700</v>
      </c>
      <c r="M499" s="40"/>
      <c r="N499" s="29" t="s">
        <v>3310</v>
      </c>
      <c r="O499" s="29">
        <v>15</v>
      </c>
      <c r="P499" s="41" t="s">
        <v>3311</v>
      </c>
      <c r="Q499" s="41" t="s">
        <v>3312</v>
      </c>
      <c r="R499" s="41" t="s">
        <v>3313</v>
      </c>
      <c r="S499" s="15" t="s">
        <v>69</v>
      </c>
      <c r="T499" s="15" t="s">
        <v>31</v>
      </c>
      <c r="U499" s="15" t="s">
        <v>43</v>
      </c>
    </row>
    <row r="500" spans="1:21" ht="15" customHeight="1" x14ac:dyDescent="0.2">
      <c r="A500" s="15" t="s">
        <v>3314</v>
      </c>
      <c r="B500" s="17">
        <f>+COUNTIF(VICTIMAS_FALLECIDAS!A:A,A500)</f>
        <v>1</v>
      </c>
      <c r="C500" s="19">
        <v>43759</v>
      </c>
      <c r="D500" s="21">
        <v>2019</v>
      </c>
      <c r="E500" s="18">
        <v>10</v>
      </c>
      <c r="F500" s="18">
        <v>21</v>
      </c>
      <c r="G500" s="39">
        <v>0.875</v>
      </c>
      <c r="H500" s="18">
        <v>21</v>
      </c>
      <c r="I500" s="15" t="s">
        <v>3315</v>
      </c>
      <c r="J500" s="15" t="s">
        <v>23</v>
      </c>
      <c r="K500" s="40" t="s">
        <v>2027</v>
      </c>
      <c r="L500" s="40"/>
      <c r="M500" s="40" t="s">
        <v>3089</v>
      </c>
      <c r="N500" s="29" t="s">
        <v>3316</v>
      </c>
      <c r="O500" s="29">
        <v>12</v>
      </c>
      <c r="P500" s="41" t="s">
        <v>3317</v>
      </c>
      <c r="Q500" s="41" t="s">
        <v>3318</v>
      </c>
      <c r="R500" s="41" t="s">
        <v>3319</v>
      </c>
      <c r="S500" s="15" t="s">
        <v>244</v>
      </c>
      <c r="T500" s="15" t="s">
        <v>31</v>
      </c>
      <c r="U500" s="15" t="s">
        <v>31</v>
      </c>
    </row>
    <row r="501" spans="1:21" ht="15" customHeight="1" x14ac:dyDescent="0.2">
      <c r="A501" s="15" t="s">
        <v>3320</v>
      </c>
      <c r="B501" s="17">
        <f>+COUNTIF(VICTIMAS_FALLECIDAS!A:A,A501)</f>
        <v>1</v>
      </c>
      <c r="C501" s="19">
        <v>43760</v>
      </c>
      <c r="D501" s="21">
        <v>2019</v>
      </c>
      <c r="E501" s="18">
        <v>10</v>
      </c>
      <c r="F501" s="18">
        <v>22</v>
      </c>
      <c r="G501" s="39">
        <v>0.83333333333333337</v>
      </c>
      <c r="H501" s="18">
        <v>20</v>
      </c>
      <c r="I501" s="15" t="s">
        <v>3321</v>
      </c>
      <c r="J501" s="15" t="s">
        <v>23</v>
      </c>
      <c r="K501" s="40" t="s">
        <v>214</v>
      </c>
      <c r="L501" s="40"/>
      <c r="M501" s="40" t="s">
        <v>215</v>
      </c>
      <c r="N501" s="29" t="s">
        <v>216</v>
      </c>
      <c r="O501" s="29">
        <v>4</v>
      </c>
      <c r="P501" s="41" t="s">
        <v>217</v>
      </c>
      <c r="Q501" s="41" t="s">
        <v>218</v>
      </c>
      <c r="R501" s="41" t="s">
        <v>219</v>
      </c>
      <c r="S501" s="15" t="s">
        <v>142</v>
      </c>
      <c r="T501" s="15" t="s">
        <v>108</v>
      </c>
      <c r="U501" s="15" t="s">
        <v>43</v>
      </c>
    </row>
    <row r="502" spans="1:21" ht="15" customHeight="1" x14ac:dyDescent="0.2">
      <c r="A502" s="15" t="s">
        <v>3322</v>
      </c>
      <c r="B502" s="17">
        <f>+COUNTIF(VICTIMAS_FALLECIDAS!A:A,A502)</f>
        <v>1</v>
      </c>
      <c r="C502" s="19">
        <v>43761</v>
      </c>
      <c r="D502" s="21">
        <v>2019</v>
      </c>
      <c r="E502" s="18">
        <v>10</v>
      </c>
      <c r="F502" s="18">
        <v>23</v>
      </c>
      <c r="G502" s="39">
        <v>0.65625</v>
      </c>
      <c r="H502" s="18">
        <v>15</v>
      </c>
      <c r="I502" s="15" t="s">
        <v>3323</v>
      </c>
      <c r="J502" s="15" t="s">
        <v>23</v>
      </c>
      <c r="K502" s="40" t="s">
        <v>830</v>
      </c>
      <c r="L502" s="40"/>
      <c r="M502" s="40" t="s">
        <v>3324</v>
      </c>
      <c r="N502" s="29" t="s">
        <v>3325</v>
      </c>
      <c r="O502" s="29">
        <v>4</v>
      </c>
      <c r="P502" s="41" t="s">
        <v>3326</v>
      </c>
      <c r="Q502" s="41" t="s">
        <v>3327</v>
      </c>
      <c r="R502" s="41" t="s">
        <v>3328</v>
      </c>
      <c r="S502" s="15" t="s">
        <v>196</v>
      </c>
      <c r="T502" s="15" t="s">
        <v>108</v>
      </c>
      <c r="U502" s="15" t="s">
        <v>100</v>
      </c>
    </row>
    <row r="503" spans="1:21" ht="15" customHeight="1" x14ac:dyDescent="0.2">
      <c r="A503" s="15" t="s">
        <v>3329</v>
      </c>
      <c r="B503" s="17">
        <f>+COUNTIF(VICTIMAS_FALLECIDAS!A:A,A503)</f>
        <v>1</v>
      </c>
      <c r="C503" s="19">
        <v>43762</v>
      </c>
      <c r="D503" s="21">
        <v>2019</v>
      </c>
      <c r="E503" s="18">
        <v>10</v>
      </c>
      <c r="F503" s="18">
        <v>24</v>
      </c>
      <c r="G503" s="39">
        <v>0.7680555555555556</v>
      </c>
      <c r="H503" s="18">
        <v>18</v>
      </c>
      <c r="I503" s="15" t="s">
        <v>3330</v>
      </c>
      <c r="J503" s="15" t="s">
        <v>23</v>
      </c>
      <c r="K503" s="40" t="s">
        <v>475</v>
      </c>
      <c r="L503" s="40">
        <v>5455</v>
      </c>
      <c r="M503" s="40"/>
      <c r="N503" s="29" t="s">
        <v>3330</v>
      </c>
      <c r="O503" s="29">
        <v>9</v>
      </c>
      <c r="P503" s="41" t="s">
        <v>3331</v>
      </c>
      <c r="Q503" s="41" t="s">
        <v>3332</v>
      </c>
      <c r="R503" s="41" t="s">
        <v>3333</v>
      </c>
      <c r="S503" s="15" t="s">
        <v>133</v>
      </c>
      <c r="T503" s="15" t="s">
        <v>108</v>
      </c>
      <c r="U503" s="15" t="s">
        <v>31</v>
      </c>
    </row>
    <row r="504" spans="1:21" ht="15" customHeight="1" x14ac:dyDescent="0.2">
      <c r="A504" s="15" t="s">
        <v>3334</v>
      </c>
      <c r="B504" s="17">
        <f>+COUNTIF(VICTIMAS_FALLECIDAS!A:A,A504)</f>
        <v>1</v>
      </c>
      <c r="C504" s="19">
        <v>43770</v>
      </c>
      <c r="D504" s="21">
        <v>2019</v>
      </c>
      <c r="E504" s="18">
        <v>11</v>
      </c>
      <c r="F504" s="18">
        <v>1</v>
      </c>
      <c r="G504" s="39">
        <v>0.86805555555555547</v>
      </c>
      <c r="H504" s="18">
        <v>20</v>
      </c>
      <c r="I504" s="15" t="s">
        <v>3335</v>
      </c>
      <c r="J504" s="15" t="s">
        <v>23</v>
      </c>
      <c r="K504" s="40" t="s">
        <v>364</v>
      </c>
      <c r="L504" s="40"/>
      <c r="M504" s="40" t="s">
        <v>3336</v>
      </c>
      <c r="N504" s="29" t="s">
        <v>3337</v>
      </c>
      <c r="O504" s="29">
        <v>15</v>
      </c>
      <c r="P504" s="41" t="s">
        <v>3338</v>
      </c>
      <c r="Q504" s="41" t="s">
        <v>3339</v>
      </c>
      <c r="R504" s="41" t="s">
        <v>3340</v>
      </c>
      <c r="S504" s="15" t="s">
        <v>142</v>
      </c>
      <c r="T504" s="15" t="s">
        <v>108</v>
      </c>
      <c r="U504" s="15" t="s">
        <v>43</v>
      </c>
    </row>
    <row r="505" spans="1:21" ht="15" customHeight="1" x14ac:dyDescent="0.2">
      <c r="A505" s="15" t="s">
        <v>3341</v>
      </c>
      <c r="B505" s="17">
        <f>+COUNTIF(VICTIMAS_FALLECIDAS!A:A,A505)</f>
        <v>1</v>
      </c>
      <c r="C505" s="19">
        <v>43772</v>
      </c>
      <c r="D505" s="21">
        <v>2019</v>
      </c>
      <c r="E505" s="18">
        <v>11</v>
      </c>
      <c r="F505" s="18">
        <v>3</v>
      </c>
      <c r="G505" s="39">
        <v>0.4375</v>
      </c>
      <c r="H505" s="18">
        <v>10</v>
      </c>
      <c r="I505" s="15" t="s">
        <v>3342</v>
      </c>
      <c r="J505" s="15" t="s">
        <v>82</v>
      </c>
      <c r="K505" s="40" t="s">
        <v>3343</v>
      </c>
      <c r="L505" s="40"/>
      <c r="M505" s="40" t="s">
        <v>3344</v>
      </c>
      <c r="N505" s="29" t="s">
        <v>3345</v>
      </c>
      <c r="O505" s="29">
        <v>4</v>
      </c>
      <c r="P505" s="41" t="s">
        <v>3346</v>
      </c>
      <c r="Q505" s="41" t="s">
        <v>3347</v>
      </c>
      <c r="R505" s="41" t="s">
        <v>3348</v>
      </c>
      <c r="S505" s="15" t="s">
        <v>142</v>
      </c>
      <c r="T505" s="15" t="s">
        <v>108</v>
      </c>
      <c r="U505" s="15" t="s">
        <v>43</v>
      </c>
    </row>
    <row r="506" spans="1:21" ht="15" customHeight="1" x14ac:dyDescent="0.2">
      <c r="A506" s="15" t="s">
        <v>3349</v>
      </c>
      <c r="B506" s="17">
        <f>+COUNTIF(VICTIMAS_FALLECIDAS!A:A,A506)</f>
        <v>1</v>
      </c>
      <c r="C506" s="19">
        <v>43782</v>
      </c>
      <c r="D506" s="21">
        <v>2019</v>
      </c>
      <c r="E506" s="18">
        <v>11</v>
      </c>
      <c r="F506" s="18">
        <v>13</v>
      </c>
      <c r="G506" s="39">
        <v>0.49305555555555558</v>
      </c>
      <c r="H506" s="18">
        <v>11</v>
      </c>
      <c r="I506" s="15" t="s">
        <v>3350</v>
      </c>
      <c r="J506" s="15" t="s">
        <v>23</v>
      </c>
      <c r="K506" s="40" t="s">
        <v>3351</v>
      </c>
      <c r="L506" s="40"/>
      <c r="M506" s="40" t="s">
        <v>364</v>
      </c>
      <c r="N506" s="29" t="s">
        <v>3352</v>
      </c>
      <c r="O506" s="29">
        <v>11</v>
      </c>
      <c r="P506" s="41" t="s">
        <v>3353</v>
      </c>
      <c r="Q506" s="41" t="s">
        <v>3354</v>
      </c>
      <c r="R506" s="41" t="s">
        <v>3355</v>
      </c>
      <c r="S506" s="15" t="s">
        <v>3356</v>
      </c>
      <c r="T506" s="15" t="s">
        <v>670</v>
      </c>
      <c r="U506" s="15" t="s">
        <v>498</v>
      </c>
    </row>
    <row r="507" spans="1:21" ht="15" customHeight="1" x14ac:dyDescent="0.2">
      <c r="A507" s="15" t="s">
        <v>3357</v>
      </c>
      <c r="B507" s="17">
        <f>+COUNTIF(VICTIMAS_FALLECIDAS!A:A,A507)</f>
        <v>1</v>
      </c>
      <c r="C507" s="19">
        <v>43787</v>
      </c>
      <c r="D507" s="21">
        <v>2019</v>
      </c>
      <c r="E507" s="18">
        <v>11</v>
      </c>
      <c r="F507" s="18">
        <v>18</v>
      </c>
      <c r="G507" s="39">
        <v>0.58333333333333337</v>
      </c>
      <c r="H507" s="18">
        <v>14</v>
      </c>
      <c r="I507" s="15" t="s">
        <v>3358</v>
      </c>
      <c r="J507" s="15" t="s">
        <v>82</v>
      </c>
      <c r="K507" s="40" t="s">
        <v>3336</v>
      </c>
      <c r="L507" s="40"/>
      <c r="M507" s="40" t="s">
        <v>2594</v>
      </c>
      <c r="N507" s="29" t="s">
        <v>3359</v>
      </c>
      <c r="O507" s="29">
        <v>15</v>
      </c>
      <c r="P507" s="41" t="s">
        <v>3360</v>
      </c>
      <c r="Q507" s="41" t="s">
        <v>3361</v>
      </c>
      <c r="R507" s="41" t="s">
        <v>3362</v>
      </c>
      <c r="S507" s="15" t="s">
        <v>3363</v>
      </c>
      <c r="T507" s="15" t="s">
        <v>31</v>
      </c>
      <c r="U507" s="15" t="s">
        <v>498</v>
      </c>
    </row>
    <row r="508" spans="1:21" ht="15" customHeight="1" x14ac:dyDescent="0.2">
      <c r="A508" s="15" t="s">
        <v>3364</v>
      </c>
      <c r="B508" s="17">
        <f>+COUNTIF(VICTIMAS_FALLECIDAS!A:A,A508)</f>
        <v>1</v>
      </c>
      <c r="C508" s="19">
        <v>43789</v>
      </c>
      <c r="D508" s="21">
        <v>2019</v>
      </c>
      <c r="E508" s="18">
        <v>11</v>
      </c>
      <c r="F508" s="18">
        <v>20</v>
      </c>
      <c r="G508" s="39">
        <v>0.64583333333333337</v>
      </c>
      <c r="H508" s="18">
        <v>15</v>
      </c>
      <c r="I508" s="15" t="s">
        <v>3365</v>
      </c>
      <c r="J508" s="15" t="s">
        <v>305</v>
      </c>
      <c r="K508" s="40" t="s">
        <v>306</v>
      </c>
      <c r="L508" s="40"/>
      <c r="M508" s="40"/>
      <c r="N508" s="29" t="s">
        <v>509</v>
      </c>
      <c r="O508" s="29">
        <v>1</v>
      </c>
      <c r="P508" s="41" t="s">
        <v>3366</v>
      </c>
      <c r="Q508" s="41" t="s">
        <v>511</v>
      </c>
      <c r="R508" s="41" t="s">
        <v>512</v>
      </c>
      <c r="S508" s="15" t="s">
        <v>99</v>
      </c>
      <c r="T508" s="15" t="s">
        <v>31</v>
      </c>
      <c r="U508" s="15" t="s">
        <v>100</v>
      </c>
    </row>
    <row r="509" spans="1:21" ht="15" customHeight="1" x14ac:dyDescent="0.2">
      <c r="A509" s="15" t="s">
        <v>3367</v>
      </c>
      <c r="B509" s="17">
        <f>+COUNTIF(VICTIMAS_FALLECIDAS!A:A,A509)</f>
        <v>1</v>
      </c>
      <c r="C509" s="19">
        <v>43791</v>
      </c>
      <c r="D509" s="21">
        <v>2019</v>
      </c>
      <c r="E509" s="18">
        <v>11</v>
      </c>
      <c r="F509" s="18">
        <v>22</v>
      </c>
      <c r="G509" s="39">
        <v>0.81458333333333333</v>
      </c>
      <c r="H509" s="18">
        <v>19</v>
      </c>
      <c r="I509" s="15" t="s">
        <v>3368</v>
      </c>
      <c r="J509" s="15" t="s">
        <v>23</v>
      </c>
      <c r="K509" s="40" t="s">
        <v>1137</v>
      </c>
      <c r="L509" s="40"/>
      <c r="M509" s="40" t="s">
        <v>3369</v>
      </c>
      <c r="N509" s="29" t="s">
        <v>3370</v>
      </c>
      <c r="O509" s="29">
        <v>1</v>
      </c>
      <c r="P509" s="41" t="s">
        <v>3371</v>
      </c>
      <c r="Q509" s="41" t="s">
        <v>3372</v>
      </c>
      <c r="R509" s="41" t="s">
        <v>3373</v>
      </c>
      <c r="S509" s="15" t="s">
        <v>142</v>
      </c>
      <c r="T509" s="15" t="s">
        <v>108</v>
      </c>
      <c r="U509" s="15" t="s">
        <v>43</v>
      </c>
    </row>
    <row r="510" spans="1:21" ht="13.5" customHeight="1" x14ac:dyDescent="0.2">
      <c r="A510" s="15" t="s">
        <v>3374</v>
      </c>
      <c r="B510" s="17">
        <f>+COUNTIF(VICTIMAS_FALLECIDAS!A:A,A510)</f>
        <v>1</v>
      </c>
      <c r="C510" s="19">
        <v>43794</v>
      </c>
      <c r="D510" s="21">
        <v>2019</v>
      </c>
      <c r="E510" s="18">
        <v>11</v>
      </c>
      <c r="F510" s="18">
        <v>25</v>
      </c>
      <c r="G510" s="39">
        <v>0.36805555555555558</v>
      </c>
      <c r="H510" s="18">
        <v>8</v>
      </c>
      <c r="I510" s="15" t="s">
        <v>3375</v>
      </c>
      <c r="J510" s="15" t="s">
        <v>305</v>
      </c>
      <c r="K510" s="40" t="s">
        <v>628</v>
      </c>
      <c r="L510" s="40"/>
      <c r="M510" s="40"/>
      <c r="N510" s="29" t="s">
        <v>3376</v>
      </c>
      <c r="O510" s="29">
        <v>9</v>
      </c>
      <c r="P510" s="41" t="s">
        <v>3377</v>
      </c>
      <c r="Q510" s="41" t="s">
        <v>3378</v>
      </c>
      <c r="R510" s="41" t="s">
        <v>3379</v>
      </c>
      <c r="S510" s="15" t="s">
        <v>283</v>
      </c>
      <c r="T510" s="15" t="s">
        <v>31</v>
      </c>
      <c r="U510" s="15" t="s">
        <v>283</v>
      </c>
    </row>
    <row r="511" spans="1:21" ht="15" customHeight="1" x14ac:dyDescent="0.2">
      <c r="A511" s="15" t="s">
        <v>3380</v>
      </c>
      <c r="B511" s="17">
        <f>+COUNTIF(VICTIMAS_FALLECIDAS!A:A,A511)</f>
        <v>1</v>
      </c>
      <c r="C511" s="19">
        <v>43794</v>
      </c>
      <c r="D511" s="21">
        <v>2019</v>
      </c>
      <c r="E511" s="18">
        <v>11</v>
      </c>
      <c r="F511" s="18">
        <v>25</v>
      </c>
      <c r="G511" s="39">
        <v>0.58333333333333337</v>
      </c>
      <c r="H511" s="18">
        <v>14</v>
      </c>
      <c r="I511" s="15" t="s">
        <v>3381</v>
      </c>
      <c r="J511" s="15" t="s">
        <v>23</v>
      </c>
      <c r="K511" s="40" t="s">
        <v>3382</v>
      </c>
      <c r="L511" s="40">
        <v>365</v>
      </c>
      <c r="M511" s="40"/>
      <c r="N511" s="29" t="s">
        <v>3381</v>
      </c>
      <c r="O511" s="29">
        <v>15</v>
      </c>
      <c r="P511" s="41" t="s">
        <v>3383</v>
      </c>
      <c r="Q511" s="41" t="s">
        <v>3384</v>
      </c>
      <c r="R511" s="41" t="s">
        <v>3385</v>
      </c>
      <c r="S511" s="15" t="s">
        <v>819</v>
      </c>
      <c r="T511" s="15" t="s">
        <v>43</v>
      </c>
      <c r="U511" s="15" t="s">
        <v>43</v>
      </c>
    </row>
    <row r="512" spans="1:21" ht="15" customHeight="1" x14ac:dyDescent="0.2">
      <c r="A512" s="15" t="s">
        <v>3386</v>
      </c>
      <c r="B512" s="17">
        <f>+COUNTIF(VICTIMAS_FALLECIDAS!A:A,A512)</f>
        <v>1</v>
      </c>
      <c r="C512" s="19">
        <v>43804</v>
      </c>
      <c r="D512" s="21">
        <v>2019</v>
      </c>
      <c r="E512" s="18">
        <v>12</v>
      </c>
      <c r="F512" s="18">
        <v>5</v>
      </c>
      <c r="G512" s="39">
        <v>0.72916666666666663</v>
      </c>
      <c r="H512" s="18">
        <v>17</v>
      </c>
      <c r="I512" s="20" t="s">
        <v>3387</v>
      </c>
      <c r="J512" s="15" t="s">
        <v>23</v>
      </c>
      <c r="K512" s="40" t="s">
        <v>1272</v>
      </c>
      <c r="L512" s="40">
        <v>4300</v>
      </c>
      <c r="M512" s="40"/>
      <c r="N512" s="29" t="s">
        <v>3388</v>
      </c>
      <c r="O512" s="29">
        <v>12</v>
      </c>
      <c r="P512" s="41" t="s">
        <v>3389</v>
      </c>
      <c r="Q512" s="41" t="s">
        <v>3390</v>
      </c>
      <c r="R512" s="41" t="s">
        <v>3391</v>
      </c>
      <c r="S512" s="15" t="s">
        <v>30</v>
      </c>
      <c r="T512" s="15" t="s">
        <v>31</v>
      </c>
      <c r="U512" s="15" t="s">
        <v>32</v>
      </c>
    </row>
    <row r="513" spans="1:21" ht="15" customHeight="1" x14ac:dyDescent="0.2">
      <c r="A513" s="15" t="s">
        <v>3392</v>
      </c>
      <c r="B513" s="17">
        <f>+COUNTIF(VICTIMAS_FALLECIDAS!A:A,A513)</f>
        <v>1</v>
      </c>
      <c r="C513" s="19">
        <v>43816</v>
      </c>
      <c r="D513" s="21">
        <v>2019</v>
      </c>
      <c r="E513" s="18">
        <v>12</v>
      </c>
      <c r="F513" s="18">
        <v>17</v>
      </c>
      <c r="G513" s="39">
        <v>0.18055555555555555</v>
      </c>
      <c r="H513" s="18">
        <v>4</v>
      </c>
      <c r="I513" s="15" t="s">
        <v>3393</v>
      </c>
      <c r="J513" s="15" t="s">
        <v>23</v>
      </c>
      <c r="K513" s="40" t="s">
        <v>876</v>
      </c>
      <c r="L513" s="40"/>
      <c r="M513" s="40" t="s">
        <v>3394</v>
      </c>
      <c r="N513" s="29" t="s">
        <v>3395</v>
      </c>
      <c r="O513" s="29">
        <v>4</v>
      </c>
      <c r="P513" s="41" t="s">
        <v>3396</v>
      </c>
      <c r="Q513" s="41" t="s">
        <v>3397</v>
      </c>
      <c r="R513" s="41" t="s">
        <v>3398</v>
      </c>
      <c r="S513" s="15" t="s">
        <v>244</v>
      </c>
      <c r="T513" s="15" t="s">
        <v>31</v>
      </c>
      <c r="U513" s="15" t="s">
        <v>31</v>
      </c>
    </row>
    <row r="514" spans="1:21" ht="15" customHeight="1" x14ac:dyDescent="0.2">
      <c r="A514" s="15" t="s">
        <v>3399</v>
      </c>
      <c r="B514" s="17">
        <f>+COUNTIF(VICTIMAS_FALLECIDAS!A:A,A514)</f>
        <v>1</v>
      </c>
      <c r="C514" s="19">
        <v>43816</v>
      </c>
      <c r="D514" s="21">
        <v>2019</v>
      </c>
      <c r="E514" s="18">
        <v>12</v>
      </c>
      <c r="F514" s="18">
        <v>17</v>
      </c>
      <c r="G514" s="39">
        <v>0.60416666666666663</v>
      </c>
      <c r="H514" s="18">
        <v>14</v>
      </c>
      <c r="I514" s="15" t="s">
        <v>3400</v>
      </c>
      <c r="J514" s="15" t="s">
        <v>82</v>
      </c>
      <c r="K514" s="40" t="s">
        <v>3401</v>
      </c>
      <c r="L514" s="40"/>
      <c r="M514" s="40" t="s">
        <v>310</v>
      </c>
      <c r="N514" s="29" t="s">
        <v>3402</v>
      </c>
      <c r="O514" s="29">
        <v>9</v>
      </c>
      <c r="P514" s="41" t="s">
        <v>3403</v>
      </c>
      <c r="Q514" s="41" t="s">
        <v>3404</v>
      </c>
      <c r="R514" s="41" t="s">
        <v>3405</v>
      </c>
      <c r="S514" s="15" t="s">
        <v>30</v>
      </c>
      <c r="T514" s="15" t="s">
        <v>31</v>
      </c>
      <c r="U514" s="15" t="s">
        <v>32</v>
      </c>
    </row>
    <row r="515" spans="1:21" ht="15" customHeight="1" x14ac:dyDescent="0.2">
      <c r="A515" s="15" t="s">
        <v>3406</v>
      </c>
      <c r="B515" s="17">
        <f>+COUNTIF(VICTIMAS_FALLECIDAS!A:A,A515)</f>
        <v>1</v>
      </c>
      <c r="C515" s="19">
        <v>43817</v>
      </c>
      <c r="D515" s="21">
        <v>2019</v>
      </c>
      <c r="E515" s="18">
        <v>12</v>
      </c>
      <c r="F515" s="18">
        <v>18</v>
      </c>
      <c r="G515" s="39" t="s">
        <v>60</v>
      </c>
      <c r="H515" s="18" t="s">
        <v>60</v>
      </c>
      <c r="I515" s="15" t="s">
        <v>3407</v>
      </c>
      <c r="J515" s="15" t="s">
        <v>35</v>
      </c>
      <c r="K515" s="40" t="s">
        <v>36</v>
      </c>
      <c r="L515" s="40"/>
      <c r="M515" s="40" t="s">
        <v>3408</v>
      </c>
      <c r="N515" s="29" t="s">
        <v>3409</v>
      </c>
      <c r="O515" s="29">
        <v>11</v>
      </c>
      <c r="P515" s="41" t="s">
        <v>3410</v>
      </c>
      <c r="Q515" s="41" t="s">
        <v>3411</v>
      </c>
      <c r="R515" s="41" t="s">
        <v>3412</v>
      </c>
      <c r="S515" s="15" t="s">
        <v>244</v>
      </c>
      <c r="T515" s="15" t="s">
        <v>31</v>
      </c>
      <c r="U515" s="15" t="s">
        <v>31</v>
      </c>
    </row>
    <row r="516" spans="1:21" ht="15" customHeight="1" x14ac:dyDescent="0.2">
      <c r="A516" s="15" t="s">
        <v>3413</v>
      </c>
      <c r="B516" s="17">
        <f>+COUNTIF(VICTIMAS_FALLECIDAS!A:A,A516)</f>
        <v>1</v>
      </c>
      <c r="C516" s="19">
        <v>43820</v>
      </c>
      <c r="D516" s="21">
        <v>2019</v>
      </c>
      <c r="E516" s="18">
        <v>12</v>
      </c>
      <c r="F516" s="18">
        <v>21</v>
      </c>
      <c r="G516" s="39">
        <v>0.18402777777777779</v>
      </c>
      <c r="H516" s="18">
        <v>4</v>
      </c>
      <c r="I516" s="15" t="s">
        <v>3414</v>
      </c>
      <c r="J516" s="15" t="s">
        <v>23</v>
      </c>
      <c r="K516" s="40" t="s">
        <v>452</v>
      </c>
      <c r="L516" s="40"/>
      <c r="M516" s="40" t="s">
        <v>2444</v>
      </c>
      <c r="N516" s="29" t="s">
        <v>3415</v>
      </c>
      <c r="O516" s="29">
        <v>10</v>
      </c>
      <c r="P516" s="41" t="s">
        <v>3416</v>
      </c>
      <c r="Q516" s="41" t="s">
        <v>3417</v>
      </c>
      <c r="R516" s="41" t="s">
        <v>3418</v>
      </c>
      <c r="S516" s="15" t="s">
        <v>30</v>
      </c>
      <c r="T516" s="15" t="s">
        <v>31</v>
      </c>
      <c r="U516" s="15" t="s">
        <v>32</v>
      </c>
    </row>
    <row r="517" spans="1:21" ht="15" customHeight="1" x14ac:dyDescent="0.2">
      <c r="A517" s="15" t="s">
        <v>3426</v>
      </c>
      <c r="B517" s="17">
        <f>+COUNTIF(VICTIMAS_FALLECIDAS!A:A,A517)</f>
        <v>1</v>
      </c>
      <c r="C517" s="19">
        <v>43834</v>
      </c>
      <c r="D517" s="21">
        <v>2020</v>
      </c>
      <c r="E517" s="18">
        <v>1</v>
      </c>
      <c r="F517" s="18">
        <v>4</v>
      </c>
      <c r="G517" s="39">
        <v>0.44444444444444442</v>
      </c>
      <c r="H517" s="18">
        <v>10</v>
      </c>
      <c r="I517" s="20" t="s">
        <v>3427</v>
      </c>
      <c r="J517" s="20" t="s">
        <v>82</v>
      </c>
      <c r="K517" s="40" t="s">
        <v>3428</v>
      </c>
      <c r="L517" s="40"/>
      <c r="M517" s="40" t="s">
        <v>3429</v>
      </c>
      <c r="N517" s="29" t="s">
        <v>3430</v>
      </c>
      <c r="O517" s="29">
        <v>15</v>
      </c>
      <c r="P517" s="41" t="s">
        <v>3431</v>
      </c>
      <c r="Q517" s="41" t="s">
        <v>3432</v>
      </c>
      <c r="R517" s="41" t="s">
        <v>3433</v>
      </c>
      <c r="S517" s="15" t="s">
        <v>107</v>
      </c>
      <c r="T517" s="15" t="s">
        <v>108</v>
      </c>
      <c r="U517" s="15" t="s">
        <v>32</v>
      </c>
    </row>
    <row r="518" spans="1:21" ht="15" customHeight="1" x14ac:dyDescent="0.2">
      <c r="A518" s="15" t="s">
        <v>3434</v>
      </c>
      <c r="B518" s="17">
        <f>+COUNTIF(VICTIMAS_FALLECIDAS!A:A,A518)</f>
        <v>1</v>
      </c>
      <c r="C518" s="19">
        <v>43835</v>
      </c>
      <c r="D518" s="21">
        <v>2020</v>
      </c>
      <c r="E518" s="18">
        <v>1</v>
      </c>
      <c r="F518" s="18">
        <v>5</v>
      </c>
      <c r="G518" s="39">
        <v>0.83333333333333337</v>
      </c>
      <c r="H518" s="18">
        <v>20</v>
      </c>
      <c r="I518" s="20" t="s">
        <v>3435</v>
      </c>
      <c r="J518" s="20" t="s">
        <v>23</v>
      </c>
      <c r="K518" s="40" t="s">
        <v>380</v>
      </c>
      <c r="L518" s="40"/>
      <c r="M518" s="40" t="s">
        <v>1246</v>
      </c>
      <c r="N518" s="29" t="s">
        <v>3436</v>
      </c>
      <c r="O518" s="29">
        <v>7</v>
      </c>
      <c r="P518" s="41" t="s">
        <v>3437</v>
      </c>
      <c r="Q518" s="41" t="s">
        <v>3438</v>
      </c>
      <c r="R518" s="41" t="s">
        <v>3439</v>
      </c>
      <c r="S518" s="15" t="s">
        <v>78</v>
      </c>
      <c r="T518" s="15" t="s">
        <v>31</v>
      </c>
      <c r="U518" s="15" t="s">
        <v>79</v>
      </c>
    </row>
    <row r="519" spans="1:21" ht="15" customHeight="1" x14ac:dyDescent="0.2">
      <c r="A519" s="15" t="s">
        <v>3440</v>
      </c>
      <c r="B519" s="17">
        <f>+COUNTIF(VICTIMAS_FALLECIDAS!A:A,A519)</f>
        <v>1</v>
      </c>
      <c r="C519" s="19">
        <v>43841</v>
      </c>
      <c r="D519" s="21">
        <v>2020</v>
      </c>
      <c r="E519" s="18">
        <v>1</v>
      </c>
      <c r="F519" s="18">
        <v>11</v>
      </c>
      <c r="G519" s="39">
        <v>0.25</v>
      </c>
      <c r="H519" s="18">
        <v>6</v>
      </c>
      <c r="I519" s="20" t="s">
        <v>3441</v>
      </c>
      <c r="J519" s="20" t="s">
        <v>23</v>
      </c>
      <c r="K519" s="40" t="s">
        <v>452</v>
      </c>
      <c r="L519" s="40"/>
      <c r="M519" s="40" t="s">
        <v>2255</v>
      </c>
      <c r="N519" s="29" t="s">
        <v>3442</v>
      </c>
      <c r="O519" s="29">
        <v>3</v>
      </c>
      <c r="P519" s="41" t="s">
        <v>3443</v>
      </c>
      <c r="Q519" s="41" t="s">
        <v>3444</v>
      </c>
      <c r="R519" s="41" t="s">
        <v>3445</v>
      </c>
      <c r="S519" s="15" t="s">
        <v>107</v>
      </c>
      <c r="T519" s="15" t="s">
        <v>108</v>
      </c>
      <c r="U519" s="15" t="s">
        <v>32</v>
      </c>
    </row>
    <row r="520" spans="1:21" ht="15" customHeight="1" x14ac:dyDescent="0.2">
      <c r="A520" s="15" t="s">
        <v>3446</v>
      </c>
      <c r="B520" s="17">
        <f>+COUNTIF(VICTIMAS_FALLECIDAS!A:A,A520)</f>
        <v>1</v>
      </c>
      <c r="C520" s="19">
        <v>43844</v>
      </c>
      <c r="D520" s="21">
        <v>2020</v>
      </c>
      <c r="E520" s="18">
        <v>1</v>
      </c>
      <c r="F520" s="18">
        <v>14</v>
      </c>
      <c r="G520" s="39">
        <v>0.90277777777777779</v>
      </c>
      <c r="H520" s="18">
        <v>21</v>
      </c>
      <c r="I520" s="20" t="s">
        <v>3447</v>
      </c>
      <c r="J520" s="20" t="s">
        <v>23</v>
      </c>
      <c r="K520" s="40" t="s">
        <v>1427</v>
      </c>
      <c r="L520" s="40"/>
      <c r="M520" s="40" t="s">
        <v>452</v>
      </c>
      <c r="N520" s="29" t="s">
        <v>3448</v>
      </c>
      <c r="O520" s="29">
        <v>1</v>
      </c>
      <c r="P520" s="41" t="s">
        <v>3449</v>
      </c>
      <c r="Q520" s="41" t="s">
        <v>3450</v>
      </c>
      <c r="R520" s="41" t="s">
        <v>3451</v>
      </c>
      <c r="S520" s="15" t="s">
        <v>142</v>
      </c>
      <c r="T520" s="15" t="s">
        <v>108</v>
      </c>
      <c r="U520" s="15" t="s">
        <v>43</v>
      </c>
    </row>
    <row r="521" spans="1:21" ht="15" customHeight="1" x14ac:dyDescent="0.2">
      <c r="A521" s="15" t="s">
        <v>3452</v>
      </c>
      <c r="B521" s="17">
        <f>+COUNTIF(VICTIMAS_FALLECIDAS!A:A,A521)</f>
        <v>1</v>
      </c>
      <c r="C521" s="19">
        <v>43844</v>
      </c>
      <c r="D521" s="21">
        <v>2020</v>
      </c>
      <c r="E521" s="18">
        <v>1</v>
      </c>
      <c r="F521" s="18">
        <v>14</v>
      </c>
      <c r="G521" s="39">
        <v>0.25</v>
      </c>
      <c r="H521" s="18">
        <v>6</v>
      </c>
      <c r="I521" s="20" t="s">
        <v>3453</v>
      </c>
      <c r="J521" s="20" t="s">
        <v>23</v>
      </c>
      <c r="K521" s="40" t="s">
        <v>761</v>
      </c>
      <c r="L521" s="40"/>
      <c r="M521" s="40" t="s">
        <v>63</v>
      </c>
      <c r="N521" s="29" t="s">
        <v>3454</v>
      </c>
      <c r="O521" s="29">
        <v>3</v>
      </c>
      <c r="P521" s="41" t="s">
        <v>763</v>
      </c>
      <c r="Q521" s="41" t="s">
        <v>764</v>
      </c>
      <c r="R521" s="41" t="s">
        <v>765</v>
      </c>
      <c r="S521" s="15" t="s">
        <v>69</v>
      </c>
      <c r="T521" s="15" t="s">
        <v>31</v>
      </c>
      <c r="U521" s="15" t="s">
        <v>43</v>
      </c>
    </row>
    <row r="522" spans="1:21" ht="15" customHeight="1" x14ac:dyDescent="0.2">
      <c r="A522" s="15" t="s">
        <v>3455</v>
      </c>
      <c r="B522" s="17">
        <f>+COUNTIF(VICTIMAS_FALLECIDAS!A:A,A522)</f>
        <v>1</v>
      </c>
      <c r="C522" s="19">
        <v>43850</v>
      </c>
      <c r="D522" s="21">
        <v>2020</v>
      </c>
      <c r="E522" s="18">
        <v>1</v>
      </c>
      <c r="F522" s="18">
        <v>20</v>
      </c>
      <c r="G522" s="39">
        <v>0.53819444444444442</v>
      </c>
      <c r="H522" s="18">
        <v>12</v>
      </c>
      <c r="I522" s="20" t="s">
        <v>3456</v>
      </c>
      <c r="J522" s="20" t="s">
        <v>23</v>
      </c>
      <c r="K522" s="40" t="s">
        <v>238</v>
      </c>
      <c r="L522" s="40">
        <v>2250</v>
      </c>
      <c r="M522" s="40"/>
      <c r="N522" s="29" t="s">
        <v>3456</v>
      </c>
      <c r="O522" s="29">
        <v>8</v>
      </c>
      <c r="P522" s="41" t="s">
        <v>3457</v>
      </c>
      <c r="Q522" s="41" t="s">
        <v>3458</v>
      </c>
      <c r="R522" s="41" t="s">
        <v>3459</v>
      </c>
      <c r="S522" s="15" t="s">
        <v>99</v>
      </c>
      <c r="T522" s="15" t="s">
        <v>31</v>
      </c>
      <c r="U522" s="15" t="s">
        <v>100</v>
      </c>
    </row>
    <row r="523" spans="1:21" ht="15" customHeight="1" x14ac:dyDescent="0.2">
      <c r="A523" s="15" t="s">
        <v>3460</v>
      </c>
      <c r="B523" s="17">
        <f>+COUNTIF(VICTIMAS_FALLECIDAS!A:A,A523)</f>
        <v>1</v>
      </c>
      <c r="C523" s="19">
        <v>43857</v>
      </c>
      <c r="D523" s="21">
        <v>2020</v>
      </c>
      <c r="E523" s="18">
        <v>1</v>
      </c>
      <c r="F523" s="18">
        <v>27</v>
      </c>
      <c r="G523" s="39">
        <v>2.5694444444444447E-2</v>
      </c>
      <c r="H523" s="18">
        <v>0</v>
      </c>
      <c r="I523" s="20" t="s">
        <v>3461</v>
      </c>
      <c r="J523" s="20" t="s">
        <v>82</v>
      </c>
      <c r="K523" s="40" t="s">
        <v>1317</v>
      </c>
      <c r="L523" s="40"/>
      <c r="M523" s="40" t="s">
        <v>293</v>
      </c>
      <c r="N523" s="29" t="s">
        <v>3462</v>
      </c>
      <c r="O523" s="29">
        <v>1</v>
      </c>
      <c r="P523" s="41" t="s">
        <v>3463</v>
      </c>
      <c r="Q523" s="41" t="s">
        <v>3464</v>
      </c>
      <c r="R523" s="41" t="s">
        <v>3465</v>
      </c>
      <c r="S523" s="15" t="s">
        <v>133</v>
      </c>
      <c r="T523" s="15" t="s">
        <v>108</v>
      </c>
      <c r="U523" s="15" t="s">
        <v>31</v>
      </c>
    </row>
    <row r="524" spans="1:21" ht="15" customHeight="1" x14ac:dyDescent="0.2">
      <c r="A524" s="15" t="s">
        <v>3466</v>
      </c>
      <c r="B524" s="17">
        <f>+COUNTIF(VICTIMAS_FALLECIDAS!A:A,A524)</f>
        <v>1</v>
      </c>
      <c r="C524" s="19">
        <v>43860</v>
      </c>
      <c r="D524" s="21">
        <v>2020</v>
      </c>
      <c r="E524" s="18">
        <v>1</v>
      </c>
      <c r="F524" s="18">
        <v>30</v>
      </c>
      <c r="G524" s="39">
        <v>0.2986111111111111</v>
      </c>
      <c r="H524" s="18">
        <v>7</v>
      </c>
      <c r="I524" s="20" t="s">
        <v>3467</v>
      </c>
      <c r="J524" s="20" t="s">
        <v>23</v>
      </c>
      <c r="K524" s="40" t="s">
        <v>884</v>
      </c>
      <c r="L524" s="40"/>
      <c r="M524" s="40" t="s">
        <v>3468</v>
      </c>
      <c r="N524" s="29" t="s">
        <v>3469</v>
      </c>
      <c r="O524" s="29">
        <v>2</v>
      </c>
      <c r="P524" s="41" t="s">
        <v>3470</v>
      </c>
      <c r="Q524" s="41" t="s">
        <v>3471</v>
      </c>
      <c r="R524" s="41" t="s">
        <v>3472</v>
      </c>
      <c r="S524" s="15" t="s">
        <v>99</v>
      </c>
      <c r="T524" s="15" t="s">
        <v>31</v>
      </c>
      <c r="U524" s="15" t="s">
        <v>100</v>
      </c>
    </row>
    <row r="525" spans="1:21" ht="15" customHeight="1" x14ac:dyDescent="0.2">
      <c r="A525" s="15" t="s">
        <v>3473</v>
      </c>
      <c r="B525" s="17">
        <f>+COUNTIF(VICTIMAS_FALLECIDAS!A:A,A525)</f>
        <v>1</v>
      </c>
      <c r="C525" s="19">
        <v>43865</v>
      </c>
      <c r="D525" s="21">
        <v>2020</v>
      </c>
      <c r="E525" s="18">
        <v>2</v>
      </c>
      <c r="F525" s="18">
        <v>4</v>
      </c>
      <c r="G525" s="39">
        <v>0.61805555555555558</v>
      </c>
      <c r="H525" s="18">
        <v>14</v>
      </c>
      <c r="I525" s="20" t="s">
        <v>3474</v>
      </c>
      <c r="J525" s="20" t="s">
        <v>82</v>
      </c>
      <c r="K525" s="40" t="s">
        <v>430</v>
      </c>
      <c r="L525" s="40"/>
      <c r="M525" s="40" t="s">
        <v>530</v>
      </c>
      <c r="N525" s="29" t="s">
        <v>3475</v>
      </c>
      <c r="O525" s="29">
        <v>5</v>
      </c>
      <c r="P525" s="41" t="s">
        <v>3476</v>
      </c>
      <c r="Q525" s="41" t="s">
        <v>3477</v>
      </c>
      <c r="R525" s="41" t="s">
        <v>3478</v>
      </c>
      <c r="S525" s="15" t="s">
        <v>107</v>
      </c>
      <c r="T525" s="15" t="s">
        <v>108</v>
      </c>
      <c r="U525" s="15" t="s">
        <v>32</v>
      </c>
    </row>
    <row r="526" spans="1:21" ht="15" customHeight="1" x14ac:dyDescent="0.2">
      <c r="A526" s="15" t="s">
        <v>3479</v>
      </c>
      <c r="B526" s="17">
        <f>+COUNTIF(VICTIMAS_FALLECIDAS!A:A,A526)</f>
        <v>1</v>
      </c>
      <c r="C526" s="19">
        <v>43869</v>
      </c>
      <c r="D526" s="21">
        <v>2020</v>
      </c>
      <c r="E526" s="18">
        <v>2</v>
      </c>
      <c r="F526" s="18">
        <v>8</v>
      </c>
      <c r="G526" s="39">
        <v>0.23958333333333334</v>
      </c>
      <c r="H526" s="18">
        <v>5</v>
      </c>
      <c r="I526" s="20" t="s">
        <v>3480</v>
      </c>
      <c r="J526" s="20" t="s">
        <v>23</v>
      </c>
      <c r="K526" s="40" t="s">
        <v>160</v>
      </c>
      <c r="L526" s="40"/>
      <c r="M526" s="40" t="s">
        <v>63</v>
      </c>
      <c r="N526" s="29" t="s">
        <v>3481</v>
      </c>
      <c r="O526" s="29">
        <v>1</v>
      </c>
      <c r="P526" s="41" t="s">
        <v>3482</v>
      </c>
      <c r="Q526" s="41" t="s">
        <v>3483</v>
      </c>
      <c r="R526" s="41" t="s">
        <v>3484</v>
      </c>
      <c r="S526" s="15" t="s">
        <v>78</v>
      </c>
      <c r="T526" s="15" t="s">
        <v>31</v>
      </c>
      <c r="U526" s="15" t="s">
        <v>79</v>
      </c>
    </row>
    <row r="527" spans="1:21" ht="15" customHeight="1" x14ac:dyDescent="0.2">
      <c r="A527" s="15" t="s">
        <v>3485</v>
      </c>
      <c r="B527" s="17">
        <f>+COUNTIF(VICTIMAS_FALLECIDAS!A:A,A527)</f>
        <v>1</v>
      </c>
      <c r="C527" s="19">
        <v>43873</v>
      </c>
      <c r="D527" s="21">
        <v>2020</v>
      </c>
      <c r="E527" s="18">
        <v>2</v>
      </c>
      <c r="F527" s="18">
        <v>12</v>
      </c>
      <c r="G527" s="39">
        <v>0.47847222222222219</v>
      </c>
      <c r="H527" s="18">
        <v>11</v>
      </c>
      <c r="I527" s="20" t="s">
        <v>3486</v>
      </c>
      <c r="J527" s="20" t="s">
        <v>82</v>
      </c>
      <c r="K527" s="40" t="s">
        <v>2431</v>
      </c>
      <c r="L527" s="40">
        <v>466</v>
      </c>
      <c r="M527" s="40"/>
      <c r="N527" s="29" t="s">
        <v>3486</v>
      </c>
      <c r="O527" s="29">
        <v>5</v>
      </c>
      <c r="P527" s="41" t="s">
        <v>3487</v>
      </c>
      <c r="Q527" s="41" t="s">
        <v>3488</v>
      </c>
      <c r="R527" s="41" t="s">
        <v>3489</v>
      </c>
      <c r="S527" s="15" t="s">
        <v>99</v>
      </c>
      <c r="T527" s="15" t="s">
        <v>31</v>
      </c>
      <c r="U527" s="15" t="s">
        <v>100</v>
      </c>
    </row>
    <row r="528" spans="1:21" ht="15" customHeight="1" x14ac:dyDescent="0.2">
      <c r="A528" s="15" t="s">
        <v>3490</v>
      </c>
      <c r="B528" s="17">
        <f>+COUNTIF(VICTIMAS_FALLECIDAS!A:A,A528)</f>
        <v>1</v>
      </c>
      <c r="C528" s="19">
        <v>43879</v>
      </c>
      <c r="D528" s="21">
        <v>2020</v>
      </c>
      <c r="E528" s="18">
        <v>2</v>
      </c>
      <c r="F528" s="18">
        <v>18</v>
      </c>
      <c r="G528" s="39">
        <v>0.875</v>
      </c>
      <c r="H528" s="18">
        <v>21</v>
      </c>
      <c r="I528" s="20" t="s">
        <v>3491</v>
      </c>
      <c r="J528" s="20" t="s">
        <v>82</v>
      </c>
      <c r="K528" s="40" t="s">
        <v>559</v>
      </c>
      <c r="L528" s="40">
        <v>2860</v>
      </c>
      <c r="M528" s="40"/>
      <c r="N528" s="29" t="s">
        <v>3491</v>
      </c>
      <c r="O528" s="29">
        <v>3</v>
      </c>
      <c r="P528" s="41" t="s">
        <v>3492</v>
      </c>
      <c r="Q528" s="41" t="s">
        <v>3493</v>
      </c>
      <c r="R528" s="41" t="s">
        <v>3494</v>
      </c>
      <c r="S528" s="15" t="s">
        <v>133</v>
      </c>
      <c r="T528" s="15" t="s">
        <v>108</v>
      </c>
      <c r="U528" s="15" t="s">
        <v>31</v>
      </c>
    </row>
    <row r="529" spans="1:21" ht="15" customHeight="1" x14ac:dyDescent="0.2">
      <c r="A529" s="15" t="s">
        <v>3495</v>
      </c>
      <c r="B529" s="17">
        <f>+COUNTIF(VICTIMAS_FALLECIDAS!A:A,A529)</f>
        <v>1</v>
      </c>
      <c r="C529" s="19">
        <v>43881</v>
      </c>
      <c r="D529" s="21">
        <v>2020</v>
      </c>
      <c r="E529" s="18">
        <v>2</v>
      </c>
      <c r="F529" s="18">
        <v>20</v>
      </c>
      <c r="G529" s="39">
        <v>0.5</v>
      </c>
      <c r="H529" s="18">
        <v>12</v>
      </c>
      <c r="I529" s="20" t="s">
        <v>3496</v>
      </c>
      <c r="J529" s="20" t="s">
        <v>23</v>
      </c>
      <c r="K529" s="40" t="s">
        <v>3497</v>
      </c>
      <c r="L529" s="40"/>
      <c r="M529" s="40" t="s">
        <v>322</v>
      </c>
      <c r="N529" s="29" t="s">
        <v>3498</v>
      </c>
      <c r="O529" s="29">
        <v>15</v>
      </c>
      <c r="P529" s="41" t="s">
        <v>3499</v>
      </c>
      <c r="Q529" s="41" t="s">
        <v>3500</v>
      </c>
      <c r="R529" s="41" t="s">
        <v>3501</v>
      </c>
      <c r="S529" s="15" t="s">
        <v>133</v>
      </c>
      <c r="T529" s="15" t="s">
        <v>108</v>
      </c>
      <c r="U529" s="15" t="s">
        <v>31</v>
      </c>
    </row>
    <row r="530" spans="1:21" ht="15" customHeight="1" x14ac:dyDescent="0.2">
      <c r="A530" s="15" t="s">
        <v>3502</v>
      </c>
      <c r="B530" s="17">
        <f>+COUNTIF(VICTIMAS_FALLECIDAS!A:A,A530)</f>
        <v>1</v>
      </c>
      <c r="C530" s="19">
        <v>43888</v>
      </c>
      <c r="D530" s="21">
        <v>2020</v>
      </c>
      <c r="E530" s="18">
        <v>2</v>
      </c>
      <c r="F530" s="18">
        <v>27</v>
      </c>
      <c r="G530" s="39">
        <v>9.3055555555555558E-2</v>
      </c>
      <c r="H530" s="18">
        <v>2</v>
      </c>
      <c r="I530" s="20" t="s">
        <v>3503</v>
      </c>
      <c r="J530" s="20" t="s">
        <v>82</v>
      </c>
      <c r="K530" s="40" t="s">
        <v>2771</v>
      </c>
      <c r="L530" s="40"/>
      <c r="M530" s="40" t="s">
        <v>83</v>
      </c>
      <c r="N530" s="29" t="s">
        <v>3504</v>
      </c>
      <c r="O530" s="29">
        <v>11</v>
      </c>
      <c r="P530" s="41" t="s">
        <v>3505</v>
      </c>
      <c r="Q530" s="41" t="s">
        <v>3506</v>
      </c>
      <c r="R530" s="41" t="s">
        <v>3507</v>
      </c>
      <c r="S530" s="15" t="s">
        <v>69</v>
      </c>
      <c r="T530" s="15" t="s">
        <v>31</v>
      </c>
      <c r="U530" s="15" t="s">
        <v>43</v>
      </c>
    </row>
    <row r="531" spans="1:21" ht="15" customHeight="1" x14ac:dyDescent="0.2">
      <c r="A531" s="15" t="s">
        <v>3508</v>
      </c>
      <c r="B531" s="17">
        <f>+COUNTIF(VICTIMAS_FALLECIDAS!A:A,A531)</f>
        <v>1</v>
      </c>
      <c r="C531" s="19">
        <v>43889</v>
      </c>
      <c r="D531" s="21">
        <v>2020</v>
      </c>
      <c r="E531" s="18">
        <v>2</v>
      </c>
      <c r="F531" s="18">
        <v>28</v>
      </c>
      <c r="G531" s="39">
        <v>0.60416666666666663</v>
      </c>
      <c r="H531" s="18">
        <v>14</v>
      </c>
      <c r="I531" s="20" t="s">
        <v>3509</v>
      </c>
      <c r="J531" s="20" t="s">
        <v>23</v>
      </c>
      <c r="K531" s="40" t="s">
        <v>1452</v>
      </c>
      <c r="L531" s="40"/>
      <c r="M531" s="40" t="s">
        <v>1000</v>
      </c>
      <c r="N531" s="29" t="s">
        <v>3510</v>
      </c>
      <c r="O531" s="29">
        <v>1</v>
      </c>
      <c r="P531" s="41" t="s">
        <v>1454</v>
      </c>
      <c r="Q531" s="41" t="s">
        <v>1455</v>
      </c>
      <c r="R531" s="41" t="s">
        <v>1456</v>
      </c>
      <c r="S531" s="15" t="s">
        <v>69</v>
      </c>
      <c r="T531" s="15" t="s">
        <v>31</v>
      </c>
      <c r="U531" s="15" t="s">
        <v>43</v>
      </c>
    </row>
    <row r="532" spans="1:21" ht="15" customHeight="1" x14ac:dyDescent="0.2">
      <c r="A532" s="15" t="s">
        <v>3511</v>
      </c>
      <c r="B532" s="17">
        <f>+COUNTIF(VICTIMAS_FALLECIDAS!A:A,A532)</f>
        <v>1</v>
      </c>
      <c r="C532" s="19">
        <v>43890</v>
      </c>
      <c r="D532" s="21">
        <v>2020</v>
      </c>
      <c r="E532" s="18">
        <v>2</v>
      </c>
      <c r="F532" s="18">
        <v>29</v>
      </c>
      <c r="G532" s="39">
        <v>0.54166666666666663</v>
      </c>
      <c r="H532" s="18">
        <v>13</v>
      </c>
      <c r="I532" s="20" t="s">
        <v>3512</v>
      </c>
      <c r="J532" s="20" t="s">
        <v>23</v>
      </c>
      <c r="K532" s="40" t="s">
        <v>431</v>
      </c>
      <c r="L532" s="40">
        <v>770</v>
      </c>
      <c r="M532" s="40"/>
      <c r="N532" s="29" t="s">
        <v>3513</v>
      </c>
      <c r="O532" s="29">
        <v>1</v>
      </c>
      <c r="P532" s="41" t="s">
        <v>3514</v>
      </c>
      <c r="Q532" s="41" t="s">
        <v>3515</v>
      </c>
      <c r="R532" s="41" t="s">
        <v>3516</v>
      </c>
      <c r="S532" s="15" t="s">
        <v>142</v>
      </c>
      <c r="T532" s="15" t="s">
        <v>108</v>
      </c>
      <c r="U532" s="15" t="s">
        <v>43</v>
      </c>
    </row>
    <row r="533" spans="1:21" ht="15" customHeight="1" x14ac:dyDescent="0.2">
      <c r="A533" s="15" t="s">
        <v>3517</v>
      </c>
      <c r="B533" s="17">
        <f>+COUNTIF(VICTIMAS_FALLECIDAS!A:A,A533)</f>
        <v>1</v>
      </c>
      <c r="C533" s="19">
        <v>43895</v>
      </c>
      <c r="D533" s="21">
        <v>2020</v>
      </c>
      <c r="E533" s="18">
        <v>3</v>
      </c>
      <c r="F533" s="18">
        <v>5</v>
      </c>
      <c r="G533" s="39">
        <v>0.95833333333333337</v>
      </c>
      <c r="H533" s="18">
        <v>23</v>
      </c>
      <c r="I533" s="20" t="s">
        <v>3518</v>
      </c>
      <c r="J533" s="20" t="s">
        <v>23</v>
      </c>
      <c r="K533" s="40" t="s">
        <v>93</v>
      </c>
      <c r="L533" s="40"/>
      <c r="M533" s="40" t="s">
        <v>1853</v>
      </c>
      <c r="N533" s="29" t="s">
        <v>3519</v>
      </c>
      <c r="O533" s="29">
        <v>3</v>
      </c>
      <c r="P533" s="41" t="s">
        <v>3520</v>
      </c>
      <c r="Q533" s="41" t="s">
        <v>3521</v>
      </c>
      <c r="R533" s="41" t="s">
        <v>3522</v>
      </c>
      <c r="S533" s="15" t="s">
        <v>107</v>
      </c>
      <c r="T533" s="15" t="s">
        <v>108</v>
      </c>
      <c r="U533" s="15" t="s">
        <v>32</v>
      </c>
    </row>
    <row r="534" spans="1:21" ht="13.5" customHeight="1" x14ac:dyDescent="0.2">
      <c r="A534" s="15" t="s">
        <v>3523</v>
      </c>
      <c r="B534" s="17">
        <f>+COUNTIF(VICTIMAS_FALLECIDAS!A:A,A534)</f>
        <v>1</v>
      </c>
      <c r="C534" s="19">
        <v>43899</v>
      </c>
      <c r="D534" s="21">
        <v>2020</v>
      </c>
      <c r="E534" s="18">
        <v>3</v>
      </c>
      <c r="F534" s="18">
        <v>9</v>
      </c>
      <c r="G534" s="39">
        <v>0.58333333333333337</v>
      </c>
      <c r="H534" s="18">
        <v>14</v>
      </c>
      <c r="I534" s="20" t="s">
        <v>3524</v>
      </c>
      <c r="J534" s="20" t="s">
        <v>23</v>
      </c>
      <c r="K534" s="40" t="s">
        <v>445</v>
      </c>
      <c r="L534" s="40">
        <v>901</v>
      </c>
      <c r="M534" s="40"/>
      <c r="N534" s="29" t="s">
        <v>3524</v>
      </c>
      <c r="O534" s="29">
        <v>13</v>
      </c>
      <c r="P534" s="41" t="s">
        <v>3525</v>
      </c>
      <c r="Q534" s="41" t="s">
        <v>3526</v>
      </c>
      <c r="R534" s="41" t="s">
        <v>3527</v>
      </c>
      <c r="S534" s="15" t="s">
        <v>78</v>
      </c>
      <c r="T534" s="15" t="s">
        <v>31</v>
      </c>
      <c r="U534" s="15" t="s">
        <v>79</v>
      </c>
    </row>
    <row r="535" spans="1:21" ht="15" customHeight="1" x14ac:dyDescent="0.2">
      <c r="A535" s="15" t="s">
        <v>3528</v>
      </c>
      <c r="B535" s="17">
        <f>+COUNTIF(VICTIMAS_FALLECIDAS!A:A,A535)</f>
        <v>1</v>
      </c>
      <c r="C535" s="19">
        <v>43900</v>
      </c>
      <c r="D535" s="21">
        <v>2020</v>
      </c>
      <c r="E535" s="18">
        <v>3</v>
      </c>
      <c r="F535" s="18">
        <v>10</v>
      </c>
      <c r="G535" s="39">
        <v>0.875</v>
      </c>
      <c r="H535" s="18">
        <v>21</v>
      </c>
      <c r="I535" s="20" t="s">
        <v>3529</v>
      </c>
      <c r="J535" s="15" t="s">
        <v>82</v>
      </c>
      <c r="K535" s="40" t="s">
        <v>3051</v>
      </c>
      <c r="L535" s="40"/>
      <c r="M535" s="40" t="s">
        <v>741</v>
      </c>
      <c r="N535" s="29" t="s">
        <v>3530</v>
      </c>
      <c r="O535" s="29">
        <v>5</v>
      </c>
      <c r="P535" s="41" t="s">
        <v>3531</v>
      </c>
      <c r="Q535" s="41" t="s">
        <v>3532</v>
      </c>
      <c r="R535" s="41" t="s">
        <v>3533</v>
      </c>
      <c r="S535" s="15" t="s">
        <v>107</v>
      </c>
      <c r="T535" s="15" t="s">
        <v>108</v>
      </c>
      <c r="U535" s="15" t="s">
        <v>32</v>
      </c>
    </row>
    <row r="536" spans="1:21" ht="15" customHeight="1" x14ac:dyDescent="0.2">
      <c r="A536" s="15" t="s">
        <v>3534</v>
      </c>
      <c r="B536" s="17">
        <f>+COUNTIF(VICTIMAS_FALLECIDAS!A:A,A536)</f>
        <v>1</v>
      </c>
      <c r="C536" s="19">
        <v>43903</v>
      </c>
      <c r="D536" s="21">
        <v>2020</v>
      </c>
      <c r="E536" s="18">
        <v>3</v>
      </c>
      <c r="F536" s="18">
        <v>13</v>
      </c>
      <c r="G536" s="39">
        <v>0.72916666666666663</v>
      </c>
      <c r="H536" s="18">
        <v>17</v>
      </c>
      <c r="I536" s="20" t="s">
        <v>3535</v>
      </c>
      <c r="J536" s="15" t="s">
        <v>23</v>
      </c>
      <c r="K536" s="40" t="s">
        <v>255</v>
      </c>
      <c r="L536" s="40"/>
      <c r="M536" s="40" t="s">
        <v>3536</v>
      </c>
      <c r="N536" s="29" t="s">
        <v>3537</v>
      </c>
      <c r="O536" s="29">
        <v>3</v>
      </c>
      <c r="P536" s="41" t="s">
        <v>3538</v>
      </c>
      <c r="Q536" s="41" t="s">
        <v>3539</v>
      </c>
      <c r="R536" s="41" t="s">
        <v>3540</v>
      </c>
      <c r="S536" s="15" t="s">
        <v>133</v>
      </c>
      <c r="T536" s="15" t="s">
        <v>108</v>
      </c>
      <c r="U536" s="15" t="s">
        <v>31</v>
      </c>
    </row>
    <row r="537" spans="1:21" ht="15" customHeight="1" x14ac:dyDescent="0.2">
      <c r="A537" s="15" t="s">
        <v>3541</v>
      </c>
      <c r="B537" s="17">
        <f>+COUNTIF(VICTIMAS_FALLECIDAS!A:A,A537)</f>
        <v>1</v>
      </c>
      <c r="C537" s="19">
        <v>43904</v>
      </c>
      <c r="D537" s="21">
        <v>2020</v>
      </c>
      <c r="E537" s="18">
        <v>3</v>
      </c>
      <c r="F537" s="18">
        <v>14</v>
      </c>
      <c r="G537" s="39">
        <v>0.70138888888888884</v>
      </c>
      <c r="H537" s="18">
        <v>16</v>
      </c>
      <c r="I537" s="15" t="s">
        <v>3542</v>
      </c>
      <c r="J537" s="15" t="s">
        <v>82</v>
      </c>
      <c r="K537" s="40" t="s">
        <v>3543</v>
      </c>
      <c r="L537" s="40">
        <v>1279</v>
      </c>
      <c r="M537" s="40"/>
      <c r="N537" s="29" t="s">
        <v>3542</v>
      </c>
      <c r="O537" s="29">
        <v>2</v>
      </c>
      <c r="P537" s="41" t="s">
        <v>3544</v>
      </c>
      <c r="Q537" s="41" t="s">
        <v>3545</v>
      </c>
      <c r="R537" s="41" t="s">
        <v>3546</v>
      </c>
      <c r="S537" s="15" t="s">
        <v>107</v>
      </c>
      <c r="T537" s="15" t="s">
        <v>108</v>
      </c>
      <c r="U537" s="15" t="s">
        <v>32</v>
      </c>
    </row>
    <row r="538" spans="1:21" ht="15" customHeight="1" x14ac:dyDescent="0.2">
      <c r="A538" s="15" t="s">
        <v>3547</v>
      </c>
      <c r="B538" s="17">
        <f>+COUNTIF(VICTIMAS_FALLECIDAS!A:A,A538)</f>
        <v>1</v>
      </c>
      <c r="C538" s="19">
        <v>43928</v>
      </c>
      <c r="D538" s="21">
        <v>2020</v>
      </c>
      <c r="E538" s="18">
        <v>4</v>
      </c>
      <c r="F538" s="18">
        <v>7</v>
      </c>
      <c r="G538" s="39">
        <v>0.26041666666666669</v>
      </c>
      <c r="H538" s="18">
        <v>6</v>
      </c>
      <c r="I538" s="15" t="s">
        <v>3548</v>
      </c>
      <c r="J538" s="15" t="s">
        <v>305</v>
      </c>
      <c r="K538" s="40" t="s">
        <v>330</v>
      </c>
      <c r="L538" s="40"/>
      <c r="M538" s="40" t="s">
        <v>73</v>
      </c>
      <c r="N538" s="29" t="s">
        <v>1628</v>
      </c>
      <c r="O538" s="29">
        <v>9</v>
      </c>
      <c r="P538" s="41" t="s">
        <v>1629</v>
      </c>
      <c r="Q538" s="41" t="s">
        <v>1630</v>
      </c>
      <c r="R538" s="41" t="s">
        <v>1631</v>
      </c>
      <c r="S538" s="15" t="s">
        <v>398</v>
      </c>
      <c r="T538" s="15" t="s">
        <v>32</v>
      </c>
      <c r="U538" s="15" t="s">
        <v>100</v>
      </c>
    </row>
    <row r="539" spans="1:21" ht="15" customHeight="1" x14ac:dyDescent="0.2">
      <c r="A539" s="15" t="s">
        <v>3549</v>
      </c>
      <c r="B539" s="17">
        <f>+COUNTIF(VICTIMAS_FALLECIDAS!A:A,A539)</f>
        <v>1</v>
      </c>
      <c r="C539" s="19">
        <v>43930</v>
      </c>
      <c r="D539" s="21">
        <v>2020</v>
      </c>
      <c r="E539" s="18">
        <v>4</v>
      </c>
      <c r="F539" s="18">
        <v>9</v>
      </c>
      <c r="G539" s="39">
        <v>0.77916666666666667</v>
      </c>
      <c r="H539" s="18">
        <v>18</v>
      </c>
      <c r="I539" s="15" t="s">
        <v>3550</v>
      </c>
      <c r="J539" s="15" t="s">
        <v>23</v>
      </c>
      <c r="K539" s="40" t="s">
        <v>3551</v>
      </c>
      <c r="L539" s="40"/>
      <c r="M539" s="40" t="s">
        <v>830</v>
      </c>
      <c r="N539" s="29" t="s">
        <v>3552</v>
      </c>
      <c r="O539" s="29">
        <v>4</v>
      </c>
      <c r="P539" s="41" t="s">
        <v>3553</v>
      </c>
      <c r="Q539" s="41" t="s">
        <v>3554</v>
      </c>
      <c r="R539" s="41" t="s">
        <v>3555</v>
      </c>
      <c r="S539" s="15" t="s">
        <v>398</v>
      </c>
      <c r="T539" s="15" t="s">
        <v>32</v>
      </c>
      <c r="U539" s="15" t="s">
        <v>100</v>
      </c>
    </row>
    <row r="540" spans="1:21" ht="15" customHeight="1" x14ac:dyDescent="0.2">
      <c r="A540" s="15" t="s">
        <v>3556</v>
      </c>
      <c r="B540" s="17">
        <f>+COUNTIF(VICTIMAS_FALLECIDAS!A:A,A540)</f>
        <v>1</v>
      </c>
      <c r="C540" s="19">
        <v>43945</v>
      </c>
      <c r="D540" s="21">
        <v>2020</v>
      </c>
      <c r="E540" s="18">
        <v>4</v>
      </c>
      <c r="F540" s="18">
        <v>24</v>
      </c>
      <c r="G540" s="39">
        <v>0.33194444444444443</v>
      </c>
      <c r="H540" s="18">
        <v>7</v>
      </c>
      <c r="I540" s="15" t="s">
        <v>3557</v>
      </c>
      <c r="J540" s="15" t="s">
        <v>82</v>
      </c>
      <c r="K540" s="40" t="s">
        <v>270</v>
      </c>
      <c r="L540" s="40" t="s">
        <v>3558</v>
      </c>
      <c r="M540" s="40"/>
      <c r="N540" s="29" t="s">
        <v>3557</v>
      </c>
      <c r="O540" s="29">
        <v>9</v>
      </c>
      <c r="P540" s="41" t="s">
        <v>3559</v>
      </c>
      <c r="Q540" s="41" t="s">
        <v>3560</v>
      </c>
      <c r="R540" s="41" t="s">
        <v>3561</v>
      </c>
      <c r="S540" s="15" t="s">
        <v>157</v>
      </c>
      <c r="T540" s="15" t="s">
        <v>32</v>
      </c>
      <c r="U540" s="15" t="s">
        <v>32</v>
      </c>
    </row>
    <row r="541" spans="1:21" ht="15" customHeight="1" x14ac:dyDescent="0.2">
      <c r="A541" s="15" t="s">
        <v>3562</v>
      </c>
      <c r="B541" s="17">
        <f>+COUNTIF(VICTIMAS_FALLECIDAS!A:A,A541)</f>
        <v>1</v>
      </c>
      <c r="C541" s="19">
        <v>43963</v>
      </c>
      <c r="D541" s="21">
        <v>2020</v>
      </c>
      <c r="E541" s="18">
        <v>5</v>
      </c>
      <c r="F541" s="18">
        <v>12</v>
      </c>
      <c r="G541" s="39">
        <v>0.23263888888888887</v>
      </c>
      <c r="H541" s="18">
        <v>5</v>
      </c>
      <c r="I541" s="15" t="s">
        <v>3563</v>
      </c>
      <c r="J541" s="15" t="s">
        <v>23</v>
      </c>
      <c r="K541" s="40" t="s">
        <v>452</v>
      </c>
      <c r="L541" s="40" t="s">
        <v>3564</v>
      </c>
      <c r="M541" s="40"/>
      <c r="N541" s="29" t="s">
        <v>3563</v>
      </c>
      <c r="O541" s="29">
        <v>3</v>
      </c>
      <c r="P541" s="41" t="s">
        <v>3565</v>
      </c>
      <c r="Q541" s="41" t="s">
        <v>3566</v>
      </c>
      <c r="R541" s="41" t="s">
        <v>3567</v>
      </c>
      <c r="S541" s="15" t="s">
        <v>107</v>
      </c>
      <c r="T541" s="15" t="s">
        <v>108</v>
      </c>
      <c r="U541" s="15" t="s">
        <v>32</v>
      </c>
    </row>
    <row r="542" spans="1:21" ht="15" customHeight="1" x14ac:dyDescent="0.2">
      <c r="A542" s="15" t="s">
        <v>3568</v>
      </c>
      <c r="B542" s="17">
        <f>+COUNTIF(VICTIMAS_FALLECIDAS!A:A,A542)</f>
        <v>1</v>
      </c>
      <c r="C542" s="19">
        <v>43968</v>
      </c>
      <c r="D542" s="21">
        <v>2020</v>
      </c>
      <c r="E542" s="18">
        <v>5</v>
      </c>
      <c r="F542" s="18">
        <v>17</v>
      </c>
      <c r="G542" s="39">
        <v>0.27777777777777779</v>
      </c>
      <c r="H542" s="18">
        <v>6</v>
      </c>
      <c r="I542" s="15" t="s">
        <v>3569</v>
      </c>
      <c r="J542" s="15" t="s">
        <v>305</v>
      </c>
      <c r="K542" s="40" t="s">
        <v>318</v>
      </c>
      <c r="L542" s="40"/>
      <c r="M542" s="40"/>
      <c r="N542" s="29"/>
      <c r="O542" s="29">
        <v>14</v>
      </c>
      <c r="P542" s="41" t="s">
        <v>307</v>
      </c>
      <c r="Q542" s="41" t="s">
        <v>319</v>
      </c>
      <c r="R542" s="41" t="s">
        <v>319</v>
      </c>
      <c r="S542" s="15" t="s">
        <v>78</v>
      </c>
      <c r="T542" s="15" t="s">
        <v>31</v>
      </c>
      <c r="U542" s="15" t="s">
        <v>79</v>
      </c>
    </row>
    <row r="543" spans="1:21" ht="15" customHeight="1" x14ac:dyDescent="0.2">
      <c r="A543" s="15" t="s">
        <v>3570</v>
      </c>
      <c r="B543" s="17">
        <f>+COUNTIF(VICTIMAS_FALLECIDAS!A:A,A543)</f>
        <v>1</v>
      </c>
      <c r="C543" s="19">
        <v>43969</v>
      </c>
      <c r="D543" s="21">
        <v>2020</v>
      </c>
      <c r="E543" s="18">
        <v>5</v>
      </c>
      <c r="F543" s="18">
        <v>18</v>
      </c>
      <c r="G543" s="39">
        <v>0.33333333333333331</v>
      </c>
      <c r="H543" s="18">
        <v>8</v>
      </c>
      <c r="I543" s="15" t="s">
        <v>3571</v>
      </c>
      <c r="J543" s="15" t="s">
        <v>23</v>
      </c>
      <c r="K543" s="40" t="s">
        <v>269</v>
      </c>
      <c r="L543" s="40"/>
      <c r="M543" s="40" t="s">
        <v>3572</v>
      </c>
      <c r="N543" s="29" t="s">
        <v>3573</v>
      </c>
      <c r="O543" s="29">
        <v>8</v>
      </c>
      <c r="P543" s="41" t="s">
        <v>2351</v>
      </c>
      <c r="Q543" s="41" t="s">
        <v>2352</v>
      </c>
      <c r="R543" s="41" t="s">
        <v>2353</v>
      </c>
      <c r="S543" s="15" t="s">
        <v>196</v>
      </c>
      <c r="T543" s="15" t="s">
        <v>108</v>
      </c>
      <c r="U543" s="15" t="s">
        <v>100</v>
      </c>
    </row>
    <row r="544" spans="1:21" ht="15" customHeight="1" x14ac:dyDescent="0.2">
      <c r="A544" s="15" t="s">
        <v>3574</v>
      </c>
      <c r="B544" s="17">
        <f>+COUNTIF(VICTIMAS_FALLECIDAS!A:A,A544)</f>
        <v>1</v>
      </c>
      <c r="C544" s="19">
        <v>43970</v>
      </c>
      <c r="D544" s="21">
        <v>2020</v>
      </c>
      <c r="E544" s="18">
        <v>5</v>
      </c>
      <c r="F544" s="18">
        <v>19</v>
      </c>
      <c r="G544" s="39">
        <v>0.41666666666666669</v>
      </c>
      <c r="H544" s="18">
        <v>10</v>
      </c>
      <c r="I544" s="15" t="s">
        <v>3575</v>
      </c>
      <c r="J544" s="15" t="s">
        <v>23</v>
      </c>
      <c r="K544" s="40" t="s">
        <v>111</v>
      </c>
      <c r="L544" s="40"/>
      <c r="M544" s="40" t="s">
        <v>1703</v>
      </c>
      <c r="N544" s="29" t="s">
        <v>3576</v>
      </c>
      <c r="O544" s="29">
        <v>15</v>
      </c>
      <c r="P544" s="41" t="s">
        <v>3577</v>
      </c>
      <c r="Q544" s="41" t="s">
        <v>3578</v>
      </c>
      <c r="R544" s="41" t="s">
        <v>3579</v>
      </c>
      <c r="S544" s="15" t="s">
        <v>142</v>
      </c>
      <c r="T544" s="15" t="s">
        <v>108</v>
      </c>
      <c r="U544" s="15" t="s">
        <v>43</v>
      </c>
    </row>
    <row r="545" spans="1:21" ht="15" customHeight="1" x14ac:dyDescent="0.2">
      <c r="A545" s="15" t="s">
        <v>3580</v>
      </c>
      <c r="B545" s="17">
        <f>+COUNTIF(VICTIMAS_FALLECIDAS!A:A,A545)</f>
        <v>1</v>
      </c>
      <c r="C545" s="19">
        <v>43992</v>
      </c>
      <c r="D545" s="21">
        <v>2020</v>
      </c>
      <c r="E545" s="18">
        <v>6</v>
      </c>
      <c r="F545" s="18">
        <v>10</v>
      </c>
      <c r="G545" s="39">
        <v>0.58333333333333337</v>
      </c>
      <c r="H545" s="18">
        <v>14</v>
      </c>
      <c r="I545" s="15" t="s">
        <v>3581</v>
      </c>
      <c r="J545" s="15" t="s">
        <v>35</v>
      </c>
      <c r="K545" s="40" t="s">
        <v>36</v>
      </c>
      <c r="L545" s="40"/>
      <c r="M545" s="40" t="s">
        <v>3582</v>
      </c>
      <c r="N545" s="29" t="s">
        <v>3581</v>
      </c>
      <c r="O545" s="29">
        <v>9</v>
      </c>
      <c r="P545" s="41" t="s">
        <v>3583</v>
      </c>
      <c r="Q545" s="41" t="s">
        <v>3584</v>
      </c>
      <c r="R545" s="41" t="s">
        <v>3585</v>
      </c>
      <c r="S545" s="15" t="s">
        <v>142</v>
      </c>
      <c r="T545" s="15" t="s">
        <v>108</v>
      </c>
      <c r="U545" s="15" t="s">
        <v>43</v>
      </c>
    </row>
    <row r="546" spans="1:21" ht="15" customHeight="1" x14ac:dyDescent="0.2">
      <c r="A546" s="15" t="s">
        <v>3586</v>
      </c>
      <c r="B546" s="17">
        <f>+COUNTIF(VICTIMAS_FALLECIDAS!A:A,A546)</f>
        <v>1</v>
      </c>
      <c r="C546" s="19">
        <v>43998</v>
      </c>
      <c r="D546" s="21">
        <v>2020</v>
      </c>
      <c r="E546" s="18">
        <v>6</v>
      </c>
      <c r="F546" s="18">
        <v>16</v>
      </c>
      <c r="G546" s="39">
        <v>0.625</v>
      </c>
      <c r="H546" s="18">
        <v>15</v>
      </c>
      <c r="I546" s="15" t="s">
        <v>3587</v>
      </c>
      <c r="J546" s="15" t="s">
        <v>23</v>
      </c>
      <c r="K546" s="40" t="s">
        <v>422</v>
      </c>
      <c r="L546" s="40" t="s">
        <v>3588</v>
      </c>
      <c r="M546" s="40"/>
      <c r="N546" s="29" t="s">
        <v>3587</v>
      </c>
      <c r="O546" s="29">
        <v>6</v>
      </c>
      <c r="P546" s="41" t="s">
        <v>3589</v>
      </c>
      <c r="Q546" s="41" t="s">
        <v>3590</v>
      </c>
      <c r="R546" s="41" t="s">
        <v>3591</v>
      </c>
      <c r="S546" s="15" t="s">
        <v>283</v>
      </c>
      <c r="T546" s="15" t="s">
        <v>31</v>
      </c>
      <c r="U546" s="15" t="s">
        <v>283</v>
      </c>
    </row>
    <row r="547" spans="1:21" ht="15" customHeight="1" x14ac:dyDescent="0.2">
      <c r="A547" s="15" t="s">
        <v>3592</v>
      </c>
      <c r="B547" s="17">
        <f>+COUNTIF(VICTIMAS_FALLECIDAS!A:A,A547)</f>
        <v>1</v>
      </c>
      <c r="C547" s="19">
        <v>44012</v>
      </c>
      <c r="D547" s="21">
        <v>2020</v>
      </c>
      <c r="E547" s="18">
        <v>6</v>
      </c>
      <c r="F547" s="18">
        <v>30</v>
      </c>
      <c r="G547" s="39">
        <v>0.33333333333333331</v>
      </c>
      <c r="H547" s="18">
        <v>8</v>
      </c>
      <c r="I547" s="15" t="s">
        <v>3593</v>
      </c>
      <c r="J547" s="15" t="s">
        <v>23</v>
      </c>
      <c r="K547" s="40" t="s">
        <v>2400</v>
      </c>
      <c r="L547" s="40"/>
      <c r="M547" s="40" t="s">
        <v>1648</v>
      </c>
      <c r="N547" s="29" t="s">
        <v>3593</v>
      </c>
      <c r="O547" s="29">
        <v>9</v>
      </c>
      <c r="P547" s="41" t="s">
        <v>3594</v>
      </c>
      <c r="Q547" s="41" t="s">
        <v>3595</v>
      </c>
      <c r="R547" s="41" t="s">
        <v>3596</v>
      </c>
      <c r="S547" s="15" t="s">
        <v>99</v>
      </c>
      <c r="T547" s="15" t="s">
        <v>31</v>
      </c>
      <c r="U547" s="15" t="s">
        <v>100</v>
      </c>
    </row>
    <row r="548" spans="1:21" ht="15" customHeight="1" x14ac:dyDescent="0.2">
      <c r="A548" s="15" t="s">
        <v>3597</v>
      </c>
      <c r="B548" s="17">
        <f>+COUNTIF(VICTIMAS_FALLECIDAS!A:A,A548)</f>
        <v>1</v>
      </c>
      <c r="C548" s="19">
        <v>44022</v>
      </c>
      <c r="D548" s="21">
        <v>2020</v>
      </c>
      <c r="E548" s="18">
        <v>7</v>
      </c>
      <c r="F548" s="18">
        <v>10</v>
      </c>
      <c r="G548" s="39">
        <v>0.95833333333333337</v>
      </c>
      <c r="H548" s="18">
        <v>23</v>
      </c>
      <c r="I548" s="15" t="s">
        <v>3598</v>
      </c>
      <c r="J548" s="15" t="s">
        <v>23</v>
      </c>
      <c r="K548" s="40" t="s">
        <v>222</v>
      </c>
      <c r="L548" s="40"/>
      <c r="M548" s="40" t="s">
        <v>2594</v>
      </c>
      <c r="N548" s="29" t="s">
        <v>3599</v>
      </c>
      <c r="O548" s="29">
        <v>15</v>
      </c>
      <c r="P548" s="41" t="s">
        <v>3600</v>
      </c>
      <c r="Q548" s="41" t="s">
        <v>3601</v>
      </c>
      <c r="R548" s="41" t="s">
        <v>3602</v>
      </c>
      <c r="S548" s="15" t="s">
        <v>30</v>
      </c>
      <c r="T548" s="15" t="s">
        <v>31</v>
      </c>
      <c r="U548" s="15" t="s">
        <v>32</v>
      </c>
    </row>
    <row r="549" spans="1:21" ht="15" customHeight="1" x14ac:dyDescent="0.2">
      <c r="A549" s="15" t="s">
        <v>3603</v>
      </c>
      <c r="B549" s="17">
        <f>+COUNTIF(VICTIMAS_FALLECIDAS!A:A,A549)</f>
        <v>1</v>
      </c>
      <c r="C549" s="19">
        <v>44031</v>
      </c>
      <c r="D549" s="21">
        <v>2020</v>
      </c>
      <c r="E549" s="18">
        <v>7</v>
      </c>
      <c r="F549" s="18">
        <v>19</v>
      </c>
      <c r="G549" s="39">
        <v>0.2673611111111111</v>
      </c>
      <c r="H549" s="18">
        <v>6</v>
      </c>
      <c r="I549" s="15" t="s">
        <v>3604</v>
      </c>
      <c r="J549" s="15" t="s">
        <v>35</v>
      </c>
      <c r="K549" s="40" t="s">
        <v>36</v>
      </c>
      <c r="L549" s="40"/>
      <c r="M549" s="40" t="s">
        <v>286</v>
      </c>
      <c r="N549" s="29" t="s">
        <v>287</v>
      </c>
      <c r="O549" s="29">
        <v>13</v>
      </c>
      <c r="P549" s="41" t="s">
        <v>288</v>
      </c>
      <c r="Q549" s="41" t="s">
        <v>289</v>
      </c>
      <c r="R549" s="41" t="s">
        <v>290</v>
      </c>
      <c r="S549" s="15" t="s">
        <v>180</v>
      </c>
      <c r="T549" s="15" t="s">
        <v>32</v>
      </c>
      <c r="U549" s="15" t="s">
        <v>79</v>
      </c>
    </row>
    <row r="550" spans="1:21" ht="15" customHeight="1" x14ac:dyDescent="0.2">
      <c r="A550" s="15" t="s">
        <v>3605</v>
      </c>
      <c r="B550" s="17">
        <f>+COUNTIF(VICTIMAS_FALLECIDAS!A:A,A550)</f>
        <v>1</v>
      </c>
      <c r="C550" s="19">
        <v>44045</v>
      </c>
      <c r="D550" s="21">
        <v>2020</v>
      </c>
      <c r="E550" s="18">
        <v>8</v>
      </c>
      <c r="F550" s="18">
        <v>2</v>
      </c>
      <c r="G550" s="39">
        <v>0.1388888888888889</v>
      </c>
      <c r="H550" s="18">
        <v>3</v>
      </c>
      <c r="I550" s="15" t="s">
        <v>3606</v>
      </c>
      <c r="J550" s="15" t="s">
        <v>82</v>
      </c>
      <c r="K550" s="40" t="s">
        <v>254</v>
      </c>
      <c r="L550" s="40"/>
      <c r="M550" s="40" t="s">
        <v>3607</v>
      </c>
      <c r="N550" s="29" t="s">
        <v>3608</v>
      </c>
      <c r="O550" s="29">
        <v>3</v>
      </c>
      <c r="P550" s="41" t="s">
        <v>3609</v>
      </c>
      <c r="Q550" s="41" t="s">
        <v>3610</v>
      </c>
      <c r="R550" s="41" t="s">
        <v>3611</v>
      </c>
      <c r="S550" s="15" t="s">
        <v>107</v>
      </c>
      <c r="T550" s="15" t="s">
        <v>108</v>
      </c>
      <c r="U550" s="15" t="s">
        <v>32</v>
      </c>
    </row>
    <row r="551" spans="1:21" ht="15" customHeight="1" x14ac:dyDescent="0.2">
      <c r="A551" s="15" t="s">
        <v>3612</v>
      </c>
      <c r="B551" s="17">
        <f>+COUNTIF(VICTIMAS_FALLECIDAS!A:A,A551)</f>
        <v>1</v>
      </c>
      <c r="C551" s="19">
        <v>44047</v>
      </c>
      <c r="D551" s="21">
        <v>2020</v>
      </c>
      <c r="E551" s="18">
        <v>8</v>
      </c>
      <c r="F551" s="18">
        <v>4</v>
      </c>
      <c r="G551" s="39">
        <v>0.22916666666666666</v>
      </c>
      <c r="H551" s="18">
        <v>5</v>
      </c>
      <c r="I551" s="15" t="s">
        <v>3613</v>
      </c>
      <c r="J551" s="15" t="s">
        <v>305</v>
      </c>
      <c r="K551" s="40" t="s">
        <v>651</v>
      </c>
      <c r="L551" s="40"/>
      <c r="M551" s="40"/>
      <c r="N551" s="29" t="s">
        <v>3614</v>
      </c>
      <c r="O551" s="29">
        <v>7</v>
      </c>
      <c r="P551" s="41" t="s">
        <v>3615</v>
      </c>
      <c r="Q551" s="41" t="s">
        <v>3616</v>
      </c>
      <c r="R551" s="41" t="s">
        <v>3617</v>
      </c>
      <c r="S551" s="15" t="s">
        <v>69</v>
      </c>
      <c r="T551" s="15" t="s">
        <v>31</v>
      </c>
      <c r="U551" s="15" t="s">
        <v>43</v>
      </c>
    </row>
    <row r="552" spans="1:21" ht="15" customHeight="1" x14ac:dyDescent="0.2">
      <c r="A552" s="15" t="s">
        <v>3618</v>
      </c>
      <c r="B552" s="17">
        <f>+COUNTIF(VICTIMAS_FALLECIDAS!A:A,A552)</f>
        <v>1</v>
      </c>
      <c r="C552" s="19">
        <v>44050</v>
      </c>
      <c r="D552" s="21">
        <v>2020</v>
      </c>
      <c r="E552" s="18">
        <v>8</v>
      </c>
      <c r="F552" s="18">
        <v>7</v>
      </c>
      <c r="G552" s="39">
        <v>0.77777777777777779</v>
      </c>
      <c r="H552" s="18">
        <v>18</v>
      </c>
      <c r="I552" s="15" t="s">
        <v>3619</v>
      </c>
      <c r="J552" s="15" t="s">
        <v>23</v>
      </c>
      <c r="K552" s="40" t="s">
        <v>111</v>
      </c>
      <c r="L552" s="40"/>
      <c r="M552" s="40" t="s">
        <v>1101</v>
      </c>
      <c r="N552" s="29" t="s">
        <v>3620</v>
      </c>
      <c r="O552" s="29">
        <v>14</v>
      </c>
      <c r="P552" s="41" t="s">
        <v>3621</v>
      </c>
      <c r="Q552" s="41" t="s">
        <v>3622</v>
      </c>
      <c r="R552" s="41" t="s">
        <v>3623</v>
      </c>
      <c r="S552" s="15" t="s">
        <v>133</v>
      </c>
      <c r="T552" s="15" t="s">
        <v>108</v>
      </c>
      <c r="U552" s="15" t="s">
        <v>31</v>
      </c>
    </row>
    <row r="553" spans="1:21" ht="15" customHeight="1" x14ac:dyDescent="0.2">
      <c r="A553" s="15" t="s">
        <v>3624</v>
      </c>
      <c r="B553" s="17">
        <f>+COUNTIF(VICTIMAS_FALLECIDAS!A:A,A553)</f>
        <v>1</v>
      </c>
      <c r="C553" s="19">
        <v>44072</v>
      </c>
      <c r="D553" s="21">
        <v>2020</v>
      </c>
      <c r="E553" s="18">
        <v>8</v>
      </c>
      <c r="F553" s="18">
        <v>29</v>
      </c>
      <c r="G553" s="39">
        <v>0.1875</v>
      </c>
      <c r="H553" s="18">
        <v>4</v>
      </c>
      <c r="I553" s="15" t="s">
        <v>3625</v>
      </c>
      <c r="J553" s="15" t="s">
        <v>23</v>
      </c>
      <c r="K553" s="40" t="s">
        <v>25</v>
      </c>
      <c r="L553" s="40"/>
      <c r="M553" s="40" t="s">
        <v>1246</v>
      </c>
      <c r="N553" s="29" t="s">
        <v>1247</v>
      </c>
      <c r="O553" s="29">
        <v>8</v>
      </c>
      <c r="P553" s="41" t="s">
        <v>1248</v>
      </c>
      <c r="Q553" s="41" t="s">
        <v>1249</v>
      </c>
      <c r="R553" s="41" t="s">
        <v>1250</v>
      </c>
      <c r="S553" s="15" t="s">
        <v>107</v>
      </c>
      <c r="T553" s="15" t="s">
        <v>108</v>
      </c>
      <c r="U553" s="15" t="s">
        <v>32</v>
      </c>
    </row>
    <row r="554" spans="1:21" ht="15" customHeight="1" x14ac:dyDescent="0.2">
      <c r="A554" s="15" t="s">
        <v>3626</v>
      </c>
      <c r="B554" s="17">
        <f>+COUNTIF(VICTIMAS_FALLECIDAS!A:A,A554)</f>
        <v>2</v>
      </c>
      <c r="C554" s="19">
        <v>44073</v>
      </c>
      <c r="D554" s="21">
        <v>2020</v>
      </c>
      <c r="E554" s="18">
        <v>8</v>
      </c>
      <c r="F554" s="18">
        <v>30</v>
      </c>
      <c r="G554" s="39">
        <v>0.16666666666666666</v>
      </c>
      <c r="H554" s="18">
        <v>4</v>
      </c>
      <c r="I554" s="15" t="s">
        <v>3627</v>
      </c>
      <c r="J554" s="15" t="s">
        <v>23</v>
      </c>
      <c r="K554" s="40" t="s">
        <v>768</v>
      </c>
      <c r="L554" s="40"/>
      <c r="M554" s="40" t="s">
        <v>3628</v>
      </c>
      <c r="N554" s="29" t="s">
        <v>3629</v>
      </c>
      <c r="O554" s="29">
        <v>14</v>
      </c>
      <c r="P554" s="41" t="s">
        <v>3630</v>
      </c>
      <c r="Q554" s="41" t="s">
        <v>3631</v>
      </c>
      <c r="R554" s="41" t="s">
        <v>3632</v>
      </c>
      <c r="S554" s="15" t="s">
        <v>157</v>
      </c>
      <c r="T554" s="15" t="s">
        <v>32</v>
      </c>
      <c r="U554" s="15" t="s">
        <v>32</v>
      </c>
    </row>
    <row r="555" spans="1:21" ht="13.5" customHeight="1" x14ac:dyDescent="0.2">
      <c r="A555" s="15" t="s">
        <v>3633</v>
      </c>
      <c r="B555" s="17">
        <f>+COUNTIF(VICTIMAS_FALLECIDAS!A:A,A555)</f>
        <v>1</v>
      </c>
      <c r="C555" s="19">
        <v>44075</v>
      </c>
      <c r="D555" s="21">
        <v>2020</v>
      </c>
      <c r="E555" s="18">
        <v>9</v>
      </c>
      <c r="F555" s="18">
        <v>1</v>
      </c>
      <c r="G555" s="39">
        <v>0.80395833333333344</v>
      </c>
      <c r="H555" s="18">
        <v>19</v>
      </c>
      <c r="I555" s="15" t="s">
        <v>3634</v>
      </c>
      <c r="J555" s="15" t="s">
        <v>82</v>
      </c>
      <c r="K555" s="40" t="s">
        <v>270</v>
      </c>
      <c r="L555" s="40"/>
      <c r="M555" s="40"/>
      <c r="N555" s="29" t="s">
        <v>270</v>
      </c>
      <c r="O555" s="29">
        <v>9</v>
      </c>
      <c r="P555" s="41" t="s">
        <v>307</v>
      </c>
      <c r="Q555" s="41" t="s">
        <v>319</v>
      </c>
      <c r="R555" s="41" t="s">
        <v>319</v>
      </c>
      <c r="S555" s="15" t="s">
        <v>196</v>
      </c>
      <c r="T555" s="15" t="s">
        <v>108</v>
      </c>
      <c r="U555" s="15" t="s">
        <v>100</v>
      </c>
    </row>
    <row r="556" spans="1:21" ht="13.5" customHeight="1" x14ac:dyDescent="0.2">
      <c r="A556" s="15" t="s">
        <v>3635</v>
      </c>
      <c r="B556" s="17">
        <f>+COUNTIF(VICTIMAS_FALLECIDAS!A:A,A556)</f>
        <v>1</v>
      </c>
      <c r="C556" s="19">
        <v>44086</v>
      </c>
      <c r="D556" s="21">
        <v>2020</v>
      </c>
      <c r="E556" s="18">
        <v>9</v>
      </c>
      <c r="F556" s="18">
        <v>12</v>
      </c>
      <c r="G556" s="39">
        <v>0.14583333333333334</v>
      </c>
      <c r="H556" s="18">
        <v>3</v>
      </c>
      <c r="I556" s="15" t="s">
        <v>2810</v>
      </c>
      <c r="J556" s="15" t="s">
        <v>23</v>
      </c>
      <c r="K556" s="40" t="s">
        <v>1393</v>
      </c>
      <c r="L556" s="40"/>
      <c r="M556" s="40" t="s">
        <v>1394</v>
      </c>
      <c r="N556" s="29" t="s">
        <v>1395</v>
      </c>
      <c r="O556" s="29">
        <v>2</v>
      </c>
      <c r="P556" s="41" t="s">
        <v>1396</v>
      </c>
      <c r="Q556" s="41" t="s">
        <v>1397</v>
      </c>
      <c r="R556" s="41" t="s">
        <v>1398</v>
      </c>
      <c r="S556" s="15" t="s">
        <v>180</v>
      </c>
      <c r="T556" s="15" t="s">
        <v>32</v>
      </c>
      <c r="U556" s="15" t="s">
        <v>79</v>
      </c>
    </row>
    <row r="557" spans="1:21" ht="15" customHeight="1" x14ac:dyDescent="0.2">
      <c r="A557" s="15" t="s">
        <v>3636</v>
      </c>
      <c r="B557" s="17">
        <f>+COUNTIF(VICTIMAS_FALLECIDAS!A:A,A557)</f>
        <v>1</v>
      </c>
      <c r="C557" s="19">
        <v>44102</v>
      </c>
      <c r="D557" s="21">
        <v>2020</v>
      </c>
      <c r="E557" s="18">
        <v>9</v>
      </c>
      <c r="F557" s="18">
        <v>28</v>
      </c>
      <c r="G557" s="39">
        <v>7.2916666666666671E-2</v>
      </c>
      <c r="H557" s="18">
        <v>1</v>
      </c>
      <c r="I557" s="15" t="s">
        <v>3637</v>
      </c>
      <c r="J557" s="15" t="s">
        <v>23</v>
      </c>
      <c r="K557" s="40" t="s">
        <v>152</v>
      </c>
      <c r="L557" s="40"/>
      <c r="M557" s="40" t="s">
        <v>592</v>
      </c>
      <c r="N557" s="29" t="s">
        <v>3638</v>
      </c>
      <c r="O557" s="29">
        <v>7</v>
      </c>
      <c r="P557" s="41" t="s">
        <v>3639</v>
      </c>
      <c r="Q557" s="41" t="s">
        <v>3640</v>
      </c>
      <c r="R557" s="41" t="s">
        <v>3641</v>
      </c>
      <c r="S557" s="15" t="s">
        <v>69</v>
      </c>
      <c r="T557" s="15" t="s">
        <v>31</v>
      </c>
      <c r="U557" s="15" t="s">
        <v>43</v>
      </c>
    </row>
    <row r="558" spans="1:21" ht="15" customHeight="1" x14ac:dyDescent="0.2">
      <c r="A558" s="15" t="s">
        <v>3642</v>
      </c>
      <c r="B558" s="17">
        <f>+COUNTIF(VICTIMAS_FALLECIDAS!A:A,A558)</f>
        <v>1</v>
      </c>
      <c r="C558" s="19">
        <v>44103</v>
      </c>
      <c r="D558" s="21">
        <v>2020</v>
      </c>
      <c r="E558" s="18">
        <v>9</v>
      </c>
      <c r="F558" s="18">
        <v>29</v>
      </c>
      <c r="G558" s="39">
        <v>0.71527777777777779</v>
      </c>
      <c r="H558" s="18">
        <v>17</v>
      </c>
      <c r="I558" s="15" t="s">
        <v>3643</v>
      </c>
      <c r="J558" s="15" t="s">
        <v>23</v>
      </c>
      <c r="K558" s="40" t="s">
        <v>3644</v>
      </c>
      <c r="L558" s="40"/>
      <c r="M558" s="40" t="s">
        <v>3645</v>
      </c>
      <c r="N558" s="29" t="s">
        <v>3646</v>
      </c>
      <c r="O558" s="29">
        <v>8</v>
      </c>
      <c r="P558" s="41" t="s">
        <v>3647</v>
      </c>
      <c r="Q558" s="41" t="s">
        <v>3648</v>
      </c>
      <c r="R558" s="41" t="s">
        <v>3649</v>
      </c>
      <c r="S558" s="15" t="s">
        <v>142</v>
      </c>
      <c r="T558" s="15" t="s">
        <v>108</v>
      </c>
      <c r="U558" s="15" t="s">
        <v>43</v>
      </c>
    </row>
    <row r="559" spans="1:21" ht="15" customHeight="1" x14ac:dyDescent="0.2">
      <c r="A559" s="15" t="s">
        <v>3650</v>
      </c>
      <c r="B559" s="17">
        <f>+COUNTIF(VICTIMAS_FALLECIDAS!A:A,A559)</f>
        <v>1</v>
      </c>
      <c r="C559" s="19">
        <v>44104</v>
      </c>
      <c r="D559" s="21">
        <v>2020</v>
      </c>
      <c r="E559" s="18">
        <v>9</v>
      </c>
      <c r="F559" s="18">
        <v>30</v>
      </c>
      <c r="G559" s="39">
        <v>0.72222222222222221</v>
      </c>
      <c r="H559" s="18">
        <v>17</v>
      </c>
      <c r="I559" s="15" t="s">
        <v>3651</v>
      </c>
      <c r="J559" s="15" t="s">
        <v>23</v>
      </c>
      <c r="K559" s="40" t="s">
        <v>431</v>
      </c>
      <c r="L559" s="40"/>
      <c r="M559" s="40" t="s">
        <v>1101</v>
      </c>
      <c r="N559" s="29" t="s">
        <v>3652</v>
      </c>
      <c r="O559" s="29">
        <v>1</v>
      </c>
      <c r="P559" s="41" t="s">
        <v>3653</v>
      </c>
      <c r="Q559" s="41" t="s">
        <v>3654</v>
      </c>
      <c r="R559" s="41" t="s">
        <v>3655</v>
      </c>
      <c r="S559" s="15" t="s">
        <v>142</v>
      </c>
      <c r="T559" s="15" t="s">
        <v>108</v>
      </c>
      <c r="U559" s="15" t="s">
        <v>43</v>
      </c>
    </row>
    <row r="560" spans="1:21" ht="15" customHeight="1" x14ac:dyDescent="0.2">
      <c r="A560" s="15" t="s">
        <v>3656</v>
      </c>
      <c r="B560" s="17">
        <f>+COUNTIF(VICTIMAS_FALLECIDAS!A:A,A560)</f>
        <v>1</v>
      </c>
      <c r="C560" s="19">
        <v>44109</v>
      </c>
      <c r="D560" s="21">
        <v>2020</v>
      </c>
      <c r="E560" s="18">
        <v>10</v>
      </c>
      <c r="F560" s="18">
        <v>5</v>
      </c>
      <c r="G560" s="39">
        <v>1.3888888888888888E-2</v>
      </c>
      <c r="H560" s="18">
        <v>0</v>
      </c>
      <c r="I560" s="15" t="s">
        <v>3657</v>
      </c>
      <c r="J560" s="15" t="s">
        <v>23</v>
      </c>
      <c r="K560" s="40" t="s">
        <v>468</v>
      </c>
      <c r="L560" s="40"/>
      <c r="M560" s="40" t="s">
        <v>851</v>
      </c>
      <c r="N560" s="29" t="s">
        <v>3658</v>
      </c>
      <c r="O560" s="29">
        <v>6</v>
      </c>
      <c r="P560" s="41" t="s">
        <v>3659</v>
      </c>
      <c r="Q560" s="41" t="s">
        <v>3660</v>
      </c>
      <c r="R560" s="41" t="s">
        <v>3661</v>
      </c>
      <c r="S560" s="15" t="s">
        <v>157</v>
      </c>
      <c r="T560" s="15" t="s">
        <v>32</v>
      </c>
      <c r="U560" s="15" t="s">
        <v>32</v>
      </c>
    </row>
    <row r="561" spans="1:21" ht="15" customHeight="1" x14ac:dyDescent="0.2">
      <c r="A561" s="15" t="s">
        <v>3662</v>
      </c>
      <c r="B561" s="17">
        <f>+COUNTIF(VICTIMAS_FALLECIDAS!A:A,A561)</f>
        <v>1</v>
      </c>
      <c r="C561" s="19">
        <v>44123</v>
      </c>
      <c r="D561" s="21">
        <v>2020</v>
      </c>
      <c r="E561" s="18">
        <v>10</v>
      </c>
      <c r="F561" s="18">
        <v>19</v>
      </c>
      <c r="G561" s="39">
        <v>0.125</v>
      </c>
      <c r="H561" s="18">
        <v>3</v>
      </c>
      <c r="I561" s="15" t="s">
        <v>3663</v>
      </c>
      <c r="J561" s="15" t="s">
        <v>35</v>
      </c>
      <c r="K561" s="40" t="s">
        <v>36</v>
      </c>
      <c r="L561" s="40"/>
      <c r="M561" s="40" t="s">
        <v>72</v>
      </c>
      <c r="N561" s="29" t="s">
        <v>168</v>
      </c>
      <c r="O561" s="29">
        <v>8</v>
      </c>
      <c r="P561" s="41" t="s">
        <v>169</v>
      </c>
      <c r="Q561" s="41" t="s">
        <v>170</v>
      </c>
      <c r="R561" s="41" t="s">
        <v>171</v>
      </c>
      <c r="S561" s="15" t="s">
        <v>398</v>
      </c>
      <c r="T561" s="15" t="s">
        <v>32</v>
      </c>
      <c r="U561" s="15" t="s">
        <v>100</v>
      </c>
    </row>
    <row r="562" spans="1:21" ht="15" customHeight="1" x14ac:dyDescent="0.2">
      <c r="A562" s="15" t="s">
        <v>3664</v>
      </c>
      <c r="B562" s="17">
        <f>+COUNTIF(VICTIMAS_FALLECIDAS!A:A,A562)</f>
        <v>1</v>
      </c>
      <c r="C562" s="19">
        <v>44131</v>
      </c>
      <c r="D562" s="21">
        <v>2020</v>
      </c>
      <c r="E562" s="18">
        <v>10</v>
      </c>
      <c r="F562" s="18">
        <v>27</v>
      </c>
      <c r="G562" s="39">
        <v>0.875</v>
      </c>
      <c r="H562" s="18">
        <v>21</v>
      </c>
      <c r="I562" s="15" t="s">
        <v>3665</v>
      </c>
      <c r="J562" s="15" t="s">
        <v>23</v>
      </c>
      <c r="K562" s="40" t="s">
        <v>1839</v>
      </c>
      <c r="L562" s="40"/>
      <c r="M562" s="40" t="s">
        <v>3666</v>
      </c>
      <c r="N562" s="29" t="s">
        <v>3667</v>
      </c>
      <c r="O562" s="29">
        <v>11</v>
      </c>
      <c r="P562" s="41" t="s">
        <v>3668</v>
      </c>
      <c r="Q562" s="41" t="s">
        <v>3669</v>
      </c>
      <c r="R562" s="41" t="s">
        <v>3670</v>
      </c>
      <c r="S562" s="15" t="s">
        <v>244</v>
      </c>
      <c r="T562" s="15" t="s">
        <v>31</v>
      </c>
      <c r="U562" s="15" t="s">
        <v>31</v>
      </c>
    </row>
    <row r="563" spans="1:21" ht="15" customHeight="1" x14ac:dyDescent="0.2">
      <c r="A563" s="15" t="s">
        <v>3671</v>
      </c>
      <c r="B563" s="17">
        <f>+COUNTIF(VICTIMAS_FALLECIDAS!A:A,A563)</f>
        <v>1</v>
      </c>
      <c r="C563" s="19">
        <v>44131</v>
      </c>
      <c r="D563" s="21">
        <v>2020</v>
      </c>
      <c r="E563" s="18">
        <v>10</v>
      </c>
      <c r="F563" s="18">
        <v>27</v>
      </c>
      <c r="G563" s="39">
        <v>0.58333333333333337</v>
      </c>
      <c r="H563" s="18">
        <v>14</v>
      </c>
      <c r="I563" s="15" t="s">
        <v>3672</v>
      </c>
      <c r="J563" s="15" t="s">
        <v>305</v>
      </c>
      <c r="K563" s="40" t="s">
        <v>1997</v>
      </c>
      <c r="L563" s="40"/>
      <c r="M563" s="40" t="s">
        <v>2478</v>
      </c>
      <c r="N563" s="29" t="s">
        <v>3673</v>
      </c>
      <c r="O563" s="29">
        <v>9</v>
      </c>
      <c r="P563" s="41" t="s">
        <v>3674</v>
      </c>
      <c r="Q563" s="41" t="s">
        <v>3675</v>
      </c>
      <c r="R563" s="41" t="s">
        <v>3676</v>
      </c>
      <c r="S563" s="15" t="s">
        <v>196</v>
      </c>
      <c r="T563" s="15" t="s">
        <v>108</v>
      </c>
      <c r="U563" s="15" t="s">
        <v>100</v>
      </c>
    </row>
    <row r="564" spans="1:21" ht="13.5" customHeight="1" x14ac:dyDescent="0.2">
      <c r="A564" s="15" t="s">
        <v>3677</v>
      </c>
      <c r="B564" s="17">
        <f>+COUNTIF(VICTIMAS_FALLECIDAS!A:A,A564)</f>
        <v>1</v>
      </c>
      <c r="C564" s="19">
        <v>44133</v>
      </c>
      <c r="D564" s="21">
        <v>2020</v>
      </c>
      <c r="E564" s="18">
        <v>10</v>
      </c>
      <c r="F564" s="18">
        <v>29</v>
      </c>
      <c r="G564" s="39">
        <v>0.84722222222222221</v>
      </c>
      <c r="H564" s="18">
        <v>20</v>
      </c>
      <c r="I564" s="15" t="s">
        <v>3678</v>
      </c>
      <c r="J564" s="15" t="s">
        <v>23</v>
      </c>
      <c r="K564" s="40" t="s">
        <v>299</v>
      </c>
      <c r="L564" s="40">
        <v>614</v>
      </c>
      <c r="M564" s="40"/>
      <c r="N564" s="29" t="s">
        <v>3678</v>
      </c>
      <c r="O564" s="29">
        <v>15</v>
      </c>
      <c r="P564" s="41" t="s">
        <v>3679</v>
      </c>
      <c r="Q564" s="41" t="s">
        <v>3680</v>
      </c>
      <c r="R564" s="41" t="s">
        <v>3681</v>
      </c>
      <c r="S564" s="15" t="s">
        <v>78</v>
      </c>
      <c r="T564" s="15" t="s">
        <v>31</v>
      </c>
      <c r="U564" s="15" t="s">
        <v>79</v>
      </c>
    </row>
    <row r="565" spans="1:21" ht="15" customHeight="1" x14ac:dyDescent="0.2">
      <c r="A565" s="15" t="s">
        <v>3682</v>
      </c>
      <c r="B565" s="17">
        <f>+COUNTIF(VICTIMAS_FALLECIDAS!A:A,A565)</f>
        <v>1</v>
      </c>
      <c r="C565" s="19">
        <v>44134</v>
      </c>
      <c r="D565" s="21">
        <v>2020</v>
      </c>
      <c r="E565" s="18">
        <v>10</v>
      </c>
      <c r="F565" s="18">
        <v>30</v>
      </c>
      <c r="G565" s="39">
        <v>0.83333333333333337</v>
      </c>
      <c r="H565" s="18">
        <v>20</v>
      </c>
      <c r="I565" s="15" t="s">
        <v>3683</v>
      </c>
      <c r="J565" s="15" t="s">
        <v>23</v>
      </c>
      <c r="K565" s="40" t="s">
        <v>286</v>
      </c>
      <c r="L565" s="40"/>
      <c r="M565" s="40" t="s">
        <v>822</v>
      </c>
      <c r="N565" s="29" t="s">
        <v>823</v>
      </c>
      <c r="O565" s="29">
        <v>1</v>
      </c>
      <c r="P565" s="41" t="s">
        <v>824</v>
      </c>
      <c r="Q565" s="41" t="s">
        <v>825</v>
      </c>
      <c r="R565" s="41" t="s">
        <v>826</v>
      </c>
      <c r="S565" s="15" t="s">
        <v>107</v>
      </c>
      <c r="T565" s="15" t="s">
        <v>108</v>
      </c>
      <c r="U565" s="15" t="s">
        <v>32</v>
      </c>
    </row>
    <row r="566" spans="1:21" ht="15" customHeight="1" x14ac:dyDescent="0.2">
      <c r="A566" s="15" t="s">
        <v>3684</v>
      </c>
      <c r="B566" s="17">
        <f>+COUNTIF(VICTIMAS_FALLECIDAS!A:A,A566)</f>
        <v>1</v>
      </c>
      <c r="C566" s="19">
        <v>44136</v>
      </c>
      <c r="D566" s="21">
        <v>2020</v>
      </c>
      <c r="E566" s="18">
        <v>11</v>
      </c>
      <c r="F566" s="18">
        <v>1</v>
      </c>
      <c r="G566" s="39">
        <v>0.91666666666666663</v>
      </c>
      <c r="H566" s="18">
        <v>22</v>
      </c>
      <c r="I566" s="15" t="s">
        <v>3685</v>
      </c>
      <c r="J566" s="15" t="s">
        <v>23</v>
      </c>
      <c r="K566" s="40" t="s">
        <v>924</v>
      </c>
      <c r="L566" s="40"/>
      <c r="M566" s="40" t="s">
        <v>925</v>
      </c>
      <c r="N566" s="29" t="s">
        <v>926</v>
      </c>
      <c r="O566" s="29">
        <v>14</v>
      </c>
      <c r="P566" s="41" t="s">
        <v>927</v>
      </c>
      <c r="Q566" s="41" t="s">
        <v>928</v>
      </c>
      <c r="R566" s="41" t="s">
        <v>929</v>
      </c>
      <c r="S566" s="15" t="s">
        <v>133</v>
      </c>
      <c r="T566" s="15" t="s">
        <v>108</v>
      </c>
      <c r="U566" s="15" t="s">
        <v>31</v>
      </c>
    </row>
    <row r="567" spans="1:21" ht="15" customHeight="1" x14ac:dyDescent="0.2">
      <c r="A567" s="15" t="s">
        <v>3686</v>
      </c>
      <c r="B567" s="17">
        <f>+COUNTIF(VICTIMAS_FALLECIDAS!A:A,A567)</f>
        <v>1</v>
      </c>
      <c r="C567" s="19">
        <v>44140</v>
      </c>
      <c r="D567" s="21">
        <v>2020</v>
      </c>
      <c r="E567" s="18">
        <v>11</v>
      </c>
      <c r="F567" s="18">
        <v>5</v>
      </c>
      <c r="G567" s="39">
        <v>2.7777777777777776E-2</v>
      </c>
      <c r="H567" s="18">
        <v>0</v>
      </c>
      <c r="I567" s="15" t="s">
        <v>3687</v>
      </c>
      <c r="J567" s="15" t="s">
        <v>23</v>
      </c>
      <c r="K567" s="40" t="s">
        <v>2034</v>
      </c>
      <c r="L567" s="40"/>
      <c r="M567" s="40" t="s">
        <v>546</v>
      </c>
      <c r="N567" s="29" t="s">
        <v>3688</v>
      </c>
      <c r="O567" s="29">
        <v>10</v>
      </c>
      <c r="P567" s="41" t="s">
        <v>3689</v>
      </c>
      <c r="Q567" s="41" t="s">
        <v>3690</v>
      </c>
      <c r="R567" s="41" t="s">
        <v>3691</v>
      </c>
      <c r="S567" s="15" t="s">
        <v>30</v>
      </c>
      <c r="T567" s="15" t="s">
        <v>31</v>
      </c>
      <c r="U567" s="15" t="s">
        <v>32</v>
      </c>
    </row>
    <row r="568" spans="1:21" ht="15" customHeight="1" x14ac:dyDescent="0.2">
      <c r="A568" s="15" t="s">
        <v>3692</v>
      </c>
      <c r="B568" s="17">
        <f>+COUNTIF(VICTIMAS_FALLECIDAS!A:A,A568)</f>
        <v>1</v>
      </c>
      <c r="C568" s="19">
        <v>44142</v>
      </c>
      <c r="D568" s="21">
        <v>2020</v>
      </c>
      <c r="E568" s="18">
        <v>11</v>
      </c>
      <c r="F568" s="18">
        <v>7</v>
      </c>
      <c r="G568" s="39">
        <v>0.28472222222222221</v>
      </c>
      <c r="H568" s="18">
        <v>6</v>
      </c>
      <c r="I568" s="15" t="s">
        <v>3693</v>
      </c>
      <c r="J568" s="15" t="s">
        <v>23</v>
      </c>
      <c r="K568" s="40" t="s">
        <v>484</v>
      </c>
      <c r="L568" s="40"/>
      <c r="M568" s="40" t="s">
        <v>255</v>
      </c>
      <c r="N568" s="29" t="s">
        <v>3694</v>
      </c>
      <c r="O568" s="29">
        <v>3</v>
      </c>
      <c r="P568" s="41" t="s">
        <v>3695</v>
      </c>
      <c r="Q568" s="41" t="s">
        <v>3696</v>
      </c>
      <c r="R568" s="41" t="s">
        <v>3697</v>
      </c>
      <c r="S568" s="15" t="s">
        <v>669</v>
      </c>
      <c r="T568" s="15" t="s">
        <v>670</v>
      </c>
      <c r="U568" s="15" t="s">
        <v>100</v>
      </c>
    </row>
    <row r="569" spans="1:21" ht="15" customHeight="1" x14ac:dyDescent="0.2">
      <c r="A569" s="15" t="s">
        <v>3698</v>
      </c>
      <c r="B569" s="17">
        <f>+COUNTIF(VICTIMAS_FALLECIDAS!A:A,A569)</f>
        <v>1</v>
      </c>
      <c r="C569" s="19">
        <v>44144</v>
      </c>
      <c r="D569" s="21">
        <v>2020</v>
      </c>
      <c r="E569" s="18">
        <v>11</v>
      </c>
      <c r="F569" s="18">
        <v>9</v>
      </c>
      <c r="G569" s="39">
        <v>0.14583333333333334</v>
      </c>
      <c r="H569" s="18">
        <v>3</v>
      </c>
      <c r="I569" s="15" t="s">
        <v>3699</v>
      </c>
      <c r="J569" s="15" t="s">
        <v>23</v>
      </c>
      <c r="K569" s="40" t="s">
        <v>214</v>
      </c>
      <c r="L569" s="40"/>
      <c r="M569" s="40" t="s">
        <v>3260</v>
      </c>
      <c r="N569" s="29" t="s">
        <v>3700</v>
      </c>
      <c r="O569" s="29">
        <v>4</v>
      </c>
      <c r="P569" s="41" t="s">
        <v>3262</v>
      </c>
      <c r="Q569" s="41" t="s">
        <v>3263</v>
      </c>
      <c r="R569" s="41" t="s">
        <v>3264</v>
      </c>
      <c r="S569" s="15" t="s">
        <v>157</v>
      </c>
      <c r="T569" s="15" t="s">
        <v>32</v>
      </c>
      <c r="U569" s="15" t="s">
        <v>32</v>
      </c>
    </row>
    <row r="570" spans="1:21" ht="15" customHeight="1" x14ac:dyDescent="0.2">
      <c r="A570" s="15" t="s">
        <v>3701</v>
      </c>
      <c r="B570" s="17">
        <f>+COUNTIF(VICTIMAS_FALLECIDAS!A:A,A570)</f>
        <v>1</v>
      </c>
      <c r="C570" s="19">
        <v>44154</v>
      </c>
      <c r="D570" s="21">
        <v>2020</v>
      </c>
      <c r="E570" s="18">
        <v>11</v>
      </c>
      <c r="F570" s="18">
        <v>19</v>
      </c>
      <c r="G570" s="39">
        <v>0.375</v>
      </c>
      <c r="H570" s="18">
        <v>9</v>
      </c>
      <c r="I570" s="15" t="s">
        <v>3702</v>
      </c>
      <c r="J570" s="15" t="s">
        <v>82</v>
      </c>
      <c r="K570" s="40" t="s">
        <v>3703</v>
      </c>
      <c r="L570" s="40"/>
      <c r="M570" s="40" t="s">
        <v>566</v>
      </c>
      <c r="N570" s="29" t="s">
        <v>3704</v>
      </c>
      <c r="O570" s="29">
        <v>4</v>
      </c>
      <c r="P570" s="41" t="s">
        <v>3705</v>
      </c>
      <c r="Q570" s="41" t="s">
        <v>3706</v>
      </c>
      <c r="R570" s="41" t="s">
        <v>3707</v>
      </c>
      <c r="S570" s="15" t="s">
        <v>1519</v>
      </c>
      <c r="T570" s="15" t="s">
        <v>670</v>
      </c>
      <c r="U570" s="15" t="s">
        <v>32</v>
      </c>
    </row>
    <row r="571" spans="1:21" ht="15" customHeight="1" x14ac:dyDescent="0.2">
      <c r="A571" s="15" t="s">
        <v>3708</v>
      </c>
      <c r="B571" s="17">
        <f>+COUNTIF(VICTIMAS_FALLECIDAS!A:A,A571)</f>
        <v>1</v>
      </c>
      <c r="C571" s="19">
        <v>44154</v>
      </c>
      <c r="D571" s="21">
        <v>2020</v>
      </c>
      <c r="E571" s="18">
        <v>11</v>
      </c>
      <c r="F571" s="18">
        <v>19</v>
      </c>
      <c r="G571" s="39">
        <v>0.52083333333333337</v>
      </c>
      <c r="H571" s="18">
        <v>12</v>
      </c>
      <c r="I571" s="15" t="s">
        <v>3709</v>
      </c>
      <c r="J571" s="15" t="s">
        <v>23</v>
      </c>
      <c r="K571" s="40" t="s">
        <v>323</v>
      </c>
      <c r="L571" s="40">
        <v>5437</v>
      </c>
      <c r="M571" s="40"/>
      <c r="N571" s="29" t="s">
        <v>3709</v>
      </c>
      <c r="O571" s="29">
        <v>12</v>
      </c>
      <c r="P571" s="41" t="s">
        <v>3710</v>
      </c>
      <c r="Q571" s="41" t="s">
        <v>3711</v>
      </c>
      <c r="R571" s="41" t="s">
        <v>3712</v>
      </c>
      <c r="S571" s="15" t="s">
        <v>196</v>
      </c>
      <c r="T571" s="15" t="s">
        <v>108</v>
      </c>
      <c r="U571" s="15" t="s">
        <v>100</v>
      </c>
    </row>
    <row r="572" spans="1:21" ht="15" customHeight="1" x14ac:dyDescent="0.2">
      <c r="A572" s="15" t="s">
        <v>3713</v>
      </c>
      <c r="B572" s="17">
        <f>+COUNTIF(VICTIMAS_FALLECIDAS!A:A,A572)</f>
        <v>1</v>
      </c>
      <c r="C572" s="19">
        <v>44156</v>
      </c>
      <c r="D572" s="21">
        <v>2020</v>
      </c>
      <c r="E572" s="18">
        <v>11</v>
      </c>
      <c r="F572" s="18">
        <v>21</v>
      </c>
      <c r="G572" s="39">
        <v>0.54166666666666663</v>
      </c>
      <c r="H572" s="18">
        <v>13</v>
      </c>
      <c r="I572" s="15" t="s">
        <v>3714</v>
      </c>
      <c r="J572" s="15" t="s">
        <v>35</v>
      </c>
      <c r="K572" s="40" t="s">
        <v>36</v>
      </c>
      <c r="L572" s="40"/>
      <c r="M572" s="40" t="s">
        <v>207</v>
      </c>
      <c r="N572" s="29" t="s">
        <v>208</v>
      </c>
      <c r="O572" s="29">
        <v>8</v>
      </c>
      <c r="P572" s="41" t="s">
        <v>209</v>
      </c>
      <c r="Q572" s="41" t="s">
        <v>210</v>
      </c>
      <c r="R572" s="41" t="s">
        <v>211</v>
      </c>
      <c r="S572" s="15" t="s">
        <v>99</v>
      </c>
      <c r="T572" s="15" t="s">
        <v>31</v>
      </c>
      <c r="U572" s="15" t="s">
        <v>100</v>
      </c>
    </row>
    <row r="573" spans="1:21" ht="15" customHeight="1" x14ac:dyDescent="0.2">
      <c r="A573" s="15" t="s">
        <v>3715</v>
      </c>
      <c r="B573" s="17">
        <f>+COUNTIF(VICTIMAS_FALLECIDAS!A:A,A573)</f>
        <v>1</v>
      </c>
      <c r="C573" s="19">
        <v>44158</v>
      </c>
      <c r="D573" s="21">
        <v>2020</v>
      </c>
      <c r="E573" s="18">
        <v>11</v>
      </c>
      <c r="F573" s="18">
        <v>23</v>
      </c>
      <c r="G573" s="39">
        <v>0.32291666666666669</v>
      </c>
      <c r="H573" s="18">
        <v>7</v>
      </c>
      <c r="I573" s="15" t="s">
        <v>3716</v>
      </c>
      <c r="J573" s="15" t="s">
        <v>23</v>
      </c>
      <c r="K573" s="40" t="s">
        <v>1839</v>
      </c>
      <c r="L573" s="40"/>
      <c r="M573" s="40" t="s">
        <v>3717</v>
      </c>
      <c r="N573" s="29" t="s">
        <v>3718</v>
      </c>
      <c r="O573" s="29">
        <v>11</v>
      </c>
      <c r="P573" s="41" t="s">
        <v>3719</v>
      </c>
      <c r="Q573" s="41" t="s">
        <v>3720</v>
      </c>
      <c r="R573" s="41" t="s">
        <v>3721</v>
      </c>
      <c r="S573" s="15" t="s">
        <v>107</v>
      </c>
      <c r="T573" s="15" t="s">
        <v>108</v>
      </c>
      <c r="U573" s="15" t="s">
        <v>32</v>
      </c>
    </row>
    <row r="574" spans="1:21" ht="15" customHeight="1" x14ac:dyDescent="0.2">
      <c r="A574" s="15" t="s">
        <v>3722</v>
      </c>
      <c r="B574" s="17">
        <f>+COUNTIF(VICTIMAS_FALLECIDAS!A:A,A574)</f>
        <v>1</v>
      </c>
      <c r="C574" s="19">
        <v>44159</v>
      </c>
      <c r="D574" s="21">
        <v>2020</v>
      </c>
      <c r="E574" s="18">
        <v>11</v>
      </c>
      <c r="F574" s="18">
        <v>24</v>
      </c>
      <c r="G574" s="39">
        <v>0.66666666666666663</v>
      </c>
      <c r="H574" s="18">
        <v>16</v>
      </c>
      <c r="I574" s="15" t="s">
        <v>3723</v>
      </c>
      <c r="J574" s="20" t="s">
        <v>23</v>
      </c>
      <c r="K574" s="40" t="s">
        <v>501</v>
      </c>
      <c r="L574" s="40"/>
      <c r="M574" s="40" t="s">
        <v>502</v>
      </c>
      <c r="N574" s="29" t="s">
        <v>503</v>
      </c>
      <c r="O574" s="29">
        <v>10</v>
      </c>
      <c r="P574" s="41" t="s">
        <v>504</v>
      </c>
      <c r="Q574" s="41" t="s">
        <v>505</v>
      </c>
      <c r="R574" s="41" t="s">
        <v>506</v>
      </c>
      <c r="S574" s="15" t="s">
        <v>107</v>
      </c>
      <c r="T574" s="15" t="s">
        <v>108</v>
      </c>
      <c r="U574" s="15" t="s">
        <v>32</v>
      </c>
    </row>
    <row r="575" spans="1:21" ht="15" customHeight="1" x14ac:dyDescent="0.2">
      <c r="A575" s="15" t="s">
        <v>3724</v>
      </c>
      <c r="B575" s="17">
        <f>+COUNTIF(VICTIMAS_FALLECIDAS!A:A,A575)</f>
        <v>1</v>
      </c>
      <c r="C575" s="19">
        <v>44166</v>
      </c>
      <c r="D575" s="21">
        <v>2020</v>
      </c>
      <c r="E575" s="18">
        <v>12</v>
      </c>
      <c r="F575" s="18">
        <v>1</v>
      </c>
      <c r="G575" s="39">
        <v>0.27430555555555552</v>
      </c>
      <c r="H575" s="18">
        <v>6</v>
      </c>
      <c r="I575" s="15" t="s">
        <v>3725</v>
      </c>
      <c r="J575" s="20" t="s">
        <v>82</v>
      </c>
      <c r="K575" s="40" t="s">
        <v>844</v>
      </c>
      <c r="L575" s="40">
        <v>1100</v>
      </c>
      <c r="M575" s="40"/>
      <c r="N575" s="29" t="s">
        <v>3725</v>
      </c>
      <c r="O575" s="29">
        <v>1</v>
      </c>
      <c r="P575" s="41" t="s">
        <v>3726</v>
      </c>
      <c r="Q575" s="41" t="s">
        <v>3727</v>
      </c>
      <c r="R575" s="41" t="s">
        <v>3728</v>
      </c>
      <c r="S575" s="15" t="s">
        <v>142</v>
      </c>
      <c r="T575" s="15" t="s">
        <v>108</v>
      </c>
      <c r="U575" s="15" t="s">
        <v>43</v>
      </c>
    </row>
    <row r="576" spans="1:21" ht="15" customHeight="1" x14ac:dyDescent="0.2">
      <c r="A576" s="15" t="s">
        <v>3729</v>
      </c>
      <c r="B576" s="17">
        <f>+COUNTIF(VICTIMAS_FALLECIDAS!A:A,A576)</f>
        <v>1</v>
      </c>
      <c r="C576" s="19">
        <v>44168</v>
      </c>
      <c r="D576" s="21">
        <v>2020</v>
      </c>
      <c r="E576" s="18">
        <v>12</v>
      </c>
      <c r="F576" s="18">
        <v>3</v>
      </c>
      <c r="G576" s="39">
        <v>0.85416666666666663</v>
      </c>
      <c r="H576" s="18">
        <v>20</v>
      </c>
      <c r="I576" s="15" t="s">
        <v>3730</v>
      </c>
      <c r="J576" s="15" t="s">
        <v>23</v>
      </c>
      <c r="K576" s="40" t="s">
        <v>3731</v>
      </c>
      <c r="L576" s="40"/>
      <c r="M576" s="40" t="s">
        <v>592</v>
      </c>
      <c r="N576" s="29" t="s">
        <v>3732</v>
      </c>
      <c r="O576" s="29">
        <v>9</v>
      </c>
      <c r="P576" s="41" t="s">
        <v>3733</v>
      </c>
      <c r="Q576" s="41" t="s">
        <v>3734</v>
      </c>
      <c r="R576" s="41" t="s">
        <v>3735</v>
      </c>
      <c r="S576" s="15" t="s">
        <v>133</v>
      </c>
      <c r="T576" s="15" t="s">
        <v>108</v>
      </c>
      <c r="U576" s="15" t="s">
        <v>31</v>
      </c>
    </row>
    <row r="577" spans="1:21" ht="15" customHeight="1" x14ac:dyDescent="0.2">
      <c r="A577" s="15" t="s">
        <v>3736</v>
      </c>
      <c r="B577" s="17">
        <f>+COUNTIF(VICTIMAS_FALLECIDAS!A:A,A577)</f>
        <v>1</v>
      </c>
      <c r="C577" s="19">
        <v>44168</v>
      </c>
      <c r="D577" s="21">
        <v>2020</v>
      </c>
      <c r="E577" s="18">
        <v>12</v>
      </c>
      <c r="F577" s="18">
        <v>3</v>
      </c>
      <c r="G577" s="39">
        <v>0.61111111111111105</v>
      </c>
      <c r="H577" s="18">
        <v>14</v>
      </c>
      <c r="I577" s="15" t="s">
        <v>2913</v>
      </c>
      <c r="J577" s="15" t="s">
        <v>305</v>
      </c>
      <c r="K577" s="40" t="s">
        <v>2914</v>
      </c>
      <c r="L577" s="40"/>
      <c r="M577" s="40" t="s">
        <v>445</v>
      </c>
      <c r="N577" s="29" t="s">
        <v>2915</v>
      </c>
      <c r="O577" s="29">
        <v>13</v>
      </c>
      <c r="P577" s="41" t="s">
        <v>2916</v>
      </c>
      <c r="Q577" s="41" t="s">
        <v>2917</v>
      </c>
      <c r="R577" s="41" t="s">
        <v>2918</v>
      </c>
      <c r="S577" s="15" t="s">
        <v>99</v>
      </c>
      <c r="T577" s="15" t="s">
        <v>31</v>
      </c>
      <c r="U577" s="15" t="s">
        <v>100</v>
      </c>
    </row>
    <row r="578" spans="1:21" ht="15" customHeight="1" x14ac:dyDescent="0.2">
      <c r="A578" s="15" t="s">
        <v>3737</v>
      </c>
      <c r="B578" s="17">
        <f>+COUNTIF(VICTIMAS_FALLECIDAS!A:A,A578)</f>
        <v>1</v>
      </c>
      <c r="C578" s="19">
        <v>44169</v>
      </c>
      <c r="D578" s="21">
        <v>2020</v>
      </c>
      <c r="E578" s="18">
        <v>12</v>
      </c>
      <c r="F578" s="18">
        <v>4</v>
      </c>
      <c r="G578" s="39">
        <v>0.72152777777777777</v>
      </c>
      <c r="H578" s="18">
        <v>17</v>
      </c>
      <c r="I578" s="15" t="s">
        <v>3738</v>
      </c>
      <c r="J578" s="15" t="s">
        <v>82</v>
      </c>
      <c r="K578" s="40" t="s">
        <v>2343</v>
      </c>
      <c r="L578" s="40">
        <v>1845</v>
      </c>
      <c r="M578" s="40"/>
      <c r="N578" s="29" t="s">
        <v>3738</v>
      </c>
      <c r="O578" s="29">
        <v>3</v>
      </c>
      <c r="P578" s="41" t="s">
        <v>3739</v>
      </c>
      <c r="Q578" s="41" t="s">
        <v>3740</v>
      </c>
      <c r="R578" s="41" t="s">
        <v>3741</v>
      </c>
      <c r="S578" s="15" t="s">
        <v>704</v>
      </c>
      <c r="T578" s="15" t="s">
        <v>670</v>
      </c>
      <c r="U578" s="15" t="s">
        <v>43</v>
      </c>
    </row>
    <row r="579" spans="1:21" ht="15" customHeight="1" x14ac:dyDescent="0.2">
      <c r="A579" s="15" t="s">
        <v>3742</v>
      </c>
      <c r="B579" s="17">
        <f>+COUNTIF(VICTIMAS_FALLECIDAS!A:A,A579)</f>
        <v>2</v>
      </c>
      <c r="C579" s="19">
        <v>44170</v>
      </c>
      <c r="D579" s="21">
        <v>2020</v>
      </c>
      <c r="E579" s="18">
        <v>12</v>
      </c>
      <c r="F579" s="18">
        <v>5</v>
      </c>
      <c r="G579" s="39">
        <v>0.2986111111111111</v>
      </c>
      <c r="H579" s="18">
        <v>7</v>
      </c>
      <c r="I579" s="15" t="s">
        <v>3743</v>
      </c>
      <c r="J579" s="15" t="s">
        <v>82</v>
      </c>
      <c r="K579" s="40" t="s">
        <v>1364</v>
      </c>
      <c r="L579" s="40"/>
      <c r="M579" s="40" t="s">
        <v>3744</v>
      </c>
      <c r="N579" s="29" t="s">
        <v>3745</v>
      </c>
      <c r="O579" s="29">
        <v>11</v>
      </c>
      <c r="P579" s="41" t="s">
        <v>3746</v>
      </c>
      <c r="Q579" s="41" t="s">
        <v>3747</v>
      </c>
      <c r="R579" s="41" t="s">
        <v>3748</v>
      </c>
      <c r="S579" s="15" t="s">
        <v>3749</v>
      </c>
      <c r="T579" s="15" t="s">
        <v>3750</v>
      </c>
      <c r="U579" s="15" t="s">
        <v>31</v>
      </c>
    </row>
    <row r="580" spans="1:21" ht="15" customHeight="1" x14ac:dyDescent="0.2">
      <c r="A580" s="15" t="s">
        <v>3751</v>
      </c>
      <c r="B580" s="17">
        <f>+COUNTIF(VICTIMAS_FALLECIDAS!A:A,A580)</f>
        <v>1</v>
      </c>
      <c r="C580" s="19">
        <v>44170</v>
      </c>
      <c r="D580" s="21">
        <v>2020</v>
      </c>
      <c r="E580" s="18">
        <v>12</v>
      </c>
      <c r="F580" s="18">
        <v>5</v>
      </c>
      <c r="G580" s="39">
        <v>0.66666666666666663</v>
      </c>
      <c r="H580" s="18">
        <v>16</v>
      </c>
      <c r="I580" s="15" t="s">
        <v>3752</v>
      </c>
      <c r="J580" s="15" t="s">
        <v>35</v>
      </c>
      <c r="K580" s="40" t="s">
        <v>36</v>
      </c>
      <c r="L580" s="40"/>
      <c r="M580" s="40" t="s">
        <v>3753</v>
      </c>
      <c r="N580" s="29" t="s">
        <v>3754</v>
      </c>
      <c r="O580" s="29">
        <v>12</v>
      </c>
      <c r="P580" s="41" t="s">
        <v>3755</v>
      </c>
      <c r="Q580" s="41" t="s">
        <v>3756</v>
      </c>
      <c r="R580" s="41" t="s">
        <v>3757</v>
      </c>
      <c r="S580" s="15" t="s">
        <v>30</v>
      </c>
      <c r="T580" s="15" t="s">
        <v>31</v>
      </c>
      <c r="U580" s="15" t="s">
        <v>32</v>
      </c>
    </row>
    <row r="581" spans="1:21" ht="15" customHeight="1" x14ac:dyDescent="0.2">
      <c r="A581" s="15" t="s">
        <v>3758</v>
      </c>
      <c r="B581" s="17">
        <f>+COUNTIF(VICTIMAS_FALLECIDAS!A:A,A581)</f>
        <v>1</v>
      </c>
      <c r="C581" s="19">
        <v>44172</v>
      </c>
      <c r="D581" s="21">
        <v>2020</v>
      </c>
      <c r="E581" s="18">
        <v>12</v>
      </c>
      <c r="F581" s="18">
        <v>7</v>
      </c>
      <c r="G581" s="39">
        <v>0.1875</v>
      </c>
      <c r="H581" s="18">
        <v>4</v>
      </c>
      <c r="I581" s="15" t="s">
        <v>3759</v>
      </c>
      <c r="J581" s="15" t="s">
        <v>305</v>
      </c>
      <c r="K581" s="40" t="s">
        <v>628</v>
      </c>
      <c r="L581" s="40"/>
      <c r="M581" s="40"/>
      <c r="N581" s="29" t="s">
        <v>3760</v>
      </c>
      <c r="O581" s="29">
        <v>10</v>
      </c>
      <c r="P581" s="41" t="s">
        <v>3761</v>
      </c>
      <c r="Q581" s="41" t="s">
        <v>3762</v>
      </c>
      <c r="R581" s="41" t="s">
        <v>3763</v>
      </c>
      <c r="S581" s="15" t="s">
        <v>78</v>
      </c>
      <c r="T581" s="15" t="s">
        <v>31</v>
      </c>
      <c r="U581" s="15" t="s">
        <v>79</v>
      </c>
    </row>
    <row r="582" spans="1:21" ht="15" customHeight="1" x14ac:dyDescent="0.2">
      <c r="A582" s="15" t="s">
        <v>3764</v>
      </c>
      <c r="B582" s="17">
        <f>+COUNTIF(VICTIMAS_FALLECIDAS!A:A,A582)</f>
        <v>1</v>
      </c>
      <c r="C582" s="19">
        <v>44176</v>
      </c>
      <c r="D582" s="21">
        <v>2020</v>
      </c>
      <c r="E582" s="18">
        <v>12</v>
      </c>
      <c r="F582" s="18">
        <v>11</v>
      </c>
      <c r="G582" s="39">
        <v>0.91666666666666663</v>
      </c>
      <c r="H582" s="18">
        <v>22</v>
      </c>
      <c r="I582" s="15" t="s">
        <v>3765</v>
      </c>
      <c r="J582" s="15" t="s">
        <v>23</v>
      </c>
      <c r="K582" s="40" t="s">
        <v>2043</v>
      </c>
      <c r="L582" s="40"/>
      <c r="M582" s="40" t="s">
        <v>3766</v>
      </c>
      <c r="N582" s="29" t="s">
        <v>3767</v>
      </c>
      <c r="O582" s="29">
        <v>4</v>
      </c>
      <c r="P582" s="41" t="s">
        <v>2045</v>
      </c>
      <c r="Q582" s="41" t="s">
        <v>2046</v>
      </c>
      <c r="R582" s="41" t="s">
        <v>2047</v>
      </c>
      <c r="S582" s="15" t="s">
        <v>142</v>
      </c>
      <c r="T582" s="15" t="s">
        <v>108</v>
      </c>
      <c r="U582" s="15" t="s">
        <v>43</v>
      </c>
    </row>
    <row r="583" spans="1:21" ht="15" customHeight="1" x14ac:dyDescent="0.2">
      <c r="A583" s="15" t="s">
        <v>3768</v>
      </c>
      <c r="B583" s="17">
        <f>+COUNTIF(VICTIMAS_FALLECIDAS!A:A,A583)</f>
        <v>1</v>
      </c>
      <c r="C583" s="19">
        <v>44177</v>
      </c>
      <c r="D583" s="21">
        <v>2020</v>
      </c>
      <c r="E583" s="18">
        <v>12</v>
      </c>
      <c r="F583" s="18">
        <v>12</v>
      </c>
      <c r="G583" s="39">
        <v>0.85416666666666663</v>
      </c>
      <c r="H583" s="18">
        <v>20</v>
      </c>
      <c r="I583" s="15" t="s">
        <v>3769</v>
      </c>
      <c r="J583" s="15" t="s">
        <v>23</v>
      </c>
      <c r="K583" s="40" t="s">
        <v>286</v>
      </c>
      <c r="L583" s="40"/>
      <c r="M583" s="40" t="s">
        <v>3770</v>
      </c>
      <c r="N583" s="29" t="s">
        <v>3771</v>
      </c>
      <c r="O583" s="29">
        <v>2</v>
      </c>
      <c r="P583" s="41" t="s">
        <v>3772</v>
      </c>
      <c r="Q583" s="41" t="s">
        <v>3773</v>
      </c>
      <c r="R583" s="41" t="s">
        <v>3774</v>
      </c>
      <c r="S583" s="15" t="s">
        <v>30</v>
      </c>
      <c r="T583" s="15" t="s">
        <v>31</v>
      </c>
      <c r="U583" s="15" t="s">
        <v>32</v>
      </c>
    </row>
    <row r="584" spans="1:21" ht="15" customHeight="1" x14ac:dyDescent="0.2">
      <c r="A584" s="15" t="s">
        <v>3775</v>
      </c>
      <c r="B584" s="17">
        <f>+COUNTIF(VICTIMAS_FALLECIDAS!A:A,A584)</f>
        <v>1</v>
      </c>
      <c r="C584" s="19">
        <v>44180</v>
      </c>
      <c r="D584" s="21">
        <v>2020</v>
      </c>
      <c r="E584" s="18">
        <v>12</v>
      </c>
      <c r="F584" s="18">
        <v>15</v>
      </c>
      <c r="G584" s="39">
        <v>0.22222222222222221</v>
      </c>
      <c r="H584" s="18">
        <v>5</v>
      </c>
      <c r="I584" s="15" t="s">
        <v>3776</v>
      </c>
      <c r="J584" s="15" t="s">
        <v>23</v>
      </c>
      <c r="K584" s="40" t="s">
        <v>851</v>
      </c>
      <c r="L584" s="40"/>
      <c r="M584" s="40" t="s">
        <v>64</v>
      </c>
      <c r="N584" s="29" t="s">
        <v>3777</v>
      </c>
      <c r="O584" s="29">
        <v>1</v>
      </c>
      <c r="P584" s="41" t="s">
        <v>3778</v>
      </c>
      <c r="Q584" s="41" t="s">
        <v>3779</v>
      </c>
      <c r="R584" s="41" t="s">
        <v>3780</v>
      </c>
      <c r="S584" s="15" t="s">
        <v>69</v>
      </c>
      <c r="T584" s="15" t="s">
        <v>31</v>
      </c>
      <c r="U584" s="15" t="s">
        <v>43</v>
      </c>
    </row>
    <row r="585" spans="1:21" ht="15" customHeight="1" x14ac:dyDescent="0.2">
      <c r="A585" s="15" t="s">
        <v>3781</v>
      </c>
      <c r="B585" s="17">
        <f>+COUNTIF(VICTIMAS_FALLECIDAS!A:A,A585)</f>
        <v>1</v>
      </c>
      <c r="C585" s="19">
        <v>44182</v>
      </c>
      <c r="D585" s="21">
        <v>2020</v>
      </c>
      <c r="E585" s="18">
        <v>12</v>
      </c>
      <c r="F585" s="18">
        <v>17</v>
      </c>
      <c r="G585" s="39">
        <v>0.64930555555555558</v>
      </c>
      <c r="H585" s="18">
        <v>15</v>
      </c>
      <c r="I585" s="15" t="s">
        <v>3782</v>
      </c>
      <c r="J585" s="15" t="s">
        <v>23</v>
      </c>
      <c r="K585" s="40" t="s">
        <v>223</v>
      </c>
      <c r="L585" s="40"/>
      <c r="M585" s="40" t="s">
        <v>3783</v>
      </c>
      <c r="N585" s="29" t="s">
        <v>3784</v>
      </c>
      <c r="O585" s="29">
        <v>2</v>
      </c>
      <c r="P585" s="41" t="s">
        <v>1991</v>
      </c>
      <c r="Q585" s="41" t="s">
        <v>1992</v>
      </c>
      <c r="R585" s="41" t="s">
        <v>1993</v>
      </c>
      <c r="S585" s="15" t="s">
        <v>142</v>
      </c>
      <c r="T585" s="15" t="s">
        <v>108</v>
      </c>
      <c r="U585" s="15" t="s">
        <v>43</v>
      </c>
    </row>
    <row r="586" spans="1:21" ht="15" customHeight="1" x14ac:dyDescent="0.2">
      <c r="A586" s="15" t="s">
        <v>3785</v>
      </c>
      <c r="B586" s="17">
        <f>+COUNTIF(VICTIMAS_FALLECIDAS!A:A,A586)</f>
        <v>1</v>
      </c>
      <c r="C586" s="19">
        <v>44182</v>
      </c>
      <c r="D586" s="21">
        <v>2020</v>
      </c>
      <c r="E586" s="18">
        <v>12</v>
      </c>
      <c r="F586" s="18">
        <v>17</v>
      </c>
      <c r="G586" s="39">
        <v>0.95833333333333337</v>
      </c>
      <c r="H586" s="18">
        <v>23</v>
      </c>
      <c r="I586" s="15" t="s">
        <v>3034</v>
      </c>
      <c r="J586" s="15" t="s">
        <v>23</v>
      </c>
      <c r="K586" s="40" t="s">
        <v>984</v>
      </c>
      <c r="L586" s="40"/>
      <c r="M586" s="40" t="s">
        <v>151</v>
      </c>
      <c r="N586" s="29" t="s">
        <v>3035</v>
      </c>
      <c r="O586" s="29">
        <v>7</v>
      </c>
      <c r="P586" s="41" t="s">
        <v>986</v>
      </c>
      <c r="Q586" s="41" t="s">
        <v>987</v>
      </c>
      <c r="R586" s="41" t="s">
        <v>988</v>
      </c>
      <c r="S586" s="15" t="s">
        <v>107</v>
      </c>
      <c r="T586" s="15" t="s">
        <v>108</v>
      </c>
      <c r="U586" s="15" t="s">
        <v>32</v>
      </c>
    </row>
    <row r="587" spans="1:21" ht="15" customHeight="1" x14ac:dyDescent="0.2">
      <c r="A587" s="15" t="s">
        <v>3786</v>
      </c>
      <c r="B587" s="17">
        <f>+COUNTIF(VICTIMAS_FALLECIDAS!A:A,A587)</f>
        <v>1</v>
      </c>
      <c r="C587" s="19">
        <v>44184</v>
      </c>
      <c r="D587" s="21">
        <v>2020</v>
      </c>
      <c r="E587" s="18">
        <v>12</v>
      </c>
      <c r="F587" s="18">
        <v>19</v>
      </c>
      <c r="G587" s="39">
        <v>0.14583333333333334</v>
      </c>
      <c r="H587" s="18">
        <v>3</v>
      </c>
      <c r="I587" s="15" t="s">
        <v>3787</v>
      </c>
      <c r="J587" s="15" t="s">
        <v>23</v>
      </c>
      <c r="K587" s="40" t="s">
        <v>438</v>
      </c>
      <c r="L587" s="40"/>
      <c r="M587" s="40" t="s">
        <v>3788</v>
      </c>
      <c r="N587" s="29" t="s">
        <v>3789</v>
      </c>
      <c r="O587" s="29">
        <v>3</v>
      </c>
      <c r="P587" s="41" t="s">
        <v>3790</v>
      </c>
      <c r="Q587" s="41" t="s">
        <v>3791</v>
      </c>
      <c r="R587" s="41" t="s">
        <v>3792</v>
      </c>
      <c r="S587" s="15" t="s">
        <v>1519</v>
      </c>
      <c r="T587" s="15" t="s">
        <v>670</v>
      </c>
      <c r="U587" s="15" t="s">
        <v>32</v>
      </c>
    </row>
    <row r="588" spans="1:21" ht="15" customHeight="1" x14ac:dyDescent="0.2">
      <c r="A588" s="15" t="s">
        <v>3793</v>
      </c>
      <c r="B588" s="17">
        <f>+COUNTIF(VICTIMAS_FALLECIDAS!A:A,A588)</f>
        <v>1</v>
      </c>
      <c r="C588" s="19">
        <v>44185</v>
      </c>
      <c r="D588" s="21">
        <v>2020</v>
      </c>
      <c r="E588" s="18">
        <v>12</v>
      </c>
      <c r="F588" s="18">
        <v>20</v>
      </c>
      <c r="G588" s="39">
        <v>0.31944444444444448</v>
      </c>
      <c r="H588" s="18">
        <v>7</v>
      </c>
      <c r="I588" s="15" t="s">
        <v>3794</v>
      </c>
      <c r="J588" s="15" t="s">
        <v>23</v>
      </c>
      <c r="K588" s="40" t="s">
        <v>72</v>
      </c>
      <c r="L588" s="40"/>
      <c r="M588" s="40" t="s">
        <v>73</v>
      </c>
      <c r="N588" s="29" t="s">
        <v>74</v>
      </c>
      <c r="O588" s="29">
        <v>8</v>
      </c>
      <c r="P588" s="41" t="s">
        <v>75</v>
      </c>
      <c r="Q588" s="41" t="s">
        <v>76</v>
      </c>
      <c r="R588" s="41" t="s">
        <v>77</v>
      </c>
      <c r="S588" s="15" t="s">
        <v>78</v>
      </c>
      <c r="T588" s="15" t="s">
        <v>31</v>
      </c>
      <c r="U588" s="15" t="s">
        <v>79</v>
      </c>
    </row>
    <row r="589" spans="1:21" ht="15" customHeight="1" x14ac:dyDescent="0.2">
      <c r="A589" s="15" t="s">
        <v>3795</v>
      </c>
      <c r="B589" s="17">
        <f>+COUNTIF(VICTIMAS_FALLECIDAS!A:A,A589)</f>
        <v>1</v>
      </c>
      <c r="C589" s="19">
        <v>44185</v>
      </c>
      <c r="D589" s="21">
        <v>2020</v>
      </c>
      <c r="E589" s="18">
        <v>12</v>
      </c>
      <c r="F589" s="18">
        <v>20</v>
      </c>
      <c r="G589" s="39">
        <v>0.875</v>
      </c>
      <c r="H589" s="18">
        <v>21</v>
      </c>
      <c r="I589" s="15" t="s">
        <v>3796</v>
      </c>
      <c r="J589" s="15" t="s">
        <v>23</v>
      </c>
      <c r="K589" s="40" t="s">
        <v>3797</v>
      </c>
      <c r="L589" s="40"/>
      <c r="M589" s="40" t="s">
        <v>1839</v>
      </c>
      <c r="N589" s="29" t="s">
        <v>3798</v>
      </c>
      <c r="O589" s="29">
        <v>7</v>
      </c>
      <c r="P589" s="41" t="s">
        <v>3799</v>
      </c>
      <c r="Q589" s="41" t="s">
        <v>3800</v>
      </c>
      <c r="R589" s="41" t="s">
        <v>3801</v>
      </c>
      <c r="S589" s="15" t="s">
        <v>157</v>
      </c>
      <c r="T589" s="15" t="s">
        <v>32</v>
      </c>
      <c r="U589" s="15" t="s">
        <v>32</v>
      </c>
    </row>
    <row r="590" spans="1:21" ht="15" customHeight="1" x14ac:dyDescent="0.2">
      <c r="A590" s="15" t="s">
        <v>3802</v>
      </c>
      <c r="B590" s="17">
        <f>+COUNTIF(VICTIMAS_FALLECIDAS!A:A,A590)</f>
        <v>1</v>
      </c>
      <c r="C590" s="19">
        <v>44188</v>
      </c>
      <c r="D590" s="21">
        <v>2020</v>
      </c>
      <c r="E590" s="18">
        <v>12</v>
      </c>
      <c r="F590" s="18">
        <v>23</v>
      </c>
      <c r="G590" s="39">
        <v>0.58333333333333337</v>
      </c>
      <c r="H590" s="18">
        <v>14</v>
      </c>
      <c r="I590" s="15" t="s">
        <v>3803</v>
      </c>
      <c r="J590" s="15" t="s">
        <v>23</v>
      </c>
      <c r="K590" s="40" t="s">
        <v>222</v>
      </c>
      <c r="L590" s="40"/>
      <c r="M590" s="40" t="s">
        <v>160</v>
      </c>
      <c r="N590" s="29" t="s">
        <v>3804</v>
      </c>
      <c r="O590" s="29">
        <v>1</v>
      </c>
      <c r="P590" s="41" t="s">
        <v>3805</v>
      </c>
      <c r="Q590" s="41" t="s">
        <v>3806</v>
      </c>
      <c r="R590" s="41" t="s">
        <v>3807</v>
      </c>
      <c r="S590" s="15" t="s">
        <v>142</v>
      </c>
      <c r="T590" s="15" t="s">
        <v>108</v>
      </c>
      <c r="U590" s="15" t="s">
        <v>43</v>
      </c>
    </row>
    <row r="591" spans="1:21" ht="15" customHeight="1" x14ac:dyDescent="0.2">
      <c r="A591" s="15" t="s">
        <v>3808</v>
      </c>
      <c r="B591" s="17">
        <f>+COUNTIF(VICTIMAS_FALLECIDAS!A:A,A591)</f>
        <v>1</v>
      </c>
      <c r="C591" s="19">
        <v>44189</v>
      </c>
      <c r="D591" s="21">
        <v>2020</v>
      </c>
      <c r="E591" s="18">
        <v>12</v>
      </c>
      <c r="F591" s="18">
        <v>24</v>
      </c>
      <c r="G591" s="39">
        <v>0.52083333333333337</v>
      </c>
      <c r="H591" s="18">
        <v>12</v>
      </c>
      <c r="I591" s="15" t="s">
        <v>3809</v>
      </c>
      <c r="J591" s="15" t="s">
        <v>23</v>
      </c>
      <c r="K591" s="40" t="s">
        <v>2164</v>
      </c>
      <c r="L591" s="40"/>
      <c r="M591" s="40" t="s">
        <v>3810</v>
      </c>
      <c r="N591" s="29" t="s">
        <v>3811</v>
      </c>
      <c r="O591" s="29">
        <v>10</v>
      </c>
      <c r="P591" s="41" t="s">
        <v>3812</v>
      </c>
      <c r="Q591" s="41" t="s">
        <v>3813</v>
      </c>
      <c r="R591" s="41" t="s">
        <v>3814</v>
      </c>
      <c r="S591" s="15" t="s">
        <v>42</v>
      </c>
      <c r="T591" s="15" t="s">
        <v>32</v>
      </c>
      <c r="U591" s="15" t="s">
        <v>43</v>
      </c>
    </row>
    <row r="592" spans="1:21" ht="15" customHeight="1" x14ac:dyDescent="0.2">
      <c r="A592" s="15" t="s">
        <v>3815</v>
      </c>
      <c r="B592" s="17">
        <f>+COUNTIF(VICTIMAS_FALLECIDAS!A:A,A592)</f>
        <v>2</v>
      </c>
      <c r="C592" s="19">
        <v>44190</v>
      </c>
      <c r="D592" s="21">
        <v>2020</v>
      </c>
      <c r="E592" s="18">
        <v>12</v>
      </c>
      <c r="F592" s="18">
        <v>25</v>
      </c>
      <c r="G592" s="39">
        <v>0.27777777777777779</v>
      </c>
      <c r="H592" s="18">
        <v>6</v>
      </c>
      <c r="I592" s="15" t="s">
        <v>3816</v>
      </c>
      <c r="J592" s="15" t="s">
        <v>23</v>
      </c>
      <c r="K592" s="40" t="s">
        <v>422</v>
      </c>
      <c r="L592" s="40"/>
      <c r="M592" s="40" t="s">
        <v>1704</v>
      </c>
      <c r="N592" s="29" t="s">
        <v>3817</v>
      </c>
      <c r="O592" s="29">
        <v>15</v>
      </c>
      <c r="P592" s="41" t="s">
        <v>3818</v>
      </c>
      <c r="Q592" s="41" t="s">
        <v>3819</v>
      </c>
      <c r="R592" s="41" t="s">
        <v>3820</v>
      </c>
      <c r="S592" s="15" t="s">
        <v>30</v>
      </c>
      <c r="T592" s="15" t="s">
        <v>31</v>
      </c>
      <c r="U592" s="15" t="s">
        <v>32</v>
      </c>
    </row>
    <row r="593" spans="1:21" ht="15" customHeight="1" x14ac:dyDescent="0.2">
      <c r="A593" s="15" t="s">
        <v>3821</v>
      </c>
      <c r="B593" s="17">
        <f>+COUNTIF(VICTIMAS_FALLECIDAS!A:A,A593)</f>
        <v>1</v>
      </c>
      <c r="C593" s="19">
        <v>44190</v>
      </c>
      <c r="D593" s="21">
        <v>2020</v>
      </c>
      <c r="E593" s="18">
        <v>12</v>
      </c>
      <c r="F593" s="18">
        <v>25</v>
      </c>
      <c r="G593" s="39">
        <v>0.24305555555555555</v>
      </c>
      <c r="H593" s="18">
        <v>5</v>
      </c>
      <c r="I593" s="15" t="s">
        <v>3822</v>
      </c>
      <c r="J593" s="15" t="s">
        <v>82</v>
      </c>
      <c r="K593" s="40" t="s">
        <v>1711</v>
      </c>
      <c r="L593" s="40">
        <v>1118</v>
      </c>
      <c r="M593" s="40"/>
      <c r="N593" s="29" t="s">
        <v>3822</v>
      </c>
      <c r="O593" s="29">
        <v>7</v>
      </c>
      <c r="P593" s="41" t="s">
        <v>3823</v>
      </c>
      <c r="Q593" s="41" t="s">
        <v>3824</v>
      </c>
      <c r="R593" s="41" t="s">
        <v>3825</v>
      </c>
      <c r="S593" s="15" t="s">
        <v>704</v>
      </c>
      <c r="T593" s="15" t="s">
        <v>670</v>
      </c>
      <c r="U593" s="15" t="s">
        <v>43</v>
      </c>
    </row>
    <row r="594" spans="1:21" ht="15" customHeight="1" x14ac:dyDescent="0.2">
      <c r="A594" s="15" t="s">
        <v>3826</v>
      </c>
      <c r="B594" s="17">
        <f>+COUNTIF(VICTIMAS_FALLECIDAS!A:A,A594)</f>
        <v>1</v>
      </c>
      <c r="C594" s="19">
        <v>44192</v>
      </c>
      <c r="D594" s="21">
        <v>2020</v>
      </c>
      <c r="E594" s="18">
        <v>12</v>
      </c>
      <c r="F594" s="18">
        <v>27</v>
      </c>
      <c r="G594" s="39">
        <v>0.17708333333333334</v>
      </c>
      <c r="H594" s="18">
        <v>4</v>
      </c>
      <c r="I594" s="15" t="s">
        <v>3827</v>
      </c>
      <c r="J594" s="15" t="s">
        <v>35</v>
      </c>
      <c r="K594" s="40" t="s">
        <v>36</v>
      </c>
      <c r="L594" s="40"/>
      <c r="M594" s="40" t="s">
        <v>3753</v>
      </c>
      <c r="N594" s="29" t="s">
        <v>3754</v>
      </c>
      <c r="O594" s="29">
        <v>12</v>
      </c>
      <c r="P594" s="41" t="s">
        <v>3755</v>
      </c>
      <c r="Q594" s="41" t="s">
        <v>3756</v>
      </c>
      <c r="R594" s="41" t="s">
        <v>3757</v>
      </c>
      <c r="S594" s="15" t="s">
        <v>78</v>
      </c>
      <c r="T594" s="15" t="s">
        <v>31</v>
      </c>
      <c r="U594" s="15" t="s">
        <v>79</v>
      </c>
    </row>
    <row r="595" spans="1:21" ht="15" customHeight="1" x14ac:dyDescent="0.2">
      <c r="A595" s="15" t="s">
        <v>3828</v>
      </c>
      <c r="B595" s="17">
        <f>+COUNTIF(VICTIMAS_FALLECIDAS!A:A,A595)</f>
        <v>1</v>
      </c>
      <c r="C595" s="19">
        <v>44202</v>
      </c>
      <c r="D595" s="20">
        <v>2021</v>
      </c>
      <c r="E595" s="15">
        <v>1</v>
      </c>
      <c r="F595" s="15">
        <v>6</v>
      </c>
      <c r="G595" s="39">
        <v>0.75</v>
      </c>
      <c r="H595" s="15">
        <v>18</v>
      </c>
      <c r="I595" s="20" t="s">
        <v>3829</v>
      </c>
      <c r="J595" s="20" t="s">
        <v>305</v>
      </c>
      <c r="K595" s="40" t="s">
        <v>306</v>
      </c>
      <c r="L595" s="40"/>
      <c r="M595" s="40"/>
      <c r="N595" s="29" t="s">
        <v>3829</v>
      </c>
      <c r="O595" s="29">
        <v>1</v>
      </c>
      <c r="P595" s="41" t="s">
        <v>3830</v>
      </c>
      <c r="Q595" s="41" t="s">
        <v>3831</v>
      </c>
      <c r="R595" s="41" t="s">
        <v>3832</v>
      </c>
      <c r="S595" s="15" t="s">
        <v>30</v>
      </c>
      <c r="T595" s="15" t="s">
        <v>31</v>
      </c>
      <c r="U595" s="15" t="s">
        <v>32</v>
      </c>
    </row>
    <row r="596" spans="1:21" ht="13.5" customHeight="1" x14ac:dyDescent="0.2">
      <c r="A596" s="15" t="s">
        <v>3833</v>
      </c>
      <c r="B596" s="17">
        <f>+COUNTIF(VICTIMAS_FALLECIDAS!A:A,A596)</f>
        <v>1</v>
      </c>
      <c r="C596" s="19">
        <v>44203</v>
      </c>
      <c r="D596" s="20">
        <v>2021</v>
      </c>
      <c r="E596" s="15">
        <v>1</v>
      </c>
      <c r="F596" s="15">
        <v>7</v>
      </c>
      <c r="G596" s="39">
        <v>0.43055555555555558</v>
      </c>
      <c r="H596" s="15">
        <v>10</v>
      </c>
      <c r="I596" s="20" t="s">
        <v>3834</v>
      </c>
      <c r="J596" s="20" t="s">
        <v>23</v>
      </c>
      <c r="K596" s="40" t="s">
        <v>3835</v>
      </c>
      <c r="L596" s="40"/>
      <c r="M596" s="40" t="s">
        <v>270</v>
      </c>
      <c r="N596" s="29" t="s">
        <v>3836</v>
      </c>
      <c r="O596" s="29">
        <v>9</v>
      </c>
      <c r="P596" s="41" t="s">
        <v>3837</v>
      </c>
      <c r="Q596" s="41" t="s">
        <v>3838</v>
      </c>
      <c r="R596" s="41" t="s">
        <v>3839</v>
      </c>
      <c r="S596" s="15" t="s">
        <v>99</v>
      </c>
      <c r="T596" s="15" t="s">
        <v>31</v>
      </c>
      <c r="U596" s="15" t="s">
        <v>100</v>
      </c>
    </row>
    <row r="597" spans="1:21" ht="15" customHeight="1" x14ac:dyDescent="0.2">
      <c r="A597" s="15" t="s">
        <v>3840</v>
      </c>
      <c r="B597" s="17">
        <f>+COUNTIF(VICTIMAS_FALLECIDAS!A:A,A597)</f>
        <v>1</v>
      </c>
      <c r="C597" s="19">
        <v>44206</v>
      </c>
      <c r="D597" s="20">
        <v>2021</v>
      </c>
      <c r="E597" s="15">
        <v>1</v>
      </c>
      <c r="F597" s="15">
        <v>10</v>
      </c>
      <c r="G597" s="39">
        <v>0.31944444444444448</v>
      </c>
      <c r="H597" s="15">
        <v>7</v>
      </c>
      <c r="I597" s="20" t="s">
        <v>3841</v>
      </c>
      <c r="J597" s="20" t="s">
        <v>305</v>
      </c>
      <c r="K597" s="40" t="s">
        <v>651</v>
      </c>
      <c r="L597" s="40"/>
      <c r="M597" s="40"/>
      <c r="N597" s="29" t="s">
        <v>3842</v>
      </c>
      <c r="O597" s="29">
        <v>7</v>
      </c>
      <c r="P597" s="41" t="s">
        <v>3843</v>
      </c>
      <c r="Q597" s="41" t="s">
        <v>3844</v>
      </c>
      <c r="R597" s="41" t="s">
        <v>3845</v>
      </c>
      <c r="S597" s="15" t="s">
        <v>78</v>
      </c>
      <c r="T597" s="15" t="s">
        <v>31</v>
      </c>
      <c r="U597" s="15" t="s">
        <v>79</v>
      </c>
    </row>
    <row r="598" spans="1:21" ht="15" customHeight="1" x14ac:dyDescent="0.2">
      <c r="A598" s="15" t="s">
        <v>3846</v>
      </c>
      <c r="B598" s="17">
        <f>+COUNTIF(VICTIMAS_FALLECIDAS!A:A,A598)</f>
        <v>1</v>
      </c>
      <c r="C598" s="19">
        <v>44207</v>
      </c>
      <c r="D598" s="20">
        <v>2021</v>
      </c>
      <c r="E598" s="15">
        <v>1</v>
      </c>
      <c r="F598" s="15">
        <v>11</v>
      </c>
      <c r="G598" s="39">
        <v>0.38354166666666667</v>
      </c>
      <c r="H598" s="15">
        <v>9</v>
      </c>
      <c r="I598" s="20" t="s">
        <v>3847</v>
      </c>
      <c r="J598" s="20" t="s">
        <v>23</v>
      </c>
      <c r="K598" s="40" t="s">
        <v>1137</v>
      </c>
      <c r="L598" s="40"/>
      <c r="M598" s="40" t="s">
        <v>3848</v>
      </c>
      <c r="N598" s="29" t="s">
        <v>3849</v>
      </c>
      <c r="O598" s="29">
        <v>5</v>
      </c>
      <c r="P598" s="41" t="s">
        <v>3850</v>
      </c>
      <c r="Q598" s="41" t="s">
        <v>3851</v>
      </c>
      <c r="R598" s="41" t="s">
        <v>3852</v>
      </c>
      <c r="S598" s="15" t="s">
        <v>196</v>
      </c>
      <c r="T598" s="15" t="s">
        <v>108</v>
      </c>
      <c r="U598" s="15" t="s">
        <v>100</v>
      </c>
    </row>
    <row r="599" spans="1:21" ht="15" customHeight="1" x14ac:dyDescent="0.2">
      <c r="A599" s="15" t="s">
        <v>3853</v>
      </c>
      <c r="B599" s="17">
        <f>+COUNTIF(VICTIMAS_FALLECIDAS!A:A,A599)</f>
        <v>1</v>
      </c>
      <c r="C599" s="19">
        <v>44207</v>
      </c>
      <c r="D599" s="20">
        <v>2021</v>
      </c>
      <c r="E599" s="15">
        <v>1</v>
      </c>
      <c r="F599" s="15">
        <v>11</v>
      </c>
      <c r="G599" s="39">
        <v>0.89583333333333337</v>
      </c>
      <c r="H599" s="15">
        <v>21</v>
      </c>
      <c r="I599" s="20" t="s">
        <v>3854</v>
      </c>
      <c r="J599" s="20" t="s">
        <v>23</v>
      </c>
      <c r="K599" s="40" t="s">
        <v>592</v>
      </c>
      <c r="L599" s="40">
        <v>3800</v>
      </c>
      <c r="M599" s="40"/>
      <c r="N599" s="29" t="s">
        <v>3854</v>
      </c>
      <c r="O599" s="29">
        <v>9</v>
      </c>
      <c r="P599" s="41" t="s">
        <v>3855</v>
      </c>
      <c r="Q599" s="41" t="s">
        <v>3856</v>
      </c>
      <c r="R599" s="41" t="s">
        <v>3857</v>
      </c>
      <c r="S599" s="15" t="s">
        <v>107</v>
      </c>
      <c r="T599" s="15" t="s">
        <v>108</v>
      </c>
      <c r="U599" s="15" t="s">
        <v>32</v>
      </c>
    </row>
    <row r="600" spans="1:21" ht="15" customHeight="1" x14ac:dyDescent="0.2">
      <c r="A600" s="15" t="s">
        <v>3858</v>
      </c>
      <c r="B600" s="17">
        <f>+COUNTIF(VICTIMAS_FALLECIDAS!A:A,A600)</f>
        <v>1</v>
      </c>
      <c r="C600" s="19">
        <v>44208</v>
      </c>
      <c r="D600" s="20">
        <v>2021</v>
      </c>
      <c r="E600" s="15">
        <v>1</v>
      </c>
      <c r="F600" s="15">
        <v>12</v>
      </c>
      <c r="G600" s="39">
        <v>0.875</v>
      </c>
      <c r="H600" s="15">
        <v>21</v>
      </c>
      <c r="I600" s="20" t="s">
        <v>3859</v>
      </c>
      <c r="J600" s="20" t="s">
        <v>305</v>
      </c>
      <c r="K600" s="40" t="s">
        <v>2734</v>
      </c>
      <c r="L600" s="40"/>
      <c r="M600" s="40" t="s">
        <v>3860</v>
      </c>
      <c r="N600" s="29" t="s">
        <v>3861</v>
      </c>
      <c r="O600" s="29">
        <v>14</v>
      </c>
      <c r="P600" s="41" t="s">
        <v>3862</v>
      </c>
      <c r="Q600" s="41" t="s">
        <v>3863</v>
      </c>
      <c r="R600" s="41" t="s">
        <v>3864</v>
      </c>
      <c r="S600" s="15" t="s">
        <v>99</v>
      </c>
      <c r="T600" s="15" t="s">
        <v>31</v>
      </c>
      <c r="U600" s="15" t="s">
        <v>100</v>
      </c>
    </row>
    <row r="601" spans="1:21" ht="15" customHeight="1" x14ac:dyDescent="0.2">
      <c r="A601" s="15" t="s">
        <v>3865</v>
      </c>
      <c r="B601" s="17">
        <f>+COUNTIF(VICTIMAS_FALLECIDAS!A:A,A601)</f>
        <v>1</v>
      </c>
      <c r="C601" s="19">
        <v>44214</v>
      </c>
      <c r="D601" s="20">
        <v>2021</v>
      </c>
      <c r="E601" s="15">
        <v>1</v>
      </c>
      <c r="F601" s="15">
        <v>18</v>
      </c>
      <c r="G601" s="39">
        <v>0.41666666666666669</v>
      </c>
      <c r="H601" s="15">
        <v>10</v>
      </c>
      <c r="I601" s="20" t="s">
        <v>3866</v>
      </c>
      <c r="J601" s="20" t="s">
        <v>23</v>
      </c>
      <c r="K601" s="40" t="s">
        <v>1272</v>
      </c>
      <c r="L601" s="40"/>
      <c r="M601" s="40" t="s">
        <v>3867</v>
      </c>
      <c r="N601" s="29" t="s">
        <v>3868</v>
      </c>
      <c r="O601" s="29">
        <v>15</v>
      </c>
      <c r="P601" s="41" t="s">
        <v>3869</v>
      </c>
      <c r="Q601" s="41" t="s">
        <v>3870</v>
      </c>
      <c r="R601" s="41" t="s">
        <v>3871</v>
      </c>
      <c r="S601" s="15" t="s">
        <v>244</v>
      </c>
      <c r="T601" s="15" t="s">
        <v>31</v>
      </c>
      <c r="U601" s="15" t="s">
        <v>31</v>
      </c>
    </row>
    <row r="602" spans="1:21" ht="15" customHeight="1" x14ac:dyDescent="0.2">
      <c r="A602" s="15" t="s">
        <v>3872</v>
      </c>
      <c r="B602" s="17">
        <f>+COUNTIF(VICTIMAS_FALLECIDAS!A:A,A602)</f>
        <v>1</v>
      </c>
      <c r="C602" s="19">
        <v>44218</v>
      </c>
      <c r="D602" s="20">
        <v>2021</v>
      </c>
      <c r="E602" s="15">
        <v>1</v>
      </c>
      <c r="F602" s="15">
        <v>22</v>
      </c>
      <c r="G602" s="39">
        <v>0.97916666666666663</v>
      </c>
      <c r="H602" s="15">
        <v>23</v>
      </c>
      <c r="I602" s="20" t="s">
        <v>3873</v>
      </c>
      <c r="J602" s="20" t="s">
        <v>23</v>
      </c>
      <c r="K602" s="40" t="s">
        <v>2043</v>
      </c>
      <c r="L602" s="40"/>
      <c r="M602" s="40" t="s">
        <v>491</v>
      </c>
      <c r="N602" s="29" t="s">
        <v>3874</v>
      </c>
      <c r="O602" s="29">
        <v>4</v>
      </c>
      <c r="P602" s="41" t="s">
        <v>2045</v>
      </c>
      <c r="Q602" s="41" t="s">
        <v>2046</v>
      </c>
      <c r="R602" s="41" t="s">
        <v>2047</v>
      </c>
      <c r="S602" s="15" t="s">
        <v>142</v>
      </c>
      <c r="T602" s="15" t="s">
        <v>108</v>
      </c>
      <c r="U602" s="15" t="s">
        <v>43</v>
      </c>
    </row>
    <row r="603" spans="1:21" ht="15" customHeight="1" x14ac:dyDescent="0.2">
      <c r="A603" s="15" t="s">
        <v>3875</v>
      </c>
      <c r="B603" s="17">
        <f>+COUNTIF(VICTIMAS_FALLECIDAS!A:A,A603)</f>
        <v>1</v>
      </c>
      <c r="C603" s="19">
        <v>44219</v>
      </c>
      <c r="D603" s="20">
        <v>2021</v>
      </c>
      <c r="E603" s="15">
        <v>1</v>
      </c>
      <c r="F603" s="15">
        <v>23</v>
      </c>
      <c r="G603" s="39">
        <v>0.22916666666666666</v>
      </c>
      <c r="H603" s="15">
        <v>5</v>
      </c>
      <c r="I603" s="20" t="s">
        <v>3876</v>
      </c>
      <c r="J603" s="20" t="s">
        <v>23</v>
      </c>
      <c r="K603" s="40" t="s">
        <v>3877</v>
      </c>
      <c r="L603" s="40"/>
      <c r="M603" s="40" t="s">
        <v>372</v>
      </c>
      <c r="N603" s="29" t="s">
        <v>3878</v>
      </c>
      <c r="O603" s="29">
        <v>6</v>
      </c>
      <c r="P603" s="41" t="s">
        <v>3879</v>
      </c>
      <c r="Q603" s="41" t="s">
        <v>3880</v>
      </c>
      <c r="R603" s="41" t="s">
        <v>3881</v>
      </c>
      <c r="S603" s="15" t="s">
        <v>78</v>
      </c>
      <c r="T603" s="15" t="s">
        <v>31</v>
      </c>
      <c r="U603" s="15" t="s">
        <v>79</v>
      </c>
    </row>
    <row r="604" spans="1:21" ht="13.5" customHeight="1" x14ac:dyDescent="0.2">
      <c r="A604" s="15" t="s">
        <v>3882</v>
      </c>
      <c r="B604" s="17">
        <f>+COUNTIF(VICTIMAS_FALLECIDAS!A:A,A604)</f>
        <v>1</v>
      </c>
      <c r="C604" s="19">
        <v>44219</v>
      </c>
      <c r="D604" s="20">
        <v>2021</v>
      </c>
      <c r="E604" s="15">
        <v>1</v>
      </c>
      <c r="F604" s="15">
        <v>23</v>
      </c>
      <c r="G604" s="39">
        <v>0.33333333333333331</v>
      </c>
      <c r="H604" s="15">
        <v>8</v>
      </c>
      <c r="I604" s="20" t="s">
        <v>3883</v>
      </c>
      <c r="J604" s="20" t="s">
        <v>35</v>
      </c>
      <c r="K604" s="40" t="s">
        <v>36</v>
      </c>
      <c r="L604" s="40"/>
      <c r="M604" s="40" t="s">
        <v>957</v>
      </c>
      <c r="N604" s="29" t="s">
        <v>1063</v>
      </c>
      <c r="O604" s="29">
        <v>12</v>
      </c>
      <c r="P604" s="41" t="s">
        <v>1064</v>
      </c>
      <c r="Q604" s="41" t="s">
        <v>1065</v>
      </c>
      <c r="R604" s="41" t="s">
        <v>1066</v>
      </c>
      <c r="S604" s="15" t="s">
        <v>30</v>
      </c>
      <c r="T604" s="15" t="s">
        <v>31</v>
      </c>
      <c r="U604" s="15" t="s">
        <v>32</v>
      </c>
    </row>
    <row r="605" spans="1:21" ht="13.5" customHeight="1" x14ac:dyDescent="0.2">
      <c r="A605" s="15" t="s">
        <v>3884</v>
      </c>
      <c r="B605" s="17">
        <f>+COUNTIF(VICTIMAS_FALLECIDAS!A:A,A605)</f>
        <v>1</v>
      </c>
      <c r="C605" s="19">
        <v>44223</v>
      </c>
      <c r="D605" s="20">
        <v>2021</v>
      </c>
      <c r="E605" s="15">
        <v>1</v>
      </c>
      <c r="F605" s="15">
        <v>27</v>
      </c>
      <c r="G605" s="39">
        <v>4.4745370370370373E-2</v>
      </c>
      <c r="H605" s="15">
        <v>1</v>
      </c>
      <c r="I605" s="20" t="s">
        <v>3885</v>
      </c>
      <c r="J605" s="20" t="s">
        <v>23</v>
      </c>
      <c r="K605" s="40" t="s">
        <v>924</v>
      </c>
      <c r="L605" s="40">
        <v>1675</v>
      </c>
      <c r="M605" s="40"/>
      <c r="N605" s="29" t="s">
        <v>3885</v>
      </c>
      <c r="O605" s="29">
        <v>2</v>
      </c>
      <c r="P605" s="41" t="s">
        <v>3886</v>
      </c>
      <c r="Q605" s="41" t="s">
        <v>3887</v>
      </c>
      <c r="R605" s="41" t="s">
        <v>3888</v>
      </c>
      <c r="S605" s="15" t="s">
        <v>107</v>
      </c>
      <c r="T605" s="15" t="s">
        <v>108</v>
      </c>
      <c r="U605" s="15" t="s">
        <v>32</v>
      </c>
    </row>
    <row r="606" spans="1:21" ht="13.5" customHeight="1" x14ac:dyDescent="0.2">
      <c r="A606" s="15" t="s">
        <v>3889</v>
      </c>
      <c r="B606" s="17">
        <f>+COUNTIF(VICTIMAS_FALLECIDAS!A:A,A606)</f>
        <v>1</v>
      </c>
      <c r="C606" s="19">
        <v>44225</v>
      </c>
      <c r="D606" s="20">
        <v>2021</v>
      </c>
      <c r="E606" s="15">
        <v>1</v>
      </c>
      <c r="F606" s="15">
        <v>29</v>
      </c>
      <c r="G606" s="39">
        <v>0.8384490740740741</v>
      </c>
      <c r="H606" s="15">
        <v>20</v>
      </c>
      <c r="I606" s="20" t="s">
        <v>3890</v>
      </c>
      <c r="J606" s="20" t="s">
        <v>305</v>
      </c>
      <c r="K606" s="40" t="s">
        <v>269</v>
      </c>
      <c r="L606" s="40"/>
      <c r="M606" s="40" t="s">
        <v>3891</v>
      </c>
      <c r="N606" s="29" t="s">
        <v>3892</v>
      </c>
      <c r="O606" s="29">
        <v>8</v>
      </c>
      <c r="P606" s="41" t="s">
        <v>3893</v>
      </c>
      <c r="Q606" s="41" t="s">
        <v>3894</v>
      </c>
      <c r="R606" s="41" t="s">
        <v>3895</v>
      </c>
      <c r="S606" s="15" t="s">
        <v>107</v>
      </c>
      <c r="T606" s="15" t="s">
        <v>108</v>
      </c>
      <c r="U606" s="15" t="s">
        <v>32</v>
      </c>
    </row>
    <row r="607" spans="1:21" ht="15" customHeight="1" x14ac:dyDescent="0.2">
      <c r="A607" s="15" t="s">
        <v>3896</v>
      </c>
      <c r="B607" s="17">
        <f>+COUNTIF(VICTIMAS_FALLECIDAS!A:A,A607)</f>
        <v>1</v>
      </c>
      <c r="C607" s="19">
        <v>44227</v>
      </c>
      <c r="D607" s="20">
        <v>2021</v>
      </c>
      <c r="E607" s="15">
        <v>1</v>
      </c>
      <c r="F607" s="15">
        <v>31</v>
      </c>
      <c r="G607" s="39">
        <v>0.25694444444444448</v>
      </c>
      <c r="H607" s="15">
        <v>6</v>
      </c>
      <c r="I607" s="20" t="s">
        <v>3897</v>
      </c>
      <c r="J607" s="20" t="s">
        <v>23</v>
      </c>
      <c r="K607" s="40" t="s">
        <v>502</v>
      </c>
      <c r="L607" s="40"/>
      <c r="M607" s="40" t="s">
        <v>501</v>
      </c>
      <c r="N607" s="29" t="s">
        <v>3898</v>
      </c>
      <c r="O607" s="29">
        <v>10</v>
      </c>
      <c r="P607" s="41" t="s">
        <v>504</v>
      </c>
      <c r="Q607" s="41" t="s">
        <v>505</v>
      </c>
      <c r="R607" s="41" t="s">
        <v>506</v>
      </c>
      <c r="S607" s="15" t="s">
        <v>78</v>
      </c>
      <c r="T607" s="15" t="s">
        <v>31</v>
      </c>
      <c r="U607" s="15" t="s">
        <v>79</v>
      </c>
    </row>
    <row r="608" spans="1:21" ht="15" customHeight="1" x14ac:dyDescent="0.2">
      <c r="A608" s="15" t="s">
        <v>3899</v>
      </c>
      <c r="B608" s="17">
        <f>+COUNTIF(VICTIMAS_FALLECIDAS!A:A,A608)</f>
        <v>1</v>
      </c>
      <c r="C608" s="19">
        <v>44229</v>
      </c>
      <c r="D608" s="20">
        <v>2021</v>
      </c>
      <c r="E608" s="15">
        <v>2</v>
      </c>
      <c r="F608" s="15">
        <v>2</v>
      </c>
      <c r="G608" s="39">
        <v>3.4722222222222224E-2</v>
      </c>
      <c r="H608" s="15">
        <v>0</v>
      </c>
      <c r="I608" s="20" t="s">
        <v>3900</v>
      </c>
      <c r="J608" s="20" t="s">
        <v>23</v>
      </c>
      <c r="K608" s="40" t="s">
        <v>422</v>
      </c>
      <c r="L608" s="40"/>
      <c r="M608" s="40" t="s">
        <v>83</v>
      </c>
      <c r="N608" s="29" t="s">
        <v>3901</v>
      </c>
      <c r="O608" s="29">
        <v>15</v>
      </c>
      <c r="P608" s="41" t="s">
        <v>3902</v>
      </c>
      <c r="Q608" s="41" t="s">
        <v>3903</v>
      </c>
      <c r="R608" s="41" t="s">
        <v>3904</v>
      </c>
      <c r="S608" s="15" t="s">
        <v>107</v>
      </c>
      <c r="T608" s="15" t="s">
        <v>108</v>
      </c>
      <c r="U608" s="15" t="s">
        <v>32</v>
      </c>
    </row>
    <row r="609" spans="1:21" ht="15" customHeight="1" x14ac:dyDescent="0.2">
      <c r="A609" s="15" t="s">
        <v>3905</v>
      </c>
      <c r="B609" s="17">
        <f>+COUNTIF(VICTIMAS_FALLECIDAS!A:A,A609)</f>
        <v>1</v>
      </c>
      <c r="C609" s="19">
        <v>44233</v>
      </c>
      <c r="D609" s="20">
        <v>2021</v>
      </c>
      <c r="E609" s="15">
        <v>2</v>
      </c>
      <c r="F609" s="15">
        <v>6</v>
      </c>
      <c r="G609" s="39">
        <v>0.12847222222222224</v>
      </c>
      <c r="H609" s="15">
        <v>3</v>
      </c>
      <c r="I609" s="20" t="s">
        <v>3906</v>
      </c>
      <c r="J609" s="20" t="s">
        <v>23</v>
      </c>
      <c r="K609" s="40" t="s">
        <v>422</v>
      </c>
      <c r="L609" s="40"/>
      <c r="M609" s="40" t="s">
        <v>728</v>
      </c>
      <c r="N609" s="29" t="s">
        <v>3907</v>
      </c>
      <c r="O609" s="29">
        <v>15</v>
      </c>
      <c r="P609" s="41" t="s">
        <v>3908</v>
      </c>
      <c r="Q609" s="41" t="s">
        <v>3909</v>
      </c>
      <c r="R609" s="41" t="s">
        <v>3910</v>
      </c>
      <c r="S609" s="15" t="s">
        <v>78</v>
      </c>
      <c r="T609" s="15" t="s">
        <v>31</v>
      </c>
      <c r="U609" s="15" t="s">
        <v>79</v>
      </c>
    </row>
    <row r="610" spans="1:21" ht="15" customHeight="1" x14ac:dyDescent="0.2">
      <c r="A610" s="15" t="s">
        <v>3911</v>
      </c>
      <c r="B610" s="17">
        <f>+COUNTIF(VICTIMAS_FALLECIDAS!A:A,A610)</f>
        <v>1</v>
      </c>
      <c r="C610" s="19">
        <v>44241</v>
      </c>
      <c r="D610" s="20">
        <v>2021</v>
      </c>
      <c r="E610" s="15">
        <v>2</v>
      </c>
      <c r="F610" s="15">
        <v>14</v>
      </c>
      <c r="G610" s="39">
        <v>0.24305555555555555</v>
      </c>
      <c r="H610" s="15">
        <v>5</v>
      </c>
      <c r="I610" s="20" t="s">
        <v>3912</v>
      </c>
      <c r="J610" s="20" t="s">
        <v>23</v>
      </c>
      <c r="K610" s="40" t="s">
        <v>25</v>
      </c>
      <c r="L610" s="40"/>
      <c r="M610" s="40" t="s">
        <v>136</v>
      </c>
      <c r="N610" s="29" t="s">
        <v>3913</v>
      </c>
      <c r="O610" s="29">
        <v>8</v>
      </c>
      <c r="P610" s="41" t="s">
        <v>3914</v>
      </c>
      <c r="Q610" s="41" t="s">
        <v>3915</v>
      </c>
      <c r="R610" s="41" t="s">
        <v>3916</v>
      </c>
      <c r="S610" s="15" t="s">
        <v>180</v>
      </c>
      <c r="T610" s="15" t="s">
        <v>32</v>
      </c>
      <c r="U610" s="15" t="s">
        <v>79</v>
      </c>
    </row>
    <row r="611" spans="1:21" ht="13.5" customHeight="1" x14ac:dyDescent="0.2">
      <c r="A611" s="15" t="s">
        <v>3917</v>
      </c>
      <c r="B611" s="17">
        <f>+COUNTIF(VICTIMAS_FALLECIDAS!A:A,A611)</f>
        <v>1</v>
      </c>
      <c r="C611" s="19">
        <v>44244</v>
      </c>
      <c r="D611" s="20">
        <v>2021</v>
      </c>
      <c r="E611" s="15">
        <v>2</v>
      </c>
      <c r="F611" s="15">
        <v>17</v>
      </c>
      <c r="G611" s="39">
        <v>0.17361111111111113</v>
      </c>
      <c r="H611" s="15">
        <v>4</v>
      </c>
      <c r="I611" s="20" t="s">
        <v>3918</v>
      </c>
      <c r="J611" s="20" t="s">
        <v>23</v>
      </c>
      <c r="K611" s="40" t="s">
        <v>3919</v>
      </c>
      <c r="L611" s="40"/>
      <c r="M611" s="40" t="s">
        <v>1137</v>
      </c>
      <c r="N611" s="29" t="s">
        <v>3920</v>
      </c>
      <c r="O611" s="29">
        <v>1</v>
      </c>
      <c r="P611" s="41" t="s">
        <v>3921</v>
      </c>
      <c r="Q611" s="41" t="s">
        <v>3922</v>
      </c>
      <c r="R611" s="41" t="s">
        <v>3923</v>
      </c>
      <c r="S611" s="15" t="s">
        <v>69</v>
      </c>
      <c r="T611" s="15" t="s">
        <v>31</v>
      </c>
      <c r="U611" s="15" t="s">
        <v>43</v>
      </c>
    </row>
    <row r="612" spans="1:21" ht="13.5" customHeight="1" x14ac:dyDescent="0.2">
      <c r="A612" s="15" t="s">
        <v>3924</v>
      </c>
      <c r="B612" s="17">
        <f>+COUNTIF(VICTIMAS_FALLECIDAS!A:A,A612)</f>
        <v>1</v>
      </c>
      <c r="C612" s="19">
        <v>44247</v>
      </c>
      <c r="D612" s="20">
        <v>2021</v>
      </c>
      <c r="E612" s="15">
        <v>2</v>
      </c>
      <c r="F612" s="15">
        <v>20</v>
      </c>
      <c r="G612" s="39">
        <v>0.79166666666666663</v>
      </c>
      <c r="H612" s="15">
        <v>19</v>
      </c>
      <c r="I612" s="20" t="s">
        <v>3925</v>
      </c>
      <c r="J612" s="20" t="s">
        <v>82</v>
      </c>
      <c r="K612" s="40" t="s">
        <v>3468</v>
      </c>
      <c r="L612" s="40"/>
      <c r="M612" s="40" t="s">
        <v>430</v>
      </c>
      <c r="N612" s="29" t="s">
        <v>3926</v>
      </c>
      <c r="O612" s="29">
        <v>3</v>
      </c>
      <c r="P612" s="41" t="s">
        <v>3927</v>
      </c>
      <c r="Q612" s="41" t="s">
        <v>3928</v>
      </c>
      <c r="R612" s="41" t="s">
        <v>3929</v>
      </c>
      <c r="S612" s="15" t="s">
        <v>107</v>
      </c>
      <c r="T612" s="15" t="s">
        <v>108</v>
      </c>
      <c r="U612" s="15" t="s">
        <v>32</v>
      </c>
    </row>
    <row r="613" spans="1:21" ht="15" customHeight="1" x14ac:dyDescent="0.2">
      <c r="A613" s="15" t="s">
        <v>3930</v>
      </c>
      <c r="B613" s="17">
        <f>+COUNTIF(VICTIMAS_FALLECIDAS!A:A,A613)</f>
        <v>1</v>
      </c>
      <c r="C613" s="19">
        <v>44248</v>
      </c>
      <c r="D613" s="20">
        <v>2021</v>
      </c>
      <c r="E613" s="15">
        <v>2</v>
      </c>
      <c r="F613" s="15">
        <v>21</v>
      </c>
      <c r="G613" s="39">
        <v>5.5555555555555552E-2</v>
      </c>
      <c r="H613" s="15">
        <v>1</v>
      </c>
      <c r="I613" s="20" t="s">
        <v>3931</v>
      </c>
      <c r="J613" s="20" t="s">
        <v>23</v>
      </c>
      <c r="K613" s="40" t="s">
        <v>322</v>
      </c>
      <c r="L613" s="40"/>
      <c r="M613" s="40" t="s">
        <v>460</v>
      </c>
      <c r="N613" s="29" t="s">
        <v>3932</v>
      </c>
      <c r="O613" s="29">
        <v>12</v>
      </c>
      <c r="P613" s="41" t="s">
        <v>695</v>
      </c>
      <c r="Q613" s="41" t="s">
        <v>696</v>
      </c>
      <c r="R613" s="41" t="s">
        <v>697</v>
      </c>
      <c r="S613" s="15" t="s">
        <v>78</v>
      </c>
      <c r="T613" s="15" t="s">
        <v>31</v>
      </c>
      <c r="U613" s="15" t="s">
        <v>79</v>
      </c>
    </row>
    <row r="614" spans="1:21" ht="15" customHeight="1" x14ac:dyDescent="0.2">
      <c r="A614" s="15" t="s">
        <v>3933</v>
      </c>
      <c r="B614" s="17">
        <f>+COUNTIF(VICTIMAS_FALLECIDAS!A:A,A614)</f>
        <v>1</v>
      </c>
      <c r="C614" s="19">
        <v>44248</v>
      </c>
      <c r="D614" s="20">
        <v>2021</v>
      </c>
      <c r="E614" s="15">
        <v>2</v>
      </c>
      <c r="F614" s="15">
        <v>21</v>
      </c>
      <c r="G614" s="39">
        <v>0.625</v>
      </c>
      <c r="H614" s="15">
        <v>15</v>
      </c>
      <c r="I614" s="20" t="s">
        <v>3934</v>
      </c>
      <c r="J614" s="20" t="s">
        <v>82</v>
      </c>
      <c r="K614" s="40" t="s">
        <v>3935</v>
      </c>
      <c r="L614" s="40"/>
      <c r="M614" s="40" t="s">
        <v>2454</v>
      </c>
      <c r="N614" s="29" t="s">
        <v>3936</v>
      </c>
      <c r="O614" s="29">
        <v>5</v>
      </c>
      <c r="P614" s="41" t="s">
        <v>3937</v>
      </c>
      <c r="Q614" s="41" t="s">
        <v>3938</v>
      </c>
      <c r="R614" s="41" t="s">
        <v>3939</v>
      </c>
      <c r="S614" s="15" t="s">
        <v>196</v>
      </c>
      <c r="T614" s="15" t="s">
        <v>108</v>
      </c>
      <c r="U614" s="15" t="s">
        <v>100</v>
      </c>
    </row>
    <row r="615" spans="1:21" ht="15" customHeight="1" x14ac:dyDescent="0.2">
      <c r="A615" s="15" t="s">
        <v>3940</v>
      </c>
      <c r="B615" s="17">
        <f>+COUNTIF(VICTIMAS_FALLECIDAS!A:A,A615)</f>
        <v>1</v>
      </c>
      <c r="C615" s="19">
        <v>44253</v>
      </c>
      <c r="D615" s="20">
        <v>2021</v>
      </c>
      <c r="E615" s="15">
        <v>2</v>
      </c>
      <c r="F615" s="15">
        <v>26</v>
      </c>
      <c r="G615" s="39">
        <v>0.22916666666666666</v>
      </c>
      <c r="H615" s="15">
        <v>5</v>
      </c>
      <c r="I615" s="20" t="s">
        <v>3941</v>
      </c>
      <c r="J615" s="20" t="s">
        <v>82</v>
      </c>
      <c r="K615" s="40" t="s">
        <v>3942</v>
      </c>
      <c r="L615" s="40"/>
      <c r="M615" s="40" t="s">
        <v>761</v>
      </c>
      <c r="N615" s="29" t="s">
        <v>3943</v>
      </c>
      <c r="O615" s="29">
        <v>3</v>
      </c>
      <c r="P615" s="41" t="s">
        <v>3944</v>
      </c>
      <c r="Q615" s="41" t="s">
        <v>3945</v>
      </c>
      <c r="R615" s="41" t="s">
        <v>3946</v>
      </c>
      <c r="S615" s="15" t="s">
        <v>78</v>
      </c>
      <c r="T615" s="15" t="s">
        <v>31</v>
      </c>
      <c r="U615" s="15" t="s">
        <v>79</v>
      </c>
    </row>
    <row r="616" spans="1:21" ht="13.5" customHeight="1" x14ac:dyDescent="0.2">
      <c r="A616" s="15" t="s">
        <v>3947</v>
      </c>
      <c r="B616" s="17">
        <f>+COUNTIF(VICTIMAS_FALLECIDAS!A:A,A616)</f>
        <v>1</v>
      </c>
      <c r="C616" s="19">
        <v>44255</v>
      </c>
      <c r="D616" s="20">
        <v>2021</v>
      </c>
      <c r="E616" s="15">
        <v>2</v>
      </c>
      <c r="F616" s="15">
        <v>28</v>
      </c>
      <c r="G616" s="39">
        <v>0.5</v>
      </c>
      <c r="H616" s="15">
        <v>12</v>
      </c>
      <c r="I616" s="20" t="s">
        <v>3948</v>
      </c>
      <c r="J616" s="20" t="s">
        <v>23</v>
      </c>
      <c r="K616" s="40" t="s">
        <v>286</v>
      </c>
      <c r="L616" s="40"/>
      <c r="M616" s="40" t="s">
        <v>3949</v>
      </c>
      <c r="N616" s="29" t="s">
        <v>3950</v>
      </c>
      <c r="O616" s="29">
        <v>13</v>
      </c>
      <c r="P616" s="41" t="s">
        <v>3951</v>
      </c>
      <c r="Q616" s="41" t="s">
        <v>3952</v>
      </c>
      <c r="R616" s="41" t="s">
        <v>3953</v>
      </c>
      <c r="S616" s="15" t="s">
        <v>3954</v>
      </c>
      <c r="T616" s="15" t="s">
        <v>43</v>
      </c>
      <c r="U616" s="15" t="s">
        <v>60</v>
      </c>
    </row>
    <row r="617" spans="1:21" ht="13.5" customHeight="1" x14ac:dyDescent="0.2">
      <c r="A617" s="15" t="s">
        <v>3955</v>
      </c>
      <c r="B617" s="17">
        <f>+COUNTIF(VICTIMAS_FALLECIDAS!A:A,A617)</f>
        <v>1</v>
      </c>
      <c r="C617" s="19">
        <v>44256</v>
      </c>
      <c r="D617" s="20">
        <v>2021</v>
      </c>
      <c r="E617" s="15">
        <v>3</v>
      </c>
      <c r="F617" s="15">
        <v>1</v>
      </c>
      <c r="G617" s="39">
        <v>0.3888888888888889</v>
      </c>
      <c r="H617" s="15">
        <v>9</v>
      </c>
      <c r="I617" s="20" t="s">
        <v>3956</v>
      </c>
      <c r="J617" s="20" t="s">
        <v>305</v>
      </c>
      <c r="K617" s="40" t="s">
        <v>790</v>
      </c>
      <c r="L617" s="40"/>
      <c r="M617" s="40"/>
      <c r="N617" s="29"/>
      <c r="O617" s="29">
        <v>4</v>
      </c>
      <c r="P617" s="41" t="s">
        <v>307</v>
      </c>
      <c r="Q617" s="41" t="s">
        <v>319</v>
      </c>
      <c r="R617" s="41" t="s">
        <v>319</v>
      </c>
      <c r="S617" s="15" t="s">
        <v>99</v>
      </c>
      <c r="T617" s="15" t="s">
        <v>31</v>
      </c>
      <c r="U617" s="15" t="s">
        <v>100</v>
      </c>
    </row>
    <row r="618" spans="1:21" ht="13.5" customHeight="1" x14ac:dyDescent="0.2">
      <c r="A618" s="15" t="s">
        <v>3957</v>
      </c>
      <c r="B618" s="17">
        <f>+COUNTIF(VICTIMAS_FALLECIDAS!A:A,A618)</f>
        <v>1</v>
      </c>
      <c r="C618" s="19">
        <v>44258</v>
      </c>
      <c r="D618" s="20">
        <v>2021</v>
      </c>
      <c r="E618" s="15">
        <v>3</v>
      </c>
      <c r="F618" s="15">
        <v>3</v>
      </c>
      <c r="G618" s="39">
        <v>0.6875</v>
      </c>
      <c r="H618" s="15">
        <v>16</v>
      </c>
      <c r="I618" s="20" t="s">
        <v>3958</v>
      </c>
      <c r="J618" s="20" t="s">
        <v>23</v>
      </c>
      <c r="K618" s="40" t="s">
        <v>592</v>
      </c>
      <c r="L618" s="40"/>
      <c r="M618" s="40" t="s">
        <v>24</v>
      </c>
      <c r="N618" s="29" t="s">
        <v>3959</v>
      </c>
      <c r="O618" s="29">
        <v>9</v>
      </c>
      <c r="P618" s="41" t="s">
        <v>3960</v>
      </c>
      <c r="Q618" s="41" t="s">
        <v>3961</v>
      </c>
      <c r="R618" s="41" t="s">
        <v>3962</v>
      </c>
      <c r="S618" s="15" t="s">
        <v>669</v>
      </c>
      <c r="T618" s="15" t="s">
        <v>670</v>
      </c>
      <c r="U618" s="15" t="s">
        <v>100</v>
      </c>
    </row>
    <row r="619" spans="1:21" ht="13.5" customHeight="1" x14ac:dyDescent="0.2">
      <c r="A619" s="15" t="s">
        <v>3963</v>
      </c>
      <c r="B619" s="17">
        <f>+COUNTIF(VICTIMAS_FALLECIDAS!A:A,A619)</f>
        <v>1</v>
      </c>
      <c r="C619" s="19">
        <v>44266</v>
      </c>
      <c r="D619" s="20">
        <v>2021</v>
      </c>
      <c r="E619" s="15">
        <v>3</v>
      </c>
      <c r="F619" s="15">
        <v>11</v>
      </c>
      <c r="G619" s="39">
        <v>0.15625</v>
      </c>
      <c r="H619" s="15">
        <v>3</v>
      </c>
      <c r="I619" s="20" t="s">
        <v>3964</v>
      </c>
      <c r="J619" s="20" t="s">
        <v>35</v>
      </c>
      <c r="K619" s="40" t="s">
        <v>36</v>
      </c>
      <c r="L619" s="40"/>
      <c r="M619" s="40" t="s">
        <v>330</v>
      </c>
      <c r="N619" s="29" t="s">
        <v>3965</v>
      </c>
      <c r="O619" s="29">
        <v>8</v>
      </c>
      <c r="P619" s="41" t="s">
        <v>332</v>
      </c>
      <c r="Q619" s="41" t="s">
        <v>333</v>
      </c>
      <c r="R619" s="41" t="s">
        <v>334</v>
      </c>
      <c r="S619" s="15" t="s">
        <v>3363</v>
      </c>
      <c r="T619" s="15" t="s">
        <v>31</v>
      </c>
      <c r="U619" s="15" t="s">
        <v>498</v>
      </c>
    </row>
    <row r="620" spans="1:21" ht="13.5" customHeight="1" x14ac:dyDescent="0.2">
      <c r="A620" s="15" t="s">
        <v>3966</v>
      </c>
      <c r="B620" s="17">
        <f>+COUNTIF(VICTIMAS_FALLECIDAS!A:A,A620)</f>
        <v>1</v>
      </c>
      <c r="C620" s="19">
        <v>44270</v>
      </c>
      <c r="D620" s="20">
        <v>2021</v>
      </c>
      <c r="E620" s="15">
        <v>3</v>
      </c>
      <c r="F620" s="15">
        <v>15</v>
      </c>
      <c r="G620" s="39">
        <v>0.1076388888888889</v>
      </c>
      <c r="H620" s="15">
        <v>2</v>
      </c>
      <c r="I620" s="20" t="s">
        <v>3967</v>
      </c>
      <c r="J620" s="20" t="s">
        <v>305</v>
      </c>
      <c r="K620" s="40" t="s">
        <v>306</v>
      </c>
      <c r="L620" s="40"/>
      <c r="M620" s="40"/>
      <c r="N620" s="29" t="s">
        <v>3968</v>
      </c>
      <c r="O620" s="29">
        <v>4</v>
      </c>
      <c r="P620" s="41" t="s">
        <v>3969</v>
      </c>
      <c r="Q620" s="41" t="s">
        <v>3970</v>
      </c>
      <c r="R620" s="41" t="s">
        <v>3971</v>
      </c>
      <c r="S620" s="15" t="s">
        <v>78</v>
      </c>
      <c r="T620" s="15" t="s">
        <v>31</v>
      </c>
      <c r="U620" s="15" t="s">
        <v>79</v>
      </c>
    </row>
    <row r="621" spans="1:21" ht="13.5" customHeight="1" x14ac:dyDescent="0.2">
      <c r="A621" s="15" t="s">
        <v>3972</v>
      </c>
      <c r="B621" s="17">
        <f>+COUNTIF(VICTIMAS_FALLECIDAS!A:A,A621)</f>
        <v>1</v>
      </c>
      <c r="C621" s="19">
        <v>44271</v>
      </c>
      <c r="D621" s="20">
        <v>2021</v>
      </c>
      <c r="E621" s="15">
        <v>3</v>
      </c>
      <c r="F621" s="15">
        <v>16</v>
      </c>
      <c r="G621" s="39">
        <v>0.64583333333333337</v>
      </c>
      <c r="H621" s="15">
        <v>15</v>
      </c>
      <c r="I621" s="20" t="s">
        <v>581</v>
      </c>
      <c r="J621" s="20" t="s">
        <v>35</v>
      </c>
      <c r="K621" s="40" t="s">
        <v>36</v>
      </c>
      <c r="L621" s="40"/>
      <c r="M621" s="40" t="s">
        <v>580</v>
      </c>
      <c r="N621" s="29" t="s">
        <v>581</v>
      </c>
      <c r="O621" s="29">
        <v>12</v>
      </c>
      <c r="P621" s="41" t="s">
        <v>582</v>
      </c>
      <c r="Q621" s="41" t="s">
        <v>583</v>
      </c>
      <c r="R621" s="41" t="s">
        <v>584</v>
      </c>
      <c r="S621" s="15" t="s">
        <v>99</v>
      </c>
      <c r="T621" s="15" t="s">
        <v>31</v>
      </c>
      <c r="U621" s="15" t="s">
        <v>100</v>
      </c>
    </row>
    <row r="622" spans="1:21" ht="13.5" customHeight="1" x14ac:dyDescent="0.2">
      <c r="A622" s="15" t="s">
        <v>3973</v>
      </c>
      <c r="B622" s="17">
        <f>+COUNTIF(VICTIMAS_FALLECIDAS!A:A,A622)</f>
        <v>1</v>
      </c>
      <c r="C622" s="19">
        <v>44284</v>
      </c>
      <c r="D622" s="20">
        <v>2021</v>
      </c>
      <c r="E622" s="15">
        <v>3</v>
      </c>
      <c r="F622" s="15">
        <v>29</v>
      </c>
      <c r="G622" s="39">
        <v>0.72222222222222221</v>
      </c>
      <c r="H622" s="15">
        <v>17</v>
      </c>
      <c r="I622" s="20" t="s">
        <v>3974</v>
      </c>
      <c r="J622" s="20" t="s">
        <v>23</v>
      </c>
      <c r="K622" s="40" t="s">
        <v>3975</v>
      </c>
      <c r="L622" s="40"/>
      <c r="M622" s="40" t="s">
        <v>3976</v>
      </c>
      <c r="N622" s="29" t="s">
        <v>3977</v>
      </c>
      <c r="O622" s="29">
        <v>7</v>
      </c>
      <c r="P622" s="41" t="s">
        <v>3978</v>
      </c>
      <c r="Q622" s="41" t="s">
        <v>3979</v>
      </c>
      <c r="R622" s="41" t="s">
        <v>3980</v>
      </c>
      <c r="S622" s="15" t="s">
        <v>142</v>
      </c>
      <c r="T622" s="15" t="s">
        <v>108</v>
      </c>
      <c r="U622" s="15" t="s">
        <v>43</v>
      </c>
    </row>
    <row r="623" spans="1:21" ht="13.5" customHeight="1" x14ac:dyDescent="0.2">
      <c r="A623" s="15" t="s">
        <v>3981</v>
      </c>
      <c r="B623" s="17">
        <f>+COUNTIF(VICTIMAS_FALLECIDAS!A:A,A623)</f>
        <v>1</v>
      </c>
      <c r="C623" s="19">
        <v>44286</v>
      </c>
      <c r="D623" s="20">
        <v>2021</v>
      </c>
      <c r="E623" s="15">
        <v>3</v>
      </c>
      <c r="F623" s="15">
        <v>31</v>
      </c>
      <c r="G623" s="39">
        <v>0.75347222222222221</v>
      </c>
      <c r="H623" s="15">
        <v>18</v>
      </c>
      <c r="I623" s="20" t="s">
        <v>3982</v>
      </c>
      <c r="J623" s="20" t="s">
        <v>23</v>
      </c>
      <c r="K623" s="40" t="s">
        <v>502</v>
      </c>
      <c r="L623" s="40"/>
      <c r="M623" s="40" t="s">
        <v>984</v>
      </c>
      <c r="N623" s="29" t="s">
        <v>3983</v>
      </c>
      <c r="O623" s="29">
        <v>7</v>
      </c>
      <c r="P623" s="41" t="s">
        <v>3984</v>
      </c>
      <c r="Q623" s="41" t="s">
        <v>3985</v>
      </c>
      <c r="R623" s="41" t="s">
        <v>3986</v>
      </c>
      <c r="S623" s="15" t="s">
        <v>157</v>
      </c>
      <c r="T623" s="15" t="s">
        <v>32</v>
      </c>
      <c r="U623" s="15" t="s">
        <v>32</v>
      </c>
    </row>
    <row r="624" spans="1:21" ht="13.5" customHeight="1" x14ac:dyDescent="0.2">
      <c r="A624" s="15" t="s">
        <v>3987</v>
      </c>
      <c r="B624" s="17">
        <f>+COUNTIF(VICTIMAS_FALLECIDAS!A:A,A624)</f>
        <v>1</v>
      </c>
      <c r="C624" s="19">
        <v>44289</v>
      </c>
      <c r="D624" s="20">
        <v>2021</v>
      </c>
      <c r="E624" s="15">
        <v>4</v>
      </c>
      <c r="F624" s="15">
        <v>3</v>
      </c>
      <c r="G624" s="39">
        <v>0.77083333333333337</v>
      </c>
      <c r="H624" s="15">
        <v>18</v>
      </c>
      <c r="I624" s="20" t="s">
        <v>3988</v>
      </c>
      <c r="J624" s="20" t="s">
        <v>82</v>
      </c>
      <c r="K624" s="40" t="s">
        <v>2315</v>
      </c>
      <c r="L624" s="40">
        <v>1623</v>
      </c>
      <c r="M624" s="40"/>
      <c r="N624" s="29" t="s">
        <v>3988</v>
      </c>
      <c r="O624" s="29">
        <v>4</v>
      </c>
      <c r="P624" s="41" t="s">
        <v>3989</v>
      </c>
      <c r="Q624" s="41" t="s">
        <v>3990</v>
      </c>
      <c r="R624" s="41" t="s">
        <v>3991</v>
      </c>
      <c r="S624" s="15" t="s">
        <v>142</v>
      </c>
      <c r="T624" s="15" t="s">
        <v>108</v>
      </c>
      <c r="U624" s="15" t="s">
        <v>43</v>
      </c>
    </row>
    <row r="625" spans="1:21" ht="13.5" customHeight="1" x14ac:dyDescent="0.2">
      <c r="A625" s="15" t="s">
        <v>3992</v>
      </c>
      <c r="B625" s="17">
        <f>+COUNTIF(VICTIMAS_FALLECIDAS!A:A,A625)</f>
        <v>1</v>
      </c>
      <c r="C625" s="19">
        <v>44293</v>
      </c>
      <c r="D625" s="20">
        <v>2021</v>
      </c>
      <c r="E625" s="15">
        <v>4</v>
      </c>
      <c r="F625" s="15">
        <v>7</v>
      </c>
      <c r="G625" s="39">
        <v>0.4368055555555555</v>
      </c>
      <c r="H625" s="15">
        <v>10</v>
      </c>
      <c r="I625" s="20" t="s">
        <v>3993</v>
      </c>
      <c r="J625" s="20" t="s">
        <v>23</v>
      </c>
      <c r="K625" s="40" t="s">
        <v>160</v>
      </c>
      <c r="L625" s="40"/>
      <c r="M625" s="40" t="s">
        <v>851</v>
      </c>
      <c r="N625" s="29" t="s">
        <v>3994</v>
      </c>
      <c r="O625" s="29">
        <v>1</v>
      </c>
      <c r="P625" s="41" t="s">
        <v>3995</v>
      </c>
      <c r="Q625" s="41" t="s">
        <v>3996</v>
      </c>
      <c r="R625" s="41" t="s">
        <v>3997</v>
      </c>
      <c r="S625" s="15" t="s">
        <v>196</v>
      </c>
      <c r="T625" s="15" t="s">
        <v>108</v>
      </c>
      <c r="U625" s="15" t="s">
        <v>100</v>
      </c>
    </row>
    <row r="626" spans="1:21" ht="13.5" customHeight="1" x14ac:dyDescent="0.2">
      <c r="A626" s="15" t="s">
        <v>3998</v>
      </c>
      <c r="B626" s="17">
        <f>+COUNTIF(VICTIMAS_FALLECIDAS!A:A,A626)</f>
        <v>1</v>
      </c>
      <c r="C626" s="19">
        <v>44296</v>
      </c>
      <c r="D626" s="20">
        <v>2021</v>
      </c>
      <c r="E626" s="15">
        <v>4</v>
      </c>
      <c r="F626" s="15">
        <v>10</v>
      </c>
      <c r="G626" s="39">
        <v>0.82986111111111116</v>
      </c>
      <c r="H626" s="15">
        <v>19</v>
      </c>
      <c r="I626" s="20" t="s">
        <v>3999</v>
      </c>
      <c r="J626" s="20" t="s">
        <v>305</v>
      </c>
      <c r="K626" s="40" t="s">
        <v>2914</v>
      </c>
      <c r="L626" s="40"/>
      <c r="M626" s="40" t="s">
        <v>1217</v>
      </c>
      <c r="N626" s="29" t="s">
        <v>4000</v>
      </c>
      <c r="O626" s="29">
        <v>13</v>
      </c>
      <c r="P626" s="41" t="s">
        <v>4001</v>
      </c>
      <c r="Q626" s="41" t="s">
        <v>4002</v>
      </c>
      <c r="R626" s="41" t="s">
        <v>4003</v>
      </c>
      <c r="S626" s="15" t="s">
        <v>133</v>
      </c>
      <c r="T626" s="15" t="s">
        <v>108</v>
      </c>
      <c r="U626" s="15" t="s">
        <v>31</v>
      </c>
    </row>
    <row r="627" spans="1:21" ht="13.5" customHeight="1" x14ac:dyDescent="0.2">
      <c r="A627" s="15" t="s">
        <v>4004</v>
      </c>
      <c r="B627" s="17">
        <f>+COUNTIF(VICTIMAS_FALLECIDAS!A:A,A627)</f>
        <v>1</v>
      </c>
      <c r="C627" s="19">
        <v>44300</v>
      </c>
      <c r="D627" s="20">
        <v>2021</v>
      </c>
      <c r="E627" s="15">
        <v>4</v>
      </c>
      <c r="F627" s="15">
        <v>14</v>
      </c>
      <c r="G627" s="39">
        <v>0.74305555555555547</v>
      </c>
      <c r="H627" s="15">
        <v>17</v>
      </c>
      <c r="I627" s="20" t="s">
        <v>4005</v>
      </c>
      <c r="J627" s="20" t="s">
        <v>305</v>
      </c>
      <c r="K627" s="40" t="s">
        <v>651</v>
      </c>
      <c r="L627" s="40"/>
      <c r="M627" s="40"/>
      <c r="N627" s="29" t="s">
        <v>1050</v>
      </c>
      <c r="O627" s="29">
        <v>5</v>
      </c>
      <c r="P627" s="41" t="s">
        <v>4006</v>
      </c>
      <c r="Q627" s="41" t="s">
        <v>1052</v>
      </c>
      <c r="R627" s="41" t="s">
        <v>1053</v>
      </c>
      <c r="S627" s="15" t="s">
        <v>180</v>
      </c>
      <c r="T627" s="15" t="s">
        <v>32</v>
      </c>
      <c r="U627" s="15" t="s">
        <v>79</v>
      </c>
    </row>
    <row r="628" spans="1:21" ht="13.5" customHeight="1" x14ac:dyDescent="0.2">
      <c r="A628" s="15" t="s">
        <v>4007</v>
      </c>
      <c r="B628" s="17">
        <f>+COUNTIF(VICTIMAS_FALLECIDAS!A:A,A628)</f>
        <v>1</v>
      </c>
      <c r="C628" s="19">
        <v>44305</v>
      </c>
      <c r="D628" s="20">
        <v>2021</v>
      </c>
      <c r="E628" s="15">
        <v>4</v>
      </c>
      <c r="F628" s="15">
        <v>19</v>
      </c>
      <c r="G628" s="39">
        <v>0.61111111111111105</v>
      </c>
      <c r="H628" s="15">
        <v>14</v>
      </c>
      <c r="I628" s="20" t="s">
        <v>2005</v>
      </c>
      <c r="J628" s="20" t="s">
        <v>23</v>
      </c>
      <c r="K628" s="40" t="s">
        <v>214</v>
      </c>
      <c r="L628" s="40"/>
      <c r="M628" s="40" t="s">
        <v>1535</v>
      </c>
      <c r="N628" s="29" t="s">
        <v>2005</v>
      </c>
      <c r="O628" s="29">
        <v>4</v>
      </c>
      <c r="P628" s="41" t="s">
        <v>2006</v>
      </c>
      <c r="Q628" s="41" t="s">
        <v>2007</v>
      </c>
      <c r="R628" s="41" t="s">
        <v>2008</v>
      </c>
      <c r="S628" s="15" t="s">
        <v>99</v>
      </c>
      <c r="T628" s="15" t="s">
        <v>31</v>
      </c>
      <c r="U628" s="15" t="s">
        <v>100</v>
      </c>
    </row>
    <row r="629" spans="1:21" ht="13.5" customHeight="1" x14ac:dyDescent="0.2">
      <c r="A629" s="15" t="s">
        <v>4008</v>
      </c>
      <c r="B629" s="17">
        <f>+COUNTIF(VICTIMAS_FALLECIDAS!A:A,A629)</f>
        <v>1</v>
      </c>
      <c r="C629" s="19">
        <v>44319</v>
      </c>
      <c r="D629" s="20">
        <v>2021</v>
      </c>
      <c r="E629" s="15">
        <v>5</v>
      </c>
      <c r="F629" s="15">
        <v>3</v>
      </c>
      <c r="G629" s="39">
        <v>0.3888888888888889</v>
      </c>
      <c r="H629" s="15">
        <v>9</v>
      </c>
      <c r="I629" s="20" t="s">
        <v>4009</v>
      </c>
      <c r="J629" s="20" t="s">
        <v>23</v>
      </c>
      <c r="K629" s="40" t="s">
        <v>128</v>
      </c>
      <c r="L629" s="40"/>
      <c r="M629" s="40" t="s">
        <v>238</v>
      </c>
      <c r="N629" s="29" t="s">
        <v>4010</v>
      </c>
      <c r="O629" s="29">
        <v>8</v>
      </c>
      <c r="P629" s="41" t="s">
        <v>4011</v>
      </c>
      <c r="Q629" s="41" t="s">
        <v>4012</v>
      </c>
      <c r="R629" s="41" t="s">
        <v>4013</v>
      </c>
      <c r="S629" s="15" t="s">
        <v>99</v>
      </c>
      <c r="T629" s="15" t="s">
        <v>31</v>
      </c>
      <c r="U629" s="15" t="s">
        <v>100</v>
      </c>
    </row>
    <row r="630" spans="1:21" ht="13.5" customHeight="1" x14ac:dyDescent="0.2">
      <c r="A630" s="15" t="s">
        <v>4014</v>
      </c>
      <c r="B630" s="17">
        <f>+COUNTIF(VICTIMAS_FALLECIDAS!A:A,A630)</f>
        <v>1</v>
      </c>
      <c r="C630" s="19">
        <v>44325</v>
      </c>
      <c r="D630" s="20">
        <v>2021</v>
      </c>
      <c r="E630" s="15">
        <v>5</v>
      </c>
      <c r="F630" s="15">
        <v>9</v>
      </c>
      <c r="G630" s="39">
        <v>0.25</v>
      </c>
      <c r="H630" s="15">
        <v>6</v>
      </c>
      <c r="I630" s="20" t="s">
        <v>4015</v>
      </c>
      <c r="J630" s="20" t="s">
        <v>35</v>
      </c>
      <c r="K630" s="40" t="s">
        <v>36</v>
      </c>
      <c r="L630" s="40"/>
      <c r="M630" s="40" t="s">
        <v>547</v>
      </c>
      <c r="N630" s="29" t="s">
        <v>939</v>
      </c>
      <c r="O630" s="29">
        <v>11</v>
      </c>
      <c r="P630" s="41" t="s">
        <v>574</v>
      </c>
      <c r="Q630" s="41" t="s">
        <v>575</v>
      </c>
      <c r="R630" s="41" t="s">
        <v>576</v>
      </c>
      <c r="S630" s="15" t="s">
        <v>78</v>
      </c>
      <c r="T630" s="15" t="s">
        <v>31</v>
      </c>
      <c r="U630" s="15" t="s">
        <v>79</v>
      </c>
    </row>
    <row r="631" spans="1:21" ht="13.5" customHeight="1" x14ac:dyDescent="0.2">
      <c r="A631" s="15" t="s">
        <v>4016</v>
      </c>
      <c r="B631" s="17">
        <f>+COUNTIF(VICTIMAS_FALLECIDAS!A:A,A631)</f>
        <v>1</v>
      </c>
      <c r="C631" s="19">
        <v>44327</v>
      </c>
      <c r="D631" s="20">
        <v>2021</v>
      </c>
      <c r="E631" s="15">
        <v>5</v>
      </c>
      <c r="F631" s="15">
        <v>11</v>
      </c>
      <c r="G631" s="39">
        <v>0.2986111111111111</v>
      </c>
      <c r="H631" s="15">
        <v>7</v>
      </c>
      <c r="I631" s="20" t="s">
        <v>4017</v>
      </c>
      <c r="J631" s="20" t="s">
        <v>23</v>
      </c>
      <c r="K631" s="40" t="s">
        <v>2650</v>
      </c>
      <c r="L631" s="40"/>
      <c r="M631" s="40" t="s">
        <v>957</v>
      </c>
      <c r="N631" s="29" t="s">
        <v>4018</v>
      </c>
      <c r="O631" s="29">
        <v>13</v>
      </c>
      <c r="P631" s="41" t="s">
        <v>4019</v>
      </c>
      <c r="Q631" s="41" t="s">
        <v>4020</v>
      </c>
      <c r="R631" s="41" t="s">
        <v>4021</v>
      </c>
      <c r="S631" s="15" t="s">
        <v>142</v>
      </c>
      <c r="T631" s="15" t="s">
        <v>108</v>
      </c>
      <c r="U631" s="15" t="s">
        <v>43</v>
      </c>
    </row>
    <row r="632" spans="1:21" ht="13.5" customHeight="1" x14ac:dyDescent="0.2">
      <c r="A632" s="15" t="s">
        <v>4022</v>
      </c>
      <c r="B632" s="17">
        <f>+COUNTIF(VICTIMAS_FALLECIDAS!A:A,A632)</f>
        <v>1</v>
      </c>
      <c r="C632" s="19">
        <v>44330</v>
      </c>
      <c r="D632" s="20">
        <v>2021</v>
      </c>
      <c r="E632" s="15">
        <v>5</v>
      </c>
      <c r="F632" s="15">
        <v>14</v>
      </c>
      <c r="G632" s="39">
        <v>0.4861111111111111</v>
      </c>
      <c r="H632" s="15">
        <v>11</v>
      </c>
      <c r="I632" s="20" t="s">
        <v>4023</v>
      </c>
      <c r="J632" s="20" t="s">
        <v>23</v>
      </c>
      <c r="K632" s="40" t="s">
        <v>364</v>
      </c>
      <c r="L632" s="40"/>
      <c r="M632" s="40" t="s">
        <v>924</v>
      </c>
      <c r="N632" s="29" t="s">
        <v>4024</v>
      </c>
      <c r="O632" s="29">
        <v>14</v>
      </c>
      <c r="P632" s="41" t="s">
        <v>4025</v>
      </c>
      <c r="Q632" s="41" t="s">
        <v>4026</v>
      </c>
      <c r="R632" s="41" t="s">
        <v>4027</v>
      </c>
      <c r="S632" s="15" t="s">
        <v>99</v>
      </c>
      <c r="T632" s="15" t="s">
        <v>31</v>
      </c>
      <c r="U632" s="15" t="s">
        <v>100</v>
      </c>
    </row>
    <row r="633" spans="1:21" ht="13.5" customHeight="1" x14ac:dyDescent="0.2">
      <c r="A633" s="15" t="s">
        <v>4028</v>
      </c>
      <c r="B633" s="17">
        <f>+COUNTIF(VICTIMAS_FALLECIDAS!A:A,A633)</f>
        <v>1</v>
      </c>
      <c r="C633" s="19">
        <v>44331</v>
      </c>
      <c r="D633" s="20">
        <v>2021</v>
      </c>
      <c r="E633" s="15">
        <v>5</v>
      </c>
      <c r="F633" s="15">
        <v>15</v>
      </c>
      <c r="G633" s="39">
        <v>0.50624999999999998</v>
      </c>
      <c r="H633" s="15">
        <v>12</v>
      </c>
      <c r="I633" s="20" t="s">
        <v>4029</v>
      </c>
      <c r="J633" s="20" t="s">
        <v>23</v>
      </c>
      <c r="K633" s="40" t="s">
        <v>1938</v>
      </c>
      <c r="L633" s="40"/>
      <c r="M633" s="40" t="s">
        <v>475</v>
      </c>
      <c r="N633" s="29" t="s">
        <v>4030</v>
      </c>
      <c r="O633" s="29">
        <v>9</v>
      </c>
      <c r="P633" s="41" t="s">
        <v>4031</v>
      </c>
      <c r="Q633" s="41" t="s">
        <v>4032</v>
      </c>
      <c r="R633" s="41" t="s">
        <v>4033</v>
      </c>
      <c r="S633" s="15" t="s">
        <v>1519</v>
      </c>
      <c r="T633" s="15" t="s">
        <v>670</v>
      </c>
      <c r="U633" s="15" t="s">
        <v>32</v>
      </c>
    </row>
    <row r="634" spans="1:21" ht="13.5" customHeight="1" x14ac:dyDescent="0.2">
      <c r="A634" s="15" t="s">
        <v>4034</v>
      </c>
      <c r="B634" s="17">
        <f>+COUNTIF(VICTIMAS_FALLECIDAS!A:A,A634)</f>
        <v>1</v>
      </c>
      <c r="C634" s="19">
        <v>44336</v>
      </c>
      <c r="D634" s="20">
        <v>2021</v>
      </c>
      <c r="E634" s="15">
        <v>5</v>
      </c>
      <c r="F634" s="15">
        <v>20</v>
      </c>
      <c r="G634" s="39">
        <v>0.24305555555555555</v>
      </c>
      <c r="H634" s="15">
        <v>5</v>
      </c>
      <c r="I634" s="20" t="s">
        <v>3604</v>
      </c>
      <c r="J634" s="20" t="s">
        <v>35</v>
      </c>
      <c r="K634" s="40" t="s">
        <v>36</v>
      </c>
      <c r="L634" s="40"/>
      <c r="M634" s="40" t="s">
        <v>286</v>
      </c>
      <c r="N634" s="29" t="s">
        <v>287</v>
      </c>
      <c r="O634" s="29">
        <v>13</v>
      </c>
      <c r="P634" s="41" t="s">
        <v>288</v>
      </c>
      <c r="Q634" s="41" t="s">
        <v>289</v>
      </c>
      <c r="R634" s="41" t="s">
        <v>290</v>
      </c>
      <c r="S634" s="15" t="s">
        <v>30</v>
      </c>
      <c r="T634" s="15" t="s">
        <v>31</v>
      </c>
      <c r="U634" s="15" t="s">
        <v>32</v>
      </c>
    </row>
    <row r="635" spans="1:21" ht="13.5" customHeight="1" x14ac:dyDescent="0.2">
      <c r="A635" s="15" t="s">
        <v>4035</v>
      </c>
      <c r="B635" s="17">
        <f>+COUNTIF(VICTIMAS_FALLECIDAS!A:A,A635)</f>
        <v>1</v>
      </c>
      <c r="C635" s="19">
        <v>44336</v>
      </c>
      <c r="D635" s="20">
        <v>2021</v>
      </c>
      <c r="E635" s="15">
        <v>5</v>
      </c>
      <c r="F635" s="15">
        <v>20</v>
      </c>
      <c r="G635" s="39">
        <v>0.35416666666666669</v>
      </c>
      <c r="H635" s="15">
        <v>8</v>
      </c>
      <c r="I635" s="20" t="s">
        <v>4036</v>
      </c>
      <c r="J635" s="20" t="s">
        <v>23</v>
      </c>
      <c r="K635" s="40" t="s">
        <v>286</v>
      </c>
      <c r="L635" s="40"/>
      <c r="M635" s="40" t="s">
        <v>4037</v>
      </c>
      <c r="N635" s="29" t="s">
        <v>4038</v>
      </c>
      <c r="O635" s="29">
        <v>14</v>
      </c>
      <c r="P635" s="41" t="s">
        <v>4039</v>
      </c>
      <c r="Q635" s="41" t="s">
        <v>4040</v>
      </c>
      <c r="R635" s="41" t="s">
        <v>4041</v>
      </c>
      <c r="S635" s="15" t="s">
        <v>142</v>
      </c>
      <c r="T635" s="15" t="s">
        <v>108</v>
      </c>
      <c r="U635" s="15" t="s">
        <v>43</v>
      </c>
    </row>
    <row r="636" spans="1:21" ht="13.5" customHeight="1" x14ac:dyDescent="0.2">
      <c r="A636" s="15" t="s">
        <v>4042</v>
      </c>
      <c r="B636" s="17">
        <f>+COUNTIF(VICTIMAS_FALLECIDAS!A:A,A636)</f>
        <v>1</v>
      </c>
      <c r="C636" s="19">
        <v>44337</v>
      </c>
      <c r="D636" s="20">
        <v>2021</v>
      </c>
      <c r="E636" s="15">
        <v>5</v>
      </c>
      <c r="F636" s="15">
        <v>21</v>
      </c>
      <c r="G636" s="39">
        <v>0.20833333333333334</v>
      </c>
      <c r="H636" s="15">
        <v>5</v>
      </c>
      <c r="I636" s="20" t="s">
        <v>4043</v>
      </c>
      <c r="J636" s="20" t="s">
        <v>23</v>
      </c>
      <c r="K636" s="40" t="s">
        <v>452</v>
      </c>
      <c r="L636" s="40">
        <v>10900</v>
      </c>
      <c r="M636" s="40"/>
      <c r="N636" s="29" t="s">
        <v>4043</v>
      </c>
      <c r="O636" s="29">
        <v>9</v>
      </c>
      <c r="P636" s="41" t="s">
        <v>4044</v>
      </c>
      <c r="Q636" s="41" t="s">
        <v>4045</v>
      </c>
      <c r="R636" s="41" t="s">
        <v>4046</v>
      </c>
      <c r="S636" s="15" t="s">
        <v>142</v>
      </c>
      <c r="T636" s="15" t="s">
        <v>108</v>
      </c>
      <c r="U636" s="15" t="s">
        <v>43</v>
      </c>
    </row>
    <row r="637" spans="1:21" ht="13.5" customHeight="1" x14ac:dyDescent="0.2">
      <c r="A637" s="15" t="s">
        <v>4047</v>
      </c>
      <c r="B637" s="17">
        <f>+COUNTIF(VICTIMAS_FALLECIDAS!A:A,A637)</f>
        <v>1</v>
      </c>
      <c r="C637" s="19">
        <v>44338</v>
      </c>
      <c r="D637" s="20">
        <v>2021</v>
      </c>
      <c r="E637" s="15">
        <v>5</v>
      </c>
      <c r="F637" s="15">
        <v>22</v>
      </c>
      <c r="G637" s="39">
        <v>0.7680555555555556</v>
      </c>
      <c r="H637" s="15">
        <v>18</v>
      </c>
      <c r="I637" s="20" t="s">
        <v>4048</v>
      </c>
      <c r="J637" s="20" t="s">
        <v>23</v>
      </c>
      <c r="K637" s="40" t="s">
        <v>475</v>
      </c>
      <c r="L637" s="40"/>
      <c r="M637" s="40" t="s">
        <v>4049</v>
      </c>
      <c r="N637" s="29" t="s">
        <v>4050</v>
      </c>
      <c r="O637" s="29">
        <v>9</v>
      </c>
      <c r="P637" s="41" t="s">
        <v>4051</v>
      </c>
      <c r="Q637" s="41" t="s">
        <v>4052</v>
      </c>
      <c r="R637" s="41" t="s">
        <v>4053</v>
      </c>
      <c r="S637" s="15" t="s">
        <v>107</v>
      </c>
      <c r="T637" s="15" t="s">
        <v>108</v>
      </c>
      <c r="U637" s="15" t="s">
        <v>32</v>
      </c>
    </row>
    <row r="638" spans="1:21" ht="13.5" customHeight="1" x14ac:dyDescent="0.2">
      <c r="A638" s="15" t="s">
        <v>4054</v>
      </c>
      <c r="B638" s="17">
        <f>+COUNTIF(VICTIMAS_FALLECIDAS!A:A,A638)</f>
        <v>1</v>
      </c>
      <c r="C638" s="19">
        <v>44341</v>
      </c>
      <c r="D638" s="20">
        <v>2021</v>
      </c>
      <c r="E638" s="15">
        <v>5</v>
      </c>
      <c r="F638" s="15">
        <v>25</v>
      </c>
      <c r="G638" s="39">
        <v>8.3333333333333329E-2</v>
      </c>
      <c r="H638" s="15">
        <v>2</v>
      </c>
      <c r="I638" s="20" t="s">
        <v>4055</v>
      </c>
      <c r="J638" s="20" t="s">
        <v>23</v>
      </c>
      <c r="K638" s="40" t="s">
        <v>592</v>
      </c>
      <c r="L638" s="40"/>
      <c r="M638" s="40" t="s">
        <v>127</v>
      </c>
      <c r="N638" s="29" t="s">
        <v>4056</v>
      </c>
      <c r="O638" s="29">
        <v>9</v>
      </c>
      <c r="P638" s="41" t="s">
        <v>4057</v>
      </c>
      <c r="Q638" s="41" t="s">
        <v>4058</v>
      </c>
      <c r="R638" s="41" t="s">
        <v>4059</v>
      </c>
      <c r="S638" s="15" t="s">
        <v>78</v>
      </c>
      <c r="T638" s="15" t="s">
        <v>31</v>
      </c>
      <c r="U638" s="15" t="s">
        <v>79</v>
      </c>
    </row>
    <row r="639" spans="1:21" ht="13.5" customHeight="1" x14ac:dyDescent="0.2">
      <c r="A639" s="15" t="s">
        <v>4060</v>
      </c>
      <c r="B639" s="17">
        <f>+COUNTIF(VICTIMAS_FALLECIDAS!A:A,A639)</f>
        <v>1</v>
      </c>
      <c r="C639" s="19">
        <v>44342</v>
      </c>
      <c r="D639" s="20">
        <v>2021</v>
      </c>
      <c r="E639" s="15">
        <v>5</v>
      </c>
      <c r="F639" s="15">
        <v>26</v>
      </c>
      <c r="G639" s="39">
        <v>0.72499999999999998</v>
      </c>
      <c r="H639" s="15">
        <v>17</v>
      </c>
      <c r="I639" s="20" t="s">
        <v>4061</v>
      </c>
      <c r="J639" s="20" t="s">
        <v>305</v>
      </c>
      <c r="K639" s="40" t="s">
        <v>306</v>
      </c>
      <c r="L639" s="40"/>
      <c r="M639" s="40"/>
      <c r="N639" s="29" t="s">
        <v>2540</v>
      </c>
      <c r="O639" s="29">
        <v>4</v>
      </c>
      <c r="P639" s="41" t="s">
        <v>1334</v>
      </c>
      <c r="Q639" s="41" t="s">
        <v>1335</v>
      </c>
      <c r="R639" s="41" t="s">
        <v>1336</v>
      </c>
      <c r="S639" s="15" t="s">
        <v>283</v>
      </c>
      <c r="T639" s="15" t="s">
        <v>31</v>
      </c>
      <c r="U639" s="15" t="s">
        <v>283</v>
      </c>
    </row>
    <row r="640" spans="1:21" ht="13.5" customHeight="1" x14ac:dyDescent="0.2">
      <c r="A640" s="15" t="s">
        <v>4062</v>
      </c>
      <c r="B640" s="17">
        <f>+COUNTIF(VICTIMAS_FALLECIDAS!A:A,A640)</f>
        <v>1</v>
      </c>
      <c r="C640" s="19">
        <v>44347</v>
      </c>
      <c r="D640" s="20">
        <v>2021</v>
      </c>
      <c r="E640" s="15">
        <v>5</v>
      </c>
      <c r="F640" s="15">
        <v>31</v>
      </c>
      <c r="G640" s="39">
        <v>8.3333333333333329E-2</v>
      </c>
      <c r="H640" s="15">
        <v>2</v>
      </c>
      <c r="I640" s="20" t="s">
        <v>4063</v>
      </c>
      <c r="J640" s="20" t="s">
        <v>23</v>
      </c>
      <c r="K640" s="40" t="s">
        <v>3276</v>
      </c>
      <c r="L640" s="40"/>
      <c r="M640" s="40" t="s">
        <v>4064</v>
      </c>
      <c r="N640" s="29" t="s">
        <v>4065</v>
      </c>
      <c r="O640" s="29">
        <v>15</v>
      </c>
      <c r="P640" s="41" t="s">
        <v>4066</v>
      </c>
      <c r="Q640" s="41" t="s">
        <v>4067</v>
      </c>
      <c r="R640" s="41" t="s">
        <v>4068</v>
      </c>
      <c r="S640" s="15" t="s">
        <v>180</v>
      </c>
      <c r="T640" s="15" t="s">
        <v>32</v>
      </c>
      <c r="U640" s="15" t="s">
        <v>79</v>
      </c>
    </row>
    <row r="641" spans="1:21" ht="13.5" customHeight="1" x14ac:dyDescent="0.2">
      <c r="A641" s="15" t="s">
        <v>4069</v>
      </c>
      <c r="B641" s="17">
        <f>+COUNTIF(VICTIMAS_FALLECIDAS!A:A,A641)</f>
        <v>1</v>
      </c>
      <c r="C641" s="19">
        <v>44349</v>
      </c>
      <c r="D641" s="20">
        <v>2021</v>
      </c>
      <c r="E641" s="15">
        <v>6</v>
      </c>
      <c r="F641" s="15">
        <v>2</v>
      </c>
      <c r="G641" s="39">
        <v>0.66666666666666663</v>
      </c>
      <c r="H641" s="15">
        <v>16</v>
      </c>
      <c r="I641" s="20" t="s">
        <v>4070</v>
      </c>
      <c r="J641" s="20" t="s">
        <v>23</v>
      </c>
      <c r="K641" s="40" t="s">
        <v>4071</v>
      </c>
      <c r="L641" s="40"/>
      <c r="M641" s="40" t="s">
        <v>491</v>
      </c>
      <c r="N641" s="29" t="s">
        <v>4072</v>
      </c>
      <c r="O641" s="29">
        <v>4</v>
      </c>
      <c r="P641" s="41" t="s">
        <v>4073</v>
      </c>
      <c r="Q641" s="41" t="s">
        <v>4074</v>
      </c>
      <c r="R641" s="41" t="s">
        <v>4075</v>
      </c>
      <c r="S641" s="15" t="s">
        <v>30</v>
      </c>
      <c r="T641" s="15" t="s">
        <v>31</v>
      </c>
      <c r="U641" s="15" t="s">
        <v>32</v>
      </c>
    </row>
    <row r="642" spans="1:21" ht="13.5" customHeight="1" x14ac:dyDescent="0.2">
      <c r="A642" s="15" t="s">
        <v>4076</v>
      </c>
      <c r="B642" s="17">
        <f>+COUNTIF(VICTIMAS_FALLECIDAS!A:A,A642)</f>
        <v>1</v>
      </c>
      <c r="C642" s="19">
        <v>44350</v>
      </c>
      <c r="D642" s="20">
        <v>2021</v>
      </c>
      <c r="E642" s="15">
        <v>6</v>
      </c>
      <c r="F642" s="15">
        <v>3</v>
      </c>
      <c r="G642" s="39">
        <v>0.4152777777777778</v>
      </c>
      <c r="H642" s="15">
        <v>9</v>
      </c>
      <c r="I642" s="20" t="s">
        <v>4077</v>
      </c>
      <c r="J642" s="20" t="s">
        <v>23</v>
      </c>
      <c r="K642" s="40" t="s">
        <v>4078</v>
      </c>
      <c r="L642" s="40"/>
      <c r="M642" s="40" t="s">
        <v>1947</v>
      </c>
      <c r="N642" s="29" t="s">
        <v>4079</v>
      </c>
      <c r="O642" s="29">
        <v>12</v>
      </c>
      <c r="P642" s="41" t="s">
        <v>4080</v>
      </c>
      <c r="Q642" s="41" t="s">
        <v>4081</v>
      </c>
      <c r="R642" s="41" t="s">
        <v>4082</v>
      </c>
      <c r="S642" s="15" t="s">
        <v>1519</v>
      </c>
      <c r="T642" s="15" t="s">
        <v>670</v>
      </c>
      <c r="U642" s="15" t="s">
        <v>32</v>
      </c>
    </row>
    <row r="643" spans="1:21" ht="13.5" customHeight="1" x14ac:dyDescent="0.2">
      <c r="A643" s="15" t="s">
        <v>4083</v>
      </c>
      <c r="B643" s="17">
        <f>+COUNTIF(VICTIMAS_FALLECIDAS!A:A,A643)</f>
        <v>1</v>
      </c>
      <c r="C643" s="19">
        <v>44350</v>
      </c>
      <c r="D643" s="20">
        <v>2021</v>
      </c>
      <c r="E643" s="15">
        <v>6</v>
      </c>
      <c r="F643" s="15">
        <v>3</v>
      </c>
      <c r="G643" s="39">
        <v>0.85416666666666663</v>
      </c>
      <c r="H643" s="15">
        <v>20</v>
      </c>
      <c r="I643" s="20" t="s">
        <v>4084</v>
      </c>
      <c r="J643" s="20" t="s">
        <v>23</v>
      </c>
      <c r="K643" s="40" t="s">
        <v>25</v>
      </c>
      <c r="L643" s="40">
        <v>4000</v>
      </c>
      <c r="M643" s="40"/>
      <c r="N643" s="29" t="s">
        <v>4084</v>
      </c>
      <c r="O643" s="29">
        <v>8</v>
      </c>
      <c r="P643" s="41" t="s">
        <v>4085</v>
      </c>
      <c r="Q643" s="41" t="s">
        <v>4086</v>
      </c>
      <c r="R643" s="41" t="s">
        <v>4087</v>
      </c>
      <c r="S643" s="15" t="s">
        <v>157</v>
      </c>
      <c r="T643" s="15" t="s">
        <v>32</v>
      </c>
      <c r="U643" s="15" t="s">
        <v>32</v>
      </c>
    </row>
    <row r="644" spans="1:21" ht="13.5" customHeight="1" x14ac:dyDescent="0.2">
      <c r="A644" s="15" t="s">
        <v>4088</v>
      </c>
      <c r="B644" s="17">
        <f>+COUNTIF(VICTIMAS_FALLECIDAS!A:A,A644)</f>
        <v>1</v>
      </c>
      <c r="C644" s="19">
        <v>44357</v>
      </c>
      <c r="D644" s="20">
        <v>2021</v>
      </c>
      <c r="E644" s="15">
        <v>6</v>
      </c>
      <c r="F644" s="15">
        <v>10</v>
      </c>
      <c r="G644" s="39">
        <v>0.5625</v>
      </c>
      <c r="H644" s="15">
        <v>13</v>
      </c>
      <c r="I644" s="20" t="s">
        <v>4089</v>
      </c>
      <c r="J644" s="20" t="s">
        <v>23</v>
      </c>
      <c r="K644" s="40" t="s">
        <v>286</v>
      </c>
      <c r="L644" s="40">
        <v>5958</v>
      </c>
      <c r="M644" s="40"/>
      <c r="N644" s="29" t="s">
        <v>4089</v>
      </c>
      <c r="O644" s="29">
        <v>13</v>
      </c>
      <c r="P644" s="41" t="s">
        <v>4090</v>
      </c>
      <c r="Q644" s="41" t="s">
        <v>4091</v>
      </c>
      <c r="R644" s="41" t="s">
        <v>4092</v>
      </c>
      <c r="S644" s="15" t="s">
        <v>69</v>
      </c>
      <c r="T644" s="15" t="s">
        <v>31</v>
      </c>
      <c r="U644" s="15" t="s">
        <v>43</v>
      </c>
    </row>
    <row r="645" spans="1:21" ht="13.5" customHeight="1" x14ac:dyDescent="0.2">
      <c r="A645" s="15" t="s">
        <v>4093</v>
      </c>
      <c r="B645" s="17">
        <f>+COUNTIF(VICTIMAS_FALLECIDAS!A:A,A645)</f>
        <v>1</v>
      </c>
      <c r="C645" s="19">
        <v>44362</v>
      </c>
      <c r="D645" s="20">
        <v>2021</v>
      </c>
      <c r="E645" s="15">
        <v>6</v>
      </c>
      <c r="F645" s="15">
        <v>15</v>
      </c>
      <c r="G645" s="39">
        <v>0.80555555555555547</v>
      </c>
      <c r="H645" s="15">
        <v>19</v>
      </c>
      <c r="I645" s="20" t="s">
        <v>4094</v>
      </c>
      <c r="J645" s="20" t="s">
        <v>23</v>
      </c>
      <c r="K645" s="40" t="s">
        <v>72</v>
      </c>
      <c r="L645" s="40"/>
      <c r="M645" s="40" t="s">
        <v>4095</v>
      </c>
      <c r="N645" s="29" t="s">
        <v>4096</v>
      </c>
      <c r="O645" s="29">
        <v>4</v>
      </c>
      <c r="P645" s="41" t="s">
        <v>4097</v>
      </c>
      <c r="Q645" s="41" t="s">
        <v>4098</v>
      </c>
      <c r="R645" s="41" t="s">
        <v>4099</v>
      </c>
      <c r="S645" s="15" t="s">
        <v>196</v>
      </c>
      <c r="T645" s="15" t="s">
        <v>108</v>
      </c>
      <c r="U645" s="15" t="s">
        <v>100</v>
      </c>
    </row>
    <row r="646" spans="1:21" ht="13.5" customHeight="1" x14ac:dyDescent="0.2">
      <c r="A646" s="15" t="s">
        <v>4100</v>
      </c>
      <c r="B646" s="17">
        <f>+COUNTIF(VICTIMAS_FALLECIDAS!A:A,A646)</f>
        <v>1</v>
      </c>
      <c r="C646" s="19">
        <v>44367</v>
      </c>
      <c r="D646" s="20">
        <v>2021</v>
      </c>
      <c r="E646" s="15">
        <v>6</v>
      </c>
      <c r="F646" s="15">
        <v>20</v>
      </c>
      <c r="G646" s="39">
        <v>0.23611111111111113</v>
      </c>
      <c r="H646" s="15">
        <v>5</v>
      </c>
      <c r="I646" s="20" t="s">
        <v>4101</v>
      </c>
      <c r="J646" s="20" t="s">
        <v>35</v>
      </c>
      <c r="K646" s="40" t="s">
        <v>36</v>
      </c>
      <c r="L646" s="40">
        <v>14723</v>
      </c>
      <c r="M646" s="40"/>
      <c r="N646" s="29" t="s">
        <v>4101</v>
      </c>
      <c r="O646" s="29">
        <v>8</v>
      </c>
      <c r="P646" s="41" t="s">
        <v>4102</v>
      </c>
      <c r="Q646" s="41" t="s">
        <v>4103</v>
      </c>
      <c r="R646" s="41" t="s">
        <v>4104</v>
      </c>
      <c r="S646" s="15" t="s">
        <v>78</v>
      </c>
      <c r="T646" s="15" t="s">
        <v>31</v>
      </c>
      <c r="U646" s="15" t="s">
        <v>79</v>
      </c>
    </row>
    <row r="647" spans="1:21" ht="13.5" customHeight="1" x14ac:dyDescent="0.2">
      <c r="A647" s="15" t="s">
        <v>4105</v>
      </c>
      <c r="B647" s="17">
        <f>+COUNTIF(VICTIMAS_FALLECIDAS!A:A,A647)</f>
        <v>1</v>
      </c>
      <c r="C647" s="19">
        <v>44367</v>
      </c>
      <c r="D647" s="20">
        <v>2021</v>
      </c>
      <c r="E647" s="15">
        <v>6</v>
      </c>
      <c r="F647" s="15">
        <v>20</v>
      </c>
      <c r="G647" s="39">
        <v>0.5</v>
      </c>
      <c r="H647" s="15">
        <v>12</v>
      </c>
      <c r="I647" s="20" t="s">
        <v>4106</v>
      </c>
      <c r="J647" s="20" t="s">
        <v>23</v>
      </c>
      <c r="K647" s="40" t="s">
        <v>222</v>
      </c>
      <c r="L647" s="40">
        <v>5783</v>
      </c>
      <c r="M647" s="40"/>
      <c r="N647" s="29" t="s">
        <v>4106</v>
      </c>
      <c r="O647" s="29">
        <v>15</v>
      </c>
      <c r="P647" s="41" t="s">
        <v>4107</v>
      </c>
      <c r="Q647" s="41" t="s">
        <v>4108</v>
      </c>
      <c r="R647" s="41" t="s">
        <v>4109</v>
      </c>
      <c r="S647" s="15" t="s">
        <v>997</v>
      </c>
      <c r="T647" s="15" t="s">
        <v>108</v>
      </c>
      <c r="U647" s="15" t="s">
        <v>670</v>
      </c>
    </row>
    <row r="648" spans="1:21" ht="13.5" customHeight="1" x14ac:dyDescent="0.2">
      <c r="A648" s="15" t="s">
        <v>4110</v>
      </c>
      <c r="B648" s="17">
        <f>+COUNTIF(VICTIMAS_FALLECIDAS!A:A,A648)</f>
        <v>1</v>
      </c>
      <c r="C648" s="19">
        <v>44369</v>
      </c>
      <c r="D648" s="20">
        <v>2021</v>
      </c>
      <c r="E648" s="15">
        <v>6</v>
      </c>
      <c r="F648" s="15">
        <v>22</v>
      </c>
      <c r="G648" s="39">
        <v>0.61388888888888882</v>
      </c>
      <c r="H648" s="15">
        <v>14</v>
      </c>
      <c r="I648" s="20" t="s">
        <v>4111</v>
      </c>
      <c r="J648" s="20" t="s">
        <v>82</v>
      </c>
      <c r="K648" s="40" t="s">
        <v>4112</v>
      </c>
      <c r="L648" s="40"/>
      <c r="M648" s="40" t="s">
        <v>492</v>
      </c>
      <c r="N648" s="29" t="s">
        <v>4113</v>
      </c>
      <c r="O648" s="29">
        <v>4</v>
      </c>
      <c r="P648" s="41" t="s">
        <v>4114</v>
      </c>
      <c r="Q648" s="41" t="s">
        <v>4115</v>
      </c>
      <c r="R648" s="41" t="s">
        <v>4116</v>
      </c>
      <c r="S648" s="15" t="s">
        <v>99</v>
      </c>
      <c r="T648" s="15" t="s">
        <v>31</v>
      </c>
      <c r="U648" s="15" t="s">
        <v>100</v>
      </c>
    </row>
    <row r="649" spans="1:21" ht="13.5" customHeight="1" x14ac:dyDescent="0.2">
      <c r="A649" s="15" t="s">
        <v>4117</v>
      </c>
      <c r="B649" s="17">
        <f>+COUNTIF(VICTIMAS_FALLECIDAS!A:A,A649)</f>
        <v>1</v>
      </c>
      <c r="C649" s="19">
        <v>44376</v>
      </c>
      <c r="D649" s="20">
        <v>2021</v>
      </c>
      <c r="E649" s="15">
        <v>6</v>
      </c>
      <c r="F649" s="15">
        <v>29</v>
      </c>
      <c r="G649" s="39">
        <v>0.51388888888888895</v>
      </c>
      <c r="H649" s="15">
        <v>12</v>
      </c>
      <c r="I649" s="20" t="s">
        <v>4118</v>
      </c>
      <c r="J649" s="20" t="s">
        <v>23</v>
      </c>
      <c r="K649" s="40" t="s">
        <v>222</v>
      </c>
      <c r="L649" s="40"/>
      <c r="M649" s="40" t="s">
        <v>255</v>
      </c>
      <c r="N649" s="29" t="s">
        <v>4119</v>
      </c>
      <c r="O649" s="29">
        <v>3</v>
      </c>
      <c r="P649" s="41" t="s">
        <v>4120</v>
      </c>
      <c r="Q649" s="41" t="s">
        <v>4121</v>
      </c>
      <c r="R649" s="41" t="s">
        <v>4122</v>
      </c>
      <c r="S649" s="15" t="s">
        <v>99</v>
      </c>
      <c r="T649" s="15" t="s">
        <v>31</v>
      </c>
      <c r="U649" s="15" t="s">
        <v>100</v>
      </c>
    </row>
    <row r="650" spans="1:21" ht="13.5" customHeight="1" x14ac:dyDescent="0.2">
      <c r="A650" s="15" t="s">
        <v>4123</v>
      </c>
      <c r="B650" s="17">
        <f>+COUNTIF(VICTIMAS_FALLECIDAS!A:A,A650)</f>
        <v>1</v>
      </c>
      <c r="C650" s="19">
        <v>44386</v>
      </c>
      <c r="D650" s="20">
        <v>2021</v>
      </c>
      <c r="E650" s="15">
        <v>7</v>
      </c>
      <c r="F650" s="15">
        <v>9</v>
      </c>
      <c r="G650" s="39">
        <v>0.97569444444444453</v>
      </c>
      <c r="H650" s="15">
        <v>23</v>
      </c>
      <c r="I650" s="20" t="s">
        <v>4124</v>
      </c>
      <c r="J650" s="20" t="s">
        <v>23</v>
      </c>
      <c r="K650" s="40" t="s">
        <v>4125</v>
      </c>
      <c r="L650" s="40"/>
      <c r="M650" s="40" t="s">
        <v>876</v>
      </c>
      <c r="N650" s="29" t="s">
        <v>4126</v>
      </c>
      <c r="O650" s="29">
        <v>4</v>
      </c>
      <c r="P650" s="41" t="s">
        <v>4127</v>
      </c>
      <c r="Q650" s="41" t="s">
        <v>4128</v>
      </c>
      <c r="R650" s="41" t="s">
        <v>4129</v>
      </c>
      <c r="S650" s="15" t="s">
        <v>1519</v>
      </c>
      <c r="T650" s="15" t="s">
        <v>670</v>
      </c>
      <c r="U650" s="15" t="s">
        <v>32</v>
      </c>
    </row>
    <row r="651" spans="1:21" ht="13.5" customHeight="1" x14ac:dyDescent="0.2">
      <c r="A651" s="15" t="s">
        <v>4130</v>
      </c>
      <c r="B651" s="17">
        <f>+COUNTIF(VICTIMAS_FALLECIDAS!A:A,A651)</f>
        <v>1</v>
      </c>
      <c r="C651" s="19">
        <v>44387</v>
      </c>
      <c r="D651" s="20">
        <v>2021</v>
      </c>
      <c r="E651" s="15">
        <v>7</v>
      </c>
      <c r="F651" s="15">
        <v>10</v>
      </c>
      <c r="G651" s="39">
        <v>0.97916666666666663</v>
      </c>
      <c r="H651" s="15">
        <v>23</v>
      </c>
      <c r="I651" s="20" t="s">
        <v>4131</v>
      </c>
      <c r="J651" s="20" t="s">
        <v>305</v>
      </c>
      <c r="K651" s="40" t="s">
        <v>2734</v>
      </c>
      <c r="L651" s="40"/>
      <c r="M651" s="40"/>
      <c r="N651" s="29" t="s">
        <v>4132</v>
      </c>
      <c r="O651" s="29">
        <v>2</v>
      </c>
      <c r="P651" s="41" t="s">
        <v>4133</v>
      </c>
      <c r="Q651" s="41" t="s">
        <v>4134</v>
      </c>
      <c r="R651" s="41" t="s">
        <v>4135</v>
      </c>
      <c r="S651" s="15" t="s">
        <v>180</v>
      </c>
      <c r="T651" s="15" t="s">
        <v>32</v>
      </c>
      <c r="U651" s="15" t="s">
        <v>79</v>
      </c>
    </row>
    <row r="652" spans="1:21" ht="13.5" customHeight="1" x14ac:dyDescent="0.2">
      <c r="A652" s="15" t="s">
        <v>4136</v>
      </c>
      <c r="B652" s="17">
        <f>+COUNTIF(VICTIMAS_FALLECIDAS!A:A,A652)</f>
        <v>1</v>
      </c>
      <c r="C652" s="19">
        <v>44398</v>
      </c>
      <c r="D652" s="20">
        <v>2021</v>
      </c>
      <c r="E652" s="15">
        <v>7</v>
      </c>
      <c r="F652" s="15">
        <v>21</v>
      </c>
      <c r="G652" s="39">
        <v>2.7777777777777776E-2</v>
      </c>
      <c r="H652" s="15">
        <v>0</v>
      </c>
      <c r="I652" s="20" t="s">
        <v>4137</v>
      </c>
      <c r="J652" s="20" t="s">
        <v>35</v>
      </c>
      <c r="K652" s="40" t="s">
        <v>36</v>
      </c>
      <c r="L652" s="40"/>
      <c r="M652" s="40" t="s">
        <v>175</v>
      </c>
      <c r="N652" s="29" t="s">
        <v>4138</v>
      </c>
      <c r="O652" s="29">
        <v>12</v>
      </c>
      <c r="P652" s="41" t="s">
        <v>4139</v>
      </c>
      <c r="Q652" s="41" t="s">
        <v>4140</v>
      </c>
      <c r="R652" s="41" t="s">
        <v>4141</v>
      </c>
      <c r="S652" s="15" t="s">
        <v>107</v>
      </c>
      <c r="T652" s="15" t="s">
        <v>108</v>
      </c>
      <c r="U652" s="15" t="s">
        <v>32</v>
      </c>
    </row>
    <row r="653" spans="1:21" ht="13.5" customHeight="1" x14ac:dyDescent="0.2">
      <c r="A653" s="15" t="s">
        <v>4142</v>
      </c>
      <c r="B653" s="17">
        <f>+COUNTIF(VICTIMAS_FALLECIDAS!A:A,A653)</f>
        <v>1</v>
      </c>
      <c r="C653" s="19">
        <v>44399</v>
      </c>
      <c r="D653" s="20">
        <v>2021</v>
      </c>
      <c r="E653" s="15">
        <v>7</v>
      </c>
      <c r="F653" s="15">
        <v>22</v>
      </c>
      <c r="G653" s="39">
        <v>5.5555555555555552E-2</v>
      </c>
      <c r="H653" s="15">
        <v>1</v>
      </c>
      <c r="I653" s="20" t="s">
        <v>4143</v>
      </c>
      <c r="J653" s="20" t="s">
        <v>23</v>
      </c>
      <c r="K653" s="40" t="s">
        <v>977</v>
      </c>
      <c r="L653" s="40">
        <v>2269</v>
      </c>
      <c r="M653" s="40"/>
      <c r="N653" s="29" t="s">
        <v>4143</v>
      </c>
      <c r="O653" s="29">
        <v>3</v>
      </c>
      <c r="P653" s="41" t="s">
        <v>4144</v>
      </c>
      <c r="Q653" s="41" t="s">
        <v>4145</v>
      </c>
      <c r="R653" s="41" t="s">
        <v>4146</v>
      </c>
      <c r="S653" s="15" t="s">
        <v>180</v>
      </c>
      <c r="T653" s="15" t="s">
        <v>32</v>
      </c>
      <c r="U653" s="15" t="s">
        <v>79</v>
      </c>
    </row>
    <row r="654" spans="1:21" ht="13.5" customHeight="1" x14ac:dyDescent="0.2">
      <c r="A654" s="15" t="s">
        <v>4147</v>
      </c>
      <c r="B654" s="17">
        <f>+COUNTIF(VICTIMAS_FALLECIDAS!A:A,A654)</f>
        <v>1</v>
      </c>
      <c r="C654" s="19">
        <v>44399</v>
      </c>
      <c r="D654" s="20">
        <v>2021</v>
      </c>
      <c r="E654" s="15">
        <v>7</v>
      </c>
      <c r="F654" s="15">
        <v>22</v>
      </c>
      <c r="G654" s="39">
        <v>0.52083333333333337</v>
      </c>
      <c r="H654" s="15">
        <v>12</v>
      </c>
      <c r="I654" s="20" t="s">
        <v>4148</v>
      </c>
      <c r="J654" s="20" t="s">
        <v>23</v>
      </c>
      <c r="K654" s="40" t="s">
        <v>530</v>
      </c>
      <c r="L654" s="40"/>
      <c r="M654" s="40" t="s">
        <v>452</v>
      </c>
      <c r="N654" s="29" t="s">
        <v>531</v>
      </c>
      <c r="O654" s="29">
        <v>5</v>
      </c>
      <c r="P654" s="41" t="s">
        <v>532</v>
      </c>
      <c r="Q654" s="41" t="s">
        <v>533</v>
      </c>
      <c r="R654" s="41" t="s">
        <v>534</v>
      </c>
      <c r="S654" s="15" t="s">
        <v>142</v>
      </c>
      <c r="T654" s="15" t="s">
        <v>108</v>
      </c>
      <c r="U654" s="15" t="s">
        <v>43</v>
      </c>
    </row>
    <row r="655" spans="1:21" ht="13.5" customHeight="1" x14ac:dyDescent="0.2">
      <c r="A655" s="15" t="s">
        <v>4149</v>
      </c>
      <c r="B655" s="17">
        <f>+COUNTIF(VICTIMAS_FALLECIDAS!A:A,A655)</f>
        <v>1</v>
      </c>
      <c r="C655" s="19">
        <v>44401</v>
      </c>
      <c r="D655" s="20">
        <v>2021</v>
      </c>
      <c r="E655" s="15">
        <v>7</v>
      </c>
      <c r="F655" s="15">
        <v>24</v>
      </c>
      <c r="G655" s="39">
        <v>0.38541666666666669</v>
      </c>
      <c r="H655" s="15">
        <v>9</v>
      </c>
      <c r="I655" s="20" t="s">
        <v>4150</v>
      </c>
      <c r="J655" s="20" t="s">
        <v>23</v>
      </c>
      <c r="K655" s="40" t="s">
        <v>876</v>
      </c>
      <c r="L655" s="40"/>
      <c r="M655" s="40" t="s">
        <v>214</v>
      </c>
      <c r="N655" s="29" t="s">
        <v>4151</v>
      </c>
      <c r="O655" s="29">
        <v>4</v>
      </c>
      <c r="P655" s="41" t="s">
        <v>4152</v>
      </c>
      <c r="Q655" s="41" t="s">
        <v>4153</v>
      </c>
      <c r="R655" s="41" t="s">
        <v>4154</v>
      </c>
      <c r="S655" s="15" t="s">
        <v>196</v>
      </c>
      <c r="T655" s="15" t="s">
        <v>108</v>
      </c>
      <c r="U655" s="15" t="s">
        <v>100</v>
      </c>
    </row>
    <row r="656" spans="1:21" ht="13.5" customHeight="1" x14ac:dyDescent="0.2">
      <c r="A656" s="15" t="s">
        <v>4155</v>
      </c>
      <c r="B656" s="17">
        <f>+COUNTIF(VICTIMAS_FALLECIDAS!A:A,A656)</f>
        <v>1</v>
      </c>
      <c r="C656" s="19">
        <v>44404</v>
      </c>
      <c r="D656" s="20">
        <v>2021</v>
      </c>
      <c r="E656" s="15">
        <v>7</v>
      </c>
      <c r="F656" s="15">
        <v>27</v>
      </c>
      <c r="G656" s="39">
        <v>0.30277777777777776</v>
      </c>
      <c r="H656" s="15">
        <v>7</v>
      </c>
      <c r="I656" s="20" t="s">
        <v>4156</v>
      </c>
      <c r="J656" s="20" t="s">
        <v>23</v>
      </c>
      <c r="K656" s="40" t="s">
        <v>468</v>
      </c>
      <c r="L656" s="40">
        <v>2723</v>
      </c>
      <c r="M656" s="40"/>
      <c r="N656" s="29" t="s">
        <v>4156</v>
      </c>
      <c r="O656" s="29">
        <v>4</v>
      </c>
      <c r="P656" s="41" t="s">
        <v>4157</v>
      </c>
      <c r="Q656" s="41" t="s">
        <v>4158</v>
      </c>
      <c r="R656" s="41" t="s">
        <v>4159</v>
      </c>
      <c r="S656" s="15" t="s">
        <v>398</v>
      </c>
      <c r="T656" s="15" t="s">
        <v>32</v>
      </c>
      <c r="U656" s="15" t="s">
        <v>100</v>
      </c>
    </row>
    <row r="657" spans="1:21" ht="13.5" customHeight="1" x14ac:dyDescent="0.2">
      <c r="A657" s="15" t="s">
        <v>4160</v>
      </c>
      <c r="B657" s="17">
        <f>+COUNTIF(VICTIMAS_FALLECIDAS!A:A,A657)</f>
        <v>1</v>
      </c>
      <c r="C657" s="19">
        <v>44410</v>
      </c>
      <c r="D657" s="20">
        <v>2021</v>
      </c>
      <c r="E657" s="15">
        <v>8</v>
      </c>
      <c r="F657" s="15">
        <v>2</v>
      </c>
      <c r="G657" s="39">
        <v>0.19444444444444445</v>
      </c>
      <c r="H657" s="15">
        <v>4</v>
      </c>
      <c r="I657" s="20" t="s">
        <v>4161</v>
      </c>
      <c r="J657" s="20" t="s">
        <v>23</v>
      </c>
      <c r="K657" s="40" t="s">
        <v>475</v>
      </c>
      <c r="L657" s="40">
        <v>2906</v>
      </c>
      <c r="M657" s="40"/>
      <c r="N657" s="29" t="s">
        <v>4161</v>
      </c>
      <c r="O657" s="29">
        <v>7</v>
      </c>
      <c r="P657" s="41" t="s">
        <v>4162</v>
      </c>
      <c r="Q657" s="41" t="s">
        <v>4163</v>
      </c>
      <c r="R657" s="41" t="s">
        <v>4164</v>
      </c>
      <c r="S657" s="15" t="s">
        <v>157</v>
      </c>
      <c r="T657" s="15" t="s">
        <v>32</v>
      </c>
      <c r="U657" s="15" t="s">
        <v>32</v>
      </c>
    </row>
    <row r="658" spans="1:21" ht="13.5" customHeight="1" x14ac:dyDescent="0.2">
      <c r="A658" s="15" t="s">
        <v>4165</v>
      </c>
      <c r="B658" s="17">
        <f>+COUNTIF(VICTIMAS_FALLECIDAS!A:A,A658)</f>
        <v>1</v>
      </c>
      <c r="C658" s="19">
        <v>44410</v>
      </c>
      <c r="D658" s="20">
        <v>2021</v>
      </c>
      <c r="E658" s="15">
        <v>8</v>
      </c>
      <c r="F658" s="15">
        <v>2</v>
      </c>
      <c r="G658" s="39">
        <v>0.83333333333333337</v>
      </c>
      <c r="H658" s="15">
        <v>20</v>
      </c>
      <c r="I658" s="20" t="s">
        <v>4166</v>
      </c>
      <c r="J658" s="20" t="s">
        <v>35</v>
      </c>
      <c r="K658" s="40" t="s">
        <v>36</v>
      </c>
      <c r="L658" s="40"/>
      <c r="M658" s="40" t="s">
        <v>4167</v>
      </c>
      <c r="N658" s="29" t="s">
        <v>4168</v>
      </c>
      <c r="O658" s="29">
        <v>9</v>
      </c>
      <c r="P658" s="41" t="s">
        <v>4169</v>
      </c>
      <c r="Q658" s="41" t="s">
        <v>4170</v>
      </c>
      <c r="R658" s="41" t="s">
        <v>4171</v>
      </c>
      <c r="S658" s="15" t="s">
        <v>196</v>
      </c>
      <c r="T658" s="15" t="s">
        <v>108</v>
      </c>
      <c r="U658" s="15" t="s">
        <v>100</v>
      </c>
    </row>
    <row r="659" spans="1:21" ht="13.5" customHeight="1" x14ac:dyDescent="0.2">
      <c r="A659" s="15" t="s">
        <v>4172</v>
      </c>
      <c r="B659" s="17">
        <f>+COUNTIF(VICTIMAS_FALLECIDAS!A:A,A659)</f>
        <v>1</v>
      </c>
      <c r="C659" s="16">
        <v>44414</v>
      </c>
      <c r="D659" s="20">
        <v>2021</v>
      </c>
      <c r="E659" s="15">
        <v>8</v>
      </c>
      <c r="F659" s="15">
        <v>6</v>
      </c>
      <c r="G659" s="39">
        <v>0.35416666666666669</v>
      </c>
      <c r="H659" s="15">
        <v>8</v>
      </c>
      <c r="I659" s="20" t="s">
        <v>4173</v>
      </c>
      <c r="J659" s="20" t="s">
        <v>23</v>
      </c>
      <c r="K659" s="40" t="s">
        <v>63</v>
      </c>
      <c r="L659" s="40"/>
      <c r="M659" s="40" t="s">
        <v>468</v>
      </c>
      <c r="N659" s="29" t="s">
        <v>4174</v>
      </c>
      <c r="O659" s="29">
        <v>6</v>
      </c>
      <c r="P659" s="41" t="s">
        <v>4175</v>
      </c>
      <c r="Q659" s="41" t="s">
        <v>4176</v>
      </c>
      <c r="R659" s="41" t="s">
        <v>4177</v>
      </c>
      <c r="S659" s="15" t="s">
        <v>142</v>
      </c>
      <c r="T659" s="15" t="s">
        <v>108</v>
      </c>
      <c r="U659" s="15" t="s">
        <v>43</v>
      </c>
    </row>
    <row r="660" spans="1:21" ht="13.5" customHeight="1" x14ac:dyDescent="0.2">
      <c r="A660" s="15" t="s">
        <v>4178</v>
      </c>
      <c r="B660" s="17">
        <f>+COUNTIF(VICTIMAS_FALLECIDAS!A:A,A660)</f>
        <v>1</v>
      </c>
      <c r="C660" s="16">
        <v>44414</v>
      </c>
      <c r="D660" s="20">
        <v>2021</v>
      </c>
      <c r="E660" s="15">
        <v>8</v>
      </c>
      <c r="F660" s="15">
        <v>6</v>
      </c>
      <c r="G660" s="39">
        <v>0.83333333333333337</v>
      </c>
      <c r="H660" s="15">
        <v>20</v>
      </c>
      <c r="I660" s="20" t="s">
        <v>4179</v>
      </c>
      <c r="J660" s="20" t="s">
        <v>23</v>
      </c>
      <c r="K660" s="40" t="s">
        <v>2097</v>
      </c>
      <c r="L660" s="40"/>
      <c r="M660" s="40" t="s">
        <v>36</v>
      </c>
      <c r="N660" s="29" t="s">
        <v>4180</v>
      </c>
      <c r="O660" s="29">
        <v>11</v>
      </c>
      <c r="P660" s="41" t="s">
        <v>4181</v>
      </c>
      <c r="Q660" s="41" t="s">
        <v>4182</v>
      </c>
      <c r="R660" s="41" t="s">
        <v>4183</v>
      </c>
      <c r="S660" s="15" t="s">
        <v>142</v>
      </c>
      <c r="T660" s="15" t="s">
        <v>108</v>
      </c>
      <c r="U660" s="15" t="s">
        <v>43</v>
      </c>
    </row>
    <row r="661" spans="1:21" ht="13.5" customHeight="1" x14ac:dyDescent="0.2">
      <c r="A661" s="15" t="s">
        <v>4184</v>
      </c>
      <c r="B661" s="17">
        <f>+COUNTIF(VICTIMAS_FALLECIDAS!A:A,A661)</f>
        <v>1</v>
      </c>
      <c r="C661" s="19">
        <v>44416</v>
      </c>
      <c r="D661" s="20">
        <v>2021</v>
      </c>
      <c r="E661" s="15">
        <v>8</v>
      </c>
      <c r="F661" s="15">
        <v>8</v>
      </c>
      <c r="G661" s="39">
        <v>0.39513888888888887</v>
      </c>
      <c r="H661" s="15">
        <v>9</v>
      </c>
      <c r="I661" s="20" t="s">
        <v>4185</v>
      </c>
      <c r="J661" s="20" t="s">
        <v>305</v>
      </c>
      <c r="K661" s="40" t="s">
        <v>306</v>
      </c>
      <c r="L661" s="40"/>
      <c r="M661" s="40"/>
      <c r="N661" s="29" t="s">
        <v>749</v>
      </c>
      <c r="O661" s="29">
        <v>1</v>
      </c>
      <c r="P661" s="41" t="s">
        <v>4186</v>
      </c>
      <c r="Q661" s="41" t="s">
        <v>4187</v>
      </c>
      <c r="R661" s="41" t="s">
        <v>4188</v>
      </c>
      <c r="S661" s="15" t="s">
        <v>78</v>
      </c>
      <c r="T661" s="15" t="s">
        <v>31</v>
      </c>
      <c r="U661" s="15" t="s">
        <v>79</v>
      </c>
    </row>
    <row r="662" spans="1:21" ht="13.5" customHeight="1" x14ac:dyDescent="0.2">
      <c r="A662" s="15" t="s">
        <v>4189</v>
      </c>
      <c r="B662" s="17">
        <f>+COUNTIF(VICTIMAS_FALLECIDAS!A:A,A662)</f>
        <v>1</v>
      </c>
      <c r="C662" s="19">
        <v>44423</v>
      </c>
      <c r="D662" s="20">
        <v>2021</v>
      </c>
      <c r="E662" s="15">
        <v>8</v>
      </c>
      <c r="F662" s="15">
        <v>15</v>
      </c>
      <c r="G662" s="39">
        <v>0.25694444444444448</v>
      </c>
      <c r="H662" s="15">
        <v>6</v>
      </c>
      <c r="I662" s="20" t="s">
        <v>4190</v>
      </c>
      <c r="J662" s="20" t="s">
        <v>23</v>
      </c>
      <c r="K662" s="40" t="s">
        <v>4191</v>
      </c>
      <c r="L662" s="40">
        <v>5071</v>
      </c>
      <c r="M662" s="40"/>
      <c r="N662" s="29" t="s">
        <v>4190</v>
      </c>
      <c r="O662" s="29">
        <v>11</v>
      </c>
      <c r="P662" s="41" t="s">
        <v>4192</v>
      </c>
      <c r="Q662" s="41" t="s">
        <v>4193</v>
      </c>
      <c r="R662" s="41" t="s">
        <v>4194</v>
      </c>
      <c r="S662" s="15" t="s">
        <v>78</v>
      </c>
      <c r="T662" s="15" t="s">
        <v>31</v>
      </c>
      <c r="U662" s="15" t="s">
        <v>79</v>
      </c>
    </row>
    <row r="663" spans="1:21" ht="13.5" customHeight="1" x14ac:dyDescent="0.2">
      <c r="A663" s="15" t="s">
        <v>4195</v>
      </c>
      <c r="B663" s="17">
        <f>+COUNTIF(VICTIMAS_FALLECIDAS!A:A,A663)</f>
        <v>1</v>
      </c>
      <c r="C663" s="16">
        <v>44428</v>
      </c>
      <c r="D663" s="20">
        <v>2021</v>
      </c>
      <c r="E663" s="15">
        <v>8</v>
      </c>
      <c r="F663" s="15">
        <v>20</v>
      </c>
      <c r="G663" s="39">
        <v>0.71875</v>
      </c>
      <c r="H663" s="15">
        <v>17</v>
      </c>
      <c r="I663" s="20" t="s">
        <v>4196</v>
      </c>
      <c r="J663" s="20" t="s">
        <v>23</v>
      </c>
      <c r="K663" s="40" t="s">
        <v>924</v>
      </c>
      <c r="L663" s="40">
        <v>3428</v>
      </c>
      <c r="M663" s="40"/>
      <c r="N663" s="29" t="s">
        <v>4197</v>
      </c>
      <c r="O663" s="29">
        <v>14</v>
      </c>
      <c r="P663" s="41" t="s">
        <v>4198</v>
      </c>
      <c r="Q663" s="41" t="s">
        <v>4199</v>
      </c>
      <c r="R663" s="41" t="s">
        <v>4200</v>
      </c>
      <c r="S663" s="15" t="s">
        <v>107</v>
      </c>
      <c r="T663" s="15" t="s">
        <v>108</v>
      </c>
      <c r="U663" s="15" t="s">
        <v>32</v>
      </c>
    </row>
    <row r="664" spans="1:21" ht="13.5" customHeight="1" x14ac:dyDescent="0.2">
      <c r="A664" s="15" t="s">
        <v>4201</v>
      </c>
      <c r="B664" s="17">
        <f>+COUNTIF(VICTIMAS_FALLECIDAS!A:A,A664)</f>
        <v>1</v>
      </c>
      <c r="C664" s="19">
        <v>44436</v>
      </c>
      <c r="D664" s="20">
        <v>2021</v>
      </c>
      <c r="E664" s="15">
        <v>8</v>
      </c>
      <c r="F664" s="15">
        <v>28</v>
      </c>
      <c r="G664" s="39">
        <v>0.35416666666666669</v>
      </c>
      <c r="H664" s="15">
        <v>8</v>
      </c>
      <c r="I664" s="20" t="s">
        <v>4202</v>
      </c>
      <c r="J664" s="20" t="s">
        <v>23</v>
      </c>
      <c r="K664" s="40" t="s">
        <v>1939</v>
      </c>
      <c r="L664" s="40"/>
      <c r="M664" s="40" t="s">
        <v>1246</v>
      </c>
      <c r="N664" s="29" t="s">
        <v>4203</v>
      </c>
      <c r="O664" s="29">
        <v>8</v>
      </c>
      <c r="P664" s="41" t="s">
        <v>4204</v>
      </c>
      <c r="Q664" s="41" t="s">
        <v>4205</v>
      </c>
      <c r="R664" s="41" t="s">
        <v>4206</v>
      </c>
      <c r="S664" s="15" t="s">
        <v>99</v>
      </c>
      <c r="T664" s="15" t="s">
        <v>31</v>
      </c>
      <c r="U664" s="15" t="s">
        <v>100</v>
      </c>
    </row>
    <row r="665" spans="1:21" ht="13.5" customHeight="1" x14ac:dyDescent="0.2">
      <c r="A665" s="15" t="s">
        <v>4207</v>
      </c>
      <c r="B665" s="17">
        <f>+COUNTIF(VICTIMAS_FALLECIDAS!A:A,A665)</f>
        <v>1</v>
      </c>
      <c r="C665" s="16">
        <v>44439</v>
      </c>
      <c r="D665" s="20">
        <v>2021</v>
      </c>
      <c r="E665" s="15">
        <v>8</v>
      </c>
      <c r="F665" s="15">
        <v>31</v>
      </c>
      <c r="G665" s="39">
        <v>0.66666666666666663</v>
      </c>
      <c r="H665" s="15">
        <v>16</v>
      </c>
      <c r="I665" s="20" t="s">
        <v>4208</v>
      </c>
      <c r="J665" s="20" t="s">
        <v>82</v>
      </c>
      <c r="K665" s="40" t="s">
        <v>2228</v>
      </c>
      <c r="L665" s="40">
        <v>2730</v>
      </c>
      <c r="M665" s="40"/>
      <c r="N665" s="29" t="s">
        <v>4208</v>
      </c>
      <c r="O665" s="29">
        <v>3</v>
      </c>
      <c r="P665" s="41" t="s">
        <v>4209</v>
      </c>
      <c r="Q665" s="41" t="s">
        <v>4210</v>
      </c>
      <c r="R665" s="41" t="s">
        <v>4211</v>
      </c>
      <c r="S665" s="15" t="s">
        <v>133</v>
      </c>
      <c r="T665" s="15" t="s">
        <v>108</v>
      </c>
      <c r="U665" s="15" t="s">
        <v>31</v>
      </c>
    </row>
    <row r="666" spans="1:21" ht="13.5" customHeight="1" x14ac:dyDescent="0.2">
      <c r="A666" s="15" t="s">
        <v>4212</v>
      </c>
      <c r="B666" s="17">
        <f>+COUNTIF(VICTIMAS_FALLECIDAS!A:A,A666)</f>
        <v>1</v>
      </c>
      <c r="C666" s="19">
        <v>44440</v>
      </c>
      <c r="D666" s="20">
        <v>2021</v>
      </c>
      <c r="E666" s="15">
        <v>9</v>
      </c>
      <c r="F666" s="15">
        <v>1</v>
      </c>
      <c r="G666" s="39">
        <v>0.79861111111111116</v>
      </c>
      <c r="H666" s="15">
        <v>19</v>
      </c>
      <c r="I666" s="20" t="s">
        <v>4213</v>
      </c>
      <c r="J666" s="20" t="s">
        <v>23</v>
      </c>
      <c r="K666" s="40" t="s">
        <v>223</v>
      </c>
      <c r="L666" s="40"/>
      <c r="M666" s="40" t="s">
        <v>1101</v>
      </c>
      <c r="N666" s="29" t="s">
        <v>4214</v>
      </c>
      <c r="O666" s="29">
        <v>2</v>
      </c>
      <c r="P666" s="41" t="s">
        <v>1305</v>
      </c>
      <c r="Q666" s="41" t="s">
        <v>1306</v>
      </c>
      <c r="R666" s="41" t="s">
        <v>1307</v>
      </c>
      <c r="S666" s="15" t="s">
        <v>107</v>
      </c>
      <c r="T666" s="15" t="s">
        <v>108</v>
      </c>
      <c r="U666" s="15" t="s">
        <v>32</v>
      </c>
    </row>
    <row r="667" spans="1:21" ht="13.5" customHeight="1" x14ac:dyDescent="0.2">
      <c r="A667" s="15" t="s">
        <v>4215</v>
      </c>
      <c r="B667" s="17">
        <f>+COUNTIF(VICTIMAS_FALLECIDAS!A:A,A667)</f>
        <v>1</v>
      </c>
      <c r="C667" s="19">
        <v>44457</v>
      </c>
      <c r="D667" s="20">
        <v>2021</v>
      </c>
      <c r="E667" s="15">
        <v>9</v>
      </c>
      <c r="F667" s="15">
        <v>18</v>
      </c>
      <c r="G667" s="39">
        <v>0.51388888888888895</v>
      </c>
      <c r="H667" s="15">
        <v>12</v>
      </c>
      <c r="I667" s="20" t="s">
        <v>4216</v>
      </c>
      <c r="J667" s="20" t="s">
        <v>23</v>
      </c>
      <c r="K667" s="40" t="s">
        <v>286</v>
      </c>
      <c r="L667" s="40"/>
      <c r="M667" s="40" t="s">
        <v>4217</v>
      </c>
      <c r="N667" s="29" t="s">
        <v>4218</v>
      </c>
      <c r="O667" s="29">
        <v>2</v>
      </c>
      <c r="P667" s="41" t="s">
        <v>4219</v>
      </c>
      <c r="Q667" s="41" t="s">
        <v>4220</v>
      </c>
      <c r="R667" s="41" t="s">
        <v>4221</v>
      </c>
      <c r="S667" s="15" t="s">
        <v>1519</v>
      </c>
      <c r="T667" s="15" t="s">
        <v>670</v>
      </c>
      <c r="U667" s="15" t="s">
        <v>32</v>
      </c>
    </row>
    <row r="668" spans="1:21" ht="13.5" customHeight="1" x14ac:dyDescent="0.2">
      <c r="A668" s="15" t="s">
        <v>4222</v>
      </c>
      <c r="B668" s="17">
        <f>+COUNTIF(VICTIMAS_FALLECIDAS!A:A,A668)</f>
        <v>1</v>
      </c>
      <c r="C668" s="19">
        <v>44459</v>
      </c>
      <c r="D668" s="20">
        <v>2021</v>
      </c>
      <c r="E668" s="15">
        <v>9</v>
      </c>
      <c r="F668" s="15">
        <v>20</v>
      </c>
      <c r="G668" s="39">
        <v>0.625</v>
      </c>
      <c r="H668" s="15">
        <v>15</v>
      </c>
      <c r="I668" s="20" t="s">
        <v>4223</v>
      </c>
      <c r="J668" s="20" t="s">
        <v>35</v>
      </c>
      <c r="K668" s="40" t="s">
        <v>36</v>
      </c>
      <c r="L668" s="40"/>
      <c r="M668" s="40" t="s">
        <v>957</v>
      </c>
      <c r="N668" s="29" t="s">
        <v>1063</v>
      </c>
      <c r="O668" s="29">
        <v>12</v>
      </c>
      <c r="P668" s="41" t="s">
        <v>1064</v>
      </c>
      <c r="Q668" s="41" t="s">
        <v>1065</v>
      </c>
      <c r="R668" s="41" t="s">
        <v>1066</v>
      </c>
      <c r="S668" s="15" t="s">
        <v>283</v>
      </c>
      <c r="T668" s="15" t="s">
        <v>31</v>
      </c>
      <c r="U668" s="15" t="s">
        <v>283</v>
      </c>
    </row>
    <row r="669" spans="1:21" ht="13.5" customHeight="1" x14ac:dyDescent="0.2">
      <c r="A669" s="15" t="s">
        <v>4224</v>
      </c>
      <c r="B669" s="17">
        <f>+COUNTIF(VICTIMAS_FALLECIDAS!A:A,A669)</f>
        <v>1</v>
      </c>
      <c r="C669" s="19">
        <v>44460</v>
      </c>
      <c r="D669" s="20">
        <v>2021</v>
      </c>
      <c r="E669" s="15">
        <v>9</v>
      </c>
      <c r="F669" s="15">
        <v>21</v>
      </c>
      <c r="G669" s="39">
        <v>0.60416666666666663</v>
      </c>
      <c r="H669" s="15">
        <v>14</v>
      </c>
      <c r="I669" s="20" t="s">
        <v>4225</v>
      </c>
      <c r="J669" s="20" t="s">
        <v>82</v>
      </c>
      <c r="K669" s="40" t="s">
        <v>3919</v>
      </c>
      <c r="L669" s="40"/>
      <c r="M669" s="40" t="s">
        <v>844</v>
      </c>
      <c r="N669" s="29" t="s">
        <v>4226</v>
      </c>
      <c r="O669" s="29">
        <v>1</v>
      </c>
      <c r="P669" s="41" t="s">
        <v>4227</v>
      </c>
      <c r="Q669" s="41" t="s">
        <v>4228</v>
      </c>
      <c r="R669" s="41" t="s">
        <v>4229</v>
      </c>
      <c r="S669" s="15" t="s">
        <v>196</v>
      </c>
      <c r="T669" s="15" t="s">
        <v>108</v>
      </c>
      <c r="U669" s="15" t="s">
        <v>100</v>
      </c>
    </row>
    <row r="670" spans="1:21" ht="13.5" customHeight="1" x14ac:dyDescent="0.2">
      <c r="A670" s="15" t="s">
        <v>4230</v>
      </c>
      <c r="B670" s="17">
        <f>+COUNTIF(VICTIMAS_FALLECIDAS!A:A,A670)</f>
        <v>1</v>
      </c>
      <c r="C670" s="19">
        <v>44485</v>
      </c>
      <c r="D670" s="20">
        <v>2021</v>
      </c>
      <c r="E670" s="15">
        <v>10</v>
      </c>
      <c r="F670" s="15">
        <v>16</v>
      </c>
      <c r="G670" s="39">
        <v>0.26041666666666669</v>
      </c>
      <c r="H670" s="15">
        <v>6</v>
      </c>
      <c r="I670" s="20" t="s">
        <v>4231</v>
      </c>
      <c r="J670" s="20" t="s">
        <v>23</v>
      </c>
      <c r="K670" s="40" t="s">
        <v>876</v>
      </c>
      <c r="L670" s="40">
        <v>2152</v>
      </c>
      <c r="M670" s="40"/>
      <c r="N670" s="29" t="s">
        <v>4231</v>
      </c>
      <c r="O670" s="29">
        <v>7</v>
      </c>
      <c r="P670" s="41" t="s">
        <v>4232</v>
      </c>
      <c r="Q670" s="41" t="s">
        <v>4233</v>
      </c>
      <c r="R670" s="41" t="s">
        <v>4234</v>
      </c>
      <c r="S670" s="15" t="s">
        <v>78</v>
      </c>
      <c r="T670" s="15" t="s">
        <v>31</v>
      </c>
      <c r="U670" s="15" t="s">
        <v>79</v>
      </c>
    </row>
    <row r="671" spans="1:21" ht="13.5" customHeight="1" x14ac:dyDescent="0.2">
      <c r="A671" s="15" t="s">
        <v>4235</v>
      </c>
      <c r="B671" s="17">
        <f>+COUNTIF(VICTIMAS_FALLECIDAS!A:A,A671)</f>
        <v>1</v>
      </c>
      <c r="C671" s="19">
        <v>44487</v>
      </c>
      <c r="D671" s="20">
        <v>2021</v>
      </c>
      <c r="E671" s="15">
        <v>10</v>
      </c>
      <c r="F671" s="15">
        <v>18</v>
      </c>
      <c r="G671" s="39">
        <v>0.30555555555555552</v>
      </c>
      <c r="H671" s="15">
        <v>7</v>
      </c>
      <c r="I671" s="20" t="s">
        <v>4236</v>
      </c>
      <c r="J671" s="20" t="s">
        <v>23</v>
      </c>
      <c r="K671" s="40" t="s">
        <v>151</v>
      </c>
      <c r="L671" s="40">
        <v>1169</v>
      </c>
      <c r="M671" s="40"/>
      <c r="N671" s="29" t="s">
        <v>4236</v>
      </c>
      <c r="O671" s="29">
        <v>6</v>
      </c>
      <c r="P671" s="41" t="s">
        <v>4237</v>
      </c>
      <c r="Q671" s="41" t="s">
        <v>4238</v>
      </c>
      <c r="R671" s="41" t="s">
        <v>4239</v>
      </c>
      <c r="S671" s="15" t="s">
        <v>99</v>
      </c>
      <c r="T671" s="15" t="s">
        <v>31</v>
      </c>
      <c r="U671" s="15" t="s">
        <v>100</v>
      </c>
    </row>
    <row r="672" spans="1:21" ht="13.5" customHeight="1" x14ac:dyDescent="0.2">
      <c r="A672" s="15" t="s">
        <v>4240</v>
      </c>
      <c r="B672" s="17">
        <f>+COUNTIF(VICTIMAS_FALLECIDAS!A:A,A672)</f>
        <v>1</v>
      </c>
      <c r="C672" s="19">
        <v>44492</v>
      </c>
      <c r="D672" s="20">
        <v>2021</v>
      </c>
      <c r="E672" s="15">
        <v>10</v>
      </c>
      <c r="F672" s="15">
        <v>23</v>
      </c>
      <c r="G672" s="39">
        <v>0.27430555555555552</v>
      </c>
      <c r="H672" s="15">
        <v>6</v>
      </c>
      <c r="I672" s="20" t="s">
        <v>4241</v>
      </c>
      <c r="J672" s="20" t="s">
        <v>23</v>
      </c>
      <c r="K672" s="40" t="s">
        <v>851</v>
      </c>
      <c r="L672" s="40"/>
      <c r="M672" s="40" t="s">
        <v>468</v>
      </c>
      <c r="N672" s="29" t="s">
        <v>4242</v>
      </c>
      <c r="O672" s="29">
        <v>6</v>
      </c>
      <c r="P672" s="41" t="s">
        <v>3659</v>
      </c>
      <c r="Q672" s="41" t="s">
        <v>3660</v>
      </c>
      <c r="R672" s="41" t="s">
        <v>3661</v>
      </c>
      <c r="S672" s="15" t="s">
        <v>69</v>
      </c>
      <c r="T672" s="15" t="s">
        <v>31</v>
      </c>
      <c r="U672" s="15" t="s">
        <v>43</v>
      </c>
    </row>
    <row r="673" spans="1:21" ht="13.5" customHeight="1" x14ac:dyDescent="0.2">
      <c r="A673" s="15" t="s">
        <v>4243</v>
      </c>
      <c r="B673" s="17">
        <f>+COUNTIF(VICTIMAS_FALLECIDAS!A:A,A673)</f>
        <v>1</v>
      </c>
      <c r="C673" s="19">
        <v>44494</v>
      </c>
      <c r="D673" s="20">
        <v>2021</v>
      </c>
      <c r="E673" s="15">
        <v>10</v>
      </c>
      <c r="F673" s="15">
        <v>25</v>
      </c>
      <c r="G673" s="39">
        <v>0.14583333333333334</v>
      </c>
      <c r="H673" s="15">
        <v>3</v>
      </c>
      <c r="I673" s="20" t="s">
        <v>4244</v>
      </c>
      <c r="J673" s="20" t="s">
        <v>82</v>
      </c>
      <c r="K673" s="40" t="s">
        <v>484</v>
      </c>
      <c r="L673" s="40">
        <v>3112</v>
      </c>
      <c r="M673" s="40"/>
      <c r="N673" s="29" t="s">
        <v>4244</v>
      </c>
      <c r="O673" s="29">
        <v>3</v>
      </c>
      <c r="P673" s="41" t="s">
        <v>4245</v>
      </c>
      <c r="Q673" s="41" t="s">
        <v>4246</v>
      </c>
      <c r="R673" s="41" t="s">
        <v>4247</v>
      </c>
      <c r="S673" s="15" t="s">
        <v>107</v>
      </c>
      <c r="T673" s="15" t="s">
        <v>108</v>
      </c>
      <c r="U673" s="15" t="s">
        <v>32</v>
      </c>
    </row>
    <row r="674" spans="1:21" ht="13.5" customHeight="1" x14ac:dyDescent="0.2">
      <c r="A674" s="15" t="s">
        <v>4248</v>
      </c>
      <c r="B674" s="17">
        <f>+COUNTIF(VICTIMAS_FALLECIDAS!A:A,A674)</f>
        <v>1</v>
      </c>
      <c r="C674" s="19">
        <v>44497</v>
      </c>
      <c r="D674" s="20">
        <v>2021</v>
      </c>
      <c r="E674" s="15">
        <v>10</v>
      </c>
      <c r="F674" s="15">
        <v>28</v>
      </c>
      <c r="G674" s="39">
        <v>0.6777777777777777</v>
      </c>
      <c r="H674" s="15">
        <v>16</v>
      </c>
      <c r="I674" s="20" t="s">
        <v>4249</v>
      </c>
      <c r="J674" s="20" t="s">
        <v>23</v>
      </c>
      <c r="K674" s="40" t="s">
        <v>1007</v>
      </c>
      <c r="L674" s="40"/>
      <c r="M674" s="40" t="s">
        <v>160</v>
      </c>
      <c r="N674" s="29" t="s">
        <v>4250</v>
      </c>
      <c r="O674" s="29">
        <v>1</v>
      </c>
      <c r="P674" s="41" t="s">
        <v>4251</v>
      </c>
      <c r="Q674" s="41" t="s">
        <v>4252</v>
      </c>
      <c r="R674" s="41" t="s">
        <v>4253</v>
      </c>
      <c r="S674" s="15" t="s">
        <v>30</v>
      </c>
      <c r="T674" s="15" t="s">
        <v>31</v>
      </c>
      <c r="U674" s="15" t="s">
        <v>32</v>
      </c>
    </row>
    <row r="675" spans="1:21" ht="13.5" customHeight="1" x14ac:dyDescent="0.2">
      <c r="A675" s="15" t="s">
        <v>4254</v>
      </c>
      <c r="B675" s="17">
        <f>+COUNTIF(VICTIMAS_FALLECIDAS!A:A,A675)</f>
        <v>1</v>
      </c>
      <c r="C675" s="19">
        <v>44502</v>
      </c>
      <c r="D675" s="20">
        <v>2021</v>
      </c>
      <c r="E675" s="15">
        <v>11</v>
      </c>
      <c r="F675" s="15">
        <v>2</v>
      </c>
      <c r="G675" s="39">
        <v>0.56597222222222221</v>
      </c>
      <c r="H675" s="15">
        <v>13</v>
      </c>
      <c r="I675" s="20" t="s">
        <v>4255</v>
      </c>
      <c r="J675" s="20" t="s">
        <v>305</v>
      </c>
      <c r="K675" s="40" t="s">
        <v>306</v>
      </c>
      <c r="L675" s="40"/>
      <c r="M675" s="40"/>
      <c r="N675" s="29" t="s">
        <v>4256</v>
      </c>
      <c r="O675" s="29">
        <v>4</v>
      </c>
      <c r="P675" s="41" t="s">
        <v>4257</v>
      </c>
      <c r="Q675" s="41" t="s">
        <v>4258</v>
      </c>
      <c r="R675" s="41" t="s">
        <v>4259</v>
      </c>
      <c r="S675" s="15" t="s">
        <v>99</v>
      </c>
      <c r="T675" s="15" t="s">
        <v>31</v>
      </c>
      <c r="U675" s="15" t="s">
        <v>100</v>
      </c>
    </row>
    <row r="676" spans="1:21" ht="13.5" customHeight="1" x14ac:dyDescent="0.2">
      <c r="A676" s="15" t="s">
        <v>4260</v>
      </c>
      <c r="B676" s="17">
        <f>+COUNTIF(VICTIMAS_FALLECIDAS!A:A,A676)</f>
        <v>1</v>
      </c>
      <c r="C676" s="19">
        <v>44506</v>
      </c>
      <c r="D676" s="20">
        <v>2021</v>
      </c>
      <c r="E676" s="15">
        <v>11</v>
      </c>
      <c r="F676" s="15">
        <v>6</v>
      </c>
      <c r="G676" s="39">
        <v>0.19375000000000001</v>
      </c>
      <c r="H676" s="15">
        <v>4</v>
      </c>
      <c r="I676" s="20" t="s">
        <v>4261</v>
      </c>
      <c r="J676" s="20" t="s">
        <v>305</v>
      </c>
      <c r="K676" s="40" t="s">
        <v>651</v>
      </c>
      <c r="L676" s="40"/>
      <c r="M676" s="40"/>
      <c r="N676" s="29" t="s">
        <v>4262</v>
      </c>
      <c r="O676" s="29">
        <v>3</v>
      </c>
      <c r="P676" s="41" t="s">
        <v>4263</v>
      </c>
      <c r="Q676" s="41" t="s">
        <v>4264</v>
      </c>
      <c r="R676" s="41" t="s">
        <v>4265</v>
      </c>
      <c r="S676" s="15" t="s">
        <v>30</v>
      </c>
      <c r="T676" s="15" t="s">
        <v>31</v>
      </c>
      <c r="U676" s="15" t="s">
        <v>32</v>
      </c>
    </row>
    <row r="677" spans="1:21" ht="13.5" customHeight="1" x14ac:dyDescent="0.2">
      <c r="A677" s="15" t="s">
        <v>4266</v>
      </c>
      <c r="B677" s="17">
        <f>+COUNTIF(VICTIMAS_FALLECIDAS!A:A,A677)</f>
        <v>1</v>
      </c>
      <c r="C677" s="19">
        <v>44509</v>
      </c>
      <c r="D677" s="20">
        <v>2021</v>
      </c>
      <c r="E677" s="15">
        <v>11</v>
      </c>
      <c r="F677" s="15">
        <v>9</v>
      </c>
      <c r="G677" s="39">
        <v>2.4305555555555556E-2</v>
      </c>
      <c r="H677" s="15">
        <v>0</v>
      </c>
      <c r="I677" s="20" t="s">
        <v>4267</v>
      </c>
      <c r="J677" s="20" t="s">
        <v>23</v>
      </c>
      <c r="K677" s="40" t="s">
        <v>199</v>
      </c>
      <c r="L677" s="40"/>
      <c r="M677" s="40" t="s">
        <v>4268</v>
      </c>
      <c r="N677" s="29" t="s">
        <v>4269</v>
      </c>
      <c r="O677" s="29">
        <v>13</v>
      </c>
      <c r="P677" s="41" t="s">
        <v>4270</v>
      </c>
      <c r="Q677" s="41" t="s">
        <v>4271</v>
      </c>
      <c r="R677" s="41" t="s">
        <v>4272</v>
      </c>
      <c r="S677" s="15" t="s">
        <v>30</v>
      </c>
      <c r="T677" s="15" t="s">
        <v>31</v>
      </c>
      <c r="U677" s="15" t="s">
        <v>32</v>
      </c>
    </row>
    <row r="678" spans="1:21" ht="13.5" customHeight="1" x14ac:dyDescent="0.2">
      <c r="A678" s="15" t="s">
        <v>4273</v>
      </c>
      <c r="B678" s="17">
        <f>+COUNTIF(VICTIMAS_FALLECIDAS!A:A,A678)</f>
        <v>1</v>
      </c>
      <c r="C678" s="19">
        <v>44511</v>
      </c>
      <c r="D678" s="20">
        <v>2021</v>
      </c>
      <c r="E678" s="15">
        <v>11</v>
      </c>
      <c r="F678" s="15">
        <v>11</v>
      </c>
      <c r="G678" s="39">
        <v>0.125</v>
      </c>
      <c r="H678" s="15">
        <v>3</v>
      </c>
      <c r="I678" s="20" t="s">
        <v>4274</v>
      </c>
      <c r="J678" s="20" t="s">
        <v>23</v>
      </c>
      <c r="K678" s="40" t="s">
        <v>4275</v>
      </c>
      <c r="L678" s="40"/>
      <c r="M678" s="40" t="s">
        <v>4276</v>
      </c>
      <c r="N678" s="29" t="s">
        <v>4277</v>
      </c>
      <c r="O678" s="29">
        <v>9</v>
      </c>
      <c r="P678" s="41" t="s">
        <v>4278</v>
      </c>
      <c r="Q678" s="41" t="s">
        <v>4279</v>
      </c>
      <c r="R678" s="41" t="s">
        <v>4280</v>
      </c>
      <c r="S678" s="15" t="s">
        <v>180</v>
      </c>
      <c r="T678" s="15" t="s">
        <v>32</v>
      </c>
      <c r="U678" s="15" t="s">
        <v>79</v>
      </c>
    </row>
    <row r="679" spans="1:21" ht="13.5" customHeight="1" x14ac:dyDescent="0.2">
      <c r="A679" s="15" t="s">
        <v>4350</v>
      </c>
      <c r="B679" s="17">
        <f>+COUNTIF(VICTIMAS_FALLECIDAS!A:A,A679)</f>
        <v>1</v>
      </c>
      <c r="C679" s="16">
        <v>44518</v>
      </c>
      <c r="D679" s="20">
        <v>2021</v>
      </c>
      <c r="E679" s="15">
        <v>11</v>
      </c>
      <c r="F679" s="15">
        <v>18</v>
      </c>
      <c r="G679" s="39">
        <v>0.25694444444444448</v>
      </c>
      <c r="H679" s="20">
        <v>6</v>
      </c>
      <c r="I679" s="20" t="s">
        <v>4351</v>
      </c>
      <c r="J679" s="15" t="s">
        <v>82</v>
      </c>
      <c r="K679" s="15" t="s">
        <v>4352</v>
      </c>
      <c r="L679" s="15">
        <v>709</v>
      </c>
      <c r="M679" s="40"/>
      <c r="N679" s="29" t="s">
        <v>4353</v>
      </c>
      <c r="O679" s="29">
        <v>1</v>
      </c>
      <c r="P679" s="41" t="s">
        <v>4354</v>
      </c>
      <c r="Q679" s="41" t="s">
        <v>4355</v>
      </c>
      <c r="R679" s="41" t="s">
        <v>4356</v>
      </c>
      <c r="S679" s="15" t="s">
        <v>1519</v>
      </c>
      <c r="T679" s="15" t="s">
        <v>670</v>
      </c>
      <c r="U679" s="15" t="s">
        <v>32</v>
      </c>
    </row>
    <row r="680" spans="1:21" ht="13.5" customHeight="1" x14ac:dyDescent="0.2">
      <c r="A680" s="15" t="s">
        <v>4281</v>
      </c>
      <c r="B680" s="17">
        <f>+COUNTIF(VICTIMAS_FALLECIDAS!A:A,A680)</f>
        <v>1</v>
      </c>
      <c r="C680" s="19">
        <v>44520</v>
      </c>
      <c r="D680" s="20">
        <v>2021</v>
      </c>
      <c r="E680" s="15">
        <v>11</v>
      </c>
      <c r="F680" s="15">
        <v>20</v>
      </c>
      <c r="G680" s="39">
        <v>0.77083333333333337</v>
      </c>
      <c r="H680" s="15">
        <v>18</v>
      </c>
      <c r="I680" s="20" t="s">
        <v>4282</v>
      </c>
      <c r="J680" s="20" t="s">
        <v>35</v>
      </c>
      <c r="K680" s="40" t="s">
        <v>36</v>
      </c>
      <c r="L680" s="40"/>
      <c r="M680" s="40" t="s">
        <v>4283</v>
      </c>
      <c r="N680" s="29" t="s">
        <v>4284</v>
      </c>
      <c r="O680" s="29">
        <v>12</v>
      </c>
      <c r="P680" s="41" t="s">
        <v>4285</v>
      </c>
      <c r="Q680" s="41" t="s">
        <v>4286</v>
      </c>
      <c r="R680" s="41" t="s">
        <v>4287</v>
      </c>
      <c r="S680" s="15" t="s">
        <v>78</v>
      </c>
      <c r="T680" s="15" t="s">
        <v>31</v>
      </c>
      <c r="U680" s="15" t="s">
        <v>79</v>
      </c>
    </row>
    <row r="681" spans="1:21" ht="13.5" customHeight="1" x14ac:dyDescent="0.2">
      <c r="A681" s="15" t="s">
        <v>4288</v>
      </c>
      <c r="B681" s="17">
        <f>+COUNTIF(VICTIMAS_FALLECIDAS!A:A,A681)</f>
        <v>1</v>
      </c>
      <c r="C681" s="19">
        <v>44525</v>
      </c>
      <c r="D681" s="20">
        <v>2021</v>
      </c>
      <c r="E681" s="15">
        <v>11</v>
      </c>
      <c r="F681" s="15">
        <v>25</v>
      </c>
      <c r="G681" s="39">
        <v>0.4236111111111111</v>
      </c>
      <c r="H681" s="15">
        <v>10</v>
      </c>
      <c r="I681" s="20" t="s">
        <v>4289</v>
      </c>
      <c r="J681" s="20" t="s">
        <v>23</v>
      </c>
      <c r="K681" s="40" t="s">
        <v>452</v>
      </c>
      <c r="L681" s="40"/>
      <c r="M681" s="40" t="s">
        <v>476</v>
      </c>
      <c r="N681" s="29" t="s">
        <v>4290</v>
      </c>
      <c r="O681" s="29">
        <v>6</v>
      </c>
      <c r="P681" s="41" t="s">
        <v>4291</v>
      </c>
      <c r="Q681" s="41" t="s">
        <v>4292</v>
      </c>
      <c r="R681" s="41" t="s">
        <v>4293</v>
      </c>
      <c r="S681" s="15" t="s">
        <v>142</v>
      </c>
      <c r="T681" s="15" t="s">
        <v>108</v>
      </c>
      <c r="U681" s="15" t="s">
        <v>43</v>
      </c>
    </row>
    <row r="682" spans="1:21" ht="13.5" customHeight="1" x14ac:dyDescent="0.2">
      <c r="A682" s="15" t="s">
        <v>4294</v>
      </c>
      <c r="B682" s="17">
        <f>+COUNTIF(VICTIMAS_FALLECIDAS!A:A,A682)</f>
        <v>1</v>
      </c>
      <c r="C682" s="19">
        <v>44527</v>
      </c>
      <c r="D682" s="20">
        <v>2021</v>
      </c>
      <c r="E682" s="15">
        <v>11</v>
      </c>
      <c r="F682" s="15">
        <v>27</v>
      </c>
      <c r="G682" s="39">
        <v>0.47361111111111115</v>
      </c>
      <c r="H682" s="15">
        <v>11</v>
      </c>
      <c r="I682" s="20" t="s">
        <v>4295</v>
      </c>
      <c r="J682" s="20" t="s">
        <v>82</v>
      </c>
      <c r="K682" s="40" t="s">
        <v>4296</v>
      </c>
      <c r="L682" s="40">
        <v>1359</v>
      </c>
      <c r="M682" s="40"/>
      <c r="N682" s="29" t="s">
        <v>4295</v>
      </c>
      <c r="O682" s="29">
        <v>1</v>
      </c>
      <c r="P682" s="41" t="s">
        <v>4297</v>
      </c>
      <c r="Q682" s="41" t="s">
        <v>4298</v>
      </c>
      <c r="R682" s="41" t="s">
        <v>4299</v>
      </c>
      <c r="S682" s="15" t="s">
        <v>997</v>
      </c>
      <c r="T682" s="15" t="s">
        <v>108</v>
      </c>
      <c r="U682" s="15" t="s">
        <v>670</v>
      </c>
    </row>
    <row r="683" spans="1:21" ht="13.5" customHeight="1" x14ac:dyDescent="0.2">
      <c r="A683" s="15" t="s">
        <v>4300</v>
      </c>
      <c r="B683" s="17">
        <f>+COUNTIF(VICTIMAS_FALLECIDAS!A:A,A683)</f>
        <v>1</v>
      </c>
      <c r="C683" s="16">
        <v>44531</v>
      </c>
      <c r="D683" s="20">
        <v>2021</v>
      </c>
      <c r="E683" s="15">
        <v>12</v>
      </c>
      <c r="F683" s="15">
        <v>1</v>
      </c>
      <c r="G683" s="39">
        <v>0.65277777777777779</v>
      </c>
      <c r="H683" s="15">
        <v>15</v>
      </c>
      <c r="I683" s="20" t="s">
        <v>4301</v>
      </c>
      <c r="J683" s="20" t="s">
        <v>82</v>
      </c>
      <c r="K683" s="40" t="s">
        <v>2650</v>
      </c>
      <c r="L683" s="40"/>
      <c r="M683" s="40" t="s">
        <v>4302</v>
      </c>
      <c r="N683" s="29" t="s">
        <v>4303</v>
      </c>
      <c r="O683" s="29">
        <v>13</v>
      </c>
      <c r="P683" s="41" t="s">
        <v>4304</v>
      </c>
      <c r="Q683" s="41" t="s">
        <v>4305</v>
      </c>
      <c r="R683" s="41" t="s">
        <v>4306</v>
      </c>
      <c r="S683" s="15" t="s">
        <v>30</v>
      </c>
      <c r="T683" s="15" t="s">
        <v>31</v>
      </c>
      <c r="U683" s="15" t="s">
        <v>32</v>
      </c>
    </row>
    <row r="684" spans="1:21" ht="13.5" customHeight="1" x14ac:dyDescent="0.2">
      <c r="A684" s="15" t="s">
        <v>4307</v>
      </c>
      <c r="B684" s="17">
        <f>+COUNTIF(VICTIMAS_FALLECIDAS!A:A,A684)</f>
        <v>1</v>
      </c>
      <c r="C684" s="16">
        <v>44532</v>
      </c>
      <c r="D684" s="20">
        <v>2021</v>
      </c>
      <c r="E684" s="15">
        <v>12</v>
      </c>
      <c r="F684" s="15">
        <v>2</v>
      </c>
      <c r="G684" s="39">
        <v>4.8611111111111112E-2</v>
      </c>
      <c r="H684" s="15">
        <v>1</v>
      </c>
      <c r="I684" s="20" t="s">
        <v>4308</v>
      </c>
      <c r="J684" s="20" t="s">
        <v>23</v>
      </c>
      <c r="K684" s="40" t="s">
        <v>372</v>
      </c>
      <c r="L684" s="40">
        <v>3655</v>
      </c>
      <c r="M684" s="40"/>
      <c r="N684" s="29" t="s">
        <v>4309</v>
      </c>
      <c r="O684" s="29">
        <v>11</v>
      </c>
      <c r="P684" s="41" t="s">
        <v>4310</v>
      </c>
      <c r="Q684" s="41" t="s">
        <v>4311</v>
      </c>
      <c r="R684" s="41" t="s">
        <v>4312</v>
      </c>
      <c r="S684" s="15" t="s">
        <v>30</v>
      </c>
      <c r="T684" s="15" t="s">
        <v>31</v>
      </c>
      <c r="U684" s="15" t="s">
        <v>32</v>
      </c>
    </row>
    <row r="685" spans="1:21" ht="13.5" customHeight="1" x14ac:dyDescent="0.2">
      <c r="A685" s="15" t="s">
        <v>4313</v>
      </c>
      <c r="B685" s="17">
        <f>+COUNTIF(VICTIMAS_FALLECIDAS!A:A,A685)</f>
        <v>1</v>
      </c>
      <c r="C685" s="16">
        <v>44540</v>
      </c>
      <c r="D685" s="20">
        <v>2021</v>
      </c>
      <c r="E685" s="15">
        <v>12</v>
      </c>
      <c r="F685" s="15">
        <v>10</v>
      </c>
      <c r="G685" s="39">
        <v>0.48958333333333331</v>
      </c>
      <c r="H685" s="15">
        <v>11</v>
      </c>
      <c r="I685" s="20" t="s">
        <v>4314</v>
      </c>
      <c r="J685" s="20" t="s">
        <v>23</v>
      </c>
      <c r="K685" s="40" t="s">
        <v>160</v>
      </c>
      <c r="L685" s="40"/>
      <c r="M685" s="40" t="s">
        <v>1573</v>
      </c>
      <c r="N685" s="29" t="s">
        <v>4315</v>
      </c>
      <c r="O685" s="29">
        <v>1</v>
      </c>
      <c r="P685" s="41" t="s">
        <v>4316</v>
      </c>
      <c r="Q685" s="41" t="s">
        <v>4317</v>
      </c>
      <c r="R685" s="41" t="s">
        <v>4318</v>
      </c>
      <c r="S685" s="15" t="s">
        <v>142</v>
      </c>
      <c r="T685" s="15" t="s">
        <v>108</v>
      </c>
      <c r="U685" s="15" t="s">
        <v>43</v>
      </c>
    </row>
    <row r="686" spans="1:21" ht="13.5" customHeight="1" x14ac:dyDescent="0.2">
      <c r="A686" s="15" t="s">
        <v>4319</v>
      </c>
      <c r="B686" s="17">
        <f>+COUNTIF(VICTIMAS_FALLECIDAS!A:A,A686)</f>
        <v>1</v>
      </c>
      <c r="C686" s="16">
        <v>44541</v>
      </c>
      <c r="D686" s="20">
        <v>2021</v>
      </c>
      <c r="E686" s="15">
        <v>12</v>
      </c>
      <c r="F686" s="15">
        <v>11</v>
      </c>
      <c r="G686" s="39">
        <v>0.95833333333333337</v>
      </c>
      <c r="H686" s="15">
        <v>23</v>
      </c>
      <c r="I686" s="20" t="s">
        <v>4320</v>
      </c>
      <c r="J686" s="20" t="s">
        <v>82</v>
      </c>
      <c r="K686" s="40" t="s">
        <v>4321</v>
      </c>
      <c r="L686" s="40"/>
      <c r="M686" s="40" t="s">
        <v>1489</v>
      </c>
      <c r="N686" s="29" t="s">
        <v>4322</v>
      </c>
      <c r="O686" s="29">
        <v>10</v>
      </c>
      <c r="P686" s="41" t="s">
        <v>4323</v>
      </c>
      <c r="Q686" s="41" t="s">
        <v>4324</v>
      </c>
      <c r="R686" s="41" t="s">
        <v>4325</v>
      </c>
      <c r="S686" s="15" t="s">
        <v>30</v>
      </c>
      <c r="T686" s="15" t="s">
        <v>31</v>
      </c>
      <c r="U686" s="15" t="s">
        <v>32</v>
      </c>
    </row>
    <row r="687" spans="1:21" ht="13.5" customHeight="1" x14ac:dyDescent="0.2">
      <c r="A687" s="15" t="s">
        <v>4326</v>
      </c>
      <c r="B687" s="17">
        <f>+COUNTIF(VICTIMAS_FALLECIDAS!A:A,A687)</f>
        <v>1</v>
      </c>
      <c r="C687" s="16">
        <v>44542</v>
      </c>
      <c r="D687" s="20">
        <v>2021</v>
      </c>
      <c r="E687" s="15">
        <v>12</v>
      </c>
      <c r="F687" s="15">
        <v>12</v>
      </c>
      <c r="G687" s="39">
        <v>0.2638888888888889</v>
      </c>
      <c r="H687" s="15">
        <v>6</v>
      </c>
      <c r="I687" s="20" t="s">
        <v>4327</v>
      </c>
      <c r="J687" s="20" t="s">
        <v>23</v>
      </c>
      <c r="K687" s="40" t="s">
        <v>452</v>
      </c>
      <c r="L687" s="40"/>
      <c r="M687" s="40" t="s">
        <v>255</v>
      </c>
      <c r="N687" s="29" t="s">
        <v>4328</v>
      </c>
      <c r="O687" s="29">
        <v>3</v>
      </c>
      <c r="P687" s="41" t="s">
        <v>2557</v>
      </c>
      <c r="Q687" s="41" t="s">
        <v>2558</v>
      </c>
      <c r="R687" s="41" t="s">
        <v>2559</v>
      </c>
      <c r="S687" s="15" t="s">
        <v>107</v>
      </c>
      <c r="T687" s="15" t="s">
        <v>108</v>
      </c>
      <c r="U687" s="15" t="s">
        <v>32</v>
      </c>
    </row>
    <row r="688" spans="1:21" ht="13.5" customHeight="1" x14ac:dyDescent="0.2">
      <c r="A688" s="15" t="s">
        <v>4329</v>
      </c>
      <c r="B688" s="17">
        <f>+COUNTIF(VICTIMAS_FALLECIDAS!A:A,A688)</f>
        <v>1</v>
      </c>
      <c r="C688" s="16">
        <v>44543</v>
      </c>
      <c r="D688" s="20">
        <v>2021</v>
      </c>
      <c r="E688" s="15">
        <v>12</v>
      </c>
      <c r="F688" s="15">
        <v>13</v>
      </c>
      <c r="G688" s="39">
        <v>0.71527777777777779</v>
      </c>
      <c r="H688" s="15">
        <v>17</v>
      </c>
      <c r="I688" s="20" t="s">
        <v>4330</v>
      </c>
      <c r="J688" s="20" t="s">
        <v>23</v>
      </c>
      <c r="K688" s="40" t="s">
        <v>1655</v>
      </c>
      <c r="L688" s="40"/>
      <c r="M688" s="40" t="s">
        <v>2883</v>
      </c>
      <c r="N688" s="29" t="s">
        <v>4331</v>
      </c>
      <c r="O688" s="29">
        <v>7</v>
      </c>
      <c r="P688" s="41" t="s">
        <v>4332</v>
      </c>
      <c r="Q688" s="41" t="s">
        <v>4333</v>
      </c>
      <c r="R688" s="41" t="s">
        <v>4334</v>
      </c>
      <c r="S688" s="15" t="s">
        <v>30</v>
      </c>
      <c r="T688" s="15" t="s">
        <v>31</v>
      </c>
      <c r="U688" s="15" t="s">
        <v>32</v>
      </c>
    </row>
    <row r="689" spans="1:21" ht="13.5" customHeight="1" x14ac:dyDescent="0.2">
      <c r="A689" s="15" t="s">
        <v>4344</v>
      </c>
      <c r="B689" s="17">
        <f>+COUNTIF(VICTIMAS_FALLECIDAS!A:A,A689)</f>
        <v>1</v>
      </c>
      <c r="C689" s="16">
        <v>44545</v>
      </c>
      <c r="D689" s="20">
        <v>2021</v>
      </c>
      <c r="E689" s="15">
        <v>12</v>
      </c>
      <c r="F689" s="15">
        <v>15</v>
      </c>
      <c r="G689" s="39">
        <v>0.4375</v>
      </c>
      <c r="H689" s="15">
        <v>10</v>
      </c>
      <c r="I689" s="15" t="s">
        <v>4345</v>
      </c>
      <c r="J689" s="15" t="s">
        <v>23</v>
      </c>
      <c r="K689" s="40" t="s">
        <v>592</v>
      </c>
      <c r="L689" s="40">
        <v>4071</v>
      </c>
      <c r="M689" s="40"/>
      <c r="N689" s="29" t="s">
        <v>4346</v>
      </c>
      <c r="O689" s="29">
        <v>9</v>
      </c>
      <c r="P689" s="41" t="s">
        <v>4347</v>
      </c>
      <c r="Q689" s="41" t="s">
        <v>4348</v>
      </c>
      <c r="R689" s="41" t="s">
        <v>4349</v>
      </c>
      <c r="S689" s="15" t="s">
        <v>398</v>
      </c>
      <c r="T689" s="15" t="s">
        <v>32</v>
      </c>
      <c r="U689" s="15" t="s">
        <v>100</v>
      </c>
    </row>
    <row r="690" spans="1:21" ht="13.5" customHeight="1" x14ac:dyDescent="0.2">
      <c r="A690" s="15" t="s">
        <v>4335</v>
      </c>
      <c r="B690" s="17">
        <f>+COUNTIF(VICTIMAS_FALLECIDAS!A:A,A690)</f>
        <v>1</v>
      </c>
      <c r="C690" s="16">
        <v>44550</v>
      </c>
      <c r="D690" s="20">
        <v>2021</v>
      </c>
      <c r="E690" s="15">
        <v>12</v>
      </c>
      <c r="F690" s="15">
        <v>20</v>
      </c>
      <c r="G690" s="39">
        <v>4.8611111111111112E-2</v>
      </c>
      <c r="H690" s="15">
        <v>1</v>
      </c>
      <c r="I690" s="20" t="s">
        <v>4336</v>
      </c>
      <c r="J690" s="20" t="s">
        <v>305</v>
      </c>
      <c r="K690" s="40" t="s">
        <v>269</v>
      </c>
      <c r="L690" s="29"/>
      <c r="M690" s="40" t="s">
        <v>2478</v>
      </c>
      <c r="N690" s="29" t="s">
        <v>4337</v>
      </c>
      <c r="O690" s="29">
        <v>9</v>
      </c>
      <c r="P690" s="41" t="s">
        <v>2480</v>
      </c>
      <c r="Q690" s="41" t="s">
        <v>2481</v>
      </c>
      <c r="R690" s="41" t="s">
        <v>2482</v>
      </c>
      <c r="S690" s="15" t="s">
        <v>30</v>
      </c>
      <c r="T690" s="15" t="s">
        <v>31</v>
      </c>
      <c r="U690" s="15" t="s">
        <v>32</v>
      </c>
    </row>
    <row r="691" spans="1:21" ht="13.5" customHeight="1" x14ac:dyDescent="0.2">
      <c r="A691" s="15" t="s">
        <v>4338</v>
      </c>
      <c r="B691" s="17">
        <f>+COUNTIF(VICTIMAS_FALLECIDAS!A:A,A691)</f>
        <v>1</v>
      </c>
      <c r="C691" s="16">
        <v>44560</v>
      </c>
      <c r="D691" s="20">
        <v>2021</v>
      </c>
      <c r="E691" s="15">
        <v>12</v>
      </c>
      <c r="F691" s="15">
        <v>30</v>
      </c>
      <c r="G691" s="39">
        <v>2.9861111111111113E-2</v>
      </c>
      <c r="H691" s="15">
        <v>0</v>
      </c>
      <c r="I691" s="15" t="s">
        <v>4339</v>
      </c>
      <c r="J691" s="15" t="s">
        <v>23</v>
      </c>
      <c r="K691" s="40" t="s">
        <v>372</v>
      </c>
      <c r="L691" s="40"/>
      <c r="M691" s="40" t="s">
        <v>2819</v>
      </c>
      <c r="N691" s="29" t="s">
        <v>4340</v>
      </c>
      <c r="O691" s="29">
        <v>11</v>
      </c>
      <c r="P691" s="41" t="s">
        <v>4341</v>
      </c>
      <c r="Q691" s="41" t="s">
        <v>4342</v>
      </c>
      <c r="R691" s="41" t="s">
        <v>4343</v>
      </c>
      <c r="S691" s="15" t="s">
        <v>99</v>
      </c>
      <c r="T691" s="15" t="s">
        <v>31</v>
      </c>
      <c r="U691" s="15" t="s">
        <v>100</v>
      </c>
    </row>
  </sheetData>
  <autoFilter ref="A1:U691" xr:uid="{00000000-0001-0000-0100-000000000000}">
    <sortState xmlns:xlrd2="http://schemas.microsoft.com/office/spreadsheetml/2017/richdata2" ref="A2:U691">
      <sortCondition ref="C2:C691"/>
    </sortState>
  </autoFilter>
  <sortState xmlns:xlrd2="http://schemas.microsoft.com/office/spreadsheetml/2017/richdata2" ref="A2:U691">
    <sortCondition ref="Q2:Q691"/>
  </sortState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47" bestFit="1" customWidth="1"/>
    <col min="2" max="16384" width="10.625" style="47"/>
  </cols>
  <sheetData>
    <row r="1" spans="1:2" x14ac:dyDescent="0.2">
      <c r="A1" s="48" t="s">
        <v>4357</v>
      </c>
      <c r="B1" s="48" t="s">
        <v>4358</v>
      </c>
    </row>
    <row r="2" spans="1:2" x14ac:dyDescent="0.2">
      <c r="A2" s="47" t="s">
        <v>0</v>
      </c>
      <c r="B2" s="47" t="s">
        <v>4359</v>
      </c>
    </row>
    <row r="3" spans="1:2" x14ac:dyDescent="0.2">
      <c r="A3" s="47" t="s">
        <v>1</v>
      </c>
      <c r="B3" s="47" t="s">
        <v>4360</v>
      </c>
    </row>
    <row r="4" spans="1:2" x14ac:dyDescent="0.2">
      <c r="A4" s="47" t="s">
        <v>2</v>
      </c>
      <c r="B4" s="47" t="s">
        <v>4361</v>
      </c>
    </row>
    <row r="5" spans="1:2" x14ac:dyDescent="0.2">
      <c r="A5" s="47" t="s">
        <v>3</v>
      </c>
      <c r="B5" s="47" t="s">
        <v>4362</v>
      </c>
    </row>
    <row r="6" spans="1:2" x14ac:dyDescent="0.2">
      <c r="A6" s="47" t="s">
        <v>4</v>
      </c>
      <c r="B6" s="47" t="s">
        <v>4363</v>
      </c>
    </row>
    <row r="7" spans="1:2" x14ac:dyDescent="0.2">
      <c r="A7" s="47" t="s">
        <v>5</v>
      </c>
      <c r="B7" s="47" t="s">
        <v>4364</v>
      </c>
    </row>
    <row r="8" spans="1:2" x14ac:dyDescent="0.2">
      <c r="A8" s="47" t="s">
        <v>6</v>
      </c>
      <c r="B8" s="47" t="s">
        <v>4365</v>
      </c>
    </row>
    <row r="9" spans="1:2" x14ac:dyDescent="0.2">
      <c r="A9" s="47" t="s">
        <v>7</v>
      </c>
      <c r="B9" s="47" t="s">
        <v>4366</v>
      </c>
    </row>
    <row r="10" spans="1:2" x14ac:dyDescent="0.2">
      <c r="A10" s="47" t="s">
        <v>8</v>
      </c>
      <c r="B10" s="47" t="s">
        <v>4367</v>
      </c>
    </row>
    <row r="11" spans="1:2" x14ac:dyDescent="0.2">
      <c r="A11" s="47" t="s">
        <v>9</v>
      </c>
      <c r="B11" s="47" t="s">
        <v>4368</v>
      </c>
    </row>
    <row r="12" spans="1:2" x14ac:dyDescent="0.2">
      <c r="A12" s="47" t="s">
        <v>10</v>
      </c>
      <c r="B12" s="47" t="s">
        <v>4369</v>
      </c>
    </row>
    <row r="13" spans="1:2" x14ac:dyDescent="0.2">
      <c r="A13" s="47" t="s">
        <v>11</v>
      </c>
      <c r="B13" s="47" t="s">
        <v>4370</v>
      </c>
    </row>
    <row r="14" spans="1:2" x14ac:dyDescent="0.2">
      <c r="A14" s="47" t="s">
        <v>12</v>
      </c>
      <c r="B14" s="47" t="s">
        <v>4371</v>
      </c>
    </row>
    <row r="15" spans="1:2" x14ac:dyDescent="0.2">
      <c r="A15" s="47" t="s">
        <v>13</v>
      </c>
      <c r="B15" s="47" t="s">
        <v>4372</v>
      </c>
    </row>
    <row r="16" spans="1:2" x14ac:dyDescent="0.2">
      <c r="A16" s="47" t="s">
        <v>14</v>
      </c>
      <c r="B16" s="47" t="s">
        <v>4373</v>
      </c>
    </row>
    <row r="17" spans="1:3" x14ac:dyDescent="0.2">
      <c r="A17" s="47" t="s">
        <v>15</v>
      </c>
      <c r="B17" s="47" t="s">
        <v>4374</v>
      </c>
    </row>
    <row r="18" spans="1:3" x14ac:dyDescent="0.2">
      <c r="A18" s="47" t="s">
        <v>16</v>
      </c>
      <c r="B18" s="47" t="s">
        <v>4375</v>
      </c>
    </row>
    <row r="19" spans="1:3" x14ac:dyDescent="0.2">
      <c r="A19" s="47" t="s">
        <v>17</v>
      </c>
      <c r="B19" s="47" t="s">
        <v>4376</v>
      </c>
    </row>
    <row r="20" spans="1:3" x14ac:dyDescent="0.2">
      <c r="A20" s="47" t="s">
        <v>18</v>
      </c>
      <c r="B20" s="47" t="s">
        <v>4377</v>
      </c>
    </row>
    <row r="21" spans="1:3" x14ac:dyDescent="0.2">
      <c r="A21" s="47" t="s">
        <v>19</v>
      </c>
      <c r="B21" s="45" t="s">
        <v>4378</v>
      </c>
    </row>
    <row r="22" spans="1:3" x14ac:dyDescent="0.2">
      <c r="A22" s="47" t="s">
        <v>20</v>
      </c>
      <c r="B22" s="46" t="s">
        <v>4379</v>
      </c>
    </row>
    <row r="24" spans="1:3" x14ac:dyDescent="0.2">
      <c r="A24" s="48" t="s">
        <v>4380</v>
      </c>
      <c r="B24" s="48" t="s">
        <v>4381</v>
      </c>
      <c r="C24" s="48" t="s">
        <v>4358</v>
      </c>
    </row>
    <row r="25" spans="1:3" x14ac:dyDescent="0.2">
      <c r="A25" s="47" t="s">
        <v>9</v>
      </c>
      <c r="B25" s="47" t="s">
        <v>4382</v>
      </c>
      <c r="C25" s="47" t="s">
        <v>4383</v>
      </c>
    </row>
    <row r="26" spans="1:3" x14ac:dyDescent="0.2">
      <c r="B26" s="47" t="s">
        <v>4384</v>
      </c>
      <c r="C26" s="47" t="s">
        <v>4385</v>
      </c>
    </row>
    <row r="27" spans="1:3" x14ac:dyDescent="0.2">
      <c r="B27" s="47" t="s">
        <v>4386</v>
      </c>
      <c r="C27" s="47" t="s">
        <v>4387</v>
      </c>
    </row>
    <row r="28" spans="1:3" x14ac:dyDescent="0.2">
      <c r="B28" s="47" t="s">
        <v>4388</v>
      </c>
      <c r="C28" s="47" t="s">
        <v>4389</v>
      </c>
    </row>
    <row r="29" spans="1:3" x14ac:dyDescent="0.2">
      <c r="A29" s="47" t="s">
        <v>19</v>
      </c>
      <c r="B29" s="47" t="s">
        <v>108</v>
      </c>
      <c r="C29" s="47" t="s">
        <v>4390</v>
      </c>
    </row>
    <row r="30" spans="1:3" x14ac:dyDescent="0.2">
      <c r="B30" s="47" t="s">
        <v>31</v>
      </c>
      <c r="C30" s="47" t="s">
        <v>4391</v>
      </c>
    </row>
    <row r="31" spans="1:3" x14ac:dyDescent="0.2">
      <c r="B31" s="47" t="s">
        <v>32</v>
      </c>
      <c r="C31" s="45" t="s">
        <v>4392</v>
      </c>
    </row>
    <row r="32" spans="1:3" x14ac:dyDescent="0.2">
      <c r="B32" s="47" t="s">
        <v>100</v>
      </c>
      <c r="C32" s="47" t="s">
        <v>4393</v>
      </c>
    </row>
    <row r="33" spans="1:3" x14ac:dyDescent="0.2">
      <c r="B33" s="47" t="s">
        <v>670</v>
      </c>
      <c r="C33" s="47" t="s">
        <v>4394</v>
      </c>
    </row>
    <row r="34" spans="1:3" x14ac:dyDescent="0.2">
      <c r="B34" s="47" t="s">
        <v>43</v>
      </c>
      <c r="C34" s="47" t="s">
        <v>4395</v>
      </c>
    </row>
    <row r="35" spans="1:3" x14ac:dyDescent="0.2">
      <c r="B35" s="47" t="s">
        <v>858</v>
      </c>
      <c r="C35" s="47" t="s">
        <v>4396</v>
      </c>
    </row>
    <row r="36" spans="1:3" x14ac:dyDescent="0.2">
      <c r="B36" s="47" t="s">
        <v>498</v>
      </c>
      <c r="C36" s="47" t="s">
        <v>4397</v>
      </c>
    </row>
    <row r="37" spans="1:3" x14ac:dyDescent="0.2">
      <c r="B37" s="47" t="s">
        <v>60</v>
      </c>
      <c r="C37" s="47" t="s">
        <v>4398</v>
      </c>
    </row>
    <row r="38" spans="1:3" x14ac:dyDescent="0.2">
      <c r="A38" s="47" t="s">
        <v>20</v>
      </c>
      <c r="B38" s="47" t="s">
        <v>32</v>
      </c>
      <c r="C38" s="45" t="s">
        <v>4392</v>
      </c>
    </row>
    <row r="39" spans="1:3" x14ac:dyDescent="0.2">
      <c r="B39" s="47" t="s">
        <v>670</v>
      </c>
      <c r="C39" s="47" t="s">
        <v>4394</v>
      </c>
    </row>
    <row r="40" spans="1:3" x14ac:dyDescent="0.2">
      <c r="B40" s="47" t="s">
        <v>100</v>
      </c>
      <c r="C40" s="47" t="s">
        <v>4393</v>
      </c>
    </row>
    <row r="41" spans="1:3" x14ac:dyDescent="0.2">
      <c r="B41" s="47" t="s">
        <v>31</v>
      </c>
      <c r="C41" s="47" t="s">
        <v>4391</v>
      </c>
    </row>
    <row r="42" spans="1:3" x14ac:dyDescent="0.2">
      <c r="B42" s="47" t="s">
        <v>79</v>
      </c>
      <c r="C42" s="47" t="s">
        <v>4399</v>
      </c>
    </row>
    <row r="43" spans="1:3" x14ac:dyDescent="0.2">
      <c r="B43" s="47" t="s">
        <v>43</v>
      </c>
      <c r="C43" s="47" t="s">
        <v>4395</v>
      </c>
    </row>
    <row r="44" spans="1:3" x14ac:dyDescent="0.2">
      <c r="B44" s="47" t="s">
        <v>3308</v>
      </c>
      <c r="C44" s="47" t="s">
        <v>4400</v>
      </c>
    </row>
    <row r="45" spans="1:3" x14ac:dyDescent="0.2">
      <c r="B45" s="47" t="s">
        <v>498</v>
      </c>
      <c r="C45" s="47" t="s">
        <v>4397</v>
      </c>
    </row>
    <row r="46" spans="1:3" x14ac:dyDescent="0.2">
      <c r="B46" s="47" t="s">
        <v>60</v>
      </c>
      <c r="C46" s="47" t="s">
        <v>4401</v>
      </c>
    </row>
    <row r="47" spans="1:3" x14ac:dyDescent="0.2">
      <c r="A47" s="47" t="s">
        <v>18</v>
      </c>
      <c r="B47" s="47" t="s">
        <v>283</v>
      </c>
      <c r="C47" s="49" t="s">
        <v>4402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1" activePane="bottomLeft" state="frozen"/>
      <selection activeCell="C17" sqref="C17"/>
      <selection pane="bottomLeft" sqref="A1:J718"/>
    </sheetView>
  </sheetViews>
  <sheetFormatPr baseColWidth="10" defaultColWidth="12.625" defaultRowHeight="15" customHeight="1" x14ac:dyDescent="0.2"/>
  <cols>
    <col min="1" max="5" width="9.5" style="7" customWidth="1"/>
    <col min="6" max="6" width="18.5" style="7" bestFit="1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0" t="s">
        <v>4403</v>
      </c>
      <c r="B1" s="11" t="s">
        <v>2</v>
      </c>
      <c r="C1" s="12" t="s">
        <v>3</v>
      </c>
      <c r="D1" s="12" t="s">
        <v>4</v>
      </c>
      <c r="E1" s="12" t="s">
        <v>5</v>
      </c>
      <c r="F1" s="13" t="s">
        <v>4404</v>
      </c>
      <c r="G1" s="13" t="s">
        <v>19</v>
      </c>
      <c r="H1" s="13" t="s">
        <v>4405</v>
      </c>
      <c r="I1" s="13" t="s">
        <v>4406</v>
      </c>
      <c r="J1" s="14" t="s">
        <v>4407</v>
      </c>
    </row>
    <row r="2" spans="1:10" ht="13.5" customHeight="1" x14ac:dyDescent="0.2">
      <c r="A2" s="15" t="s">
        <v>21</v>
      </c>
      <c r="B2" s="16">
        <v>42370</v>
      </c>
      <c r="C2" s="17">
        <v>2016</v>
      </c>
      <c r="D2" s="18">
        <v>1</v>
      </c>
      <c r="E2" s="18">
        <v>1</v>
      </c>
      <c r="F2" s="15" t="s">
        <v>4408</v>
      </c>
      <c r="G2" s="15" t="s">
        <v>31</v>
      </c>
      <c r="H2" s="15" t="s">
        <v>4409</v>
      </c>
      <c r="I2" s="15">
        <v>19</v>
      </c>
      <c r="J2" s="16">
        <v>42370</v>
      </c>
    </row>
    <row r="3" spans="1:10" ht="13.5" customHeight="1" x14ac:dyDescent="0.2">
      <c r="A3" s="15" t="s">
        <v>33</v>
      </c>
      <c r="B3" s="16">
        <v>42371</v>
      </c>
      <c r="C3" s="17">
        <v>2016</v>
      </c>
      <c r="D3" s="18">
        <v>1</v>
      </c>
      <c r="E3" s="18">
        <v>2</v>
      </c>
      <c r="F3" s="15" t="s">
        <v>4408</v>
      </c>
      <c r="G3" s="15" t="s">
        <v>32</v>
      </c>
      <c r="H3" s="15" t="s">
        <v>4409</v>
      </c>
      <c r="I3" s="15">
        <v>70</v>
      </c>
      <c r="J3" s="16">
        <v>42371</v>
      </c>
    </row>
    <row r="4" spans="1:10" ht="13.5" customHeight="1" x14ac:dyDescent="0.2">
      <c r="A4" s="15" t="s">
        <v>44</v>
      </c>
      <c r="B4" s="16">
        <v>42372</v>
      </c>
      <c r="C4" s="17">
        <v>2016</v>
      </c>
      <c r="D4" s="18">
        <v>1</v>
      </c>
      <c r="E4" s="18">
        <v>3</v>
      </c>
      <c r="F4" s="15" t="s">
        <v>4408</v>
      </c>
      <c r="G4" s="15" t="s">
        <v>31</v>
      </c>
      <c r="H4" s="15" t="s">
        <v>4409</v>
      </c>
      <c r="I4" s="15">
        <v>30</v>
      </c>
      <c r="J4" s="16">
        <v>42372</v>
      </c>
    </row>
    <row r="5" spans="1:10" ht="13.5" customHeight="1" x14ac:dyDescent="0.2">
      <c r="A5" s="15" t="s">
        <v>51</v>
      </c>
      <c r="B5" s="16">
        <v>42379</v>
      </c>
      <c r="C5" s="17">
        <v>2016</v>
      </c>
      <c r="D5" s="18">
        <v>1</v>
      </c>
      <c r="E5" s="18">
        <v>10</v>
      </c>
      <c r="F5" s="15" t="s">
        <v>4408</v>
      </c>
      <c r="G5" s="15" t="s">
        <v>31</v>
      </c>
      <c r="H5" s="15" t="s">
        <v>4409</v>
      </c>
      <c r="I5" s="15">
        <v>18</v>
      </c>
      <c r="J5" s="16" t="s">
        <v>60</v>
      </c>
    </row>
    <row r="6" spans="1:10" ht="13.5" customHeight="1" x14ac:dyDescent="0.2">
      <c r="A6" s="15" t="s">
        <v>61</v>
      </c>
      <c r="B6" s="16">
        <v>42390</v>
      </c>
      <c r="C6" s="17">
        <v>2016</v>
      </c>
      <c r="D6" s="18">
        <v>1</v>
      </c>
      <c r="E6" s="18">
        <v>21</v>
      </c>
      <c r="F6" s="15" t="s">
        <v>4408</v>
      </c>
      <c r="G6" s="15" t="s">
        <v>31</v>
      </c>
      <c r="H6" s="15" t="s">
        <v>4409</v>
      </c>
      <c r="I6" s="15">
        <v>29</v>
      </c>
      <c r="J6" s="16">
        <v>42401</v>
      </c>
    </row>
    <row r="7" spans="1:10" ht="13.5" customHeight="1" x14ac:dyDescent="0.2">
      <c r="A7" s="15" t="s">
        <v>70</v>
      </c>
      <c r="B7" s="16">
        <v>42393</v>
      </c>
      <c r="C7" s="17">
        <v>2016</v>
      </c>
      <c r="D7" s="18">
        <v>1</v>
      </c>
      <c r="E7" s="18">
        <v>24</v>
      </c>
      <c r="F7" s="15" t="s">
        <v>4408</v>
      </c>
      <c r="G7" s="15" t="s">
        <v>31</v>
      </c>
      <c r="H7" s="15" t="s">
        <v>4409</v>
      </c>
      <c r="I7" s="15">
        <v>30</v>
      </c>
      <c r="J7" s="16">
        <v>42393</v>
      </c>
    </row>
    <row r="8" spans="1:10" ht="13.5" customHeight="1" x14ac:dyDescent="0.2">
      <c r="A8" s="15" t="s">
        <v>80</v>
      </c>
      <c r="B8" s="16">
        <v>42393</v>
      </c>
      <c r="C8" s="17">
        <v>2016</v>
      </c>
      <c r="D8" s="18">
        <v>1</v>
      </c>
      <c r="E8" s="18">
        <v>24</v>
      </c>
      <c r="F8" s="15" t="s">
        <v>4410</v>
      </c>
      <c r="G8" s="15" t="s">
        <v>31</v>
      </c>
      <c r="H8" s="15" t="s">
        <v>4409</v>
      </c>
      <c r="I8" s="15">
        <v>29</v>
      </c>
      <c r="J8" s="16">
        <v>42395</v>
      </c>
    </row>
    <row r="9" spans="1:10" ht="13.5" customHeight="1" x14ac:dyDescent="0.2">
      <c r="A9" s="15" t="s">
        <v>89</v>
      </c>
      <c r="B9" s="16">
        <v>42398</v>
      </c>
      <c r="C9" s="17">
        <v>2016</v>
      </c>
      <c r="D9" s="18">
        <v>1</v>
      </c>
      <c r="E9" s="18">
        <v>29</v>
      </c>
      <c r="F9" s="15" t="s">
        <v>4408</v>
      </c>
      <c r="G9" s="15" t="s">
        <v>31</v>
      </c>
      <c r="H9" s="15" t="s">
        <v>4409</v>
      </c>
      <c r="I9" s="15">
        <v>18</v>
      </c>
      <c r="J9" s="16">
        <v>42398</v>
      </c>
    </row>
    <row r="10" spans="1:10" ht="13.5" customHeight="1" x14ac:dyDescent="0.2">
      <c r="A10" s="15" t="s">
        <v>91</v>
      </c>
      <c r="B10" s="16">
        <v>42408</v>
      </c>
      <c r="C10" s="17">
        <v>2016</v>
      </c>
      <c r="D10" s="18">
        <v>2</v>
      </c>
      <c r="E10" s="18">
        <v>8</v>
      </c>
      <c r="F10" s="15" t="s">
        <v>4408</v>
      </c>
      <c r="G10" s="15" t="s">
        <v>31</v>
      </c>
      <c r="H10" s="15" t="s">
        <v>4409</v>
      </c>
      <c r="I10" s="15">
        <v>22</v>
      </c>
      <c r="J10" s="16">
        <v>42408</v>
      </c>
    </row>
    <row r="11" spans="1:10" ht="13.5" customHeight="1" x14ac:dyDescent="0.2">
      <c r="A11" s="15" t="s">
        <v>101</v>
      </c>
      <c r="B11" s="16">
        <v>42410</v>
      </c>
      <c r="C11" s="17">
        <v>2016</v>
      </c>
      <c r="D11" s="18">
        <v>2</v>
      </c>
      <c r="E11" s="18">
        <v>10</v>
      </c>
      <c r="F11" s="15" t="s">
        <v>108</v>
      </c>
      <c r="G11" s="15" t="s">
        <v>108</v>
      </c>
      <c r="H11" s="15" t="s">
        <v>4409</v>
      </c>
      <c r="I11" s="15">
        <v>16</v>
      </c>
      <c r="J11" s="16">
        <v>42410</v>
      </c>
    </row>
    <row r="12" spans="1:10" ht="13.5" customHeight="1" x14ac:dyDescent="0.2">
      <c r="A12" s="15" t="s">
        <v>109</v>
      </c>
      <c r="B12" s="16">
        <v>42414</v>
      </c>
      <c r="C12" s="17">
        <v>2016</v>
      </c>
      <c r="D12" s="18">
        <v>2</v>
      </c>
      <c r="E12" s="18">
        <v>14</v>
      </c>
      <c r="F12" s="15" t="s">
        <v>108</v>
      </c>
      <c r="G12" s="15" t="s">
        <v>108</v>
      </c>
      <c r="H12" s="15" t="s">
        <v>4411</v>
      </c>
      <c r="I12" s="15">
        <v>16</v>
      </c>
      <c r="J12" s="16">
        <v>42414</v>
      </c>
    </row>
    <row r="13" spans="1:10" ht="13.5" customHeight="1" x14ac:dyDescent="0.2">
      <c r="A13" s="15" t="s">
        <v>117</v>
      </c>
      <c r="B13" s="16">
        <v>42414</v>
      </c>
      <c r="C13" s="17">
        <v>2016</v>
      </c>
      <c r="D13" s="18">
        <v>2</v>
      </c>
      <c r="E13" s="18">
        <v>14</v>
      </c>
      <c r="F13" s="15" t="s">
        <v>4410</v>
      </c>
      <c r="G13" s="15" t="s">
        <v>31</v>
      </c>
      <c r="H13" s="15" t="s">
        <v>4411</v>
      </c>
      <c r="I13" s="15">
        <v>19</v>
      </c>
      <c r="J13" s="16">
        <v>42414</v>
      </c>
    </row>
    <row r="14" spans="1:10" ht="13.5" customHeight="1" x14ac:dyDescent="0.2">
      <c r="A14" s="15" t="s">
        <v>125</v>
      </c>
      <c r="B14" s="16">
        <v>42415</v>
      </c>
      <c r="C14" s="17">
        <v>2016</v>
      </c>
      <c r="D14" s="18">
        <v>2</v>
      </c>
      <c r="E14" s="18">
        <v>15</v>
      </c>
      <c r="F14" s="15" t="s">
        <v>108</v>
      </c>
      <c r="G14" s="15" t="s">
        <v>108</v>
      </c>
      <c r="H14" s="15" t="s">
        <v>4409</v>
      </c>
      <c r="I14" s="15">
        <v>59</v>
      </c>
      <c r="J14" s="16">
        <v>42416</v>
      </c>
    </row>
    <row r="15" spans="1:10" ht="13.5" customHeight="1" x14ac:dyDescent="0.2">
      <c r="A15" s="15" t="s">
        <v>134</v>
      </c>
      <c r="B15" s="16">
        <v>42417</v>
      </c>
      <c r="C15" s="17">
        <v>2016</v>
      </c>
      <c r="D15" s="18">
        <v>2</v>
      </c>
      <c r="E15" s="18">
        <v>17</v>
      </c>
      <c r="F15" s="15" t="s">
        <v>108</v>
      </c>
      <c r="G15" s="15" t="s">
        <v>108</v>
      </c>
      <c r="H15" s="15" t="s">
        <v>4411</v>
      </c>
      <c r="I15" s="15">
        <v>65</v>
      </c>
      <c r="J15" s="16">
        <v>42417</v>
      </c>
    </row>
    <row r="16" spans="1:10" ht="13.5" customHeight="1" x14ac:dyDescent="0.2">
      <c r="A16" s="15" t="s">
        <v>143</v>
      </c>
      <c r="B16" s="16">
        <v>42417</v>
      </c>
      <c r="C16" s="17">
        <v>2016</v>
      </c>
      <c r="D16" s="18">
        <v>2</v>
      </c>
      <c r="E16" s="18">
        <v>17</v>
      </c>
      <c r="F16" s="15" t="s">
        <v>108</v>
      </c>
      <c r="G16" s="15" t="s">
        <v>108</v>
      </c>
      <c r="H16" s="15" t="s">
        <v>4409</v>
      </c>
      <c r="I16" s="15">
        <v>59</v>
      </c>
      <c r="J16" s="16">
        <v>42431</v>
      </c>
    </row>
    <row r="17" spans="1:10" ht="13.5" customHeight="1" x14ac:dyDescent="0.2">
      <c r="A17" s="15" t="s">
        <v>149</v>
      </c>
      <c r="B17" s="16">
        <v>42417</v>
      </c>
      <c r="C17" s="17">
        <v>2016</v>
      </c>
      <c r="D17" s="18">
        <v>2</v>
      </c>
      <c r="E17" s="18">
        <v>17</v>
      </c>
      <c r="F17" s="15" t="s">
        <v>4408</v>
      </c>
      <c r="G17" s="15" t="s">
        <v>32</v>
      </c>
      <c r="H17" s="15" t="s">
        <v>4409</v>
      </c>
      <c r="I17" s="15">
        <v>34</v>
      </c>
      <c r="J17" s="16">
        <v>42417</v>
      </c>
    </row>
    <row r="18" spans="1:10" ht="13.5" customHeight="1" x14ac:dyDescent="0.2">
      <c r="A18" s="15" t="s">
        <v>158</v>
      </c>
      <c r="B18" s="16">
        <v>42421</v>
      </c>
      <c r="C18" s="17">
        <v>2016</v>
      </c>
      <c r="D18" s="18">
        <v>2</v>
      </c>
      <c r="E18" s="18">
        <v>21</v>
      </c>
      <c r="F18" s="15" t="s">
        <v>4410</v>
      </c>
      <c r="G18" s="15" t="s">
        <v>31</v>
      </c>
      <c r="H18" s="15" t="s">
        <v>4409</v>
      </c>
      <c r="I18" s="15">
        <v>41</v>
      </c>
      <c r="J18" s="16" t="s">
        <v>60</v>
      </c>
    </row>
    <row r="19" spans="1:10" ht="13.5" customHeight="1" x14ac:dyDescent="0.2">
      <c r="A19" s="15" t="s">
        <v>166</v>
      </c>
      <c r="B19" s="16">
        <v>42428</v>
      </c>
      <c r="C19" s="17">
        <v>2016</v>
      </c>
      <c r="D19" s="18">
        <v>2</v>
      </c>
      <c r="E19" s="18">
        <v>28</v>
      </c>
      <c r="F19" s="15" t="s">
        <v>4410</v>
      </c>
      <c r="G19" s="15" t="s">
        <v>32</v>
      </c>
      <c r="H19" s="15" t="s">
        <v>4409</v>
      </c>
      <c r="I19" s="15">
        <v>34</v>
      </c>
      <c r="J19" s="16">
        <v>42428</v>
      </c>
    </row>
    <row r="20" spans="1:10" ht="13.5" customHeight="1" x14ac:dyDescent="0.2">
      <c r="A20" s="15" t="s">
        <v>172</v>
      </c>
      <c r="B20" s="16">
        <v>42428</v>
      </c>
      <c r="C20" s="17">
        <v>2016</v>
      </c>
      <c r="D20" s="18">
        <v>2</v>
      </c>
      <c r="E20" s="18">
        <v>28</v>
      </c>
      <c r="F20" s="15" t="s">
        <v>4408</v>
      </c>
      <c r="G20" s="15" t="s">
        <v>32</v>
      </c>
      <c r="H20" s="15" t="s">
        <v>4409</v>
      </c>
      <c r="I20" s="15">
        <v>30</v>
      </c>
      <c r="J20" s="16">
        <v>42433</v>
      </c>
    </row>
    <row r="21" spans="1:10" ht="13.5" customHeight="1" x14ac:dyDescent="0.2">
      <c r="A21" s="15" t="s">
        <v>181</v>
      </c>
      <c r="B21" s="16">
        <v>42428</v>
      </c>
      <c r="C21" s="17">
        <v>2016</v>
      </c>
      <c r="D21" s="18">
        <v>2</v>
      </c>
      <c r="E21" s="18">
        <v>28</v>
      </c>
      <c r="F21" s="15" t="s">
        <v>4410</v>
      </c>
      <c r="G21" s="15" t="s">
        <v>32</v>
      </c>
      <c r="H21" s="15" t="s">
        <v>4409</v>
      </c>
      <c r="I21" s="15">
        <v>34</v>
      </c>
      <c r="J21" s="16" t="s">
        <v>60</v>
      </c>
    </row>
    <row r="22" spans="1:10" ht="13.5" customHeight="1" x14ac:dyDescent="0.2">
      <c r="A22" s="15" t="s">
        <v>189</v>
      </c>
      <c r="B22" s="16">
        <v>42431</v>
      </c>
      <c r="C22" s="17">
        <v>2016</v>
      </c>
      <c r="D22" s="18">
        <v>3</v>
      </c>
      <c r="E22" s="18">
        <v>2</v>
      </c>
      <c r="F22" s="15" t="s">
        <v>108</v>
      </c>
      <c r="G22" s="15" t="s">
        <v>108</v>
      </c>
      <c r="H22" s="15" t="s">
        <v>4409</v>
      </c>
      <c r="I22" s="15">
        <v>50</v>
      </c>
      <c r="J22" s="16">
        <v>42431</v>
      </c>
    </row>
    <row r="23" spans="1:10" ht="13.5" customHeight="1" x14ac:dyDescent="0.2">
      <c r="A23" s="15" t="s">
        <v>197</v>
      </c>
      <c r="B23" s="16">
        <v>42433</v>
      </c>
      <c r="C23" s="17">
        <v>2016</v>
      </c>
      <c r="D23" s="18">
        <v>3</v>
      </c>
      <c r="E23" s="18">
        <v>4</v>
      </c>
      <c r="F23" s="15" t="s">
        <v>108</v>
      </c>
      <c r="G23" s="15" t="s">
        <v>108</v>
      </c>
      <c r="H23" s="15" t="s">
        <v>4409</v>
      </c>
      <c r="I23" s="15">
        <v>38</v>
      </c>
      <c r="J23" s="16">
        <v>42433</v>
      </c>
    </row>
    <row r="24" spans="1:10" ht="13.5" customHeight="1" x14ac:dyDescent="0.2">
      <c r="A24" s="15" t="s">
        <v>205</v>
      </c>
      <c r="B24" s="16">
        <v>42437</v>
      </c>
      <c r="C24" s="17">
        <v>2016</v>
      </c>
      <c r="D24" s="18">
        <v>3</v>
      </c>
      <c r="E24" s="18">
        <v>8</v>
      </c>
      <c r="F24" s="15" t="s">
        <v>4408</v>
      </c>
      <c r="G24" s="15" t="s">
        <v>31</v>
      </c>
      <c r="H24" s="15" t="s">
        <v>4409</v>
      </c>
      <c r="I24" s="15">
        <v>21</v>
      </c>
      <c r="J24" s="16" t="s">
        <v>60</v>
      </c>
    </row>
    <row r="25" spans="1:10" ht="13.5" customHeight="1" x14ac:dyDescent="0.2">
      <c r="A25" s="15" t="s">
        <v>212</v>
      </c>
      <c r="B25" s="16">
        <v>42441</v>
      </c>
      <c r="C25" s="17">
        <v>2016</v>
      </c>
      <c r="D25" s="18">
        <v>3</v>
      </c>
      <c r="E25" s="18">
        <v>12</v>
      </c>
      <c r="F25" s="15" t="s">
        <v>108</v>
      </c>
      <c r="G25" s="15" t="s">
        <v>108</v>
      </c>
      <c r="H25" s="15" t="s">
        <v>4409</v>
      </c>
      <c r="I25" s="15">
        <v>52</v>
      </c>
      <c r="J25" s="16">
        <v>42441</v>
      </c>
    </row>
    <row r="26" spans="1:10" ht="13.5" customHeight="1" x14ac:dyDescent="0.2">
      <c r="A26" s="15" t="s">
        <v>220</v>
      </c>
      <c r="B26" s="16">
        <v>42442</v>
      </c>
      <c r="C26" s="17">
        <v>2016</v>
      </c>
      <c r="D26" s="18">
        <v>3</v>
      </c>
      <c r="E26" s="18">
        <v>13</v>
      </c>
      <c r="F26" s="15" t="s">
        <v>4408</v>
      </c>
      <c r="G26" s="15" t="s">
        <v>31</v>
      </c>
      <c r="H26" s="15" t="s">
        <v>4409</v>
      </c>
      <c r="I26" s="15">
        <v>34</v>
      </c>
      <c r="J26" s="16">
        <v>42442</v>
      </c>
    </row>
    <row r="27" spans="1:10" ht="13.5" customHeight="1" x14ac:dyDescent="0.2">
      <c r="A27" s="15" t="s">
        <v>228</v>
      </c>
      <c r="B27" s="16">
        <v>42443</v>
      </c>
      <c r="C27" s="17">
        <v>2016</v>
      </c>
      <c r="D27" s="18">
        <v>3</v>
      </c>
      <c r="E27" s="18">
        <v>14</v>
      </c>
      <c r="F27" s="15" t="s">
        <v>4410</v>
      </c>
      <c r="G27" s="15" t="s">
        <v>31</v>
      </c>
      <c r="H27" s="15" t="s">
        <v>4409</v>
      </c>
      <c r="I27" s="15">
        <v>36</v>
      </c>
      <c r="J27" s="16">
        <v>42443</v>
      </c>
    </row>
    <row r="28" spans="1:10" ht="13.5" customHeight="1" x14ac:dyDescent="0.2">
      <c r="A28" s="15" t="s">
        <v>236</v>
      </c>
      <c r="B28" s="16">
        <v>42448</v>
      </c>
      <c r="C28" s="17">
        <v>2016</v>
      </c>
      <c r="D28" s="18">
        <v>3</v>
      </c>
      <c r="E28" s="18">
        <v>19</v>
      </c>
      <c r="F28" s="15" t="s">
        <v>4408</v>
      </c>
      <c r="G28" s="15" t="s">
        <v>31</v>
      </c>
      <c r="H28" s="15" t="s">
        <v>4409</v>
      </c>
      <c r="I28" s="15">
        <v>20</v>
      </c>
      <c r="J28" s="16">
        <v>42448</v>
      </c>
    </row>
    <row r="29" spans="1:10" ht="13.5" customHeight="1" x14ac:dyDescent="0.2">
      <c r="A29" s="15" t="s">
        <v>245</v>
      </c>
      <c r="B29" s="16">
        <v>42450</v>
      </c>
      <c r="C29" s="17">
        <v>2016</v>
      </c>
      <c r="D29" s="18">
        <v>3</v>
      </c>
      <c r="E29" s="18">
        <v>21</v>
      </c>
      <c r="F29" s="15" t="s">
        <v>108</v>
      </c>
      <c r="G29" s="15" t="s">
        <v>108</v>
      </c>
      <c r="H29" s="15" t="s">
        <v>4409</v>
      </c>
      <c r="I29" s="15">
        <v>29</v>
      </c>
      <c r="J29" s="16">
        <v>42450</v>
      </c>
    </row>
    <row r="30" spans="1:10" ht="13.5" customHeight="1" x14ac:dyDescent="0.2">
      <c r="A30" s="15" t="s">
        <v>252</v>
      </c>
      <c r="B30" s="16">
        <v>42452</v>
      </c>
      <c r="C30" s="17">
        <v>2016</v>
      </c>
      <c r="D30" s="18">
        <v>3</v>
      </c>
      <c r="E30" s="18">
        <v>23</v>
      </c>
      <c r="F30" s="15" t="s">
        <v>4408</v>
      </c>
      <c r="G30" s="15" t="s">
        <v>31</v>
      </c>
      <c r="H30" s="15" t="s">
        <v>4409</v>
      </c>
      <c r="I30" s="15">
        <v>20</v>
      </c>
      <c r="J30" s="16">
        <v>42452</v>
      </c>
    </row>
    <row r="31" spans="1:10" ht="13.5" customHeight="1" x14ac:dyDescent="0.2">
      <c r="A31" s="15" t="s">
        <v>260</v>
      </c>
      <c r="B31" s="16">
        <v>42458</v>
      </c>
      <c r="C31" s="17">
        <v>2016</v>
      </c>
      <c r="D31" s="18">
        <v>3</v>
      </c>
      <c r="E31" s="18">
        <v>29</v>
      </c>
      <c r="F31" s="15" t="s">
        <v>4408</v>
      </c>
      <c r="G31" s="15" t="s">
        <v>31</v>
      </c>
      <c r="H31" s="15" t="s">
        <v>4409</v>
      </c>
      <c r="I31" s="15">
        <v>54</v>
      </c>
      <c r="J31" s="16">
        <v>42458</v>
      </c>
    </row>
    <row r="32" spans="1:10" ht="13.5" customHeight="1" x14ac:dyDescent="0.2">
      <c r="A32" s="15" t="s">
        <v>260</v>
      </c>
      <c r="B32" s="16">
        <v>42458</v>
      </c>
      <c r="C32" s="17">
        <v>2016</v>
      </c>
      <c r="D32" s="18">
        <v>3</v>
      </c>
      <c r="E32" s="18">
        <v>29</v>
      </c>
      <c r="F32" s="15" t="s">
        <v>4410</v>
      </c>
      <c r="G32" s="15" t="s">
        <v>31</v>
      </c>
      <c r="H32" s="15" t="s">
        <v>4409</v>
      </c>
      <c r="I32" s="15" t="s">
        <v>60</v>
      </c>
      <c r="J32" s="16">
        <v>42459</v>
      </c>
    </row>
    <row r="33" spans="1:10" ht="13.5" customHeight="1" x14ac:dyDescent="0.2">
      <c r="A33" s="15" t="s">
        <v>267</v>
      </c>
      <c r="B33" s="16">
        <v>42459</v>
      </c>
      <c r="C33" s="17">
        <v>2016</v>
      </c>
      <c r="D33" s="18">
        <v>3</v>
      </c>
      <c r="E33" s="18">
        <v>30</v>
      </c>
      <c r="F33" s="15" t="s">
        <v>108</v>
      </c>
      <c r="G33" s="15" t="s">
        <v>108</v>
      </c>
      <c r="H33" s="15" t="s">
        <v>4411</v>
      </c>
      <c r="I33" s="15">
        <v>56</v>
      </c>
      <c r="J33" s="16">
        <v>42459</v>
      </c>
    </row>
    <row r="34" spans="1:10" ht="13.5" customHeight="1" x14ac:dyDescent="0.2">
      <c r="A34" s="15" t="s">
        <v>275</v>
      </c>
      <c r="B34" s="16">
        <v>42460</v>
      </c>
      <c r="C34" s="17">
        <v>2016</v>
      </c>
      <c r="D34" s="18">
        <v>3</v>
      </c>
      <c r="E34" s="18">
        <v>31</v>
      </c>
      <c r="F34" s="15" t="s">
        <v>4408</v>
      </c>
      <c r="G34" s="15" t="s">
        <v>31</v>
      </c>
      <c r="H34" s="15" t="s">
        <v>4409</v>
      </c>
      <c r="I34" s="15">
        <v>24</v>
      </c>
      <c r="J34" s="16">
        <v>42460</v>
      </c>
    </row>
    <row r="35" spans="1:10" ht="13.5" customHeight="1" x14ac:dyDescent="0.2">
      <c r="A35" s="15" t="s">
        <v>284</v>
      </c>
      <c r="B35" s="16">
        <v>42471</v>
      </c>
      <c r="C35" s="17">
        <v>2016</v>
      </c>
      <c r="D35" s="18">
        <v>4</v>
      </c>
      <c r="E35" s="18">
        <v>11</v>
      </c>
      <c r="F35" s="15" t="s">
        <v>4408</v>
      </c>
      <c r="G35" s="15" t="s">
        <v>31</v>
      </c>
      <c r="H35" s="15" t="s">
        <v>4409</v>
      </c>
      <c r="I35" s="15" t="s">
        <v>60</v>
      </c>
      <c r="J35" s="16" t="s">
        <v>60</v>
      </c>
    </row>
    <row r="36" spans="1:10" ht="13.5" customHeight="1" x14ac:dyDescent="0.2">
      <c r="A36" s="15" t="s">
        <v>291</v>
      </c>
      <c r="B36" s="16">
        <v>42475</v>
      </c>
      <c r="C36" s="17">
        <v>2016</v>
      </c>
      <c r="D36" s="18">
        <v>4</v>
      </c>
      <c r="E36" s="18">
        <v>15</v>
      </c>
      <c r="F36" s="15" t="s">
        <v>108</v>
      </c>
      <c r="G36" s="15" t="s">
        <v>108</v>
      </c>
      <c r="H36" s="15" t="s">
        <v>4409</v>
      </c>
      <c r="I36" s="15">
        <v>41</v>
      </c>
      <c r="J36" s="16">
        <v>42475</v>
      </c>
    </row>
    <row r="37" spans="1:10" ht="13.5" customHeight="1" x14ac:dyDescent="0.2">
      <c r="A37" s="15" t="s">
        <v>297</v>
      </c>
      <c r="B37" s="16">
        <v>42475</v>
      </c>
      <c r="C37" s="17">
        <v>2016</v>
      </c>
      <c r="D37" s="18">
        <v>4</v>
      </c>
      <c r="E37" s="18">
        <v>15</v>
      </c>
      <c r="F37" s="15" t="s">
        <v>108</v>
      </c>
      <c r="G37" s="15" t="s">
        <v>108</v>
      </c>
      <c r="H37" s="15" t="s">
        <v>4411</v>
      </c>
      <c r="I37" s="15" t="s">
        <v>60</v>
      </c>
      <c r="J37" s="16" t="s">
        <v>60</v>
      </c>
    </row>
    <row r="38" spans="1:10" ht="13.5" customHeight="1" x14ac:dyDescent="0.2">
      <c r="A38" s="15" t="s">
        <v>304</v>
      </c>
      <c r="B38" s="16">
        <v>42477</v>
      </c>
      <c r="C38" s="17">
        <v>2016</v>
      </c>
      <c r="D38" s="18">
        <v>4</v>
      </c>
      <c r="E38" s="18">
        <v>17</v>
      </c>
      <c r="F38" s="15" t="s">
        <v>60</v>
      </c>
      <c r="G38" s="15" t="s">
        <v>60</v>
      </c>
      <c r="H38" s="15" t="s">
        <v>60</v>
      </c>
      <c r="I38" s="15" t="s">
        <v>60</v>
      </c>
      <c r="J38" s="16" t="s">
        <v>60</v>
      </c>
    </row>
    <row r="39" spans="1:10" ht="13.5" customHeight="1" x14ac:dyDescent="0.2">
      <c r="A39" s="15" t="s">
        <v>308</v>
      </c>
      <c r="B39" s="16">
        <v>42479</v>
      </c>
      <c r="C39" s="17">
        <v>2016</v>
      </c>
      <c r="D39" s="18">
        <v>4</v>
      </c>
      <c r="E39" s="18">
        <v>19</v>
      </c>
      <c r="F39" s="15" t="s">
        <v>108</v>
      </c>
      <c r="G39" s="15" t="s">
        <v>108</v>
      </c>
      <c r="H39" s="15" t="s">
        <v>4409</v>
      </c>
      <c r="I39" s="15">
        <v>78</v>
      </c>
      <c r="J39" s="16">
        <v>42479</v>
      </c>
    </row>
    <row r="40" spans="1:10" ht="13.5" customHeight="1" x14ac:dyDescent="0.2">
      <c r="A40" s="15" t="s">
        <v>315</v>
      </c>
      <c r="B40" s="16">
        <v>42480</v>
      </c>
      <c r="C40" s="17">
        <v>2016</v>
      </c>
      <c r="D40" s="18">
        <v>4</v>
      </c>
      <c r="E40" s="18">
        <v>20</v>
      </c>
      <c r="F40" s="15" t="s">
        <v>4408</v>
      </c>
      <c r="G40" s="15" t="s">
        <v>31</v>
      </c>
      <c r="H40" s="15" t="s">
        <v>4409</v>
      </c>
      <c r="I40" s="15">
        <v>36</v>
      </c>
      <c r="J40" s="16">
        <v>42480</v>
      </c>
    </row>
    <row r="41" spans="1:10" ht="13.5" customHeight="1" x14ac:dyDescent="0.2">
      <c r="A41" s="15" t="s">
        <v>316</v>
      </c>
      <c r="B41" s="16">
        <v>42480</v>
      </c>
      <c r="C41" s="17">
        <v>2016</v>
      </c>
      <c r="D41" s="18">
        <v>4</v>
      </c>
      <c r="E41" s="18">
        <v>20</v>
      </c>
      <c r="F41" s="15" t="s">
        <v>60</v>
      </c>
      <c r="G41" s="15" t="s">
        <v>31</v>
      </c>
      <c r="H41" s="15" t="s">
        <v>60</v>
      </c>
      <c r="I41" s="15" t="s">
        <v>60</v>
      </c>
      <c r="J41" s="16" t="s">
        <v>60</v>
      </c>
    </row>
    <row r="42" spans="1:10" ht="13.5" customHeight="1" x14ac:dyDescent="0.2">
      <c r="A42" s="15" t="s">
        <v>320</v>
      </c>
      <c r="B42" s="16">
        <v>42482</v>
      </c>
      <c r="C42" s="17">
        <v>2016</v>
      </c>
      <c r="D42" s="18">
        <v>4</v>
      </c>
      <c r="E42" s="18">
        <v>22</v>
      </c>
      <c r="F42" s="15" t="s">
        <v>108</v>
      </c>
      <c r="G42" s="15" t="s">
        <v>108</v>
      </c>
      <c r="H42" s="15" t="s">
        <v>4409</v>
      </c>
      <c r="I42" s="15">
        <v>38</v>
      </c>
      <c r="J42" s="16">
        <v>42482</v>
      </c>
    </row>
    <row r="43" spans="1:10" ht="13.5" customHeight="1" x14ac:dyDescent="0.2">
      <c r="A43" s="15" t="s">
        <v>328</v>
      </c>
      <c r="B43" s="16">
        <v>42483</v>
      </c>
      <c r="C43" s="17">
        <v>2016</v>
      </c>
      <c r="D43" s="18">
        <v>4</v>
      </c>
      <c r="E43" s="18">
        <v>23</v>
      </c>
      <c r="F43" s="15" t="s">
        <v>4408</v>
      </c>
      <c r="G43" s="15" t="s">
        <v>31</v>
      </c>
      <c r="H43" s="15" t="s">
        <v>4409</v>
      </c>
      <c r="I43" s="15">
        <v>30</v>
      </c>
      <c r="J43" s="16">
        <v>42485</v>
      </c>
    </row>
    <row r="44" spans="1:10" ht="13.5" customHeight="1" x14ac:dyDescent="0.2">
      <c r="A44" s="15" t="s">
        <v>335</v>
      </c>
      <c r="B44" s="16">
        <v>42485</v>
      </c>
      <c r="C44" s="17">
        <v>2016</v>
      </c>
      <c r="D44" s="18">
        <v>4</v>
      </c>
      <c r="E44" s="18">
        <v>25</v>
      </c>
      <c r="F44" s="15" t="s">
        <v>108</v>
      </c>
      <c r="G44" s="15" t="s">
        <v>108</v>
      </c>
      <c r="H44" s="15" t="s">
        <v>4409</v>
      </c>
      <c r="I44" s="15">
        <v>79</v>
      </c>
      <c r="J44" s="16">
        <v>42488</v>
      </c>
    </row>
    <row r="45" spans="1:10" ht="13.5" customHeight="1" x14ac:dyDescent="0.2">
      <c r="A45" s="15" t="s">
        <v>343</v>
      </c>
      <c r="B45" s="16">
        <v>42486</v>
      </c>
      <c r="C45" s="17">
        <v>2016</v>
      </c>
      <c r="D45" s="18">
        <v>4</v>
      </c>
      <c r="E45" s="18">
        <v>26</v>
      </c>
      <c r="F45" s="15" t="s">
        <v>4408</v>
      </c>
      <c r="G45" s="15" t="s">
        <v>31</v>
      </c>
      <c r="H45" s="15" t="s">
        <v>4409</v>
      </c>
      <c r="I45" s="15">
        <v>26</v>
      </c>
      <c r="J45" s="16">
        <v>42486</v>
      </c>
    </row>
    <row r="46" spans="1:10" ht="13.5" customHeight="1" x14ac:dyDescent="0.2">
      <c r="A46" s="15" t="s">
        <v>350</v>
      </c>
      <c r="B46" s="16">
        <v>42494</v>
      </c>
      <c r="C46" s="17">
        <v>2016</v>
      </c>
      <c r="D46" s="18">
        <v>5</v>
      </c>
      <c r="E46" s="18">
        <v>4</v>
      </c>
      <c r="F46" s="15" t="s">
        <v>108</v>
      </c>
      <c r="G46" s="15" t="s">
        <v>108</v>
      </c>
      <c r="H46" s="15" t="s">
        <v>4411</v>
      </c>
      <c r="I46" s="15">
        <v>57</v>
      </c>
      <c r="J46" s="16">
        <v>42498</v>
      </c>
    </row>
    <row r="47" spans="1:10" ht="13.5" customHeight="1" x14ac:dyDescent="0.2">
      <c r="A47" s="15" t="s">
        <v>355</v>
      </c>
      <c r="B47" s="16">
        <v>42498</v>
      </c>
      <c r="C47" s="17">
        <v>2016</v>
      </c>
      <c r="D47" s="18">
        <v>5</v>
      </c>
      <c r="E47" s="18">
        <v>8</v>
      </c>
      <c r="F47" s="15" t="s">
        <v>108</v>
      </c>
      <c r="G47" s="15" t="s">
        <v>108</v>
      </c>
      <c r="H47" s="15" t="s">
        <v>4409</v>
      </c>
      <c r="I47" s="15">
        <v>37</v>
      </c>
      <c r="J47" s="16">
        <v>42516</v>
      </c>
    </row>
    <row r="48" spans="1:10" ht="13.5" customHeight="1" x14ac:dyDescent="0.2">
      <c r="A48" s="15" t="s">
        <v>362</v>
      </c>
      <c r="B48" s="16">
        <v>42504</v>
      </c>
      <c r="C48" s="17">
        <v>2016</v>
      </c>
      <c r="D48" s="18">
        <v>5</v>
      </c>
      <c r="E48" s="18">
        <v>14</v>
      </c>
      <c r="F48" s="15" t="s">
        <v>108</v>
      </c>
      <c r="G48" s="15" t="s">
        <v>108</v>
      </c>
      <c r="H48" s="15" t="s">
        <v>4409</v>
      </c>
      <c r="I48" s="15">
        <v>20</v>
      </c>
      <c r="J48" s="16" t="s">
        <v>60</v>
      </c>
    </row>
    <row r="49" spans="1:10" ht="13.5" customHeight="1" x14ac:dyDescent="0.2">
      <c r="A49" s="15" t="s">
        <v>370</v>
      </c>
      <c r="B49" s="16">
        <v>42510</v>
      </c>
      <c r="C49" s="17">
        <v>2016</v>
      </c>
      <c r="D49" s="18">
        <v>5</v>
      </c>
      <c r="E49" s="18">
        <v>20</v>
      </c>
      <c r="F49" s="15" t="s">
        <v>108</v>
      </c>
      <c r="G49" s="15" t="s">
        <v>108</v>
      </c>
      <c r="H49" s="15" t="s">
        <v>4409</v>
      </c>
      <c r="I49" s="15">
        <v>20</v>
      </c>
      <c r="J49" s="16">
        <v>42510</v>
      </c>
    </row>
    <row r="50" spans="1:10" ht="13.5" customHeight="1" x14ac:dyDescent="0.2">
      <c r="A50" s="15" t="s">
        <v>378</v>
      </c>
      <c r="B50" s="16">
        <v>42511</v>
      </c>
      <c r="C50" s="17">
        <v>2016</v>
      </c>
      <c r="D50" s="18">
        <v>5</v>
      </c>
      <c r="E50" s="18">
        <v>21</v>
      </c>
      <c r="F50" s="15" t="s">
        <v>4410</v>
      </c>
      <c r="G50" s="15" t="s">
        <v>31</v>
      </c>
      <c r="H50" s="15" t="s">
        <v>4411</v>
      </c>
      <c r="I50" s="15">
        <v>30</v>
      </c>
      <c r="J50" s="16" t="s">
        <v>60</v>
      </c>
    </row>
    <row r="51" spans="1:10" ht="13.5" customHeight="1" x14ac:dyDescent="0.2">
      <c r="A51" s="15" t="s">
        <v>385</v>
      </c>
      <c r="B51" s="16">
        <v>42512</v>
      </c>
      <c r="C51" s="17">
        <v>2016</v>
      </c>
      <c r="D51" s="18">
        <v>5</v>
      </c>
      <c r="E51" s="18">
        <v>22</v>
      </c>
      <c r="F51" s="15" t="s">
        <v>4408</v>
      </c>
      <c r="G51" s="15" t="s">
        <v>31</v>
      </c>
      <c r="H51" s="15" t="s">
        <v>4409</v>
      </c>
      <c r="I51" s="15">
        <v>58</v>
      </c>
      <c r="J51" s="16" t="s">
        <v>60</v>
      </c>
    </row>
    <row r="52" spans="1:10" ht="13.5" customHeight="1" x14ac:dyDescent="0.2">
      <c r="A52" s="15" t="s">
        <v>391</v>
      </c>
      <c r="B52" s="16">
        <v>42513</v>
      </c>
      <c r="C52" s="17">
        <v>2016</v>
      </c>
      <c r="D52" s="18">
        <v>5</v>
      </c>
      <c r="E52" s="18">
        <v>23</v>
      </c>
      <c r="F52" s="15" t="s">
        <v>4408</v>
      </c>
      <c r="G52" s="15" t="s">
        <v>32</v>
      </c>
      <c r="H52" s="15" t="s">
        <v>4409</v>
      </c>
      <c r="I52" s="15">
        <v>30</v>
      </c>
      <c r="J52" s="16">
        <v>42513</v>
      </c>
    </row>
    <row r="53" spans="1:10" ht="13.5" customHeight="1" x14ac:dyDescent="0.2">
      <c r="A53" s="15" t="s">
        <v>399</v>
      </c>
      <c r="B53" s="16">
        <v>42532</v>
      </c>
      <c r="C53" s="17">
        <v>2016</v>
      </c>
      <c r="D53" s="18">
        <v>6</v>
      </c>
      <c r="E53" s="18">
        <v>11</v>
      </c>
      <c r="F53" s="15" t="s">
        <v>4408</v>
      </c>
      <c r="G53" s="15" t="s">
        <v>31</v>
      </c>
      <c r="H53" s="15" t="s">
        <v>4409</v>
      </c>
      <c r="I53" s="15">
        <v>23</v>
      </c>
      <c r="J53" s="16" t="s">
        <v>60</v>
      </c>
    </row>
    <row r="54" spans="1:10" ht="13.5" customHeight="1" x14ac:dyDescent="0.2">
      <c r="A54" s="15" t="s">
        <v>406</v>
      </c>
      <c r="B54" s="16">
        <v>42533</v>
      </c>
      <c r="C54" s="17">
        <v>2016</v>
      </c>
      <c r="D54" s="18">
        <v>6</v>
      </c>
      <c r="E54" s="18">
        <v>12</v>
      </c>
      <c r="F54" s="15" t="s">
        <v>4408</v>
      </c>
      <c r="G54" s="15" t="s">
        <v>32</v>
      </c>
      <c r="H54" s="15" t="s">
        <v>4409</v>
      </c>
      <c r="I54" s="15">
        <v>60</v>
      </c>
      <c r="J54" s="16" t="s">
        <v>60</v>
      </c>
    </row>
    <row r="55" spans="1:10" ht="13.5" customHeight="1" x14ac:dyDescent="0.2">
      <c r="A55" s="15" t="s">
        <v>413</v>
      </c>
      <c r="B55" s="16">
        <v>42533</v>
      </c>
      <c r="C55" s="17">
        <v>2016</v>
      </c>
      <c r="D55" s="18">
        <v>6</v>
      </c>
      <c r="E55" s="18">
        <v>12</v>
      </c>
      <c r="F55" s="15" t="s">
        <v>108</v>
      </c>
      <c r="G55" s="15" t="s">
        <v>108</v>
      </c>
      <c r="H55" s="15" t="s">
        <v>4409</v>
      </c>
      <c r="I55" s="15">
        <v>42</v>
      </c>
      <c r="J55" s="16">
        <v>42533</v>
      </c>
    </row>
    <row r="56" spans="1:10" ht="13.5" customHeight="1" x14ac:dyDescent="0.2">
      <c r="A56" s="15" t="s">
        <v>420</v>
      </c>
      <c r="B56" s="16">
        <v>42534</v>
      </c>
      <c r="C56" s="17">
        <v>2016</v>
      </c>
      <c r="D56" s="18">
        <v>6</v>
      </c>
      <c r="E56" s="18">
        <v>13</v>
      </c>
      <c r="F56" s="15" t="s">
        <v>108</v>
      </c>
      <c r="G56" s="15" t="s">
        <v>108</v>
      </c>
      <c r="H56" s="15" t="s">
        <v>4411</v>
      </c>
      <c r="I56" s="15">
        <v>53</v>
      </c>
      <c r="J56" s="16">
        <v>42534</v>
      </c>
    </row>
    <row r="57" spans="1:10" ht="13.5" customHeight="1" x14ac:dyDescent="0.2">
      <c r="A57" s="15" t="s">
        <v>428</v>
      </c>
      <c r="B57" s="16">
        <v>42534</v>
      </c>
      <c r="C57" s="17">
        <v>2016</v>
      </c>
      <c r="D57" s="18">
        <v>6</v>
      </c>
      <c r="E57" s="18">
        <v>13</v>
      </c>
      <c r="F57" s="15" t="s">
        <v>108</v>
      </c>
      <c r="G57" s="15" t="s">
        <v>108</v>
      </c>
      <c r="H57" s="15" t="s">
        <v>4411</v>
      </c>
      <c r="I57" s="15" t="s">
        <v>60</v>
      </c>
      <c r="J57" s="16" t="s">
        <v>60</v>
      </c>
    </row>
    <row r="58" spans="1:10" ht="13.5" customHeight="1" x14ac:dyDescent="0.2">
      <c r="A58" s="15" t="s">
        <v>436</v>
      </c>
      <c r="B58" s="16">
        <v>42534</v>
      </c>
      <c r="C58" s="17">
        <v>2016</v>
      </c>
      <c r="D58" s="18">
        <v>6</v>
      </c>
      <c r="E58" s="18">
        <v>13</v>
      </c>
      <c r="F58" s="15" t="s">
        <v>4408</v>
      </c>
      <c r="G58" s="15" t="s">
        <v>31</v>
      </c>
      <c r="H58" s="15" t="s">
        <v>4409</v>
      </c>
      <c r="I58" s="15">
        <v>30</v>
      </c>
      <c r="J58" s="16" t="s">
        <v>60</v>
      </c>
    </row>
    <row r="59" spans="1:10" ht="13.5" customHeight="1" x14ac:dyDescent="0.2">
      <c r="A59" s="15" t="s">
        <v>443</v>
      </c>
      <c r="B59" s="16">
        <v>42537</v>
      </c>
      <c r="C59" s="17">
        <v>2016</v>
      </c>
      <c r="D59" s="18">
        <v>6</v>
      </c>
      <c r="E59" s="18">
        <v>16</v>
      </c>
      <c r="F59" s="15" t="s">
        <v>4408</v>
      </c>
      <c r="G59" s="15" t="s">
        <v>32</v>
      </c>
      <c r="H59" s="15" t="s">
        <v>4411</v>
      </c>
      <c r="I59" s="15">
        <v>51</v>
      </c>
      <c r="J59" s="16" t="s">
        <v>60</v>
      </c>
    </row>
    <row r="60" spans="1:10" ht="13.5" customHeight="1" x14ac:dyDescent="0.2">
      <c r="A60" s="15" t="s">
        <v>450</v>
      </c>
      <c r="B60" s="16">
        <v>42539</v>
      </c>
      <c r="C60" s="17">
        <v>2016</v>
      </c>
      <c r="D60" s="18">
        <v>6</v>
      </c>
      <c r="E60" s="18">
        <v>18</v>
      </c>
      <c r="F60" s="15" t="s">
        <v>4408</v>
      </c>
      <c r="G60" s="15" t="s">
        <v>32</v>
      </c>
      <c r="H60" s="15" t="s">
        <v>4409</v>
      </c>
      <c r="I60" s="15">
        <v>60</v>
      </c>
      <c r="J60" s="16" t="s">
        <v>60</v>
      </c>
    </row>
    <row r="61" spans="1:10" ht="13.5" customHeight="1" x14ac:dyDescent="0.2">
      <c r="A61" s="15" t="s">
        <v>458</v>
      </c>
      <c r="B61" s="16">
        <v>42543</v>
      </c>
      <c r="C61" s="17">
        <v>2016</v>
      </c>
      <c r="D61" s="18">
        <v>6</v>
      </c>
      <c r="E61" s="18">
        <v>22</v>
      </c>
      <c r="F61" s="15" t="s">
        <v>4408</v>
      </c>
      <c r="G61" s="15" t="s">
        <v>31</v>
      </c>
      <c r="H61" s="15" t="s">
        <v>4409</v>
      </c>
      <c r="I61" s="15">
        <v>40</v>
      </c>
      <c r="J61" s="16" t="s">
        <v>60</v>
      </c>
    </row>
    <row r="62" spans="1:10" ht="13.5" customHeight="1" x14ac:dyDescent="0.2">
      <c r="A62" s="15" t="s">
        <v>466</v>
      </c>
      <c r="B62" s="16">
        <v>42548</v>
      </c>
      <c r="C62" s="17">
        <v>2016</v>
      </c>
      <c r="D62" s="18">
        <v>6</v>
      </c>
      <c r="E62" s="18">
        <v>27</v>
      </c>
      <c r="F62" s="15" t="s">
        <v>108</v>
      </c>
      <c r="G62" s="15" t="s">
        <v>108</v>
      </c>
      <c r="H62" s="15" t="s">
        <v>4409</v>
      </c>
      <c r="I62" s="15">
        <v>87</v>
      </c>
      <c r="J62" s="16">
        <v>42556</v>
      </c>
    </row>
    <row r="63" spans="1:10" ht="13.5" customHeight="1" x14ac:dyDescent="0.2">
      <c r="A63" s="15" t="s">
        <v>473</v>
      </c>
      <c r="B63" s="16">
        <v>42549</v>
      </c>
      <c r="C63" s="17">
        <v>2016</v>
      </c>
      <c r="D63" s="18">
        <v>6</v>
      </c>
      <c r="E63" s="18">
        <v>28</v>
      </c>
      <c r="F63" s="15" t="s">
        <v>108</v>
      </c>
      <c r="G63" s="15" t="s">
        <v>108</v>
      </c>
      <c r="H63" s="15" t="s">
        <v>4411</v>
      </c>
      <c r="I63" s="15">
        <v>76</v>
      </c>
      <c r="J63" s="16">
        <v>42550</v>
      </c>
    </row>
    <row r="64" spans="1:10" ht="13.5" customHeight="1" x14ac:dyDescent="0.2">
      <c r="A64" s="15" t="s">
        <v>481</v>
      </c>
      <c r="B64" s="16">
        <v>42550</v>
      </c>
      <c r="C64" s="17">
        <v>2016</v>
      </c>
      <c r="D64" s="18">
        <v>6</v>
      </c>
      <c r="E64" s="18">
        <v>29</v>
      </c>
      <c r="F64" s="15" t="s">
        <v>108</v>
      </c>
      <c r="G64" s="15" t="s">
        <v>108</v>
      </c>
      <c r="H64" s="15" t="s">
        <v>4409</v>
      </c>
      <c r="I64" s="15">
        <v>57</v>
      </c>
      <c r="J64" s="16">
        <v>42559</v>
      </c>
    </row>
    <row r="65" spans="1:10" ht="13.5" customHeight="1" x14ac:dyDescent="0.2">
      <c r="A65" s="15" t="s">
        <v>489</v>
      </c>
      <c r="B65" s="16">
        <v>42550</v>
      </c>
      <c r="C65" s="17">
        <v>2016</v>
      </c>
      <c r="D65" s="18">
        <v>6</v>
      </c>
      <c r="E65" s="18">
        <v>29</v>
      </c>
      <c r="F65" s="15" t="s">
        <v>60</v>
      </c>
      <c r="G65" s="15" t="s">
        <v>31</v>
      </c>
      <c r="H65" s="15" t="s">
        <v>4409</v>
      </c>
      <c r="I65" s="15" t="s">
        <v>60</v>
      </c>
      <c r="J65" s="16" t="s">
        <v>60</v>
      </c>
    </row>
    <row r="66" spans="1:10" ht="13.5" customHeight="1" x14ac:dyDescent="0.2">
      <c r="A66" s="15" t="s">
        <v>499</v>
      </c>
      <c r="B66" s="16">
        <v>42551</v>
      </c>
      <c r="C66" s="17">
        <v>2016</v>
      </c>
      <c r="D66" s="18">
        <v>6</v>
      </c>
      <c r="E66" s="18">
        <v>30</v>
      </c>
      <c r="F66" s="15" t="s">
        <v>108</v>
      </c>
      <c r="G66" s="15" t="s">
        <v>108</v>
      </c>
      <c r="H66" s="15" t="s">
        <v>4409</v>
      </c>
      <c r="I66" s="15">
        <v>75</v>
      </c>
      <c r="J66" s="16">
        <v>42552</v>
      </c>
    </row>
    <row r="67" spans="1:10" ht="13.5" customHeight="1" x14ac:dyDescent="0.2">
      <c r="A67" s="15" t="s">
        <v>507</v>
      </c>
      <c r="B67" s="16">
        <v>42554</v>
      </c>
      <c r="C67" s="17">
        <v>2016</v>
      </c>
      <c r="D67" s="18">
        <v>7</v>
      </c>
      <c r="E67" s="18">
        <v>3</v>
      </c>
      <c r="F67" s="15" t="s">
        <v>4408</v>
      </c>
      <c r="G67" s="15" t="s">
        <v>31</v>
      </c>
      <c r="H67" s="15" t="s">
        <v>4409</v>
      </c>
      <c r="I67" s="15">
        <v>23</v>
      </c>
      <c r="J67" s="16">
        <v>42554</v>
      </c>
    </row>
    <row r="68" spans="1:10" ht="13.5" customHeight="1" x14ac:dyDescent="0.2">
      <c r="A68" s="15" t="s">
        <v>513</v>
      </c>
      <c r="B68" s="16">
        <v>42562</v>
      </c>
      <c r="C68" s="17">
        <v>2016</v>
      </c>
      <c r="D68" s="18">
        <v>7</v>
      </c>
      <c r="E68" s="18">
        <v>11</v>
      </c>
      <c r="F68" s="15" t="s">
        <v>108</v>
      </c>
      <c r="G68" s="15" t="s">
        <v>108</v>
      </c>
      <c r="H68" s="15" t="s">
        <v>4411</v>
      </c>
      <c r="I68" s="15">
        <v>70</v>
      </c>
      <c r="J68" s="16">
        <v>42565</v>
      </c>
    </row>
    <row r="69" spans="1:10" ht="13.5" customHeight="1" x14ac:dyDescent="0.2">
      <c r="A69" s="15" t="s">
        <v>521</v>
      </c>
      <c r="B69" s="16">
        <v>42565</v>
      </c>
      <c r="C69" s="17">
        <v>2016</v>
      </c>
      <c r="D69" s="18">
        <v>7</v>
      </c>
      <c r="E69" s="18">
        <v>14</v>
      </c>
      <c r="F69" s="15" t="s">
        <v>108</v>
      </c>
      <c r="G69" s="15" t="s">
        <v>108</v>
      </c>
      <c r="H69" s="15" t="s">
        <v>4409</v>
      </c>
      <c r="I69" s="15">
        <v>35</v>
      </c>
      <c r="J69" s="16">
        <v>42565</v>
      </c>
    </row>
    <row r="70" spans="1:10" ht="13.5" customHeight="1" x14ac:dyDescent="0.2">
      <c r="A70" s="15" t="s">
        <v>528</v>
      </c>
      <c r="B70" s="16">
        <v>42565</v>
      </c>
      <c r="C70" s="17">
        <v>2016</v>
      </c>
      <c r="D70" s="18">
        <v>7</v>
      </c>
      <c r="E70" s="18">
        <v>14</v>
      </c>
      <c r="F70" s="15" t="s">
        <v>108</v>
      </c>
      <c r="G70" s="15" t="s">
        <v>108</v>
      </c>
      <c r="H70" s="15" t="s">
        <v>4409</v>
      </c>
      <c r="I70" s="15">
        <v>60</v>
      </c>
      <c r="J70" s="16">
        <v>42566</v>
      </c>
    </row>
    <row r="71" spans="1:10" ht="13.5" customHeight="1" x14ac:dyDescent="0.2">
      <c r="A71" s="15" t="s">
        <v>535</v>
      </c>
      <c r="B71" s="16">
        <v>42566</v>
      </c>
      <c r="C71" s="17">
        <v>2016</v>
      </c>
      <c r="D71" s="18">
        <v>7</v>
      </c>
      <c r="E71" s="18">
        <v>15</v>
      </c>
      <c r="F71" s="15" t="s">
        <v>4408</v>
      </c>
      <c r="G71" s="15" t="s">
        <v>31</v>
      </c>
      <c r="H71" s="15" t="s">
        <v>4409</v>
      </c>
      <c r="I71" s="15">
        <v>24</v>
      </c>
      <c r="J71" s="16">
        <v>42566</v>
      </c>
    </row>
    <row r="72" spans="1:10" ht="13.5" customHeight="1" x14ac:dyDescent="0.2">
      <c r="A72" s="15" t="s">
        <v>537</v>
      </c>
      <c r="B72" s="16">
        <v>42568</v>
      </c>
      <c r="C72" s="17">
        <v>2016</v>
      </c>
      <c r="D72" s="18">
        <v>7</v>
      </c>
      <c r="E72" s="18">
        <v>17</v>
      </c>
      <c r="F72" s="15" t="s">
        <v>4408</v>
      </c>
      <c r="G72" s="15" t="s">
        <v>32</v>
      </c>
      <c r="H72" s="15" t="s">
        <v>4409</v>
      </c>
      <c r="I72" s="15">
        <v>35</v>
      </c>
      <c r="J72" s="16">
        <v>42570</v>
      </c>
    </row>
    <row r="73" spans="1:10" ht="13.5" customHeight="1" x14ac:dyDescent="0.2">
      <c r="A73" s="15" t="s">
        <v>544</v>
      </c>
      <c r="B73" s="16">
        <v>42574</v>
      </c>
      <c r="C73" s="17">
        <v>2016</v>
      </c>
      <c r="D73" s="18">
        <v>7</v>
      </c>
      <c r="E73" s="18">
        <v>23</v>
      </c>
      <c r="F73" s="15" t="s">
        <v>4408</v>
      </c>
      <c r="G73" s="15" t="s">
        <v>31</v>
      </c>
      <c r="H73" s="15" t="s">
        <v>4409</v>
      </c>
      <c r="I73" s="15">
        <v>29</v>
      </c>
      <c r="J73" s="16">
        <v>42574</v>
      </c>
    </row>
    <row r="74" spans="1:10" ht="13.5" customHeight="1" x14ac:dyDescent="0.2">
      <c r="A74" s="15" t="s">
        <v>552</v>
      </c>
      <c r="B74" s="16">
        <v>42576</v>
      </c>
      <c r="C74" s="17">
        <v>2016</v>
      </c>
      <c r="D74" s="18">
        <v>7</v>
      </c>
      <c r="E74" s="18">
        <v>25</v>
      </c>
      <c r="F74" s="15" t="s">
        <v>4408</v>
      </c>
      <c r="G74" s="15" t="s">
        <v>31</v>
      </c>
      <c r="H74" s="15" t="s">
        <v>4409</v>
      </c>
      <c r="I74" s="15" t="s">
        <v>60</v>
      </c>
      <c r="J74" s="16" t="s">
        <v>60</v>
      </c>
    </row>
    <row r="75" spans="1:10" ht="13.5" customHeight="1" x14ac:dyDescent="0.2">
      <c r="A75" s="15" t="s">
        <v>556</v>
      </c>
      <c r="B75" s="16">
        <v>42577</v>
      </c>
      <c r="C75" s="17">
        <v>2016</v>
      </c>
      <c r="D75" s="18">
        <v>7</v>
      </c>
      <c r="E75" s="18">
        <v>26</v>
      </c>
      <c r="F75" s="15" t="s">
        <v>108</v>
      </c>
      <c r="G75" s="15" t="s">
        <v>108</v>
      </c>
      <c r="H75" s="15" t="s">
        <v>4409</v>
      </c>
      <c r="I75" s="15">
        <v>80</v>
      </c>
      <c r="J75" s="16">
        <v>42594</v>
      </c>
    </row>
    <row r="76" spans="1:10" ht="13.5" customHeight="1" x14ac:dyDescent="0.2">
      <c r="A76" s="15" t="s">
        <v>564</v>
      </c>
      <c r="B76" s="16">
        <v>42578</v>
      </c>
      <c r="C76" s="17">
        <v>2016</v>
      </c>
      <c r="D76" s="18">
        <v>7</v>
      </c>
      <c r="E76" s="18">
        <v>27</v>
      </c>
      <c r="F76" s="15" t="s">
        <v>4408</v>
      </c>
      <c r="G76" s="15" t="s">
        <v>31</v>
      </c>
      <c r="H76" s="15" t="s">
        <v>4411</v>
      </c>
      <c r="I76" s="15">
        <v>43</v>
      </c>
      <c r="J76" s="16" t="s">
        <v>60</v>
      </c>
    </row>
    <row r="77" spans="1:10" ht="13.5" customHeight="1" x14ac:dyDescent="0.2">
      <c r="A77" s="15" t="s">
        <v>571</v>
      </c>
      <c r="B77" s="16">
        <v>42580</v>
      </c>
      <c r="C77" s="17">
        <v>2016</v>
      </c>
      <c r="D77" s="18">
        <v>7</v>
      </c>
      <c r="E77" s="18">
        <v>29</v>
      </c>
      <c r="F77" s="15" t="s">
        <v>4408</v>
      </c>
      <c r="G77" s="15" t="s">
        <v>100</v>
      </c>
      <c r="H77" s="15" t="s">
        <v>4409</v>
      </c>
      <c r="I77" s="15">
        <v>45</v>
      </c>
      <c r="J77" s="16" t="s">
        <v>60</v>
      </c>
    </row>
    <row r="78" spans="1:10" ht="13.5" customHeight="1" x14ac:dyDescent="0.2">
      <c r="A78" s="15" t="s">
        <v>578</v>
      </c>
      <c r="B78" s="16">
        <v>42585</v>
      </c>
      <c r="C78" s="17">
        <v>2016</v>
      </c>
      <c r="D78" s="18">
        <v>8</v>
      </c>
      <c r="E78" s="18">
        <v>3</v>
      </c>
      <c r="F78" s="15" t="s">
        <v>4408</v>
      </c>
      <c r="G78" s="15" t="s">
        <v>31</v>
      </c>
      <c r="H78" s="15" t="s">
        <v>4409</v>
      </c>
      <c r="I78" s="15">
        <v>57</v>
      </c>
      <c r="J78" s="16">
        <v>42585</v>
      </c>
    </row>
    <row r="79" spans="1:10" ht="13.5" customHeight="1" x14ac:dyDescent="0.2">
      <c r="A79" s="15" t="s">
        <v>585</v>
      </c>
      <c r="B79" s="16">
        <v>42589</v>
      </c>
      <c r="C79" s="17">
        <v>2016</v>
      </c>
      <c r="D79" s="18">
        <v>8</v>
      </c>
      <c r="E79" s="18">
        <v>7</v>
      </c>
      <c r="F79" s="15" t="s">
        <v>60</v>
      </c>
      <c r="G79" s="15" t="s">
        <v>60</v>
      </c>
      <c r="H79" s="15" t="s">
        <v>4409</v>
      </c>
      <c r="I79" s="15">
        <v>67</v>
      </c>
      <c r="J79" s="16" t="s">
        <v>60</v>
      </c>
    </row>
    <row r="80" spans="1:10" ht="13.5" customHeight="1" x14ac:dyDescent="0.2">
      <c r="A80" s="15" t="s">
        <v>590</v>
      </c>
      <c r="B80" s="16">
        <v>42592</v>
      </c>
      <c r="C80" s="17">
        <v>2016</v>
      </c>
      <c r="D80" s="18">
        <v>8</v>
      </c>
      <c r="E80" s="18">
        <v>10</v>
      </c>
      <c r="F80" s="15" t="s">
        <v>4408</v>
      </c>
      <c r="G80" s="15" t="s">
        <v>31</v>
      </c>
      <c r="H80" s="15" t="s">
        <v>4409</v>
      </c>
      <c r="I80" s="15">
        <v>29</v>
      </c>
      <c r="J80" s="16" t="s">
        <v>60</v>
      </c>
    </row>
    <row r="81" spans="1:10" ht="13.5" customHeight="1" x14ac:dyDescent="0.2">
      <c r="A81" s="15" t="s">
        <v>598</v>
      </c>
      <c r="B81" s="16">
        <v>42596</v>
      </c>
      <c r="C81" s="17">
        <v>2016</v>
      </c>
      <c r="D81" s="18">
        <v>8</v>
      </c>
      <c r="E81" s="18">
        <v>14</v>
      </c>
      <c r="F81" s="15" t="s">
        <v>4408</v>
      </c>
      <c r="G81" s="15" t="s">
        <v>31</v>
      </c>
      <c r="H81" s="15" t="s">
        <v>4409</v>
      </c>
      <c r="I81" s="15">
        <v>21</v>
      </c>
      <c r="J81" s="16">
        <v>42597</v>
      </c>
    </row>
    <row r="82" spans="1:10" ht="13.5" customHeight="1" x14ac:dyDescent="0.2">
      <c r="A82" s="15" t="s">
        <v>606</v>
      </c>
      <c r="B82" s="16">
        <v>42599</v>
      </c>
      <c r="C82" s="17">
        <v>2016</v>
      </c>
      <c r="D82" s="18">
        <v>8</v>
      </c>
      <c r="E82" s="18">
        <v>17</v>
      </c>
      <c r="F82" s="15" t="s">
        <v>108</v>
      </c>
      <c r="G82" s="15" t="s">
        <v>108</v>
      </c>
      <c r="H82" s="15" t="s">
        <v>4409</v>
      </c>
      <c r="I82" s="15">
        <v>19</v>
      </c>
      <c r="J82" s="16">
        <v>42608</v>
      </c>
    </row>
    <row r="83" spans="1:10" ht="13.5" customHeight="1" x14ac:dyDescent="0.2">
      <c r="A83" s="15" t="s">
        <v>614</v>
      </c>
      <c r="B83" s="16">
        <v>42601</v>
      </c>
      <c r="C83" s="17">
        <v>2016</v>
      </c>
      <c r="D83" s="18">
        <v>8</v>
      </c>
      <c r="E83" s="18">
        <v>19</v>
      </c>
      <c r="F83" s="15" t="s">
        <v>108</v>
      </c>
      <c r="G83" s="15" t="s">
        <v>108</v>
      </c>
      <c r="H83" s="15" t="s">
        <v>4409</v>
      </c>
      <c r="I83" s="15">
        <v>38</v>
      </c>
      <c r="J83" s="16" t="s">
        <v>60</v>
      </c>
    </row>
    <row r="84" spans="1:10" ht="13.5" customHeight="1" x14ac:dyDescent="0.2">
      <c r="A84" s="15" t="s">
        <v>620</v>
      </c>
      <c r="B84" s="16">
        <v>42602</v>
      </c>
      <c r="C84" s="17">
        <v>2016</v>
      </c>
      <c r="D84" s="18">
        <v>8</v>
      </c>
      <c r="E84" s="18">
        <v>20</v>
      </c>
      <c r="F84" s="15" t="s">
        <v>4408</v>
      </c>
      <c r="G84" s="15" t="s">
        <v>31</v>
      </c>
      <c r="H84" s="15" t="s">
        <v>4409</v>
      </c>
      <c r="I84" s="15">
        <v>21</v>
      </c>
      <c r="J84" s="16" t="s">
        <v>60</v>
      </c>
    </row>
    <row r="85" spans="1:10" ht="13.5" customHeight="1" x14ac:dyDescent="0.2">
      <c r="A85" s="15" t="s">
        <v>626</v>
      </c>
      <c r="B85" s="16">
        <v>42606</v>
      </c>
      <c r="C85" s="17">
        <v>2016</v>
      </c>
      <c r="D85" s="18">
        <v>8</v>
      </c>
      <c r="E85" s="18">
        <v>24</v>
      </c>
      <c r="F85" s="15" t="s">
        <v>4408</v>
      </c>
      <c r="G85" s="15" t="s">
        <v>32</v>
      </c>
      <c r="H85" s="15" t="s">
        <v>4411</v>
      </c>
      <c r="I85" s="15">
        <v>53</v>
      </c>
      <c r="J85" s="16">
        <v>42606</v>
      </c>
    </row>
    <row r="86" spans="1:10" ht="13.5" customHeight="1" x14ac:dyDescent="0.2">
      <c r="A86" s="15" t="s">
        <v>634</v>
      </c>
      <c r="B86" s="16">
        <v>42606</v>
      </c>
      <c r="C86" s="17">
        <v>2016</v>
      </c>
      <c r="D86" s="18">
        <v>8</v>
      </c>
      <c r="E86" s="18">
        <v>24</v>
      </c>
      <c r="F86" s="15" t="s">
        <v>108</v>
      </c>
      <c r="G86" s="15" t="s">
        <v>108</v>
      </c>
      <c r="H86" s="15" t="s">
        <v>4409</v>
      </c>
      <c r="I86" s="15">
        <v>57</v>
      </c>
      <c r="J86" s="16" t="s">
        <v>60</v>
      </c>
    </row>
    <row r="87" spans="1:10" ht="13.5" customHeight="1" x14ac:dyDescent="0.2">
      <c r="A87" s="15" t="s">
        <v>642</v>
      </c>
      <c r="B87" s="16">
        <v>42607</v>
      </c>
      <c r="C87" s="17">
        <v>2016</v>
      </c>
      <c r="D87" s="18">
        <v>8</v>
      </c>
      <c r="E87" s="18">
        <v>25</v>
      </c>
      <c r="F87" s="15" t="s">
        <v>4408</v>
      </c>
      <c r="G87" s="15" t="s">
        <v>31</v>
      </c>
      <c r="H87" s="15" t="s">
        <v>4409</v>
      </c>
      <c r="I87" s="15">
        <v>27</v>
      </c>
      <c r="J87" s="16">
        <v>42607</v>
      </c>
    </row>
    <row r="88" spans="1:10" ht="13.5" customHeight="1" x14ac:dyDescent="0.2">
      <c r="A88" s="15" t="s">
        <v>649</v>
      </c>
      <c r="B88" s="16">
        <v>42609</v>
      </c>
      <c r="C88" s="17">
        <v>2016</v>
      </c>
      <c r="D88" s="18">
        <v>8</v>
      </c>
      <c r="E88" s="18">
        <v>27</v>
      </c>
      <c r="F88" s="15" t="s">
        <v>4408</v>
      </c>
      <c r="G88" s="15" t="s">
        <v>31</v>
      </c>
      <c r="H88" s="15" t="s">
        <v>4409</v>
      </c>
      <c r="I88" s="15">
        <v>24</v>
      </c>
      <c r="J88" s="16">
        <v>42609</v>
      </c>
    </row>
    <row r="89" spans="1:10" ht="13.5" customHeight="1" x14ac:dyDescent="0.2">
      <c r="A89" s="15" t="s">
        <v>656</v>
      </c>
      <c r="B89" s="16">
        <v>42609</v>
      </c>
      <c r="C89" s="17">
        <v>2016</v>
      </c>
      <c r="D89" s="18">
        <v>8</v>
      </c>
      <c r="E89" s="18">
        <v>27</v>
      </c>
      <c r="F89" s="15" t="s">
        <v>108</v>
      </c>
      <c r="G89" s="15" t="s">
        <v>108</v>
      </c>
      <c r="H89" s="15" t="s">
        <v>4411</v>
      </c>
      <c r="I89" s="15">
        <v>60</v>
      </c>
      <c r="J89" s="16" t="s">
        <v>60</v>
      </c>
    </row>
    <row r="90" spans="1:10" ht="13.5" customHeight="1" x14ac:dyDescent="0.2">
      <c r="A90" s="15" t="s">
        <v>663</v>
      </c>
      <c r="B90" s="16">
        <v>42613</v>
      </c>
      <c r="C90" s="17">
        <v>2016</v>
      </c>
      <c r="D90" s="18">
        <v>8</v>
      </c>
      <c r="E90" s="18">
        <v>31</v>
      </c>
      <c r="F90" s="15" t="s">
        <v>4412</v>
      </c>
      <c r="G90" s="15" t="s">
        <v>670</v>
      </c>
      <c r="H90" s="15" t="s">
        <v>4411</v>
      </c>
      <c r="I90" s="15">
        <v>55</v>
      </c>
      <c r="J90" s="16">
        <v>42613</v>
      </c>
    </row>
    <row r="91" spans="1:10" ht="13.5" customHeight="1" x14ac:dyDescent="0.2">
      <c r="A91" s="15" t="s">
        <v>671</v>
      </c>
      <c r="B91" s="16">
        <v>42615</v>
      </c>
      <c r="C91" s="17">
        <v>2016</v>
      </c>
      <c r="D91" s="18">
        <v>9</v>
      </c>
      <c r="E91" s="18">
        <v>2</v>
      </c>
      <c r="F91" s="15" t="s">
        <v>60</v>
      </c>
      <c r="G91" s="15" t="s">
        <v>60</v>
      </c>
      <c r="H91" s="15" t="s">
        <v>4409</v>
      </c>
      <c r="I91" s="15" t="s">
        <v>60</v>
      </c>
      <c r="J91" s="16" t="s">
        <v>60</v>
      </c>
    </row>
    <row r="92" spans="1:10" ht="13.5" customHeight="1" x14ac:dyDescent="0.2">
      <c r="A92" s="15" t="s">
        <v>680</v>
      </c>
      <c r="B92" s="16">
        <v>42615</v>
      </c>
      <c r="C92" s="17">
        <v>2016</v>
      </c>
      <c r="D92" s="18">
        <v>9</v>
      </c>
      <c r="E92" s="18">
        <v>2</v>
      </c>
      <c r="F92" s="15" t="s">
        <v>4408</v>
      </c>
      <c r="G92" s="15" t="s">
        <v>31</v>
      </c>
      <c r="H92" s="15" t="s">
        <v>4409</v>
      </c>
      <c r="I92" s="15">
        <v>30</v>
      </c>
      <c r="J92" s="16">
        <v>42615</v>
      </c>
    </row>
    <row r="93" spans="1:10" ht="13.5" customHeight="1" x14ac:dyDescent="0.2">
      <c r="A93" s="15" t="s">
        <v>681</v>
      </c>
      <c r="B93" s="16">
        <v>42616</v>
      </c>
      <c r="C93" s="17">
        <v>2016</v>
      </c>
      <c r="D93" s="18">
        <v>9</v>
      </c>
      <c r="E93" s="18">
        <v>3</v>
      </c>
      <c r="F93" s="15" t="s">
        <v>4408</v>
      </c>
      <c r="G93" s="15" t="s">
        <v>32</v>
      </c>
      <c r="H93" s="15" t="s">
        <v>4409</v>
      </c>
      <c r="I93" s="15">
        <v>43</v>
      </c>
      <c r="J93" s="16" t="s">
        <v>60</v>
      </c>
    </row>
    <row r="94" spans="1:10" ht="13.5" customHeight="1" x14ac:dyDescent="0.2">
      <c r="A94" s="15" t="s">
        <v>688</v>
      </c>
      <c r="B94" s="16">
        <v>42617</v>
      </c>
      <c r="C94" s="17">
        <v>2016</v>
      </c>
      <c r="D94" s="18">
        <v>9</v>
      </c>
      <c r="E94" s="18">
        <v>4</v>
      </c>
      <c r="F94" s="15" t="s">
        <v>4408</v>
      </c>
      <c r="G94" s="15" t="s">
        <v>32</v>
      </c>
      <c r="H94" s="15" t="s">
        <v>4409</v>
      </c>
      <c r="I94" s="15">
        <v>27</v>
      </c>
      <c r="J94" s="16">
        <v>42617</v>
      </c>
    </row>
    <row r="95" spans="1:10" ht="13.5" customHeight="1" x14ac:dyDescent="0.2">
      <c r="A95" s="15" t="s">
        <v>694</v>
      </c>
      <c r="B95" s="16">
        <v>42617</v>
      </c>
      <c r="C95" s="17">
        <v>2016</v>
      </c>
      <c r="D95" s="18">
        <v>9</v>
      </c>
      <c r="E95" s="18">
        <v>4</v>
      </c>
      <c r="F95" s="15" t="s">
        <v>4410</v>
      </c>
      <c r="G95" s="15" t="s">
        <v>60</v>
      </c>
      <c r="H95" s="15" t="s">
        <v>4411</v>
      </c>
      <c r="I95" s="15" t="s">
        <v>60</v>
      </c>
      <c r="J95" s="16" t="s">
        <v>60</v>
      </c>
    </row>
    <row r="96" spans="1:10" ht="13.5" customHeight="1" x14ac:dyDescent="0.2">
      <c r="A96" s="15" t="s">
        <v>698</v>
      </c>
      <c r="B96" s="16">
        <v>42626</v>
      </c>
      <c r="C96" s="17">
        <v>2016</v>
      </c>
      <c r="D96" s="18">
        <v>9</v>
      </c>
      <c r="E96" s="18">
        <v>13</v>
      </c>
      <c r="F96" s="15" t="s">
        <v>4412</v>
      </c>
      <c r="G96" s="15" t="s">
        <v>670</v>
      </c>
      <c r="H96" s="15" t="s">
        <v>4409</v>
      </c>
      <c r="I96" s="15">
        <v>49</v>
      </c>
      <c r="J96" s="16">
        <v>42626</v>
      </c>
    </row>
    <row r="97" spans="1:10" ht="13.5" customHeight="1" x14ac:dyDescent="0.2">
      <c r="A97" s="15" t="s">
        <v>705</v>
      </c>
      <c r="B97" s="16">
        <v>42627</v>
      </c>
      <c r="C97" s="17">
        <v>2016</v>
      </c>
      <c r="D97" s="18">
        <v>9</v>
      </c>
      <c r="E97" s="18">
        <v>14</v>
      </c>
      <c r="F97" s="15" t="s">
        <v>4408</v>
      </c>
      <c r="G97" s="15" t="s">
        <v>31</v>
      </c>
      <c r="H97" s="15" t="s">
        <v>4411</v>
      </c>
      <c r="I97" s="15">
        <v>58</v>
      </c>
      <c r="J97" s="16" t="s">
        <v>60</v>
      </c>
    </row>
    <row r="98" spans="1:10" ht="13.5" customHeight="1" x14ac:dyDescent="0.2">
      <c r="A98" s="15" t="s">
        <v>713</v>
      </c>
      <c r="B98" s="16">
        <v>42629</v>
      </c>
      <c r="C98" s="17">
        <v>2016</v>
      </c>
      <c r="D98" s="18">
        <v>9</v>
      </c>
      <c r="E98" s="18">
        <v>16</v>
      </c>
      <c r="F98" s="15" t="s">
        <v>108</v>
      </c>
      <c r="G98" s="15" t="s">
        <v>108</v>
      </c>
      <c r="H98" s="15" t="s">
        <v>4409</v>
      </c>
      <c r="I98" s="15">
        <v>67</v>
      </c>
      <c r="J98" s="16" t="s">
        <v>60</v>
      </c>
    </row>
    <row r="99" spans="1:10" ht="13.5" customHeight="1" x14ac:dyDescent="0.2">
      <c r="A99" s="15" t="s">
        <v>719</v>
      </c>
      <c r="B99" s="16">
        <v>42630</v>
      </c>
      <c r="C99" s="17">
        <v>2016</v>
      </c>
      <c r="D99" s="18">
        <v>9</v>
      </c>
      <c r="E99" s="18">
        <v>17</v>
      </c>
      <c r="F99" s="15" t="s">
        <v>4408</v>
      </c>
      <c r="G99" s="15" t="s">
        <v>31</v>
      </c>
      <c r="H99" s="15" t="s">
        <v>4409</v>
      </c>
      <c r="I99" s="15">
        <v>30</v>
      </c>
      <c r="J99" s="16" t="s">
        <v>60</v>
      </c>
    </row>
    <row r="100" spans="1:10" ht="13.5" customHeight="1" x14ac:dyDescent="0.2">
      <c r="A100" s="15" t="s">
        <v>725</v>
      </c>
      <c r="B100" s="16">
        <v>42631</v>
      </c>
      <c r="C100" s="17">
        <v>2016</v>
      </c>
      <c r="D100" s="18">
        <v>9</v>
      </c>
      <c r="E100" s="18">
        <v>18</v>
      </c>
      <c r="F100" s="15" t="s">
        <v>4408</v>
      </c>
      <c r="G100" s="15" t="s">
        <v>32</v>
      </c>
      <c r="H100" s="15" t="s">
        <v>4409</v>
      </c>
      <c r="I100" s="15">
        <v>37</v>
      </c>
      <c r="J100" s="16" t="s">
        <v>60</v>
      </c>
    </row>
    <row r="101" spans="1:10" ht="13.5" customHeight="1" x14ac:dyDescent="0.2">
      <c r="A101" s="15" t="s">
        <v>725</v>
      </c>
      <c r="B101" s="16">
        <v>42631</v>
      </c>
      <c r="C101" s="17">
        <v>2016</v>
      </c>
      <c r="D101" s="18">
        <v>9</v>
      </c>
      <c r="E101" s="18">
        <v>18</v>
      </c>
      <c r="F101" s="15" t="s">
        <v>4410</v>
      </c>
      <c r="G101" s="15" t="s">
        <v>32</v>
      </c>
      <c r="H101" s="15" t="s">
        <v>4409</v>
      </c>
      <c r="I101" s="15">
        <v>60</v>
      </c>
      <c r="J101" s="16" t="s">
        <v>60</v>
      </c>
    </row>
    <row r="102" spans="1:10" ht="13.5" customHeight="1" x14ac:dyDescent="0.2">
      <c r="A102" s="15" t="s">
        <v>733</v>
      </c>
      <c r="B102" s="16">
        <v>42637</v>
      </c>
      <c r="C102" s="17">
        <v>2016</v>
      </c>
      <c r="D102" s="18">
        <v>9</v>
      </c>
      <c r="E102" s="18">
        <v>24</v>
      </c>
      <c r="F102" s="15" t="s">
        <v>108</v>
      </c>
      <c r="G102" s="15" t="s">
        <v>108</v>
      </c>
      <c r="H102" s="15" t="s">
        <v>4409</v>
      </c>
      <c r="I102" s="15">
        <v>50</v>
      </c>
      <c r="J102" s="16" t="s">
        <v>60</v>
      </c>
    </row>
    <row r="103" spans="1:10" ht="13.5" customHeight="1" x14ac:dyDescent="0.2">
      <c r="A103" s="15" t="s">
        <v>739</v>
      </c>
      <c r="B103" s="16">
        <v>42645</v>
      </c>
      <c r="C103" s="17">
        <v>2016</v>
      </c>
      <c r="D103" s="18">
        <v>10</v>
      </c>
      <c r="E103" s="18">
        <v>2</v>
      </c>
      <c r="F103" s="15" t="s">
        <v>108</v>
      </c>
      <c r="G103" s="15" t="s">
        <v>108</v>
      </c>
      <c r="H103" s="15" t="s">
        <v>4411</v>
      </c>
      <c r="I103" s="15">
        <v>81</v>
      </c>
      <c r="J103" s="16">
        <v>42645</v>
      </c>
    </row>
    <row r="104" spans="1:10" ht="13.5" customHeight="1" x14ac:dyDescent="0.2">
      <c r="A104" s="15" t="s">
        <v>747</v>
      </c>
      <c r="B104" s="16">
        <v>42647</v>
      </c>
      <c r="C104" s="17">
        <v>2016</v>
      </c>
      <c r="D104" s="18">
        <v>10</v>
      </c>
      <c r="E104" s="18">
        <v>4</v>
      </c>
      <c r="F104" s="15" t="s">
        <v>4408</v>
      </c>
      <c r="G104" s="15" t="s">
        <v>31</v>
      </c>
      <c r="H104" s="15" t="s">
        <v>4409</v>
      </c>
      <c r="I104" s="15">
        <v>29</v>
      </c>
      <c r="J104" s="16">
        <v>42647</v>
      </c>
    </row>
    <row r="105" spans="1:10" ht="13.5" customHeight="1" x14ac:dyDescent="0.2">
      <c r="A105" s="15" t="s">
        <v>753</v>
      </c>
      <c r="B105" s="16">
        <v>42652</v>
      </c>
      <c r="C105" s="17">
        <v>2016</v>
      </c>
      <c r="D105" s="18">
        <v>10</v>
      </c>
      <c r="E105" s="18">
        <v>9</v>
      </c>
      <c r="F105" s="15" t="s">
        <v>108</v>
      </c>
      <c r="G105" s="15" t="s">
        <v>108</v>
      </c>
      <c r="H105" s="15" t="s">
        <v>4409</v>
      </c>
      <c r="I105" s="15">
        <v>35</v>
      </c>
      <c r="J105" s="16" t="s">
        <v>60</v>
      </c>
    </row>
    <row r="106" spans="1:10" ht="13.5" customHeight="1" x14ac:dyDescent="0.2">
      <c r="A106" s="15" t="s">
        <v>759</v>
      </c>
      <c r="B106" s="16">
        <v>42653</v>
      </c>
      <c r="C106" s="17">
        <v>2016</v>
      </c>
      <c r="D106" s="18">
        <v>10</v>
      </c>
      <c r="E106" s="18">
        <v>10</v>
      </c>
      <c r="F106" s="15" t="s">
        <v>4410</v>
      </c>
      <c r="G106" s="15" t="s">
        <v>32</v>
      </c>
      <c r="H106" s="15" t="s">
        <v>4409</v>
      </c>
      <c r="I106" s="15">
        <v>30</v>
      </c>
      <c r="J106" s="16">
        <v>42653</v>
      </c>
    </row>
    <row r="107" spans="1:10" ht="13.5" customHeight="1" x14ac:dyDescent="0.2">
      <c r="A107" s="15" t="s">
        <v>766</v>
      </c>
      <c r="B107" s="16">
        <v>42657</v>
      </c>
      <c r="C107" s="17">
        <v>2016</v>
      </c>
      <c r="D107" s="18">
        <v>10</v>
      </c>
      <c r="E107" s="18">
        <v>14</v>
      </c>
      <c r="F107" s="15" t="s">
        <v>4408</v>
      </c>
      <c r="G107" s="15" t="s">
        <v>31</v>
      </c>
      <c r="H107" s="15" t="s">
        <v>4409</v>
      </c>
      <c r="I107" s="15">
        <v>41</v>
      </c>
      <c r="J107" s="16">
        <v>42668</v>
      </c>
    </row>
    <row r="108" spans="1:10" ht="13.5" customHeight="1" x14ac:dyDescent="0.2">
      <c r="A108" s="15" t="s">
        <v>774</v>
      </c>
      <c r="B108" s="16">
        <v>42666</v>
      </c>
      <c r="C108" s="17">
        <v>2016</v>
      </c>
      <c r="D108" s="18">
        <v>10</v>
      </c>
      <c r="E108" s="18">
        <v>23</v>
      </c>
      <c r="F108" s="15" t="s">
        <v>4408</v>
      </c>
      <c r="G108" s="15" t="s">
        <v>31</v>
      </c>
      <c r="H108" s="15" t="s">
        <v>4409</v>
      </c>
      <c r="I108" s="15">
        <v>25</v>
      </c>
      <c r="J108" s="16">
        <v>42666</v>
      </c>
    </row>
    <row r="109" spans="1:10" ht="13.5" customHeight="1" x14ac:dyDescent="0.2">
      <c r="A109" s="15" t="s">
        <v>781</v>
      </c>
      <c r="B109" s="16">
        <v>42667</v>
      </c>
      <c r="C109" s="17">
        <v>2016</v>
      </c>
      <c r="D109" s="18">
        <v>10</v>
      </c>
      <c r="E109" s="18">
        <v>24</v>
      </c>
      <c r="F109" s="15" t="s">
        <v>108</v>
      </c>
      <c r="G109" s="15" t="s">
        <v>108</v>
      </c>
      <c r="H109" s="15" t="s">
        <v>4409</v>
      </c>
      <c r="I109" s="15">
        <v>29</v>
      </c>
      <c r="J109" s="16">
        <v>42668</v>
      </c>
    </row>
    <row r="110" spans="1:10" ht="13.5" customHeight="1" x14ac:dyDescent="0.2">
      <c r="A110" s="15" t="s">
        <v>788</v>
      </c>
      <c r="B110" s="16">
        <v>42668</v>
      </c>
      <c r="C110" s="17">
        <v>2016</v>
      </c>
      <c r="D110" s="18">
        <v>10</v>
      </c>
      <c r="E110" s="18">
        <v>25</v>
      </c>
      <c r="F110" s="15" t="s">
        <v>4408</v>
      </c>
      <c r="G110" s="15" t="s">
        <v>31</v>
      </c>
      <c r="H110" s="15" t="s">
        <v>60</v>
      </c>
      <c r="I110" s="15" t="s">
        <v>60</v>
      </c>
      <c r="J110" s="16" t="s">
        <v>60</v>
      </c>
    </row>
    <row r="111" spans="1:10" ht="13.5" customHeight="1" x14ac:dyDescent="0.2">
      <c r="A111" s="15" t="s">
        <v>791</v>
      </c>
      <c r="B111" s="16">
        <v>42668</v>
      </c>
      <c r="C111" s="17">
        <v>2016</v>
      </c>
      <c r="D111" s="18">
        <v>10</v>
      </c>
      <c r="E111" s="18">
        <v>25</v>
      </c>
      <c r="F111" s="15" t="s">
        <v>4408</v>
      </c>
      <c r="G111" s="15" t="s">
        <v>31</v>
      </c>
      <c r="H111" s="15" t="s">
        <v>4409</v>
      </c>
      <c r="I111" s="15">
        <v>30</v>
      </c>
      <c r="J111" s="16" t="s">
        <v>60</v>
      </c>
    </row>
    <row r="112" spans="1:10" ht="13.5" customHeight="1" x14ac:dyDescent="0.2">
      <c r="A112" s="15" t="s">
        <v>798</v>
      </c>
      <c r="B112" s="16">
        <v>42670</v>
      </c>
      <c r="C112" s="17">
        <v>2016</v>
      </c>
      <c r="D112" s="18">
        <v>10</v>
      </c>
      <c r="E112" s="18">
        <v>27</v>
      </c>
      <c r="F112" s="15" t="s">
        <v>4412</v>
      </c>
      <c r="G112" s="15" t="s">
        <v>670</v>
      </c>
      <c r="H112" s="15" t="s">
        <v>4411</v>
      </c>
      <c r="I112" s="15">
        <v>33</v>
      </c>
      <c r="J112" s="16" t="s">
        <v>60</v>
      </c>
    </row>
    <row r="113" spans="1:10" ht="13.5" customHeight="1" x14ac:dyDescent="0.2">
      <c r="A113" s="15" t="s">
        <v>805</v>
      </c>
      <c r="B113" s="16">
        <v>42671</v>
      </c>
      <c r="C113" s="17">
        <v>2016</v>
      </c>
      <c r="D113" s="18">
        <v>10</v>
      </c>
      <c r="E113" s="18">
        <v>28</v>
      </c>
      <c r="F113" s="15" t="s">
        <v>4410</v>
      </c>
      <c r="G113" s="15" t="s">
        <v>31</v>
      </c>
      <c r="H113" s="15" t="s">
        <v>4411</v>
      </c>
      <c r="I113" s="15">
        <v>35</v>
      </c>
      <c r="J113" s="16" t="s">
        <v>60</v>
      </c>
    </row>
    <row r="114" spans="1:10" ht="13.5" customHeight="1" x14ac:dyDescent="0.2">
      <c r="A114" s="15" t="s">
        <v>811</v>
      </c>
      <c r="B114" s="16">
        <v>42674</v>
      </c>
      <c r="C114" s="17">
        <v>2016</v>
      </c>
      <c r="D114" s="18">
        <v>10</v>
      </c>
      <c r="E114" s="18">
        <v>31</v>
      </c>
      <c r="F114" s="15" t="s">
        <v>4410</v>
      </c>
      <c r="G114" s="15" t="s">
        <v>43</v>
      </c>
      <c r="H114" s="15" t="s">
        <v>4409</v>
      </c>
      <c r="I114" s="15">
        <v>20</v>
      </c>
      <c r="J114" s="16" t="s">
        <v>60</v>
      </c>
    </row>
    <row r="115" spans="1:10" ht="13.5" customHeight="1" x14ac:dyDescent="0.2">
      <c r="A115" s="15" t="s">
        <v>820</v>
      </c>
      <c r="B115" s="16">
        <v>42679</v>
      </c>
      <c r="C115" s="17">
        <v>2016</v>
      </c>
      <c r="D115" s="18">
        <v>11</v>
      </c>
      <c r="E115" s="18">
        <v>5</v>
      </c>
      <c r="F115" s="15" t="s">
        <v>4408</v>
      </c>
      <c r="G115" s="15" t="s">
        <v>31</v>
      </c>
      <c r="H115" s="15" t="s">
        <v>4409</v>
      </c>
      <c r="I115" s="15">
        <v>46</v>
      </c>
      <c r="J115" s="16">
        <v>42679</v>
      </c>
    </row>
    <row r="116" spans="1:10" ht="13.5" customHeight="1" x14ac:dyDescent="0.2">
      <c r="A116" s="15" t="s">
        <v>827</v>
      </c>
      <c r="B116" s="16">
        <v>42680</v>
      </c>
      <c r="C116" s="17">
        <v>2016</v>
      </c>
      <c r="D116" s="18">
        <v>11</v>
      </c>
      <c r="E116" s="18">
        <v>6</v>
      </c>
      <c r="F116" s="15" t="s">
        <v>4408</v>
      </c>
      <c r="G116" s="15" t="s">
        <v>31</v>
      </c>
      <c r="H116" s="15" t="s">
        <v>4409</v>
      </c>
      <c r="I116" s="15">
        <v>35</v>
      </c>
      <c r="J116" s="16" t="s">
        <v>60</v>
      </c>
    </row>
    <row r="117" spans="1:10" ht="13.5" customHeight="1" x14ac:dyDescent="0.2">
      <c r="A117" s="15" t="s">
        <v>828</v>
      </c>
      <c r="B117" s="16">
        <v>42681</v>
      </c>
      <c r="C117" s="17">
        <v>2016</v>
      </c>
      <c r="D117" s="18">
        <v>11</v>
      </c>
      <c r="E117" s="18">
        <v>7</v>
      </c>
      <c r="F117" s="15" t="s">
        <v>108</v>
      </c>
      <c r="G117" s="15" t="s">
        <v>108</v>
      </c>
      <c r="H117" s="15" t="s">
        <v>4409</v>
      </c>
      <c r="I117" s="15">
        <v>83</v>
      </c>
      <c r="J117" s="16" t="s">
        <v>60</v>
      </c>
    </row>
    <row r="118" spans="1:10" ht="13.5" customHeight="1" x14ac:dyDescent="0.2">
      <c r="A118" s="15" t="s">
        <v>835</v>
      </c>
      <c r="B118" s="16">
        <v>42681</v>
      </c>
      <c r="C118" s="17">
        <v>2016</v>
      </c>
      <c r="D118" s="18">
        <v>11</v>
      </c>
      <c r="E118" s="18">
        <v>7</v>
      </c>
      <c r="F118" s="15" t="s">
        <v>4408</v>
      </c>
      <c r="G118" s="15" t="s">
        <v>31</v>
      </c>
      <c r="H118" s="15" t="s">
        <v>4409</v>
      </c>
      <c r="I118" s="15">
        <v>39</v>
      </c>
      <c r="J118" s="16">
        <v>42681</v>
      </c>
    </row>
    <row r="119" spans="1:10" ht="13.5" customHeight="1" x14ac:dyDescent="0.2">
      <c r="A119" s="15" t="s">
        <v>841</v>
      </c>
      <c r="B119" s="16">
        <v>42683</v>
      </c>
      <c r="C119" s="17">
        <v>2016</v>
      </c>
      <c r="D119" s="18">
        <v>11</v>
      </c>
      <c r="E119" s="18">
        <v>9</v>
      </c>
      <c r="F119" s="15" t="s">
        <v>108</v>
      </c>
      <c r="G119" s="15" t="s">
        <v>108</v>
      </c>
      <c r="H119" s="15" t="s">
        <v>4411</v>
      </c>
      <c r="I119" s="15">
        <v>29</v>
      </c>
      <c r="J119" s="16" t="s">
        <v>60</v>
      </c>
    </row>
    <row r="120" spans="1:10" ht="13.5" customHeight="1" x14ac:dyDescent="0.2">
      <c r="A120" s="15" t="s">
        <v>849</v>
      </c>
      <c r="B120" s="16">
        <v>42690</v>
      </c>
      <c r="C120" s="17">
        <v>2016</v>
      </c>
      <c r="D120" s="18">
        <v>11</v>
      </c>
      <c r="E120" s="18">
        <v>16</v>
      </c>
      <c r="F120" s="15" t="s">
        <v>4410</v>
      </c>
      <c r="G120" s="15" t="s">
        <v>858</v>
      </c>
      <c r="H120" s="15" t="s">
        <v>4409</v>
      </c>
      <c r="I120" s="15">
        <v>55</v>
      </c>
      <c r="J120" s="16">
        <v>42690</v>
      </c>
    </row>
    <row r="121" spans="1:10" ht="13.5" customHeight="1" x14ac:dyDescent="0.2">
      <c r="A121" s="15" t="s">
        <v>859</v>
      </c>
      <c r="B121" s="16">
        <v>42690</v>
      </c>
      <c r="C121" s="17">
        <v>2016</v>
      </c>
      <c r="D121" s="18">
        <v>11</v>
      </c>
      <c r="E121" s="18">
        <v>16</v>
      </c>
      <c r="F121" s="15" t="s">
        <v>4408</v>
      </c>
      <c r="G121" s="15" t="s">
        <v>31</v>
      </c>
      <c r="H121" s="15" t="s">
        <v>4409</v>
      </c>
      <c r="I121" s="15" t="s">
        <v>60</v>
      </c>
      <c r="J121" s="16" t="s">
        <v>60</v>
      </c>
    </row>
    <row r="122" spans="1:10" ht="13.5" customHeight="1" x14ac:dyDescent="0.2">
      <c r="A122" s="15" t="s">
        <v>866</v>
      </c>
      <c r="B122" s="16">
        <v>42692</v>
      </c>
      <c r="C122" s="17">
        <v>2016</v>
      </c>
      <c r="D122" s="18">
        <v>11</v>
      </c>
      <c r="E122" s="18">
        <v>18</v>
      </c>
      <c r="F122" s="15" t="s">
        <v>4410</v>
      </c>
      <c r="G122" s="15" t="s">
        <v>100</v>
      </c>
      <c r="H122" s="15" t="s">
        <v>4409</v>
      </c>
      <c r="I122" s="15">
        <v>41</v>
      </c>
      <c r="J122" s="16">
        <v>42692</v>
      </c>
    </row>
    <row r="123" spans="1:10" ht="13.5" customHeight="1" x14ac:dyDescent="0.2">
      <c r="A123" s="15" t="s">
        <v>873</v>
      </c>
      <c r="B123" s="16">
        <v>42692</v>
      </c>
      <c r="C123" s="17">
        <v>2016</v>
      </c>
      <c r="D123" s="18">
        <v>11</v>
      </c>
      <c r="E123" s="18">
        <v>18</v>
      </c>
      <c r="F123" s="15" t="s">
        <v>108</v>
      </c>
      <c r="G123" s="15" t="s">
        <v>108</v>
      </c>
      <c r="H123" s="15" t="s">
        <v>60</v>
      </c>
      <c r="I123" s="15" t="s">
        <v>60</v>
      </c>
      <c r="J123" s="16" t="s">
        <v>60</v>
      </c>
    </row>
    <row r="124" spans="1:10" ht="13.5" customHeight="1" x14ac:dyDescent="0.2">
      <c r="A124" s="15" t="s">
        <v>874</v>
      </c>
      <c r="B124" s="16">
        <v>42697</v>
      </c>
      <c r="C124" s="17">
        <v>2016</v>
      </c>
      <c r="D124" s="18">
        <v>11</v>
      </c>
      <c r="E124" s="18">
        <v>23</v>
      </c>
      <c r="F124" s="15" t="s">
        <v>4408</v>
      </c>
      <c r="G124" s="15" t="s">
        <v>31</v>
      </c>
      <c r="H124" s="15" t="s">
        <v>4409</v>
      </c>
      <c r="I124" s="15">
        <v>42</v>
      </c>
      <c r="J124" s="16">
        <v>42698</v>
      </c>
    </row>
    <row r="125" spans="1:10" ht="13.5" customHeight="1" x14ac:dyDescent="0.2">
      <c r="A125" s="15" t="s">
        <v>881</v>
      </c>
      <c r="B125" s="16">
        <v>42699</v>
      </c>
      <c r="C125" s="17">
        <v>2016</v>
      </c>
      <c r="D125" s="18">
        <v>11</v>
      </c>
      <c r="E125" s="18">
        <v>25</v>
      </c>
      <c r="F125" s="15" t="s">
        <v>108</v>
      </c>
      <c r="G125" s="15" t="s">
        <v>108</v>
      </c>
      <c r="H125" s="15" t="s">
        <v>4411</v>
      </c>
      <c r="I125" s="15">
        <v>83</v>
      </c>
      <c r="J125" s="16">
        <v>42699</v>
      </c>
    </row>
    <row r="126" spans="1:10" ht="13.5" customHeight="1" x14ac:dyDescent="0.2">
      <c r="A126" s="15" t="s">
        <v>889</v>
      </c>
      <c r="B126" s="16">
        <v>42700</v>
      </c>
      <c r="C126" s="17">
        <v>2016</v>
      </c>
      <c r="D126" s="18">
        <v>11</v>
      </c>
      <c r="E126" s="18">
        <v>26</v>
      </c>
      <c r="F126" s="15" t="s">
        <v>4408</v>
      </c>
      <c r="G126" s="15" t="s">
        <v>31</v>
      </c>
      <c r="H126" s="15" t="s">
        <v>4409</v>
      </c>
      <c r="I126" s="15">
        <v>38</v>
      </c>
      <c r="J126" s="16" t="s">
        <v>60</v>
      </c>
    </row>
    <row r="127" spans="1:10" ht="13.5" customHeight="1" x14ac:dyDescent="0.2">
      <c r="A127" s="15" t="s">
        <v>895</v>
      </c>
      <c r="B127" s="16">
        <v>42700</v>
      </c>
      <c r="C127" s="17">
        <v>2016</v>
      </c>
      <c r="D127" s="18">
        <v>11</v>
      </c>
      <c r="E127" s="18">
        <v>26</v>
      </c>
      <c r="F127" s="15" t="s">
        <v>108</v>
      </c>
      <c r="G127" s="15" t="s">
        <v>108</v>
      </c>
      <c r="H127" s="15" t="s">
        <v>4411</v>
      </c>
      <c r="I127" s="15">
        <v>29</v>
      </c>
      <c r="J127" s="16" t="s">
        <v>60</v>
      </c>
    </row>
    <row r="128" spans="1:10" ht="13.5" customHeight="1" x14ac:dyDescent="0.2">
      <c r="A128" s="15" t="s">
        <v>901</v>
      </c>
      <c r="B128" s="16">
        <v>42700</v>
      </c>
      <c r="C128" s="17">
        <v>2016</v>
      </c>
      <c r="D128" s="18">
        <v>11</v>
      </c>
      <c r="E128" s="18">
        <v>26</v>
      </c>
      <c r="F128" s="15" t="s">
        <v>4408</v>
      </c>
      <c r="G128" s="15" t="s">
        <v>31</v>
      </c>
      <c r="H128" s="15" t="s">
        <v>4409</v>
      </c>
      <c r="I128" s="15">
        <v>23</v>
      </c>
      <c r="J128" s="16">
        <v>42704</v>
      </c>
    </row>
    <row r="129" spans="1:10" ht="13.5" customHeight="1" x14ac:dyDescent="0.2">
      <c r="A129" s="15" t="s">
        <v>908</v>
      </c>
      <c r="B129" s="16">
        <v>42707</v>
      </c>
      <c r="C129" s="17">
        <v>2016</v>
      </c>
      <c r="D129" s="18">
        <v>12</v>
      </c>
      <c r="E129" s="18">
        <v>3</v>
      </c>
      <c r="F129" s="15" t="s">
        <v>4408</v>
      </c>
      <c r="G129" s="15" t="s">
        <v>31</v>
      </c>
      <c r="H129" s="15" t="s">
        <v>4409</v>
      </c>
      <c r="I129" s="15">
        <v>23</v>
      </c>
      <c r="J129" s="16" t="s">
        <v>60</v>
      </c>
    </row>
    <row r="130" spans="1:10" ht="13.5" customHeight="1" x14ac:dyDescent="0.2">
      <c r="A130" s="15" t="s">
        <v>914</v>
      </c>
      <c r="B130" s="16">
        <v>42708</v>
      </c>
      <c r="C130" s="17">
        <v>2016</v>
      </c>
      <c r="D130" s="18">
        <v>12</v>
      </c>
      <c r="E130" s="18">
        <v>4</v>
      </c>
      <c r="F130" s="15" t="s">
        <v>4408</v>
      </c>
      <c r="G130" s="15" t="s">
        <v>32</v>
      </c>
      <c r="H130" s="15" t="s">
        <v>4409</v>
      </c>
      <c r="I130" s="15">
        <v>23</v>
      </c>
      <c r="J130" s="16" t="s">
        <v>60</v>
      </c>
    </row>
    <row r="131" spans="1:10" ht="13.5" customHeight="1" x14ac:dyDescent="0.2">
      <c r="A131" s="15" t="s">
        <v>915</v>
      </c>
      <c r="B131" s="16">
        <v>42710</v>
      </c>
      <c r="C131" s="17">
        <v>2016</v>
      </c>
      <c r="D131" s="18">
        <v>12</v>
      </c>
      <c r="E131" s="18">
        <v>6</v>
      </c>
      <c r="F131" s="15" t="s">
        <v>4408</v>
      </c>
      <c r="G131" s="15" t="s">
        <v>100</v>
      </c>
      <c r="H131" s="15" t="s">
        <v>4409</v>
      </c>
      <c r="I131" s="15">
        <v>29</v>
      </c>
      <c r="J131" s="16">
        <v>42710</v>
      </c>
    </row>
    <row r="132" spans="1:10" ht="13.5" customHeight="1" x14ac:dyDescent="0.2">
      <c r="A132" s="15" t="s">
        <v>922</v>
      </c>
      <c r="B132" s="16">
        <v>42710</v>
      </c>
      <c r="C132" s="17">
        <v>2016</v>
      </c>
      <c r="D132" s="18">
        <v>12</v>
      </c>
      <c r="E132" s="18">
        <v>6</v>
      </c>
      <c r="F132" s="15" t="s">
        <v>108</v>
      </c>
      <c r="G132" s="15" t="s">
        <v>108</v>
      </c>
      <c r="H132" s="15" t="s">
        <v>4409</v>
      </c>
      <c r="I132" s="15">
        <v>50</v>
      </c>
      <c r="J132" s="16">
        <v>42710</v>
      </c>
    </row>
    <row r="133" spans="1:10" ht="13.5" customHeight="1" x14ac:dyDescent="0.2">
      <c r="A133" s="15" t="s">
        <v>930</v>
      </c>
      <c r="B133" s="16">
        <v>42711</v>
      </c>
      <c r="C133" s="17">
        <v>2016</v>
      </c>
      <c r="D133" s="18">
        <v>12</v>
      </c>
      <c r="E133" s="18">
        <v>7</v>
      </c>
      <c r="F133" s="15" t="s">
        <v>108</v>
      </c>
      <c r="G133" s="15" t="s">
        <v>108</v>
      </c>
      <c r="H133" s="15" t="s">
        <v>4409</v>
      </c>
      <c r="I133" s="15">
        <v>38</v>
      </c>
      <c r="J133" s="16">
        <v>42736</v>
      </c>
    </row>
    <row r="134" spans="1:10" ht="13.5" customHeight="1" x14ac:dyDescent="0.2">
      <c r="A134" s="15" t="s">
        <v>937</v>
      </c>
      <c r="B134" s="16">
        <v>42714</v>
      </c>
      <c r="C134" s="17">
        <v>2016</v>
      </c>
      <c r="D134" s="18">
        <v>12</v>
      </c>
      <c r="E134" s="18">
        <v>10</v>
      </c>
      <c r="F134" s="15" t="s">
        <v>4408</v>
      </c>
      <c r="G134" s="15" t="s">
        <v>31</v>
      </c>
      <c r="H134" s="15" t="s">
        <v>4409</v>
      </c>
      <c r="I134" s="15">
        <v>23</v>
      </c>
      <c r="J134" s="16" t="s">
        <v>60</v>
      </c>
    </row>
    <row r="135" spans="1:10" ht="13.5" customHeight="1" x14ac:dyDescent="0.2">
      <c r="A135" s="15" t="s">
        <v>940</v>
      </c>
      <c r="B135" s="16">
        <v>42715</v>
      </c>
      <c r="C135" s="17">
        <v>2016</v>
      </c>
      <c r="D135" s="18">
        <v>12</v>
      </c>
      <c r="E135" s="18">
        <v>11</v>
      </c>
      <c r="F135" s="15" t="s">
        <v>4408</v>
      </c>
      <c r="G135" s="15" t="s">
        <v>32</v>
      </c>
      <c r="H135" s="15" t="s">
        <v>4409</v>
      </c>
      <c r="I135" s="15">
        <v>29</v>
      </c>
      <c r="J135" s="16" t="s">
        <v>60</v>
      </c>
    </row>
    <row r="136" spans="1:10" ht="13.5" customHeight="1" x14ac:dyDescent="0.2">
      <c r="A136" s="15" t="s">
        <v>947</v>
      </c>
      <c r="B136" s="16">
        <v>42716</v>
      </c>
      <c r="C136" s="17">
        <v>2016</v>
      </c>
      <c r="D136" s="18">
        <v>12</v>
      </c>
      <c r="E136" s="18">
        <v>12</v>
      </c>
      <c r="F136" s="15" t="s">
        <v>4412</v>
      </c>
      <c r="G136" s="15" t="s">
        <v>670</v>
      </c>
      <c r="H136" s="15" t="s">
        <v>4409</v>
      </c>
      <c r="I136" s="15">
        <v>37</v>
      </c>
      <c r="J136" s="16" t="s">
        <v>60</v>
      </c>
    </row>
    <row r="137" spans="1:10" ht="13.5" customHeight="1" x14ac:dyDescent="0.2">
      <c r="A137" s="15" t="s">
        <v>954</v>
      </c>
      <c r="B137" s="16">
        <v>42717</v>
      </c>
      <c r="C137" s="17">
        <v>2016</v>
      </c>
      <c r="D137" s="18">
        <v>12</v>
      </c>
      <c r="E137" s="18">
        <v>13</v>
      </c>
      <c r="F137" s="15" t="s">
        <v>4408</v>
      </c>
      <c r="G137" s="15" t="s">
        <v>31</v>
      </c>
      <c r="H137" s="15" t="s">
        <v>4409</v>
      </c>
      <c r="I137" s="15">
        <v>43</v>
      </c>
      <c r="J137" s="16">
        <v>42717</v>
      </c>
    </row>
    <row r="138" spans="1:10" ht="13.5" customHeight="1" x14ac:dyDescent="0.2">
      <c r="A138" s="15" t="s">
        <v>955</v>
      </c>
      <c r="B138" s="16">
        <v>42719</v>
      </c>
      <c r="C138" s="17">
        <v>2016</v>
      </c>
      <c r="D138" s="18">
        <v>12</v>
      </c>
      <c r="E138" s="18">
        <v>15</v>
      </c>
      <c r="F138" s="15" t="s">
        <v>4408</v>
      </c>
      <c r="G138" s="15" t="s">
        <v>31</v>
      </c>
      <c r="H138" s="15" t="s">
        <v>4409</v>
      </c>
      <c r="I138" s="15">
        <v>24</v>
      </c>
      <c r="J138" s="16">
        <v>42720</v>
      </c>
    </row>
    <row r="139" spans="1:10" ht="13.5" customHeight="1" x14ac:dyDescent="0.2">
      <c r="A139" s="15" t="s">
        <v>962</v>
      </c>
      <c r="B139" s="16">
        <v>42723</v>
      </c>
      <c r="C139" s="17">
        <v>2016</v>
      </c>
      <c r="D139" s="18">
        <v>12</v>
      </c>
      <c r="E139" s="18">
        <v>19</v>
      </c>
      <c r="F139" s="15" t="s">
        <v>4410</v>
      </c>
      <c r="G139" s="15" t="s">
        <v>31</v>
      </c>
      <c r="H139" s="15" t="s">
        <v>4409</v>
      </c>
      <c r="I139" s="15">
        <v>21</v>
      </c>
      <c r="J139" s="16">
        <v>42723</v>
      </c>
    </row>
    <row r="140" spans="1:10" ht="13.5" customHeight="1" x14ac:dyDescent="0.2">
      <c r="A140" s="15" t="s">
        <v>968</v>
      </c>
      <c r="B140" s="16">
        <v>42729</v>
      </c>
      <c r="C140" s="17">
        <v>2016</v>
      </c>
      <c r="D140" s="18">
        <v>12</v>
      </c>
      <c r="E140" s="18">
        <v>25</v>
      </c>
      <c r="F140" s="15" t="s">
        <v>4408</v>
      </c>
      <c r="G140" s="15" t="s">
        <v>31</v>
      </c>
      <c r="H140" s="15" t="s">
        <v>60</v>
      </c>
      <c r="I140" s="15" t="s">
        <v>60</v>
      </c>
      <c r="J140" s="16" t="s">
        <v>60</v>
      </c>
    </row>
    <row r="141" spans="1:10" ht="13.5" customHeight="1" x14ac:dyDescent="0.2">
      <c r="A141" s="15" t="s">
        <v>975</v>
      </c>
      <c r="B141" s="16">
        <v>42730</v>
      </c>
      <c r="C141" s="17">
        <v>2016</v>
      </c>
      <c r="D141" s="18">
        <v>12</v>
      </c>
      <c r="E141" s="18">
        <v>26</v>
      </c>
      <c r="F141" s="15" t="s">
        <v>4408</v>
      </c>
      <c r="G141" s="15" t="s">
        <v>31</v>
      </c>
      <c r="H141" s="15" t="s">
        <v>4409</v>
      </c>
      <c r="I141" s="15">
        <v>38</v>
      </c>
      <c r="J141" s="16">
        <v>42730</v>
      </c>
    </row>
    <row r="142" spans="1:10" ht="13.5" customHeight="1" x14ac:dyDescent="0.2">
      <c r="A142" s="15" t="s">
        <v>982</v>
      </c>
      <c r="B142" s="16">
        <v>42730</v>
      </c>
      <c r="C142" s="17">
        <v>2016</v>
      </c>
      <c r="D142" s="18">
        <v>12</v>
      </c>
      <c r="E142" s="18">
        <v>26</v>
      </c>
      <c r="F142" s="15" t="s">
        <v>4408</v>
      </c>
      <c r="G142" s="15" t="s">
        <v>31</v>
      </c>
      <c r="H142" s="15" t="s">
        <v>4409</v>
      </c>
      <c r="I142" s="15">
        <v>35</v>
      </c>
      <c r="J142" s="16" t="s">
        <v>60</v>
      </c>
    </row>
    <row r="143" spans="1:10" ht="13.5" customHeight="1" x14ac:dyDescent="0.2">
      <c r="A143" s="15" t="s">
        <v>989</v>
      </c>
      <c r="B143" s="16">
        <v>42731</v>
      </c>
      <c r="C143" s="17">
        <v>2016</v>
      </c>
      <c r="D143" s="18">
        <v>12</v>
      </c>
      <c r="E143" s="18">
        <v>27</v>
      </c>
      <c r="F143" s="15" t="s">
        <v>60</v>
      </c>
      <c r="G143" s="15" t="s">
        <v>60</v>
      </c>
      <c r="H143" s="15" t="s">
        <v>60</v>
      </c>
      <c r="I143" s="15" t="s">
        <v>60</v>
      </c>
      <c r="J143" s="16" t="s">
        <v>60</v>
      </c>
    </row>
    <row r="144" spans="1:10" ht="13.5" customHeight="1" x14ac:dyDescent="0.2">
      <c r="A144" s="15" t="s">
        <v>990</v>
      </c>
      <c r="B144" s="16">
        <v>42731</v>
      </c>
      <c r="C144" s="17">
        <v>2016</v>
      </c>
      <c r="D144" s="18">
        <v>12</v>
      </c>
      <c r="E144" s="18">
        <v>27</v>
      </c>
      <c r="F144" s="15" t="s">
        <v>108</v>
      </c>
      <c r="G144" s="15" t="s">
        <v>108</v>
      </c>
      <c r="H144" s="15" t="s">
        <v>4411</v>
      </c>
      <c r="I144" s="15" t="s">
        <v>60</v>
      </c>
      <c r="J144" s="16" t="s">
        <v>60</v>
      </c>
    </row>
    <row r="145" spans="1:10" ht="13.5" customHeight="1" x14ac:dyDescent="0.2">
      <c r="A145" s="15" t="s">
        <v>998</v>
      </c>
      <c r="B145" s="16">
        <v>42732</v>
      </c>
      <c r="C145" s="17">
        <v>2016</v>
      </c>
      <c r="D145" s="18">
        <v>12</v>
      </c>
      <c r="E145" s="18">
        <v>28</v>
      </c>
      <c r="F145" s="15" t="s">
        <v>4408</v>
      </c>
      <c r="G145" s="15" t="s">
        <v>31</v>
      </c>
      <c r="H145" s="15" t="s">
        <v>4409</v>
      </c>
      <c r="I145" s="15">
        <v>28</v>
      </c>
      <c r="J145" s="16" t="s">
        <v>60</v>
      </c>
    </row>
    <row r="146" spans="1:10" ht="13.5" customHeight="1" x14ac:dyDescent="0.2">
      <c r="A146" s="15" t="s">
        <v>1005</v>
      </c>
      <c r="B146" s="16">
        <v>42733</v>
      </c>
      <c r="C146" s="17">
        <v>2016</v>
      </c>
      <c r="D146" s="18">
        <v>12</v>
      </c>
      <c r="E146" s="18">
        <v>29</v>
      </c>
      <c r="F146" s="15" t="s">
        <v>108</v>
      </c>
      <c r="G146" s="15" t="s">
        <v>108</v>
      </c>
      <c r="H146" s="15" t="s">
        <v>4411</v>
      </c>
      <c r="I146" s="15">
        <v>27</v>
      </c>
      <c r="J146" s="16" t="s">
        <v>60</v>
      </c>
    </row>
    <row r="147" spans="1:10" ht="13.5" customHeight="1" x14ac:dyDescent="0.2">
      <c r="A147" s="15" t="s">
        <v>1011</v>
      </c>
      <c r="B147" s="16">
        <v>42734</v>
      </c>
      <c r="C147" s="17">
        <v>2016</v>
      </c>
      <c r="D147" s="18">
        <v>12</v>
      </c>
      <c r="E147" s="18">
        <v>30</v>
      </c>
      <c r="F147" s="15" t="s">
        <v>108</v>
      </c>
      <c r="G147" s="15" t="s">
        <v>108</v>
      </c>
      <c r="H147" s="15" t="s">
        <v>4411</v>
      </c>
      <c r="I147" s="15">
        <v>7</v>
      </c>
      <c r="J147" s="16" t="s">
        <v>60</v>
      </c>
    </row>
    <row r="148" spans="1:10" ht="13.5" customHeight="1" x14ac:dyDescent="0.2">
      <c r="A148" s="15" t="s">
        <v>1019</v>
      </c>
      <c r="B148" s="16">
        <v>42737</v>
      </c>
      <c r="C148" s="17">
        <v>2017</v>
      </c>
      <c r="D148" s="18">
        <v>1</v>
      </c>
      <c r="E148" s="18">
        <v>2</v>
      </c>
      <c r="F148" s="15" t="s">
        <v>4408</v>
      </c>
      <c r="G148" s="15" t="s">
        <v>31</v>
      </c>
      <c r="H148" s="15" t="s">
        <v>4409</v>
      </c>
      <c r="I148" s="15">
        <v>18</v>
      </c>
      <c r="J148" s="16">
        <v>42737</v>
      </c>
    </row>
    <row r="149" spans="1:10" ht="13.5" customHeight="1" x14ac:dyDescent="0.2">
      <c r="A149" s="15" t="s">
        <v>1026</v>
      </c>
      <c r="B149" s="16">
        <v>42740</v>
      </c>
      <c r="C149" s="17">
        <v>2017</v>
      </c>
      <c r="D149" s="18">
        <v>1</v>
      </c>
      <c r="E149" s="18">
        <v>5</v>
      </c>
      <c r="F149" s="15" t="s">
        <v>4410</v>
      </c>
      <c r="G149" s="15" t="s">
        <v>100</v>
      </c>
      <c r="H149" s="15" t="s">
        <v>4409</v>
      </c>
      <c r="I149" s="15">
        <v>33</v>
      </c>
      <c r="J149" s="16">
        <v>42740</v>
      </c>
    </row>
    <row r="150" spans="1:10" ht="13.5" customHeight="1" x14ac:dyDescent="0.2">
      <c r="A150" s="15" t="s">
        <v>1034</v>
      </c>
      <c r="B150" s="16">
        <v>42746</v>
      </c>
      <c r="C150" s="17">
        <v>2017</v>
      </c>
      <c r="D150" s="18">
        <v>1</v>
      </c>
      <c r="E150" s="18">
        <v>11</v>
      </c>
      <c r="F150" s="15" t="s">
        <v>108</v>
      </c>
      <c r="G150" s="15" t="s">
        <v>108</v>
      </c>
      <c r="H150" s="15" t="s">
        <v>4409</v>
      </c>
      <c r="I150" s="15">
        <v>48</v>
      </c>
      <c r="J150" s="16">
        <v>42746</v>
      </c>
    </row>
    <row r="151" spans="1:10" ht="13.5" customHeight="1" x14ac:dyDescent="0.2">
      <c r="A151" s="15" t="s">
        <v>1040</v>
      </c>
      <c r="B151" s="16">
        <v>42751</v>
      </c>
      <c r="C151" s="17">
        <v>2017</v>
      </c>
      <c r="D151" s="18">
        <v>1</v>
      </c>
      <c r="E151" s="18">
        <v>16</v>
      </c>
      <c r="F151" s="15" t="s">
        <v>4408</v>
      </c>
      <c r="G151" s="15" t="s">
        <v>31</v>
      </c>
      <c r="H151" s="15" t="s">
        <v>4409</v>
      </c>
      <c r="I151" s="15">
        <v>29</v>
      </c>
      <c r="J151" s="16">
        <v>42751</v>
      </c>
    </row>
    <row r="152" spans="1:10" ht="13.5" customHeight="1" x14ac:dyDescent="0.2">
      <c r="A152" s="15" t="s">
        <v>1048</v>
      </c>
      <c r="B152" s="16">
        <v>42751</v>
      </c>
      <c r="C152" s="17">
        <v>2017</v>
      </c>
      <c r="D152" s="18">
        <v>1</v>
      </c>
      <c r="E152" s="18">
        <v>16</v>
      </c>
      <c r="F152" s="15" t="s">
        <v>4408</v>
      </c>
      <c r="G152" s="15" t="s">
        <v>31</v>
      </c>
      <c r="H152" s="15" t="s">
        <v>4409</v>
      </c>
      <c r="I152" s="15">
        <v>36</v>
      </c>
      <c r="J152" s="16">
        <v>42751</v>
      </c>
    </row>
    <row r="153" spans="1:10" ht="13.5" customHeight="1" x14ac:dyDescent="0.2">
      <c r="A153" s="15" t="s">
        <v>1054</v>
      </c>
      <c r="B153" s="16">
        <v>42751</v>
      </c>
      <c r="C153" s="17">
        <v>2017</v>
      </c>
      <c r="D153" s="18">
        <v>1</v>
      </c>
      <c r="E153" s="18">
        <v>16</v>
      </c>
      <c r="F153" s="15" t="s">
        <v>4408</v>
      </c>
      <c r="G153" s="15" t="s">
        <v>31</v>
      </c>
      <c r="H153" s="15" t="s">
        <v>4409</v>
      </c>
      <c r="I153" s="15">
        <v>23</v>
      </c>
      <c r="J153" s="16">
        <v>42751</v>
      </c>
    </row>
    <row r="154" spans="1:10" ht="13.5" customHeight="1" x14ac:dyDescent="0.2">
      <c r="A154" s="15" t="s">
        <v>1061</v>
      </c>
      <c r="B154" s="16">
        <v>42757</v>
      </c>
      <c r="C154" s="17">
        <v>2017</v>
      </c>
      <c r="D154" s="18">
        <v>1</v>
      </c>
      <c r="E154" s="18">
        <v>22</v>
      </c>
      <c r="F154" s="15" t="s">
        <v>4410</v>
      </c>
      <c r="G154" s="15" t="s">
        <v>31</v>
      </c>
      <c r="H154" s="15" t="s">
        <v>4411</v>
      </c>
      <c r="I154" s="15">
        <v>29</v>
      </c>
      <c r="J154" s="16">
        <v>42757</v>
      </c>
    </row>
    <row r="155" spans="1:10" ht="13.5" customHeight="1" x14ac:dyDescent="0.2">
      <c r="A155" s="15" t="s">
        <v>1067</v>
      </c>
      <c r="B155" s="16">
        <v>42759</v>
      </c>
      <c r="C155" s="17">
        <v>2017</v>
      </c>
      <c r="D155" s="18">
        <v>1</v>
      </c>
      <c r="E155" s="18">
        <v>24</v>
      </c>
      <c r="F155" s="15" t="s">
        <v>4408</v>
      </c>
      <c r="G155" s="15" t="s">
        <v>31</v>
      </c>
      <c r="H155" s="15" t="s">
        <v>4409</v>
      </c>
      <c r="I155" s="15">
        <v>30</v>
      </c>
      <c r="J155" s="16">
        <v>42759</v>
      </c>
    </row>
    <row r="156" spans="1:10" ht="13.5" customHeight="1" x14ac:dyDescent="0.2">
      <c r="A156" s="15" t="s">
        <v>1074</v>
      </c>
      <c r="B156" s="16">
        <v>42762</v>
      </c>
      <c r="C156" s="17">
        <v>2017</v>
      </c>
      <c r="D156" s="18">
        <v>1</v>
      </c>
      <c r="E156" s="18">
        <v>27</v>
      </c>
      <c r="F156" s="15" t="s">
        <v>108</v>
      </c>
      <c r="G156" s="15" t="s">
        <v>108</v>
      </c>
      <c r="H156" s="15" t="s">
        <v>4409</v>
      </c>
      <c r="I156" s="15">
        <v>4</v>
      </c>
      <c r="J156" s="16">
        <v>42762</v>
      </c>
    </row>
    <row r="157" spans="1:10" ht="13.5" customHeight="1" x14ac:dyDescent="0.2">
      <c r="A157" s="15" t="s">
        <v>1081</v>
      </c>
      <c r="B157" s="16">
        <v>42763</v>
      </c>
      <c r="C157" s="17">
        <v>2017</v>
      </c>
      <c r="D157" s="18">
        <v>1</v>
      </c>
      <c r="E157" s="18">
        <v>28</v>
      </c>
      <c r="F157" s="15" t="s">
        <v>4410</v>
      </c>
      <c r="G157" s="15" t="s">
        <v>31</v>
      </c>
      <c r="H157" s="15" t="s">
        <v>4411</v>
      </c>
      <c r="I157" s="15">
        <v>22</v>
      </c>
      <c r="J157" s="16">
        <v>42763</v>
      </c>
    </row>
    <row r="158" spans="1:10" ht="13.5" customHeight="1" x14ac:dyDescent="0.2">
      <c r="A158" s="15" t="s">
        <v>1087</v>
      </c>
      <c r="B158" s="16">
        <v>42768</v>
      </c>
      <c r="C158" s="17">
        <v>2017</v>
      </c>
      <c r="D158" s="18">
        <v>2</v>
      </c>
      <c r="E158" s="18">
        <v>2</v>
      </c>
      <c r="F158" s="15" t="s">
        <v>108</v>
      </c>
      <c r="G158" s="15" t="s">
        <v>108</v>
      </c>
      <c r="H158" s="15" t="s">
        <v>4409</v>
      </c>
      <c r="I158" s="15">
        <v>82</v>
      </c>
      <c r="J158" s="16">
        <v>42787</v>
      </c>
    </row>
    <row r="159" spans="1:10" ht="13.5" customHeight="1" x14ac:dyDescent="0.2">
      <c r="A159" s="15" t="s">
        <v>1093</v>
      </c>
      <c r="B159" s="16">
        <v>42769</v>
      </c>
      <c r="C159" s="17">
        <v>2017</v>
      </c>
      <c r="D159" s="18">
        <v>2</v>
      </c>
      <c r="E159" s="18">
        <v>3</v>
      </c>
      <c r="F159" s="15" t="s">
        <v>4408</v>
      </c>
      <c r="G159" s="15" t="s">
        <v>31</v>
      </c>
      <c r="H159" s="15" t="s">
        <v>4409</v>
      </c>
      <c r="I159" s="15">
        <v>27</v>
      </c>
      <c r="J159" s="16">
        <v>42770</v>
      </c>
    </row>
    <row r="160" spans="1:10" ht="13.5" customHeight="1" x14ac:dyDescent="0.2">
      <c r="A160" s="15" t="s">
        <v>1099</v>
      </c>
      <c r="B160" s="16">
        <v>42772</v>
      </c>
      <c r="C160" s="17">
        <v>2017</v>
      </c>
      <c r="D160" s="18">
        <v>2</v>
      </c>
      <c r="E160" s="18">
        <v>6</v>
      </c>
      <c r="F160" s="15" t="s">
        <v>4408</v>
      </c>
      <c r="G160" s="15" t="s">
        <v>31</v>
      </c>
      <c r="H160" s="15" t="s">
        <v>4409</v>
      </c>
      <c r="I160" s="15">
        <v>32</v>
      </c>
      <c r="J160" s="16">
        <v>42772</v>
      </c>
    </row>
    <row r="161" spans="1:10" ht="13.5" customHeight="1" x14ac:dyDescent="0.2">
      <c r="A161" s="15" t="s">
        <v>1106</v>
      </c>
      <c r="B161" s="16">
        <v>42775</v>
      </c>
      <c r="C161" s="17">
        <v>2017</v>
      </c>
      <c r="D161" s="18">
        <v>2</v>
      </c>
      <c r="E161" s="18">
        <v>9</v>
      </c>
      <c r="F161" s="15" t="s">
        <v>4408</v>
      </c>
      <c r="G161" s="15" t="s">
        <v>31</v>
      </c>
      <c r="H161" s="15" t="s">
        <v>4409</v>
      </c>
      <c r="I161" s="15">
        <v>30</v>
      </c>
      <c r="J161" s="16">
        <v>42775</v>
      </c>
    </row>
    <row r="162" spans="1:10" ht="13.5" customHeight="1" x14ac:dyDescent="0.2">
      <c r="A162" s="15" t="s">
        <v>1108</v>
      </c>
      <c r="B162" s="16">
        <v>42784</v>
      </c>
      <c r="C162" s="17">
        <v>2017</v>
      </c>
      <c r="D162" s="18">
        <v>2</v>
      </c>
      <c r="E162" s="18">
        <v>18</v>
      </c>
      <c r="F162" s="15" t="s">
        <v>4408</v>
      </c>
      <c r="G162" s="15" t="s">
        <v>31</v>
      </c>
      <c r="H162" s="15" t="s">
        <v>4409</v>
      </c>
      <c r="I162" s="15">
        <v>43</v>
      </c>
      <c r="J162" s="16">
        <v>42784</v>
      </c>
    </row>
    <row r="163" spans="1:10" ht="13.5" customHeight="1" x14ac:dyDescent="0.2">
      <c r="A163" s="15" t="s">
        <v>1116</v>
      </c>
      <c r="B163" s="16">
        <v>42789</v>
      </c>
      <c r="C163" s="17">
        <v>2017</v>
      </c>
      <c r="D163" s="18">
        <v>2</v>
      </c>
      <c r="E163" s="18">
        <v>23</v>
      </c>
      <c r="F163" s="15" t="s">
        <v>108</v>
      </c>
      <c r="G163" s="15" t="s">
        <v>108</v>
      </c>
      <c r="H163" s="15" t="s">
        <v>4409</v>
      </c>
      <c r="I163" s="15">
        <v>39</v>
      </c>
      <c r="J163" s="16">
        <v>42789</v>
      </c>
    </row>
    <row r="164" spans="1:10" ht="13.5" customHeight="1" x14ac:dyDescent="0.2">
      <c r="A164" s="15" t="s">
        <v>1122</v>
      </c>
      <c r="B164" s="16">
        <v>42790</v>
      </c>
      <c r="C164" s="17">
        <v>2017</v>
      </c>
      <c r="D164" s="18">
        <v>2</v>
      </c>
      <c r="E164" s="18">
        <v>24</v>
      </c>
      <c r="F164" s="15" t="s">
        <v>4408</v>
      </c>
      <c r="G164" s="15" t="s">
        <v>31</v>
      </c>
      <c r="H164" s="15" t="s">
        <v>4409</v>
      </c>
      <c r="I164" s="15">
        <v>23</v>
      </c>
      <c r="J164" s="16">
        <v>42790</v>
      </c>
    </row>
    <row r="165" spans="1:10" ht="13.5" customHeight="1" x14ac:dyDescent="0.2">
      <c r="A165" s="15" t="s">
        <v>1128</v>
      </c>
      <c r="B165" s="16">
        <v>42792</v>
      </c>
      <c r="C165" s="17">
        <v>2017</v>
      </c>
      <c r="D165" s="18">
        <v>2</v>
      </c>
      <c r="E165" s="18">
        <v>26</v>
      </c>
      <c r="F165" s="15" t="s">
        <v>4410</v>
      </c>
      <c r="G165" s="15" t="s">
        <v>32</v>
      </c>
      <c r="H165" s="15" t="s">
        <v>4411</v>
      </c>
      <c r="I165" s="15">
        <v>23</v>
      </c>
      <c r="J165" s="16">
        <v>42792</v>
      </c>
    </row>
    <row r="166" spans="1:10" ht="13.5" customHeight="1" x14ac:dyDescent="0.2">
      <c r="A166" s="15" t="s">
        <v>1128</v>
      </c>
      <c r="B166" s="16">
        <v>42792</v>
      </c>
      <c r="C166" s="17">
        <v>2017</v>
      </c>
      <c r="D166" s="18">
        <v>2</v>
      </c>
      <c r="E166" s="18">
        <v>26</v>
      </c>
      <c r="F166" s="15" t="s">
        <v>4408</v>
      </c>
      <c r="G166" s="15" t="s">
        <v>32</v>
      </c>
      <c r="H166" s="15" t="s">
        <v>4409</v>
      </c>
      <c r="I166" s="15">
        <v>19</v>
      </c>
      <c r="J166" s="16">
        <v>42792</v>
      </c>
    </row>
    <row r="167" spans="1:10" ht="13.5" customHeight="1" x14ac:dyDescent="0.2">
      <c r="A167" s="15" t="s">
        <v>1135</v>
      </c>
      <c r="B167" s="16">
        <v>42792</v>
      </c>
      <c r="C167" s="17">
        <v>2017</v>
      </c>
      <c r="D167" s="18">
        <v>2</v>
      </c>
      <c r="E167" s="18">
        <v>26</v>
      </c>
      <c r="F167" s="15" t="s">
        <v>108</v>
      </c>
      <c r="G167" s="15" t="s">
        <v>108</v>
      </c>
      <c r="H167" s="15" t="s">
        <v>4409</v>
      </c>
      <c r="I167" s="15" t="s">
        <v>60</v>
      </c>
      <c r="J167" s="16">
        <v>42792</v>
      </c>
    </row>
    <row r="168" spans="1:10" ht="13.5" customHeight="1" x14ac:dyDescent="0.2">
      <c r="A168" s="15" t="s">
        <v>1142</v>
      </c>
      <c r="B168" s="16">
        <v>42794</v>
      </c>
      <c r="C168" s="17">
        <v>2017</v>
      </c>
      <c r="D168" s="18">
        <v>2</v>
      </c>
      <c r="E168" s="18">
        <v>28</v>
      </c>
      <c r="F168" s="15" t="s">
        <v>108</v>
      </c>
      <c r="G168" s="15" t="s">
        <v>108</v>
      </c>
      <c r="H168" s="15" t="s">
        <v>4409</v>
      </c>
      <c r="I168" s="15">
        <v>87</v>
      </c>
      <c r="J168" s="16">
        <v>42794</v>
      </c>
    </row>
    <row r="169" spans="1:10" ht="13.5" customHeight="1" x14ac:dyDescent="0.2">
      <c r="A169" s="15" t="s">
        <v>1149</v>
      </c>
      <c r="B169" s="16">
        <v>42801</v>
      </c>
      <c r="C169" s="17">
        <v>2017</v>
      </c>
      <c r="D169" s="18">
        <v>3</v>
      </c>
      <c r="E169" s="18">
        <v>7</v>
      </c>
      <c r="F169" s="15" t="s">
        <v>60</v>
      </c>
      <c r="G169" s="15" t="s">
        <v>60</v>
      </c>
      <c r="H169" s="15" t="s">
        <v>4409</v>
      </c>
      <c r="I169" s="15">
        <v>34</v>
      </c>
      <c r="J169" s="16">
        <v>42801</v>
      </c>
    </row>
    <row r="170" spans="1:10" ht="13.5" customHeight="1" x14ac:dyDescent="0.2">
      <c r="A170" s="15" t="s">
        <v>1158</v>
      </c>
      <c r="B170" s="16">
        <v>42801</v>
      </c>
      <c r="C170" s="17">
        <v>2017</v>
      </c>
      <c r="D170" s="18">
        <v>3</v>
      </c>
      <c r="E170" s="18">
        <v>7</v>
      </c>
      <c r="F170" s="15" t="s">
        <v>4408</v>
      </c>
      <c r="G170" s="15" t="s">
        <v>32</v>
      </c>
      <c r="H170" s="15" t="s">
        <v>4411</v>
      </c>
      <c r="I170" s="15">
        <v>27</v>
      </c>
      <c r="J170" s="16">
        <v>42801</v>
      </c>
    </row>
    <row r="171" spans="1:10" ht="13.5" customHeight="1" x14ac:dyDescent="0.2">
      <c r="A171" s="15" t="s">
        <v>1164</v>
      </c>
      <c r="B171" s="16">
        <v>42805</v>
      </c>
      <c r="C171" s="17">
        <v>2017</v>
      </c>
      <c r="D171" s="18">
        <v>3</v>
      </c>
      <c r="E171" s="18">
        <v>11</v>
      </c>
      <c r="F171" s="15" t="s">
        <v>4410</v>
      </c>
      <c r="G171" s="15" t="s">
        <v>32</v>
      </c>
      <c r="H171" s="15" t="s">
        <v>4409</v>
      </c>
      <c r="I171" s="15">
        <v>70</v>
      </c>
      <c r="J171" s="16">
        <v>42805</v>
      </c>
    </row>
    <row r="172" spans="1:10" ht="13.5" customHeight="1" x14ac:dyDescent="0.2">
      <c r="A172" s="15" t="s">
        <v>1171</v>
      </c>
      <c r="B172" s="16">
        <v>42806</v>
      </c>
      <c r="C172" s="17">
        <v>2017</v>
      </c>
      <c r="D172" s="18">
        <v>3</v>
      </c>
      <c r="E172" s="18">
        <v>12</v>
      </c>
      <c r="F172" s="15" t="s">
        <v>4410</v>
      </c>
      <c r="G172" s="15" t="s">
        <v>32</v>
      </c>
      <c r="H172" s="15" t="s">
        <v>4411</v>
      </c>
      <c r="I172" s="15">
        <v>40</v>
      </c>
      <c r="J172" s="16">
        <v>42806</v>
      </c>
    </row>
    <row r="173" spans="1:10" ht="13.5" customHeight="1" x14ac:dyDescent="0.2">
      <c r="A173" s="15" t="s">
        <v>1178</v>
      </c>
      <c r="B173" s="16">
        <v>42806</v>
      </c>
      <c r="C173" s="17">
        <v>2017</v>
      </c>
      <c r="D173" s="18">
        <v>3</v>
      </c>
      <c r="E173" s="18">
        <v>12</v>
      </c>
      <c r="F173" s="15" t="s">
        <v>4408</v>
      </c>
      <c r="G173" s="15" t="s">
        <v>32</v>
      </c>
      <c r="H173" s="15" t="s">
        <v>4409</v>
      </c>
      <c r="I173" s="15">
        <v>28</v>
      </c>
      <c r="J173" s="16">
        <v>42806</v>
      </c>
    </row>
    <row r="174" spans="1:10" ht="13.5" customHeight="1" x14ac:dyDescent="0.2">
      <c r="A174" s="15" t="s">
        <v>1185</v>
      </c>
      <c r="B174" s="16">
        <v>42807</v>
      </c>
      <c r="C174" s="17">
        <v>2017</v>
      </c>
      <c r="D174" s="18">
        <v>3</v>
      </c>
      <c r="E174" s="18">
        <v>13</v>
      </c>
      <c r="F174" s="15" t="s">
        <v>108</v>
      </c>
      <c r="G174" s="15" t="s">
        <v>108</v>
      </c>
      <c r="H174" s="15" t="s">
        <v>4409</v>
      </c>
      <c r="I174" s="15">
        <v>43</v>
      </c>
      <c r="J174" s="16">
        <v>42807</v>
      </c>
    </row>
    <row r="175" spans="1:10" ht="13.5" customHeight="1" x14ac:dyDescent="0.2">
      <c r="A175" s="15" t="s">
        <v>1190</v>
      </c>
      <c r="B175" s="16">
        <v>42817</v>
      </c>
      <c r="C175" s="17">
        <v>2017</v>
      </c>
      <c r="D175" s="18">
        <v>3</v>
      </c>
      <c r="E175" s="18">
        <v>23</v>
      </c>
      <c r="F175" s="15" t="s">
        <v>4408</v>
      </c>
      <c r="G175" s="15" t="s">
        <v>32</v>
      </c>
      <c r="H175" s="15" t="s">
        <v>4409</v>
      </c>
      <c r="I175" s="15">
        <v>28</v>
      </c>
      <c r="J175" s="16">
        <v>42817</v>
      </c>
    </row>
    <row r="176" spans="1:10" ht="13.5" customHeight="1" x14ac:dyDescent="0.2">
      <c r="A176" s="15" t="s">
        <v>1190</v>
      </c>
      <c r="B176" s="16">
        <v>42817</v>
      </c>
      <c r="C176" s="17">
        <v>2017</v>
      </c>
      <c r="D176" s="18">
        <v>3</v>
      </c>
      <c r="E176" s="18">
        <v>23</v>
      </c>
      <c r="F176" s="15" t="s">
        <v>4410</v>
      </c>
      <c r="G176" s="15" t="s">
        <v>32</v>
      </c>
      <c r="H176" s="15" t="s">
        <v>4409</v>
      </c>
      <c r="I176" s="15">
        <v>32</v>
      </c>
      <c r="J176" s="16">
        <v>42817</v>
      </c>
    </row>
    <row r="177" spans="1:10" ht="13.5" customHeight="1" x14ac:dyDescent="0.2">
      <c r="A177" s="15" t="s">
        <v>1190</v>
      </c>
      <c r="B177" s="16">
        <v>42817</v>
      </c>
      <c r="C177" s="17">
        <v>2017</v>
      </c>
      <c r="D177" s="18">
        <v>3</v>
      </c>
      <c r="E177" s="18">
        <v>23</v>
      </c>
      <c r="F177" s="15" t="s">
        <v>4410</v>
      </c>
      <c r="G177" s="15" t="s">
        <v>32</v>
      </c>
      <c r="H177" s="15" t="s">
        <v>4409</v>
      </c>
      <c r="I177" s="15">
        <v>30</v>
      </c>
      <c r="J177" s="16">
        <v>42817</v>
      </c>
    </row>
    <row r="178" spans="1:10" ht="13.5" customHeight="1" x14ac:dyDescent="0.2">
      <c r="A178" s="15" t="s">
        <v>1198</v>
      </c>
      <c r="B178" s="16">
        <v>42823</v>
      </c>
      <c r="C178" s="17">
        <v>2017</v>
      </c>
      <c r="D178" s="18">
        <v>3</v>
      </c>
      <c r="E178" s="18">
        <v>29</v>
      </c>
      <c r="F178" s="15" t="s">
        <v>4410</v>
      </c>
      <c r="G178" s="15" t="s">
        <v>31</v>
      </c>
      <c r="H178" s="15" t="s">
        <v>4411</v>
      </c>
      <c r="I178" s="15" t="s">
        <v>60</v>
      </c>
      <c r="J178" s="16">
        <v>42823</v>
      </c>
    </row>
    <row r="179" spans="1:10" ht="13.5" customHeight="1" x14ac:dyDescent="0.2">
      <c r="A179" s="15" t="s">
        <v>1198</v>
      </c>
      <c r="B179" s="16">
        <v>42823</v>
      </c>
      <c r="C179" s="17">
        <v>2017</v>
      </c>
      <c r="D179" s="18">
        <v>3</v>
      </c>
      <c r="E179" s="18">
        <v>29</v>
      </c>
      <c r="F179" s="15" t="s">
        <v>4408</v>
      </c>
      <c r="G179" s="15" t="s">
        <v>31</v>
      </c>
      <c r="H179" s="15" t="s">
        <v>4409</v>
      </c>
      <c r="I179" s="15">
        <v>20</v>
      </c>
      <c r="J179" s="16">
        <v>42823</v>
      </c>
    </row>
    <row r="180" spans="1:10" ht="13.5" customHeight="1" x14ac:dyDescent="0.2">
      <c r="A180" s="15" t="s">
        <v>1205</v>
      </c>
      <c r="B180" s="16">
        <v>42825</v>
      </c>
      <c r="C180" s="17">
        <v>2017</v>
      </c>
      <c r="D180" s="18">
        <v>3</v>
      </c>
      <c r="E180" s="18">
        <v>31</v>
      </c>
      <c r="F180" s="15" t="s">
        <v>4408</v>
      </c>
      <c r="G180" s="15" t="s">
        <v>31</v>
      </c>
      <c r="H180" s="15" t="s">
        <v>4409</v>
      </c>
      <c r="I180" s="15">
        <v>41</v>
      </c>
      <c r="J180" s="16">
        <v>42825</v>
      </c>
    </row>
    <row r="181" spans="1:10" ht="13.5" customHeight="1" x14ac:dyDescent="0.2">
      <c r="A181" s="15" t="s">
        <v>1207</v>
      </c>
      <c r="B181" s="16">
        <v>42826</v>
      </c>
      <c r="C181" s="17">
        <v>2017</v>
      </c>
      <c r="D181" s="18">
        <v>4</v>
      </c>
      <c r="E181" s="18">
        <v>1</v>
      </c>
      <c r="F181" s="15" t="s">
        <v>4408</v>
      </c>
      <c r="G181" s="15" t="s">
        <v>31</v>
      </c>
      <c r="H181" s="15" t="s">
        <v>4411</v>
      </c>
      <c r="I181" s="15">
        <v>40</v>
      </c>
      <c r="J181" s="16">
        <v>42826</v>
      </c>
    </row>
    <row r="182" spans="1:10" ht="13.5" customHeight="1" x14ac:dyDescent="0.2">
      <c r="A182" s="15" t="s">
        <v>1215</v>
      </c>
      <c r="B182" s="16">
        <v>42828</v>
      </c>
      <c r="C182" s="17">
        <v>2017</v>
      </c>
      <c r="D182" s="18">
        <v>4</v>
      </c>
      <c r="E182" s="18">
        <v>3</v>
      </c>
      <c r="F182" s="15" t="s">
        <v>4408</v>
      </c>
      <c r="G182" s="15" t="s">
        <v>32</v>
      </c>
      <c r="H182" s="15" t="s">
        <v>4409</v>
      </c>
      <c r="I182" s="15">
        <v>43</v>
      </c>
      <c r="J182" s="16">
        <v>42828</v>
      </c>
    </row>
    <row r="183" spans="1:10" ht="13.5" customHeight="1" x14ac:dyDescent="0.2">
      <c r="A183" s="15" t="s">
        <v>1222</v>
      </c>
      <c r="B183" s="16">
        <v>42828</v>
      </c>
      <c r="C183" s="17">
        <v>2017</v>
      </c>
      <c r="D183" s="18">
        <v>4</v>
      </c>
      <c r="E183" s="18">
        <v>3</v>
      </c>
      <c r="F183" s="15" t="s">
        <v>4408</v>
      </c>
      <c r="G183" s="15" t="s">
        <v>31</v>
      </c>
      <c r="H183" s="15" t="s">
        <v>4409</v>
      </c>
      <c r="I183" s="15">
        <v>17</v>
      </c>
      <c r="J183" s="16" t="s">
        <v>60</v>
      </c>
    </row>
    <row r="184" spans="1:10" ht="13.5" customHeight="1" x14ac:dyDescent="0.2">
      <c r="A184" s="15" t="s">
        <v>1229</v>
      </c>
      <c r="B184" s="16">
        <v>42835</v>
      </c>
      <c r="C184" s="17">
        <v>2017</v>
      </c>
      <c r="D184" s="18">
        <v>4</v>
      </c>
      <c r="E184" s="18">
        <v>10</v>
      </c>
      <c r="F184" s="15" t="s">
        <v>4408</v>
      </c>
      <c r="G184" s="15" t="s">
        <v>31</v>
      </c>
      <c r="H184" s="15" t="s">
        <v>4409</v>
      </c>
      <c r="I184" s="15" t="s">
        <v>60</v>
      </c>
      <c r="J184" s="16">
        <v>42835</v>
      </c>
    </row>
    <row r="185" spans="1:10" ht="13.5" customHeight="1" x14ac:dyDescent="0.2">
      <c r="A185" s="15" t="s">
        <v>1231</v>
      </c>
      <c r="B185" s="16">
        <v>42839</v>
      </c>
      <c r="C185" s="17">
        <v>2017</v>
      </c>
      <c r="D185" s="18">
        <v>4</v>
      </c>
      <c r="E185" s="18">
        <v>14</v>
      </c>
      <c r="F185" s="15" t="s">
        <v>4408</v>
      </c>
      <c r="G185" s="15" t="s">
        <v>31</v>
      </c>
      <c r="H185" s="15" t="s">
        <v>4409</v>
      </c>
      <c r="I185" s="15">
        <v>21</v>
      </c>
      <c r="J185" s="16">
        <v>42839</v>
      </c>
    </row>
    <row r="186" spans="1:10" ht="13.5" customHeight="1" x14ac:dyDescent="0.2">
      <c r="A186" s="15" t="s">
        <v>1236</v>
      </c>
      <c r="B186" s="16">
        <v>42848</v>
      </c>
      <c r="C186" s="17">
        <v>2017</v>
      </c>
      <c r="D186" s="18">
        <v>4</v>
      </c>
      <c r="E186" s="18">
        <v>23</v>
      </c>
      <c r="F186" s="15" t="s">
        <v>4408</v>
      </c>
      <c r="G186" s="15" t="s">
        <v>31</v>
      </c>
      <c r="H186" s="15" t="s">
        <v>4409</v>
      </c>
      <c r="I186" s="15">
        <v>37</v>
      </c>
      <c r="J186" s="16">
        <v>42848</v>
      </c>
    </row>
    <row r="187" spans="1:10" ht="13.5" customHeight="1" x14ac:dyDescent="0.2">
      <c r="A187" s="15" t="s">
        <v>1244</v>
      </c>
      <c r="B187" s="16">
        <v>42852</v>
      </c>
      <c r="C187" s="17">
        <v>2017</v>
      </c>
      <c r="D187" s="18">
        <v>4</v>
      </c>
      <c r="E187" s="18">
        <v>27</v>
      </c>
      <c r="F187" s="15" t="s">
        <v>108</v>
      </c>
      <c r="G187" s="15" t="s">
        <v>108</v>
      </c>
      <c r="H187" s="15" t="s">
        <v>4409</v>
      </c>
      <c r="I187" s="15">
        <v>22</v>
      </c>
      <c r="J187" s="16">
        <v>42852</v>
      </c>
    </row>
    <row r="188" spans="1:10" ht="13.5" customHeight="1" x14ac:dyDescent="0.2">
      <c r="A188" s="15" t="s">
        <v>1251</v>
      </c>
      <c r="B188" s="16">
        <v>42853</v>
      </c>
      <c r="C188" s="17">
        <v>2017</v>
      </c>
      <c r="D188" s="18">
        <v>4</v>
      </c>
      <c r="E188" s="18">
        <v>28</v>
      </c>
      <c r="F188" s="15" t="s">
        <v>4408</v>
      </c>
      <c r="G188" s="15" t="s">
        <v>31</v>
      </c>
      <c r="H188" s="15" t="s">
        <v>4409</v>
      </c>
      <c r="I188" s="15">
        <v>46</v>
      </c>
      <c r="J188" s="16">
        <v>42853</v>
      </c>
    </row>
    <row r="189" spans="1:10" ht="13.5" customHeight="1" x14ac:dyDescent="0.2">
      <c r="A189" s="15" t="s">
        <v>1251</v>
      </c>
      <c r="B189" s="16">
        <v>42853</v>
      </c>
      <c r="C189" s="17">
        <v>2017</v>
      </c>
      <c r="D189" s="18">
        <v>4</v>
      </c>
      <c r="E189" s="18">
        <v>28</v>
      </c>
      <c r="F189" s="15" t="s">
        <v>4410</v>
      </c>
      <c r="G189" s="15" t="s">
        <v>31</v>
      </c>
      <c r="H189" s="15" t="s">
        <v>4409</v>
      </c>
      <c r="I189" s="15">
        <v>16</v>
      </c>
      <c r="J189" s="16">
        <v>42853</v>
      </c>
    </row>
    <row r="190" spans="1:10" ht="13.5" customHeight="1" x14ac:dyDescent="0.2">
      <c r="A190" s="15" t="s">
        <v>1253</v>
      </c>
      <c r="B190" s="16">
        <v>42856</v>
      </c>
      <c r="C190" s="17">
        <v>2017</v>
      </c>
      <c r="D190" s="18">
        <v>5</v>
      </c>
      <c r="E190" s="18">
        <v>1</v>
      </c>
      <c r="F190" s="15" t="s">
        <v>4408</v>
      </c>
      <c r="G190" s="15" t="s">
        <v>32</v>
      </c>
      <c r="H190" s="15" t="s">
        <v>4409</v>
      </c>
      <c r="I190" s="15">
        <v>33</v>
      </c>
      <c r="J190" s="16">
        <v>42856</v>
      </c>
    </row>
    <row r="191" spans="1:10" ht="13.5" customHeight="1" x14ac:dyDescent="0.2">
      <c r="A191" s="15" t="s">
        <v>1255</v>
      </c>
      <c r="B191" s="16">
        <v>42860</v>
      </c>
      <c r="C191" s="17">
        <v>2017</v>
      </c>
      <c r="D191" s="18">
        <v>5</v>
      </c>
      <c r="E191" s="18">
        <v>5</v>
      </c>
      <c r="F191" s="15" t="s">
        <v>108</v>
      </c>
      <c r="G191" s="15" t="s">
        <v>108</v>
      </c>
      <c r="H191" s="15" t="s">
        <v>4411</v>
      </c>
      <c r="I191" s="15">
        <v>47</v>
      </c>
      <c r="J191" s="16">
        <v>42860</v>
      </c>
    </row>
    <row r="192" spans="1:10" ht="13.5" customHeight="1" x14ac:dyDescent="0.2">
      <c r="A192" s="15" t="s">
        <v>1262</v>
      </c>
      <c r="B192" s="16">
        <v>42860</v>
      </c>
      <c r="C192" s="17">
        <v>2017</v>
      </c>
      <c r="D192" s="18">
        <v>5</v>
      </c>
      <c r="E192" s="18">
        <v>5</v>
      </c>
      <c r="F192" s="15" t="s">
        <v>4408</v>
      </c>
      <c r="G192" s="15" t="s">
        <v>31</v>
      </c>
      <c r="H192" s="15" t="s">
        <v>4409</v>
      </c>
      <c r="I192" s="15">
        <v>28</v>
      </c>
      <c r="J192" s="16">
        <v>42860</v>
      </c>
    </row>
    <row r="193" spans="1:10" ht="13.5" customHeight="1" x14ac:dyDescent="0.2">
      <c r="A193" s="15" t="s">
        <v>1270</v>
      </c>
      <c r="B193" s="16">
        <v>42862</v>
      </c>
      <c r="C193" s="17">
        <v>2017</v>
      </c>
      <c r="D193" s="18">
        <v>5</v>
      </c>
      <c r="E193" s="18">
        <v>7</v>
      </c>
      <c r="F193" s="15" t="s">
        <v>4410</v>
      </c>
      <c r="G193" s="15" t="s">
        <v>31</v>
      </c>
      <c r="H193" s="15" t="s">
        <v>4411</v>
      </c>
      <c r="I193" s="15">
        <v>20</v>
      </c>
      <c r="J193" s="16">
        <v>42862</v>
      </c>
    </row>
    <row r="194" spans="1:10" ht="13.5" customHeight="1" x14ac:dyDescent="0.2">
      <c r="A194" s="15" t="s">
        <v>1278</v>
      </c>
      <c r="B194" s="16">
        <v>42864</v>
      </c>
      <c r="C194" s="17">
        <v>2017</v>
      </c>
      <c r="D194" s="18">
        <v>5</v>
      </c>
      <c r="E194" s="18">
        <v>9</v>
      </c>
      <c r="F194" s="15" t="s">
        <v>4408</v>
      </c>
      <c r="G194" s="15" t="s">
        <v>32</v>
      </c>
      <c r="H194" s="15" t="s">
        <v>4409</v>
      </c>
      <c r="I194" s="15">
        <v>32</v>
      </c>
      <c r="J194" s="16">
        <v>42864</v>
      </c>
    </row>
    <row r="195" spans="1:10" ht="13.5" customHeight="1" x14ac:dyDescent="0.2">
      <c r="A195" s="15" t="s">
        <v>1284</v>
      </c>
      <c r="B195" s="16">
        <v>42864</v>
      </c>
      <c r="C195" s="17">
        <v>2017</v>
      </c>
      <c r="D195" s="18">
        <v>5</v>
      </c>
      <c r="E195" s="18">
        <v>9</v>
      </c>
      <c r="F195" s="15" t="s">
        <v>108</v>
      </c>
      <c r="G195" s="15" t="s">
        <v>108</v>
      </c>
      <c r="H195" s="15" t="s">
        <v>4409</v>
      </c>
      <c r="I195" s="15">
        <v>80</v>
      </c>
      <c r="J195" s="16">
        <v>42864</v>
      </c>
    </row>
    <row r="196" spans="1:10" ht="13.5" customHeight="1" x14ac:dyDescent="0.2">
      <c r="A196" s="15" t="s">
        <v>1290</v>
      </c>
      <c r="B196" s="16">
        <v>42866</v>
      </c>
      <c r="C196" s="17">
        <v>2017</v>
      </c>
      <c r="D196" s="18">
        <v>5</v>
      </c>
      <c r="E196" s="18">
        <v>11</v>
      </c>
      <c r="F196" s="15" t="s">
        <v>108</v>
      </c>
      <c r="G196" s="15" t="s">
        <v>108</v>
      </c>
      <c r="H196" s="15" t="s">
        <v>4411</v>
      </c>
      <c r="I196" s="15">
        <v>39</v>
      </c>
      <c r="J196" s="16">
        <v>42866</v>
      </c>
    </row>
    <row r="197" spans="1:10" ht="13.5" customHeight="1" x14ac:dyDescent="0.2">
      <c r="A197" s="15" t="s">
        <v>1296</v>
      </c>
      <c r="B197" s="16">
        <v>42868</v>
      </c>
      <c r="C197" s="17">
        <v>2017</v>
      </c>
      <c r="D197" s="18">
        <v>5</v>
      </c>
      <c r="E197" s="18">
        <v>13</v>
      </c>
      <c r="F197" s="15" t="s">
        <v>4410</v>
      </c>
      <c r="G197" s="15" t="s">
        <v>31</v>
      </c>
      <c r="H197" s="15" t="s">
        <v>4409</v>
      </c>
      <c r="I197" s="15">
        <v>30</v>
      </c>
      <c r="J197" s="16">
        <v>42868</v>
      </c>
    </row>
    <row r="198" spans="1:10" ht="13.5" customHeight="1" x14ac:dyDescent="0.2">
      <c r="A198" s="15" t="s">
        <v>1302</v>
      </c>
      <c r="B198" s="16">
        <v>42870</v>
      </c>
      <c r="C198" s="17">
        <v>2017</v>
      </c>
      <c r="D198" s="18">
        <v>5</v>
      </c>
      <c r="E198" s="18">
        <v>15</v>
      </c>
      <c r="F198" s="15" t="s">
        <v>108</v>
      </c>
      <c r="G198" s="15" t="s">
        <v>108</v>
      </c>
      <c r="H198" s="15" t="s">
        <v>4409</v>
      </c>
      <c r="I198" s="15">
        <v>47</v>
      </c>
      <c r="J198" s="16">
        <v>42871</v>
      </c>
    </row>
    <row r="199" spans="1:10" ht="13.5" customHeight="1" x14ac:dyDescent="0.2">
      <c r="A199" s="15" t="s">
        <v>1308</v>
      </c>
      <c r="B199" s="16">
        <v>42870</v>
      </c>
      <c r="C199" s="17">
        <v>2017</v>
      </c>
      <c r="D199" s="18">
        <v>5</v>
      </c>
      <c r="E199" s="18">
        <v>15</v>
      </c>
      <c r="F199" s="15" t="s">
        <v>4408</v>
      </c>
      <c r="G199" s="15" t="s">
        <v>31</v>
      </c>
      <c r="H199" s="15" t="s">
        <v>4409</v>
      </c>
      <c r="I199" s="15">
        <v>35</v>
      </c>
      <c r="J199" s="16">
        <v>42870</v>
      </c>
    </row>
    <row r="200" spans="1:10" ht="13.5" customHeight="1" x14ac:dyDescent="0.2">
      <c r="A200" s="15" t="s">
        <v>1315</v>
      </c>
      <c r="B200" s="16">
        <v>42872</v>
      </c>
      <c r="C200" s="17">
        <v>2017</v>
      </c>
      <c r="D200" s="18">
        <v>5</v>
      </c>
      <c r="E200" s="18">
        <v>17</v>
      </c>
      <c r="F200" s="15" t="s">
        <v>108</v>
      </c>
      <c r="G200" s="15" t="s">
        <v>108</v>
      </c>
      <c r="H200" s="15" t="s">
        <v>4411</v>
      </c>
      <c r="I200" s="15">
        <v>79</v>
      </c>
      <c r="J200" s="16">
        <v>42872</v>
      </c>
    </row>
    <row r="201" spans="1:10" ht="13.5" customHeight="1" x14ac:dyDescent="0.2">
      <c r="A201" s="15" t="s">
        <v>1322</v>
      </c>
      <c r="B201" s="16">
        <v>42875</v>
      </c>
      <c r="C201" s="17">
        <v>2017</v>
      </c>
      <c r="D201" s="18">
        <v>5</v>
      </c>
      <c r="E201" s="18">
        <v>20</v>
      </c>
      <c r="F201" s="15" t="s">
        <v>4410</v>
      </c>
      <c r="G201" s="15" t="s">
        <v>100</v>
      </c>
      <c r="H201" s="15" t="s">
        <v>4409</v>
      </c>
      <c r="I201" s="15">
        <v>61</v>
      </c>
      <c r="J201" s="16">
        <v>42875</v>
      </c>
    </row>
    <row r="202" spans="1:10" ht="13.5" customHeight="1" x14ac:dyDescent="0.2">
      <c r="A202" s="15" t="s">
        <v>1330</v>
      </c>
      <c r="B202" s="16">
        <v>42877</v>
      </c>
      <c r="C202" s="17">
        <v>2017</v>
      </c>
      <c r="D202" s="18">
        <v>5</v>
      </c>
      <c r="E202" s="18">
        <v>22</v>
      </c>
      <c r="F202" s="15" t="s">
        <v>4412</v>
      </c>
      <c r="G202" s="15" t="s">
        <v>670</v>
      </c>
      <c r="H202" s="15" t="s">
        <v>4409</v>
      </c>
      <c r="I202" s="15">
        <v>21</v>
      </c>
      <c r="J202" s="16">
        <v>42877</v>
      </c>
    </row>
    <row r="203" spans="1:10" ht="13.5" customHeight="1" x14ac:dyDescent="0.2">
      <c r="A203" s="15" t="s">
        <v>1337</v>
      </c>
      <c r="B203" s="16">
        <v>42877</v>
      </c>
      <c r="C203" s="17">
        <v>2017</v>
      </c>
      <c r="D203" s="18">
        <v>5</v>
      </c>
      <c r="E203" s="18">
        <v>22</v>
      </c>
      <c r="F203" s="15" t="s">
        <v>108</v>
      </c>
      <c r="G203" s="15" t="s">
        <v>108</v>
      </c>
      <c r="H203" s="15" t="s">
        <v>4409</v>
      </c>
      <c r="I203" s="15">
        <v>10</v>
      </c>
      <c r="J203" s="16">
        <v>42877</v>
      </c>
    </row>
    <row r="204" spans="1:10" ht="13.5" customHeight="1" x14ac:dyDescent="0.2">
      <c r="A204" s="15" t="s">
        <v>1343</v>
      </c>
      <c r="B204" s="16">
        <v>42878</v>
      </c>
      <c r="C204" s="17">
        <v>2017</v>
      </c>
      <c r="D204" s="18">
        <v>5</v>
      </c>
      <c r="E204" s="18">
        <v>23</v>
      </c>
      <c r="F204" s="15" t="s">
        <v>4408</v>
      </c>
      <c r="G204" s="15" t="s">
        <v>31</v>
      </c>
      <c r="H204" s="15" t="s">
        <v>4409</v>
      </c>
      <c r="I204" s="15">
        <v>21</v>
      </c>
      <c r="J204" s="16">
        <v>42878</v>
      </c>
    </row>
    <row r="205" spans="1:10" ht="13.5" customHeight="1" x14ac:dyDescent="0.2">
      <c r="A205" s="15" t="s">
        <v>1349</v>
      </c>
      <c r="B205" s="16">
        <v>42882</v>
      </c>
      <c r="C205" s="17">
        <v>2017</v>
      </c>
      <c r="D205" s="18">
        <v>5</v>
      </c>
      <c r="E205" s="18">
        <v>27</v>
      </c>
      <c r="F205" s="15" t="s">
        <v>4408</v>
      </c>
      <c r="G205" s="15" t="s">
        <v>31</v>
      </c>
      <c r="H205" s="15" t="s">
        <v>4409</v>
      </c>
      <c r="I205" s="15">
        <v>32</v>
      </c>
      <c r="J205" s="16">
        <v>42882</v>
      </c>
    </row>
    <row r="206" spans="1:10" ht="13.5" customHeight="1" x14ac:dyDescent="0.2">
      <c r="A206" s="15" t="s">
        <v>1355</v>
      </c>
      <c r="B206" s="16">
        <v>42884</v>
      </c>
      <c r="C206" s="17">
        <v>2017</v>
      </c>
      <c r="D206" s="18">
        <v>5</v>
      </c>
      <c r="E206" s="18">
        <v>29</v>
      </c>
      <c r="F206" s="15" t="s">
        <v>4408</v>
      </c>
      <c r="G206" s="15" t="s">
        <v>31</v>
      </c>
      <c r="H206" s="15" t="s">
        <v>4409</v>
      </c>
      <c r="I206" s="15">
        <v>39</v>
      </c>
      <c r="J206" s="16">
        <v>42884</v>
      </c>
    </row>
    <row r="207" spans="1:10" ht="13.5" customHeight="1" x14ac:dyDescent="0.2">
      <c r="A207" s="15" t="s">
        <v>1362</v>
      </c>
      <c r="B207" s="16">
        <v>42885</v>
      </c>
      <c r="C207" s="17">
        <v>2017</v>
      </c>
      <c r="D207" s="18">
        <v>5</v>
      </c>
      <c r="E207" s="18">
        <v>30</v>
      </c>
      <c r="F207" s="15" t="s">
        <v>108</v>
      </c>
      <c r="G207" s="15" t="s">
        <v>108</v>
      </c>
      <c r="H207" s="15" t="s">
        <v>4409</v>
      </c>
      <c r="I207" s="15">
        <v>80</v>
      </c>
      <c r="J207" s="16">
        <v>42886</v>
      </c>
    </row>
    <row r="208" spans="1:10" ht="13.5" customHeight="1" x14ac:dyDescent="0.2">
      <c r="A208" s="15" t="s">
        <v>1369</v>
      </c>
      <c r="B208" s="16">
        <v>42889</v>
      </c>
      <c r="C208" s="17">
        <v>2017</v>
      </c>
      <c r="D208" s="18">
        <v>6</v>
      </c>
      <c r="E208" s="18">
        <v>3</v>
      </c>
      <c r="F208" s="15" t="s">
        <v>4408</v>
      </c>
      <c r="G208" s="15" t="s">
        <v>32</v>
      </c>
      <c r="H208" s="15" t="s">
        <v>4409</v>
      </c>
      <c r="I208" s="15">
        <v>25</v>
      </c>
      <c r="J208" s="16">
        <v>42889</v>
      </c>
    </row>
    <row r="209" spans="1:10" ht="13.5" customHeight="1" x14ac:dyDescent="0.2">
      <c r="A209" s="15" t="s">
        <v>1376</v>
      </c>
      <c r="B209" s="16">
        <v>42890</v>
      </c>
      <c r="C209" s="17">
        <v>2017</v>
      </c>
      <c r="D209" s="18">
        <v>6</v>
      </c>
      <c r="E209" s="18">
        <v>4</v>
      </c>
      <c r="F209" s="15" t="s">
        <v>4408</v>
      </c>
      <c r="G209" s="15" t="s">
        <v>31</v>
      </c>
      <c r="H209" s="15" t="s">
        <v>4409</v>
      </c>
      <c r="I209" s="15">
        <v>19</v>
      </c>
      <c r="J209" s="16">
        <v>42890</v>
      </c>
    </row>
    <row r="210" spans="1:10" ht="13.5" customHeight="1" x14ac:dyDescent="0.2">
      <c r="A210" s="15" t="s">
        <v>1383</v>
      </c>
      <c r="B210" s="16">
        <v>42890</v>
      </c>
      <c r="C210" s="17">
        <v>2017</v>
      </c>
      <c r="D210" s="18">
        <v>6</v>
      </c>
      <c r="E210" s="18">
        <v>4</v>
      </c>
      <c r="F210" s="15" t="s">
        <v>60</v>
      </c>
      <c r="G210" s="15" t="s">
        <v>60</v>
      </c>
      <c r="H210" s="15" t="s">
        <v>4409</v>
      </c>
      <c r="I210" s="15">
        <v>70</v>
      </c>
      <c r="J210" s="16">
        <v>42890</v>
      </c>
    </row>
    <row r="211" spans="1:10" ht="13.5" customHeight="1" x14ac:dyDescent="0.2">
      <c r="A211" s="15" t="s">
        <v>1384</v>
      </c>
      <c r="B211" s="16">
        <v>42898</v>
      </c>
      <c r="C211" s="17">
        <v>2017</v>
      </c>
      <c r="D211" s="18">
        <v>6</v>
      </c>
      <c r="E211" s="18">
        <v>12</v>
      </c>
      <c r="F211" s="15" t="s">
        <v>108</v>
      </c>
      <c r="G211" s="15" t="s">
        <v>108</v>
      </c>
      <c r="H211" s="15" t="s">
        <v>4409</v>
      </c>
      <c r="I211" s="15">
        <v>55</v>
      </c>
      <c r="J211" s="16">
        <v>42898</v>
      </c>
    </row>
    <row r="212" spans="1:10" ht="13.5" customHeight="1" x14ac:dyDescent="0.2">
      <c r="A212" s="15" t="s">
        <v>1391</v>
      </c>
      <c r="B212" s="16">
        <v>42899</v>
      </c>
      <c r="C212" s="17">
        <v>2017</v>
      </c>
      <c r="D212" s="18">
        <v>6</v>
      </c>
      <c r="E212" s="18">
        <v>13</v>
      </c>
      <c r="F212" s="15" t="s">
        <v>108</v>
      </c>
      <c r="G212" s="15" t="s">
        <v>108</v>
      </c>
      <c r="H212" s="15" t="s">
        <v>4411</v>
      </c>
      <c r="I212" s="15">
        <v>30</v>
      </c>
      <c r="J212" s="16">
        <v>42899</v>
      </c>
    </row>
    <row r="213" spans="1:10" ht="13.5" customHeight="1" x14ac:dyDescent="0.2">
      <c r="A213" s="15" t="s">
        <v>1399</v>
      </c>
      <c r="B213" s="16">
        <v>42903</v>
      </c>
      <c r="C213" s="17">
        <v>2017</v>
      </c>
      <c r="D213" s="18">
        <v>6</v>
      </c>
      <c r="E213" s="18">
        <v>17</v>
      </c>
      <c r="F213" s="15" t="s">
        <v>4408</v>
      </c>
      <c r="G213" s="15" t="s">
        <v>31</v>
      </c>
      <c r="H213" s="15" t="s">
        <v>4411</v>
      </c>
      <c r="I213" s="15">
        <v>60</v>
      </c>
      <c r="J213" s="16">
        <v>42904</v>
      </c>
    </row>
    <row r="214" spans="1:10" ht="13.5" customHeight="1" x14ac:dyDescent="0.2">
      <c r="A214" s="15" t="s">
        <v>1405</v>
      </c>
      <c r="B214" s="16">
        <v>42905</v>
      </c>
      <c r="C214" s="17">
        <v>2017</v>
      </c>
      <c r="D214" s="18">
        <v>6</v>
      </c>
      <c r="E214" s="18">
        <v>19</v>
      </c>
      <c r="F214" s="15" t="s">
        <v>4408</v>
      </c>
      <c r="G214" s="15" t="s">
        <v>31</v>
      </c>
      <c r="H214" s="15" t="s">
        <v>4409</v>
      </c>
      <c r="I214" s="15">
        <v>33</v>
      </c>
      <c r="J214" s="16">
        <v>42905</v>
      </c>
    </row>
    <row r="215" spans="1:10" ht="13.5" customHeight="1" x14ac:dyDescent="0.2">
      <c r="A215" s="15" t="s">
        <v>1411</v>
      </c>
      <c r="B215" s="16">
        <v>42908</v>
      </c>
      <c r="C215" s="17">
        <v>2017</v>
      </c>
      <c r="D215" s="18">
        <v>6</v>
      </c>
      <c r="E215" s="18">
        <v>22</v>
      </c>
      <c r="F215" s="15" t="s">
        <v>108</v>
      </c>
      <c r="G215" s="15" t="s">
        <v>108</v>
      </c>
      <c r="H215" s="15" t="s">
        <v>4411</v>
      </c>
      <c r="I215" s="15">
        <v>95</v>
      </c>
      <c r="J215" s="16">
        <v>42908</v>
      </c>
    </row>
    <row r="216" spans="1:10" ht="13.5" customHeight="1" x14ac:dyDescent="0.2">
      <c r="A216" s="15" t="s">
        <v>1417</v>
      </c>
      <c r="B216" s="16">
        <v>42911</v>
      </c>
      <c r="C216" s="17">
        <v>2017</v>
      </c>
      <c r="D216" s="18">
        <v>6</v>
      </c>
      <c r="E216" s="18">
        <v>25</v>
      </c>
      <c r="F216" s="15" t="s">
        <v>108</v>
      </c>
      <c r="G216" s="15" t="s">
        <v>108</v>
      </c>
      <c r="H216" s="15" t="s">
        <v>4409</v>
      </c>
      <c r="I216" s="15">
        <v>36</v>
      </c>
      <c r="J216" s="16">
        <v>42911</v>
      </c>
    </row>
    <row r="217" spans="1:10" ht="13.5" customHeight="1" x14ac:dyDescent="0.2">
      <c r="A217" s="15" t="s">
        <v>1423</v>
      </c>
      <c r="B217" s="16">
        <v>42920</v>
      </c>
      <c r="C217" s="17">
        <v>2017</v>
      </c>
      <c r="D217" s="18">
        <v>7</v>
      </c>
      <c r="E217" s="18">
        <v>4</v>
      </c>
      <c r="F217" s="15" t="s">
        <v>4408</v>
      </c>
      <c r="G217" s="15" t="s">
        <v>31</v>
      </c>
      <c r="H217" s="15" t="s">
        <v>4409</v>
      </c>
      <c r="I217" s="15">
        <v>37</v>
      </c>
      <c r="J217" s="16">
        <v>42920</v>
      </c>
    </row>
    <row r="218" spans="1:10" ht="13.5" customHeight="1" x14ac:dyDescent="0.2">
      <c r="A218" s="15" t="s">
        <v>1425</v>
      </c>
      <c r="B218" s="16">
        <v>42921</v>
      </c>
      <c r="C218" s="17">
        <v>2017</v>
      </c>
      <c r="D218" s="18">
        <v>7</v>
      </c>
      <c r="E218" s="18">
        <v>5</v>
      </c>
      <c r="F218" s="15" t="s">
        <v>108</v>
      </c>
      <c r="G218" s="15" t="s">
        <v>108</v>
      </c>
      <c r="H218" s="15" t="s">
        <v>4411</v>
      </c>
      <c r="I218" s="15">
        <v>73</v>
      </c>
      <c r="J218" s="16">
        <v>42921</v>
      </c>
    </row>
    <row r="219" spans="1:10" ht="13.5" customHeight="1" x14ac:dyDescent="0.2">
      <c r="A219" s="15" t="s">
        <v>1432</v>
      </c>
      <c r="B219" s="16">
        <v>42923</v>
      </c>
      <c r="C219" s="17">
        <v>2017</v>
      </c>
      <c r="D219" s="18">
        <v>7</v>
      </c>
      <c r="E219" s="18">
        <v>7</v>
      </c>
      <c r="F219" s="15" t="s">
        <v>108</v>
      </c>
      <c r="G219" s="15" t="s">
        <v>108</v>
      </c>
      <c r="H219" s="15" t="s">
        <v>4409</v>
      </c>
      <c r="I219" s="15">
        <v>84</v>
      </c>
      <c r="J219" s="16">
        <v>42923</v>
      </c>
    </row>
    <row r="220" spans="1:10" ht="13.5" customHeight="1" x14ac:dyDescent="0.2">
      <c r="A220" s="15" t="s">
        <v>1439</v>
      </c>
      <c r="B220" s="16">
        <v>42925</v>
      </c>
      <c r="C220" s="17">
        <v>2017</v>
      </c>
      <c r="D220" s="18">
        <v>7</v>
      </c>
      <c r="E220" s="18">
        <v>9</v>
      </c>
      <c r="F220" s="15" t="s">
        <v>108</v>
      </c>
      <c r="G220" s="15" t="s">
        <v>108</v>
      </c>
      <c r="H220" s="15" t="s">
        <v>4411</v>
      </c>
      <c r="I220" s="15">
        <v>30</v>
      </c>
      <c r="J220" s="16">
        <v>42925</v>
      </c>
    </row>
    <row r="221" spans="1:10" ht="13.5" customHeight="1" x14ac:dyDescent="0.2">
      <c r="A221" s="15" t="s">
        <v>1445</v>
      </c>
      <c r="B221" s="16">
        <v>42926</v>
      </c>
      <c r="C221" s="17">
        <v>2017</v>
      </c>
      <c r="D221" s="18">
        <v>7</v>
      </c>
      <c r="E221" s="18">
        <v>10</v>
      </c>
      <c r="F221" s="15" t="s">
        <v>108</v>
      </c>
      <c r="G221" s="15" t="s">
        <v>108</v>
      </c>
      <c r="H221" s="15" t="s">
        <v>4411</v>
      </c>
      <c r="I221" s="15">
        <v>73</v>
      </c>
      <c r="J221" s="16">
        <v>42926</v>
      </c>
    </row>
    <row r="222" spans="1:10" ht="13.5" customHeight="1" x14ac:dyDescent="0.2">
      <c r="A222" s="15" t="s">
        <v>1450</v>
      </c>
      <c r="B222" s="16">
        <v>42926</v>
      </c>
      <c r="C222" s="17">
        <v>2017</v>
      </c>
      <c r="D222" s="18">
        <v>7</v>
      </c>
      <c r="E222" s="18">
        <v>10</v>
      </c>
      <c r="F222" s="15" t="s">
        <v>108</v>
      </c>
      <c r="G222" s="15" t="s">
        <v>108</v>
      </c>
      <c r="H222" s="15" t="s">
        <v>4409</v>
      </c>
      <c r="I222" s="15">
        <v>43</v>
      </c>
      <c r="J222" s="16">
        <v>42926</v>
      </c>
    </row>
    <row r="223" spans="1:10" ht="13.5" customHeight="1" x14ac:dyDescent="0.2">
      <c r="A223" s="15" t="s">
        <v>1457</v>
      </c>
      <c r="B223" s="16">
        <v>42929</v>
      </c>
      <c r="C223" s="17">
        <v>2017</v>
      </c>
      <c r="D223" s="18">
        <v>7</v>
      </c>
      <c r="E223" s="18">
        <v>13</v>
      </c>
      <c r="F223" s="15" t="s">
        <v>60</v>
      </c>
      <c r="G223" s="15" t="s">
        <v>60</v>
      </c>
      <c r="H223" s="15" t="s">
        <v>4409</v>
      </c>
      <c r="I223" s="15">
        <v>23</v>
      </c>
      <c r="J223" s="16" t="s">
        <v>60</v>
      </c>
    </row>
    <row r="224" spans="1:10" ht="13.5" customHeight="1" x14ac:dyDescent="0.2">
      <c r="A224" s="15" t="s">
        <v>1464</v>
      </c>
      <c r="B224" s="16">
        <v>42931</v>
      </c>
      <c r="C224" s="17">
        <v>2017</v>
      </c>
      <c r="D224" s="18">
        <v>7</v>
      </c>
      <c r="E224" s="18">
        <v>15</v>
      </c>
      <c r="F224" s="15" t="s">
        <v>108</v>
      </c>
      <c r="G224" s="15" t="s">
        <v>108</v>
      </c>
      <c r="H224" s="15" t="s">
        <v>4409</v>
      </c>
      <c r="I224" s="15">
        <v>22</v>
      </c>
      <c r="J224" s="16">
        <v>42931</v>
      </c>
    </row>
    <row r="225" spans="1:10" ht="13.5" customHeight="1" x14ac:dyDescent="0.2">
      <c r="A225" s="15" t="s">
        <v>1471</v>
      </c>
      <c r="B225" s="16">
        <v>42931</v>
      </c>
      <c r="C225" s="17">
        <v>2017</v>
      </c>
      <c r="D225" s="18">
        <v>7</v>
      </c>
      <c r="E225" s="18">
        <v>15</v>
      </c>
      <c r="F225" s="15" t="s">
        <v>4408</v>
      </c>
      <c r="G225" s="15" t="s">
        <v>31</v>
      </c>
      <c r="H225" s="15" t="s">
        <v>4409</v>
      </c>
      <c r="I225" s="15">
        <v>58</v>
      </c>
      <c r="J225" s="16">
        <v>42931</v>
      </c>
    </row>
    <row r="226" spans="1:10" ht="13.5" customHeight="1" x14ac:dyDescent="0.2">
      <c r="A226" s="15" t="s">
        <v>1478</v>
      </c>
      <c r="B226" s="16">
        <v>42940</v>
      </c>
      <c r="C226" s="17">
        <v>2017</v>
      </c>
      <c r="D226" s="18">
        <v>7</v>
      </c>
      <c r="E226" s="18">
        <v>24</v>
      </c>
      <c r="F226" s="15" t="s">
        <v>108</v>
      </c>
      <c r="G226" s="15" t="s">
        <v>108</v>
      </c>
      <c r="H226" s="15" t="s">
        <v>4409</v>
      </c>
      <c r="I226" s="15">
        <v>66</v>
      </c>
      <c r="J226" s="16">
        <v>42940</v>
      </c>
    </row>
    <row r="227" spans="1:10" ht="13.5" customHeight="1" x14ac:dyDescent="0.2">
      <c r="A227" s="15" t="s">
        <v>1480</v>
      </c>
      <c r="B227" s="16">
        <v>42941</v>
      </c>
      <c r="C227" s="17">
        <v>2017</v>
      </c>
      <c r="D227" s="18">
        <v>7</v>
      </c>
      <c r="E227" s="18">
        <v>25</v>
      </c>
      <c r="F227" s="15" t="s">
        <v>108</v>
      </c>
      <c r="G227" s="15" t="s">
        <v>108</v>
      </c>
      <c r="H227" s="15" t="s">
        <v>4409</v>
      </c>
      <c r="I227" s="15" t="s">
        <v>60</v>
      </c>
      <c r="J227" s="16">
        <v>42941</v>
      </c>
    </row>
    <row r="228" spans="1:10" ht="13.5" customHeight="1" x14ac:dyDescent="0.2">
      <c r="A228" s="15" t="s">
        <v>1487</v>
      </c>
      <c r="B228" s="16">
        <v>42943</v>
      </c>
      <c r="C228" s="17">
        <v>2017</v>
      </c>
      <c r="D228" s="18">
        <v>7</v>
      </c>
      <c r="E228" s="18">
        <v>27</v>
      </c>
      <c r="F228" s="15" t="s">
        <v>4412</v>
      </c>
      <c r="G228" s="15" t="s">
        <v>670</v>
      </c>
      <c r="H228" s="15" t="s">
        <v>4411</v>
      </c>
      <c r="I228" s="15">
        <v>56</v>
      </c>
      <c r="J228" s="16">
        <v>42943</v>
      </c>
    </row>
    <row r="229" spans="1:10" ht="13.5" customHeight="1" x14ac:dyDescent="0.2">
      <c r="A229" s="15" t="s">
        <v>1494</v>
      </c>
      <c r="B229" s="16">
        <v>42953</v>
      </c>
      <c r="C229" s="17">
        <v>2017</v>
      </c>
      <c r="D229" s="18">
        <v>8</v>
      </c>
      <c r="E229" s="18">
        <v>6</v>
      </c>
      <c r="F229" s="15" t="s">
        <v>4408</v>
      </c>
      <c r="G229" s="15" t="s">
        <v>31</v>
      </c>
      <c r="H229" s="15" t="s">
        <v>4409</v>
      </c>
      <c r="I229" s="15">
        <v>36</v>
      </c>
      <c r="J229" s="16">
        <v>42953</v>
      </c>
    </row>
    <row r="230" spans="1:10" ht="13.5" customHeight="1" x14ac:dyDescent="0.2">
      <c r="A230" s="15" t="s">
        <v>1500</v>
      </c>
      <c r="B230" s="16">
        <v>42954</v>
      </c>
      <c r="C230" s="17">
        <v>2017</v>
      </c>
      <c r="D230" s="18">
        <v>8</v>
      </c>
      <c r="E230" s="18">
        <v>7</v>
      </c>
      <c r="F230" s="15" t="s">
        <v>108</v>
      </c>
      <c r="G230" s="15" t="s">
        <v>108</v>
      </c>
      <c r="H230" s="15" t="s">
        <v>4409</v>
      </c>
      <c r="I230" s="15">
        <v>87</v>
      </c>
      <c r="J230" s="16">
        <v>42954</v>
      </c>
    </row>
    <row r="231" spans="1:10" ht="13.5" customHeight="1" x14ac:dyDescent="0.2">
      <c r="A231" s="15" t="s">
        <v>1506</v>
      </c>
      <c r="B231" s="16">
        <v>42955</v>
      </c>
      <c r="C231" s="17">
        <v>2017</v>
      </c>
      <c r="D231" s="18">
        <v>8</v>
      </c>
      <c r="E231" s="18">
        <v>8</v>
      </c>
      <c r="F231" s="15" t="s">
        <v>108</v>
      </c>
      <c r="G231" s="15" t="s">
        <v>108</v>
      </c>
      <c r="H231" s="15" t="s">
        <v>4411</v>
      </c>
      <c r="I231" s="15">
        <v>61</v>
      </c>
      <c r="J231" s="16">
        <v>42955</v>
      </c>
    </row>
    <row r="232" spans="1:10" ht="13.5" customHeight="1" x14ac:dyDescent="0.2">
      <c r="A232" s="15" t="s">
        <v>1513</v>
      </c>
      <c r="B232" s="16">
        <v>42964</v>
      </c>
      <c r="C232" s="17">
        <v>2017</v>
      </c>
      <c r="D232" s="18">
        <v>8</v>
      </c>
      <c r="E232" s="18">
        <v>17</v>
      </c>
      <c r="F232" s="15" t="s">
        <v>4412</v>
      </c>
      <c r="G232" s="15" t="s">
        <v>670</v>
      </c>
      <c r="H232" s="15" t="s">
        <v>4409</v>
      </c>
      <c r="I232" s="15">
        <v>28</v>
      </c>
      <c r="J232" s="16">
        <v>42964</v>
      </c>
    </row>
    <row r="233" spans="1:10" ht="13.5" customHeight="1" x14ac:dyDescent="0.2">
      <c r="A233" s="15" t="s">
        <v>1520</v>
      </c>
      <c r="B233" s="16">
        <v>42968</v>
      </c>
      <c r="C233" s="17">
        <v>2017</v>
      </c>
      <c r="D233" s="18">
        <v>8</v>
      </c>
      <c r="E233" s="18">
        <v>21</v>
      </c>
      <c r="F233" s="15" t="s">
        <v>4410</v>
      </c>
      <c r="G233" s="15" t="s">
        <v>31</v>
      </c>
      <c r="H233" s="15" t="s">
        <v>4411</v>
      </c>
      <c r="I233" s="15">
        <v>16</v>
      </c>
      <c r="J233" s="16">
        <v>42968</v>
      </c>
    </row>
    <row r="234" spans="1:10" ht="13.5" customHeight="1" x14ac:dyDescent="0.2">
      <c r="A234" s="15" t="s">
        <v>1526</v>
      </c>
      <c r="B234" s="16">
        <v>42970</v>
      </c>
      <c r="C234" s="17">
        <v>2017</v>
      </c>
      <c r="D234" s="18">
        <v>8</v>
      </c>
      <c r="E234" s="18">
        <v>23</v>
      </c>
      <c r="F234" s="15" t="s">
        <v>108</v>
      </c>
      <c r="G234" s="15" t="s">
        <v>108</v>
      </c>
      <c r="H234" s="15" t="s">
        <v>4411</v>
      </c>
      <c r="I234" s="15">
        <v>61</v>
      </c>
      <c r="J234" s="16">
        <v>42970</v>
      </c>
    </row>
    <row r="235" spans="1:10" ht="13.5" customHeight="1" x14ac:dyDescent="0.2">
      <c r="A235" s="15" t="s">
        <v>1533</v>
      </c>
      <c r="B235" s="16">
        <v>42971</v>
      </c>
      <c r="C235" s="17">
        <v>2017</v>
      </c>
      <c r="D235" s="18">
        <v>8</v>
      </c>
      <c r="E235" s="18">
        <v>24</v>
      </c>
      <c r="F235" s="15" t="s">
        <v>108</v>
      </c>
      <c r="G235" s="15" t="s">
        <v>108</v>
      </c>
      <c r="H235" s="15" t="s">
        <v>4409</v>
      </c>
      <c r="I235" s="15">
        <v>46</v>
      </c>
      <c r="J235" s="16">
        <v>42971</v>
      </c>
    </row>
    <row r="236" spans="1:10" ht="13.5" customHeight="1" x14ac:dyDescent="0.2">
      <c r="A236" s="15" t="s">
        <v>1540</v>
      </c>
      <c r="B236" s="16">
        <v>42972</v>
      </c>
      <c r="C236" s="17">
        <v>2017</v>
      </c>
      <c r="D236" s="18">
        <v>8</v>
      </c>
      <c r="E236" s="18">
        <v>25</v>
      </c>
      <c r="F236" s="15" t="s">
        <v>108</v>
      </c>
      <c r="G236" s="15" t="s">
        <v>108</v>
      </c>
      <c r="H236" s="15" t="s">
        <v>4411</v>
      </c>
      <c r="I236" s="15">
        <v>18</v>
      </c>
      <c r="J236" s="16">
        <v>42972</v>
      </c>
    </row>
    <row r="237" spans="1:10" ht="13.5" customHeight="1" x14ac:dyDescent="0.2">
      <c r="A237" s="15" t="s">
        <v>1547</v>
      </c>
      <c r="B237" s="16">
        <v>42978</v>
      </c>
      <c r="C237" s="17">
        <v>2017</v>
      </c>
      <c r="D237" s="18">
        <v>8</v>
      </c>
      <c r="E237" s="18">
        <v>31</v>
      </c>
      <c r="F237" s="15" t="s">
        <v>108</v>
      </c>
      <c r="G237" s="15" t="s">
        <v>108</v>
      </c>
      <c r="H237" s="15" t="s">
        <v>4411</v>
      </c>
      <c r="I237" s="15">
        <v>85</v>
      </c>
      <c r="J237" s="16">
        <v>42978</v>
      </c>
    </row>
    <row r="238" spans="1:10" ht="13.5" customHeight="1" x14ac:dyDescent="0.2">
      <c r="A238" s="15" t="s">
        <v>1554</v>
      </c>
      <c r="B238" s="16">
        <v>42979</v>
      </c>
      <c r="C238" s="17">
        <v>2017</v>
      </c>
      <c r="D238" s="18">
        <v>9</v>
      </c>
      <c r="E238" s="18">
        <v>1</v>
      </c>
      <c r="F238" s="15" t="s">
        <v>4408</v>
      </c>
      <c r="G238" s="15" t="s">
        <v>31</v>
      </c>
      <c r="H238" s="15" t="s">
        <v>4409</v>
      </c>
      <c r="I238" s="15">
        <v>41</v>
      </c>
      <c r="J238" s="16">
        <v>42979</v>
      </c>
    </row>
    <row r="239" spans="1:10" ht="13.5" customHeight="1" x14ac:dyDescent="0.2">
      <c r="A239" s="15" t="s">
        <v>1561</v>
      </c>
      <c r="B239" s="16">
        <v>42980</v>
      </c>
      <c r="C239" s="17">
        <v>2017</v>
      </c>
      <c r="D239" s="18">
        <v>9</v>
      </c>
      <c r="E239" s="18">
        <v>2</v>
      </c>
      <c r="F239" s="15" t="s">
        <v>4410</v>
      </c>
      <c r="G239" s="15" t="s">
        <v>32</v>
      </c>
      <c r="H239" s="15" t="s">
        <v>4409</v>
      </c>
      <c r="I239" s="15">
        <v>17</v>
      </c>
      <c r="J239" s="16">
        <v>42980</v>
      </c>
    </row>
    <row r="240" spans="1:10" ht="13.5" customHeight="1" x14ac:dyDescent="0.2">
      <c r="A240" s="15" t="s">
        <v>1561</v>
      </c>
      <c r="B240" s="16">
        <v>42980</v>
      </c>
      <c r="C240" s="17">
        <v>2017</v>
      </c>
      <c r="D240" s="18">
        <v>9</v>
      </c>
      <c r="E240" s="18">
        <v>2</v>
      </c>
      <c r="F240" s="15" t="s">
        <v>4410</v>
      </c>
      <c r="G240" s="15" t="s">
        <v>32</v>
      </c>
      <c r="H240" s="15" t="s">
        <v>4409</v>
      </c>
      <c r="I240" s="15">
        <v>10</v>
      </c>
      <c r="J240" s="16">
        <v>42980</v>
      </c>
    </row>
    <row r="241" spans="1:10" ht="13.5" customHeight="1" x14ac:dyDescent="0.2">
      <c r="A241" s="15" t="s">
        <v>1564</v>
      </c>
      <c r="B241" s="16">
        <v>42982</v>
      </c>
      <c r="C241" s="17">
        <v>2017</v>
      </c>
      <c r="D241" s="18">
        <v>9</v>
      </c>
      <c r="E241" s="18">
        <v>4</v>
      </c>
      <c r="F241" s="15" t="s">
        <v>4408</v>
      </c>
      <c r="G241" s="15" t="s">
        <v>31</v>
      </c>
      <c r="H241" s="15" t="s">
        <v>4409</v>
      </c>
      <c r="I241" s="15">
        <v>21</v>
      </c>
      <c r="J241" s="16">
        <v>42983</v>
      </c>
    </row>
    <row r="242" spans="1:10" ht="13.5" customHeight="1" x14ac:dyDescent="0.2">
      <c r="A242" s="15" t="s">
        <v>1571</v>
      </c>
      <c r="B242" s="16">
        <v>42984</v>
      </c>
      <c r="C242" s="17">
        <v>2017</v>
      </c>
      <c r="D242" s="18">
        <v>9</v>
      </c>
      <c r="E242" s="18">
        <v>6</v>
      </c>
      <c r="F242" s="15" t="s">
        <v>108</v>
      </c>
      <c r="G242" s="15" t="s">
        <v>108</v>
      </c>
      <c r="H242" s="15" t="s">
        <v>4409</v>
      </c>
      <c r="I242" s="15">
        <v>56</v>
      </c>
      <c r="J242" s="16">
        <v>42985</v>
      </c>
    </row>
    <row r="243" spans="1:10" ht="13.5" customHeight="1" x14ac:dyDescent="0.2">
      <c r="A243" s="15" t="s">
        <v>1578</v>
      </c>
      <c r="B243" s="16">
        <v>42985</v>
      </c>
      <c r="C243" s="17">
        <v>2017</v>
      </c>
      <c r="D243" s="18">
        <v>9</v>
      </c>
      <c r="E243" s="18">
        <v>7</v>
      </c>
      <c r="F243" s="15" t="s">
        <v>108</v>
      </c>
      <c r="G243" s="15" t="s">
        <v>108</v>
      </c>
      <c r="H243" s="15" t="s">
        <v>4411</v>
      </c>
      <c r="I243" s="15">
        <v>79</v>
      </c>
      <c r="J243" s="16">
        <v>42985</v>
      </c>
    </row>
    <row r="244" spans="1:10" ht="13.5" customHeight="1" x14ac:dyDescent="0.2">
      <c r="A244" s="15" t="s">
        <v>1586</v>
      </c>
      <c r="B244" s="16">
        <v>42988</v>
      </c>
      <c r="C244" s="17">
        <v>2017</v>
      </c>
      <c r="D244" s="18">
        <v>9</v>
      </c>
      <c r="E244" s="18">
        <v>10</v>
      </c>
      <c r="F244" s="15" t="s">
        <v>4410</v>
      </c>
      <c r="G244" s="15" t="s">
        <v>32</v>
      </c>
      <c r="H244" s="15" t="s">
        <v>4409</v>
      </c>
      <c r="I244" s="15">
        <v>1</v>
      </c>
      <c r="J244" s="16" t="s">
        <v>60</v>
      </c>
    </row>
    <row r="245" spans="1:10" ht="13.5" customHeight="1" x14ac:dyDescent="0.2">
      <c r="A245" s="15" t="s">
        <v>1586</v>
      </c>
      <c r="B245" s="16">
        <v>42988</v>
      </c>
      <c r="C245" s="17">
        <v>2017</v>
      </c>
      <c r="D245" s="18">
        <v>9</v>
      </c>
      <c r="E245" s="18">
        <v>10</v>
      </c>
      <c r="F245" s="15" t="s">
        <v>4410</v>
      </c>
      <c r="G245" s="15" t="s">
        <v>32</v>
      </c>
      <c r="H245" s="15" t="s">
        <v>4409</v>
      </c>
      <c r="I245" s="15" t="s">
        <v>60</v>
      </c>
      <c r="J245" s="16">
        <v>42991</v>
      </c>
    </row>
    <row r="246" spans="1:10" ht="13.5" customHeight="1" x14ac:dyDescent="0.2">
      <c r="A246" s="15" t="s">
        <v>1592</v>
      </c>
      <c r="B246" s="16">
        <v>42989</v>
      </c>
      <c r="C246" s="17">
        <v>2017</v>
      </c>
      <c r="D246" s="18">
        <v>9</v>
      </c>
      <c r="E246" s="18">
        <v>11</v>
      </c>
      <c r="F246" s="15" t="s">
        <v>108</v>
      </c>
      <c r="G246" s="15" t="s">
        <v>108</v>
      </c>
      <c r="H246" s="15" t="s">
        <v>4411</v>
      </c>
      <c r="I246" s="15">
        <v>76</v>
      </c>
      <c r="J246" s="16">
        <v>42989</v>
      </c>
    </row>
    <row r="247" spans="1:10" ht="13.5" customHeight="1" x14ac:dyDescent="0.2">
      <c r="A247" s="15" t="s">
        <v>1598</v>
      </c>
      <c r="B247" s="16">
        <v>42993</v>
      </c>
      <c r="C247" s="17">
        <v>2017</v>
      </c>
      <c r="D247" s="18">
        <v>9</v>
      </c>
      <c r="E247" s="18">
        <v>15</v>
      </c>
      <c r="F247" s="15" t="s">
        <v>4408</v>
      </c>
      <c r="G247" s="15" t="s">
        <v>32</v>
      </c>
      <c r="H247" s="15" t="s">
        <v>4409</v>
      </c>
      <c r="I247" s="15">
        <v>26</v>
      </c>
      <c r="J247" s="16">
        <v>42993</v>
      </c>
    </row>
    <row r="248" spans="1:10" ht="13.5" customHeight="1" x14ac:dyDescent="0.2">
      <c r="A248" s="15" t="s">
        <v>1605</v>
      </c>
      <c r="B248" s="16">
        <v>42997</v>
      </c>
      <c r="C248" s="17">
        <v>2017</v>
      </c>
      <c r="D248" s="18">
        <v>9</v>
      </c>
      <c r="E248" s="18">
        <v>19</v>
      </c>
      <c r="F248" s="15" t="s">
        <v>4408</v>
      </c>
      <c r="G248" s="15" t="s">
        <v>31</v>
      </c>
      <c r="H248" s="15" t="s">
        <v>4409</v>
      </c>
      <c r="I248" s="15">
        <v>34</v>
      </c>
      <c r="J248" s="16" t="s">
        <v>60</v>
      </c>
    </row>
    <row r="249" spans="1:10" ht="13.5" customHeight="1" x14ac:dyDescent="0.2">
      <c r="A249" s="15" t="s">
        <v>1613</v>
      </c>
      <c r="B249" s="16">
        <v>42998</v>
      </c>
      <c r="C249" s="17">
        <v>2017</v>
      </c>
      <c r="D249" s="18">
        <v>9</v>
      </c>
      <c r="E249" s="18">
        <v>20</v>
      </c>
      <c r="F249" s="15" t="s">
        <v>4408</v>
      </c>
      <c r="G249" s="15" t="s">
        <v>31</v>
      </c>
      <c r="H249" s="15" t="s">
        <v>4409</v>
      </c>
      <c r="I249" s="15">
        <v>22</v>
      </c>
      <c r="J249" s="16">
        <v>42998</v>
      </c>
    </row>
    <row r="250" spans="1:10" ht="13.5" customHeight="1" x14ac:dyDescent="0.2">
      <c r="A250" s="15" t="s">
        <v>1619</v>
      </c>
      <c r="B250" s="16">
        <v>43000</v>
      </c>
      <c r="C250" s="17">
        <v>2017</v>
      </c>
      <c r="D250" s="18">
        <v>9</v>
      </c>
      <c r="E250" s="18">
        <v>22</v>
      </c>
      <c r="F250" s="15" t="s">
        <v>4410</v>
      </c>
      <c r="G250" s="15" t="s">
        <v>31</v>
      </c>
      <c r="H250" s="15" t="s">
        <v>4411</v>
      </c>
      <c r="I250" s="15">
        <v>26</v>
      </c>
      <c r="J250" s="16">
        <v>43007</v>
      </c>
    </row>
    <row r="251" spans="1:10" ht="13.5" customHeight="1" x14ac:dyDescent="0.2">
      <c r="A251" s="15" t="s">
        <v>1626</v>
      </c>
      <c r="B251" s="16">
        <v>43010</v>
      </c>
      <c r="C251" s="17">
        <v>2017</v>
      </c>
      <c r="D251" s="18">
        <v>10</v>
      </c>
      <c r="E251" s="18">
        <v>2</v>
      </c>
      <c r="F251" s="15" t="s">
        <v>4408</v>
      </c>
      <c r="G251" s="15" t="s">
        <v>31</v>
      </c>
      <c r="H251" s="15" t="s">
        <v>4409</v>
      </c>
      <c r="I251" s="15">
        <v>20</v>
      </c>
      <c r="J251" s="16">
        <v>43010</v>
      </c>
    </row>
    <row r="252" spans="1:10" ht="13.5" customHeight="1" x14ac:dyDescent="0.2">
      <c r="A252" s="15" t="s">
        <v>1632</v>
      </c>
      <c r="B252" s="16">
        <v>43018</v>
      </c>
      <c r="C252" s="17">
        <v>2017</v>
      </c>
      <c r="D252" s="18">
        <v>10</v>
      </c>
      <c r="E252" s="18">
        <v>10</v>
      </c>
      <c r="F252" s="15" t="s">
        <v>108</v>
      </c>
      <c r="G252" s="15" t="s">
        <v>108</v>
      </c>
      <c r="H252" s="15" t="s">
        <v>4411</v>
      </c>
      <c r="I252" s="15">
        <v>36</v>
      </c>
      <c r="J252" s="16">
        <v>43018</v>
      </c>
    </row>
    <row r="253" spans="1:10" ht="13.5" customHeight="1" x14ac:dyDescent="0.2">
      <c r="A253" s="15" t="s">
        <v>1639</v>
      </c>
      <c r="B253" s="16">
        <v>43020</v>
      </c>
      <c r="C253" s="17">
        <v>2017</v>
      </c>
      <c r="D253" s="18">
        <v>10</v>
      </c>
      <c r="E253" s="18">
        <v>12</v>
      </c>
      <c r="F253" s="15" t="s">
        <v>4408</v>
      </c>
      <c r="G253" s="15" t="s">
        <v>31</v>
      </c>
      <c r="H253" s="15" t="s">
        <v>4409</v>
      </c>
      <c r="I253" s="15">
        <v>51</v>
      </c>
      <c r="J253" s="16">
        <v>43020</v>
      </c>
    </row>
    <row r="254" spans="1:10" ht="13.5" customHeight="1" x14ac:dyDescent="0.2">
      <c r="A254" s="15" t="s">
        <v>1646</v>
      </c>
      <c r="B254" s="16">
        <v>43021</v>
      </c>
      <c r="C254" s="17">
        <v>2017</v>
      </c>
      <c r="D254" s="18">
        <v>10</v>
      </c>
      <c r="E254" s="18">
        <v>13</v>
      </c>
      <c r="F254" s="15" t="s">
        <v>4408</v>
      </c>
      <c r="G254" s="15" t="s">
        <v>31</v>
      </c>
      <c r="H254" s="15" t="s">
        <v>4409</v>
      </c>
      <c r="I254" s="15">
        <v>29</v>
      </c>
      <c r="J254" s="16">
        <v>43021</v>
      </c>
    </row>
    <row r="255" spans="1:10" ht="13.5" customHeight="1" x14ac:dyDescent="0.2">
      <c r="A255" s="15" t="s">
        <v>1653</v>
      </c>
      <c r="B255" s="16">
        <v>43022</v>
      </c>
      <c r="C255" s="17">
        <v>2017</v>
      </c>
      <c r="D255" s="18">
        <v>10</v>
      </c>
      <c r="E255" s="18">
        <v>14</v>
      </c>
      <c r="F255" s="15" t="s">
        <v>4410</v>
      </c>
      <c r="G255" s="15" t="s">
        <v>32</v>
      </c>
      <c r="H255" s="15" t="s">
        <v>4409</v>
      </c>
      <c r="I255" s="15">
        <v>39</v>
      </c>
      <c r="J255" s="16" t="s">
        <v>60</v>
      </c>
    </row>
    <row r="256" spans="1:10" ht="13.5" customHeight="1" x14ac:dyDescent="0.2">
      <c r="A256" s="15" t="s">
        <v>1653</v>
      </c>
      <c r="B256" s="16">
        <v>43022</v>
      </c>
      <c r="C256" s="17">
        <v>2017</v>
      </c>
      <c r="D256" s="18">
        <v>10</v>
      </c>
      <c r="E256" s="18">
        <v>14</v>
      </c>
      <c r="F256" s="15" t="s">
        <v>4408</v>
      </c>
      <c r="G256" s="15" t="s">
        <v>32</v>
      </c>
      <c r="H256" s="15" t="s">
        <v>4409</v>
      </c>
      <c r="I256" s="15">
        <v>36</v>
      </c>
      <c r="J256" s="16">
        <v>43022</v>
      </c>
    </row>
    <row r="257" spans="1:10" ht="13.5" customHeight="1" x14ac:dyDescent="0.2">
      <c r="A257" s="15" t="s">
        <v>1661</v>
      </c>
      <c r="B257" s="16">
        <v>43024</v>
      </c>
      <c r="C257" s="17">
        <v>2017</v>
      </c>
      <c r="D257" s="18">
        <v>10</v>
      </c>
      <c r="E257" s="18">
        <v>16</v>
      </c>
      <c r="F257" s="15" t="s">
        <v>4410</v>
      </c>
      <c r="G257" s="15" t="s">
        <v>31</v>
      </c>
      <c r="H257" s="15" t="s">
        <v>4409</v>
      </c>
      <c r="I257" s="15">
        <v>24</v>
      </c>
      <c r="J257" s="16">
        <v>43024</v>
      </c>
    </row>
    <row r="258" spans="1:10" ht="13.5" customHeight="1" x14ac:dyDescent="0.2">
      <c r="A258" s="15" t="s">
        <v>1668</v>
      </c>
      <c r="B258" s="16">
        <v>43025</v>
      </c>
      <c r="C258" s="17">
        <v>2017</v>
      </c>
      <c r="D258" s="18">
        <v>10</v>
      </c>
      <c r="E258" s="18">
        <v>17</v>
      </c>
      <c r="F258" s="15" t="s">
        <v>108</v>
      </c>
      <c r="G258" s="15" t="s">
        <v>108</v>
      </c>
      <c r="H258" s="15" t="s">
        <v>4411</v>
      </c>
      <c r="I258" s="15">
        <v>60</v>
      </c>
      <c r="J258" s="16">
        <v>43025</v>
      </c>
    </row>
    <row r="259" spans="1:10" ht="13.5" customHeight="1" x14ac:dyDescent="0.2">
      <c r="A259" s="15" t="s">
        <v>1675</v>
      </c>
      <c r="B259" s="16">
        <v>43034</v>
      </c>
      <c r="C259" s="17">
        <v>2017</v>
      </c>
      <c r="D259" s="18">
        <v>10</v>
      </c>
      <c r="E259" s="18">
        <v>26</v>
      </c>
      <c r="F259" s="15" t="s">
        <v>4408</v>
      </c>
      <c r="G259" s="15" t="s">
        <v>31</v>
      </c>
      <c r="H259" s="15" t="s">
        <v>4409</v>
      </c>
      <c r="I259" s="15">
        <v>57</v>
      </c>
      <c r="J259" s="16">
        <v>43034</v>
      </c>
    </row>
    <row r="260" spans="1:10" ht="13.5" customHeight="1" x14ac:dyDescent="0.2">
      <c r="A260" s="15" t="s">
        <v>1681</v>
      </c>
      <c r="B260" s="16">
        <v>43035</v>
      </c>
      <c r="C260" s="17">
        <v>2017</v>
      </c>
      <c r="D260" s="18">
        <v>10</v>
      </c>
      <c r="E260" s="18">
        <v>27</v>
      </c>
      <c r="F260" s="15" t="s">
        <v>4408</v>
      </c>
      <c r="G260" s="15" t="s">
        <v>32</v>
      </c>
      <c r="H260" s="15" t="s">
        <v>4409</v>
      </c>
      <c r="I260" s="15">
        <v>23</v>
      </c>
      <c r="J260" s="16">
        <v>43035</v>
      </c>
    </row>
    <row r="261" spans="1:10" ht="13.5" customHeight="1" x14ac:dyDescent="0.2">
      <c r="A261" s="15" t="s">
        <v>1688</v>
      </c>
      <c r="B261" s="16">
        <v>43038</v>
      </c>
      <c r="C261" s="17">
        <v>2017</v>
      </c>
      <c r="D261" s="18">
        <v>10</v>
      </c>
      <c r="E261" s="18">
        <v>30</v>
      </c>
      <c r="F261" s="15" t="s">
        <v>4408</v>
      </c>
      <c r="G261" s="15" t="s">
        <v>31</v>
      </c>
      <c r="H261" s="15" t="s">
        <v>4409</v>
      </c>
      <c r="I261" s="15">
        <v>23</v>
      </c>
      <c r="J261" s="16">
        <v>43038</v>
      </c>
    </row>
    <row r="262" spans="1:10" ht="13.5" customHeight="1" x14ac:dyDescent="0.2">
      <c r="A262" s="15" t="s">
        <v>1695</v>
      </c>
      <c r="B262" s="16">
        <v>43045</v>
      </c>
      <c r="C262" s="17">
        <v>2017</v>
      </c>
      <c r="D262" s="18">
        <v>11</v>
      </c>
      <c r="E262" s="18">
        <v>6</v>
      </c>
      <c r="F262" s="15" t="s">
        <v>108</v>
      </c>
      <c r="G262" s="15" t="s">
        <v>108</v>
      </c>
      <c r="H262" s="15" t="s">
        <v>4411</v>
      </c>
      <c r="I262" s="15">
        <v>47</v>
      </c>
      <c r="J262" s="16">
        <v>43045</v>
      </c>
    </row>
    <row r="263" spans="1:10" ht="13.5" customHeight="1" x14ac:dyDescent="0.2">
      <c r="A263" s="15" t="s">
        <v>1701</v>
      </c>
      <c r="B263" s="16">
        <v>43046</v>
      </c>
      <c r="C263" s="17">
        <v>2017</v>
      </c>
      <c r="D263" s="18">
        <v>11</v>
      </c>
      <c r="E263" s="18">
        <v>7</v>
      </c>
      <c r="F263" s="15" t="s">
        <v>4408</v>
      </c>
      <c r="G263" s="15" t="s">
        <v>31</v>
      </c>
      <c r="H263" s="15" t="s">
        <v>4409</v>
      </c>
      <c r="I263" s="15">
        <v>24</v>
      </c>
      <c r="J263" s="16">
        <v>43046</v>
      </c>
    </row>
    <row r="264" spans="1:10" ht="13.5" customHeight="1" x14ac:dyDescent="0.2">
      <c r="A264" s="15" t="s">
        <v>1709</v>
      </c>
      <c r="B264" s="16">
        <v>43055</v>
      </c>
      <c r="C264" s="17">
        <v>2017</v>
      </c>
      <c r="D264" s="18">
        <v>11</v>
      </c>
      <c r="E264" s="18">
        <v>16</v>
      </c>
      <c r="F264" s="15" t="s">
        <v>108</v>
      </c>
      <c r="G264" s="15" t="s">
        <v>108</v>
      </c>
      <c r="H264" s="15" t="s">
        <v>4409</v>
      </c>
      <c r="I264" s="15">
        <v>55</v>
      </c>
      <c r="J264" s="16">
        <v>43055</v>
      </c>
    </row>
    <row r="265" spans="1:10" ht="13.5" customHeight="1" x14ac:dyDescent="0.2">
      <c r="A265" s="15" t="s">
        <v>1716</v>
      </c>
      <c r="B265" s="16">
        <v>43056</v>
      </c>
      <c r="C265" s="17">
        <v>2017</v>
      </c>
      <c r="D265" s="18">
        <v>11</v>
      </c>
      <c r="E265" s="18">
        <v>17</v>
      </c>
      <c r="F265" s="15" t="s">
        <v>108</v>
      </c>
      <c r="G265" s="15" t="s">
        <v>108</v>
      </c>
      <c r="H265" s="15" t="s">
        <v>4411</v>
      </c>
      <c r="I265" s="15">
        <v>60</v>
      </c>
      <c r="J265" s="16">
        <v>43056</v>
      </c>
    </row>
    <row r="266" spans="1:10" ht="13.5" customHeight="1" x14ac:dyDescent="0.2">
      <c r="A266" s="15" t="s">
        <v>1723</v>
      </c>
      <c r="B266" s="16">
        <v>43058</v>
      </c>
      <c r="C266" s="17">
        <v>2017</v>
      </c>
      <c r="D266" s="18">
        <v>11</v>
      </c>
      <c r="E266" s="18">
        <v>19</v>
      </c>
      <c r="F266" s="15" t="s">
        <v>4410</v>
      </c>
      <c r="G266" s="15" t="s">
        <v>31</v>
      </c>
      <c r="H266" s="15" t="s">
        <v>4409</v>
      </c>
      <c r="I266" s="15">
        <v>25</v>
      </c>
      <c r="J266" s="16">
        <v>43058</v>
      </c>
    </row>
    <row r="267" spans="1:10" ht="13.5" customHeight="1" x14ac:dyDescent="0.2">
      <c r="A267" s="15" t="s">
        <v>1729</v>
      </c>
      <c r="B267" s="16">
        <v>43058</v>
      </c>
      <c r="C267" s="17">
        <v>2017</v>
      </c>
      <c r="D267" s="18">
        <v>11</v>
      </c>
      <c r="E267" s="18">
        <v>19</v>
      </c>
      <c r="F267" s="15" t="s">
        <v>4410</v>
      </c>
      <c r="G267" s="15" t="s">
        <v>32</v>
      </c>
      <c r="H267" s="15" t="s">
        <v>4411</v>
      </c>
      <c r="I267" s="15">
        <v>15</v>
      </c>
      <c r="J267" s="16">
        <v>43058</v>
      </c>
    </row>
    <row r="268" spans="1:10" ht="13.5" customHeight="1" x14ac:dyDescent="0.2">
      <c r="A268" s="15" t="s">
        <v>1735</v>
      </c>
      <c r="B268" s="16">
        <v>43058</v>
      </c>
      <c r="C268" s="17">
        <v>2017</v>
      </c>
      <c r="D268" s="18">
        <v>11</v>
      </c>
      <c r="E268" s="18">
        <v>19</v>
      </c>
      <c r="F268" s="15" t="s">
        <v>4408</v>
      </c>
      <c r="G268" s="15" t="s">
        <v>31</v>
      </c>
      <c r="H268" s="15" t="s">
        <v>4409</v>
      </c>
      <c r="I268" s="15">
        <v>24</v>
      </c>
      <c r="J268" s="16">
        <v>43058</v>
      </c>
    </row>
    <row r="269" spans="1:10" ht="13.5" customHeight="1" x14ac:dyDescent="0.2">
      <c r="A269" s="15" t="s">
        <v>1737</v>
      </c>
      <c r="B269" s="16">
        <v>43062</v>
      </c>
      <c r="C269" s="17">
        <v>2017</v>
      </c>
      <c r="D269" s="18">
        <v>11</v>
      </c>
      <c r="E269" s="18">
        <v>23</v>
      </c>
      <c r="F269" s="15" t="s">
        <v>108</v>
      </c>
      <c r="G269" s="15" t="s">
        <v>108</v>
      </c>
      <c r="H269" s="15" t="s">
        <v>4411</v>
      </c>
      <c r="I269" s="15">
        <v>22</v>
      </c>
      <c r="J269" s="16">
        <v>43062</v>
      </c>
    </row>
    <row r="270" spans="1:10" ht="13.5" customHeight="1" x14ac:dyDescent="0.2">
      <c r="A270" s="15" t="s">
        <v>1744</v>
      </c>
      <c r="B270" s="16">
        <v>43064</v>
      </c>
      <c r="C270" s="17">
        <v>2017</v>
      </c>
      <c r="D270" s="18">
        <v>11</v>
      </c>
      <c r="E270" s="18">
        <v>25</v>
      </c>
      <c r="F270" s="15" t="s">
        <v>4408</v>
      </c>
      <c r="G270" s="15" t="s">
        <v>32</v>
      </c>
      <c r="H270" s="15" t="s">
        <v>4409</v>
      </c>
      <c r="I270" s="15">
        <v>50</v>
      </c>
      <c r="J270" s="16">
        <v>43064</v>
      </c>
    </row>
    <row r="271" spans="1:10" ht="13.5" customHeight="1" x14ac:dyDescent="0.2">
      <c r="A271" s="15" t="s">
        <v>1752</v>
      </c>
      <c r="B271" s="16">
        <v>43065</v>
      </c>
      <c r="C271" s="17">
        <v>2017</v>
      </c>
      <c r="D271" s="18">
        <v>11</v>
      </c>
      <c r="E271" s="18">
        <v>26</v>
      </c>
      <c r="F271" s="15" t="s">
        <v>4410</v>
      </c>
      <c r="G271" s="15" t="s">
        <v>32</v>
      </c>
      <c r="H271" s="15" t="s">
        <v>4411</v>
      </c>
      <c r="I271" s="15">
        <v>50</v>
      </c>
      <c r="J271" s="16">
        <v>43065</v>
      </c>
    </row>
    <row r="272" spans="1:10" ht="13.5" customHeight="1" x14ac:dyDescent="0.2">
      <c r="A272" s="15" t="s">
        <v>1755</v>
      </c>
      <c r="B272" s="16">
        <v>43065</v>
      </c>
      <c r="C272" s="17">
        <v>2017</v>
      </c>
      <c r="D272" s="18">
        <v>11</v>
      </c>
      <c r="E272" s="18">
        <v>26</v>
      </c>
      <c r="F272" s="15" t="s">
        <v>4408</v>
      </c>
      <c r="G272" s="15" t="s">
        <v>31</v>
      </c>
      <c r="H272" s="15" t="s">
        <v>4409</v>
      </c>
      <c r="I272" s="15">
        <v>58</v>
      </c>
      <c r="J272" s="16">
        <v>43065</v>
      </c>
    </row>
    <row r="273" spans="1:10" ht="13.5" customHeight="1" x14ac:dyDescent="0.2">
      <c r="A273" s="15" t="s">
        <v>1763</v>
      </c>
      <c r="B273" s="16">
        <v>43067</v>
      </c>
      <c r="C273" s="17">
        <v>2017</v>
      </c>
      <c r="D273" s="18">
        <v>11</v>
      </c>
      <c r="E273" s="18">
        <v>28</v>
      </c>
      <c r="F273" s="15" t="s">
        <v>4408</v>
      </c>
      <c r="G273" s="15" t="s">
        <v>31</v>
      </c>
      <c r="H273" s="15" t="s">
        <v>4409</v>
      </c>
      <c r="I273" s="15">
        <v>49</v>
      </c>
      <c r="J273" s="16">
        <v>43067</v>
      </c>
    </row>
    <row r="274" spans="1:10" ht="13.5" customHeight="1" x14ac:dyDescent="0.2">
      <c r="A274" s="15" t="s">
        <v>1769</v>
      </c>
      <c r="B274" s="16">
        <v>43068</v>
      </c>
      <c r="C274" s="17">
        <v>2017</v>
      </c>
      <c r="D274" s="18">
        <v>11</v>
      </c>
      <c r="E274" s="18">
        <v>29</v>
      </c>
      <c r="F274" s="15" t="s">
        <v>108</v>
      </c>
      <c r="G274" s="15" t="s">
        <v>108</v>
      </c>
      <c r="H274" s="15" t="s">
        <v>4411</v>
      </c>
      <c r="I274" s="15">
        <v>82</v>
      </c>
      <c r="J274" s="16">
        <v>43068</v>
      </c>
    </row>
    <row r="275" spans="1:10" ht="13.5" customHeight="1" x14ac:dyDescent="0.2">
      <c r="A275" s="15" t="s">
        <v>1776</v>
      </c>
      <c r="B275" s="16">
        <v>43069</v>
      </c>
      <c r="C275" s="17">
        <v>2017</v>
      </c>
      <c r="D275" s="18">
        <v>11</v>
      </c>
      <c r="E275" s="18">
        <v>30</v>
      </c>
      <c r="F275" s="15" t="s">
        <v>108</v>
      </c>
      <c r="G275" s="15" t="s">
        <v>108</v>
      </c>
      <c r="H275" s="15" t="s">
        <v>4409</v>
      </c>
      <c r="I275" s="15">
        <v>13</v>
      </c>
      <c r="J275" s="16">
        <v>43069</v>
      </c>
    </row>
    <row r="276" spans="1:10" ht="13.5" customHeight="1" x14ac:dyDescent="0.2">
      <c r="A276" s="15" t="s">
        <v>1782</v>
      </c>
      <c r="B276" s="16">
        <v>43073</v>
      </c>
      <c r="C276" s="17">
        <v>2017</v>
      </c>
      <c r="D276" s="18">
        <v>12</v>
      </c>
      <c r="E276" s="18">
        <v>4</v>
      </c>
      <c r="F276" s="15" t="s">
        <v>108</v>
      </c>
      <c r="G276" s="15" t="s">
        <v>108</v>
      </c>
      <c r="H276" s="15" t="s">
        <v>4409</v>
      </c>
      <c r="I276" s="15">
        <v>56</v>
      </c>
      <c r="J276" s="16">
        <v>43073</v>
      </c>
    </row>
    <row r="277" spans="1:10" ht="13.5" customHeight="1" x14ac:dyDescent="0.2">
      <c r="A277" s="15" t="s">
        <v>1788</v>
      </c>
      <c r="B277" s="16">
        <v>43073</v>
      </c>
      <c r="C277" s="17">
        <v>2017</v>
      </c>
      <c r="D277" s="18">
        <v>12</v>
      </c>
      <c r="E277" s="18">
        <v>4</v>
      </c>
      <c r="F277" s="15" t="s">
        <v>108</v>
      </c>
      <c r="G277" s="15" t="s">
        <v>108</v>
      </c>
      <c r="H277" s="15" t="s">
        <v>4409</v>
      </c>
      <c r="I277" s="15" t="s">
        <v>60</v>
      </c>
      <c r="J277" s="16">
        <v>43073</v>
      </c>
    </row>
    <row r="278" spans="1:10" ht="13.5" customHeight="1" x14ac:dyDescent="0.2">
      <c r="A278" s="15" t="s">
        <v>1795</v>
      </c>
      <c r="B278" s="16">
        <v>43075</v>
      </c>
      <c r="C278" s="17">
        <v>2017</v>
      </c>
      <c r="D278" s="18">
        <v>12</v>
      </c>
      <c r="E278" s="18">
        <v>6</v>
      </c>
      <c r="F278" s="15" t="s">
        <v>4412</v>
      </c>
      <c r="G278" s="15" t="s">
        <v>670</v>
      </c>
      <c r="H278" s="15" t="s">
        <v>4409</v>
      </c>
      <c r="I278" s="15">
        <v>19</v>
      </c>
      <c r="J278" s="16">
        <v>43075</v>
      </c>
    </row>
    <row r="279" spans="1:10" ht="13.5" customHeight="1" x14ac:dyDescent="0.2">
      <c r="A279" s="15" t="s">
        <v>1802</v>
      </c>
      <c r="B279" s="16">
        <v>43080</v>
      </c>
      <c r="C279" s="17">
        <v>2017</v>
      </c>
      <c r="D279" s="18">
        <v>12</v>
      </c>
      <c r="E279" s="18">
        <v>11</v>
      </c>
      <c r="F279" s="15" t="s">
        <v>4410</v>
      </c>
      <c r="G279" s="15" t="s">
        <v>31</v>
      </c>
      <c r="H279" s="15" t="s">
        <v>4409</v>
      </c>
      <c r="I279" s="15" t="s">
        <v>60</v>
      </c>
      <c r="J279" s="16">
        <v>43081</v>
      </c>
    </row>
    <row r="280" spans="1:10" ht="13.5" customHeight="1" x14ac:dyDescent="0.2">
      <c r="A280" s="15" t="s">
        <v>1802</v>
      </c>
      <c r="B280" s="16">
        <v>43080</v>
      </c>
      <c r="C280" s="17">
        <v>2017</v>
      </c>
      <c r="D280" s="18">
        <v>12</v>
      </c>
      <c r="E280" s="18">
        <v>11</v>
      </c>
      <c r="F280" s="15" t="s">
        <v>4408</v>
      </c>
      <c r="G280" s="15" t="s">
        <v>31</v>
      </c>
      <c r="H280" s="15" t="s">
        <v>4409</v>
      </c>
      <c r="I280" s="15">
        <v>30</v>
      </c>
      <c r="J280" s="16">
        <v>43081</v>
      </c>
    </row>
    <row r="281" spans="1:10" ht="13.5" customHeight="1" x14ac:dyDescent="0.2">
      <c r="A281" s="15" t="s">
        <v>1809</v>
      </c>
      <c r="B281" s="16">
        <v>43080</v>
      </c>
      <c r="C281" s="17">
        <v>2017</v>
      </c>
      <c r="D281" s="18">
        <v>12</v>
      </c>
      <c r="E281" s="18">
        <v>11</v>
      </c>
      <c r="F281" s="15" t="s">
        <v>108</v>
      </c>
      <c r="G281" s="15" t="s">
        <v>108</v>
      </c>
      <c r="H281" s="15" t="s">
        <v>4409</v>
      </c>
      <c r="I281" s="15">
        <v>76</v>
      </c>
      <c r="J281" s="16">
        <v>43080</v>
      </c>
    </row>
    <row r="282" spans="1:10" ht="13.5" customHeight="1" x14ac:dyDescent="0.2">
      <c r="A282" s="15" t="s">
        <v>1815</v>
      </c>
      <c r="B282" s="16">
        <v>43081</v>
      </c>
      <c r="C282" s="17">
        <v>2017</v>
      </c>
      <c r="D282" s="18">
        <v>12</v>
      </c>
      <c r="E282" s="18">
        <v>12</v>
      </c>
      <c r="F282" s="15" t="s">
        <v>60</v>
      </c>
      <c r="G282" s="15" t="s">
        <v>60</v>
      </c>
      <c r="H282" s="15" t="s">
        <v>4409</v>
      </c>
      <c r="I282" s="15">
        <v>77</v>
      </c>
      <c r="J282" s="16" t="s">
        <v>60</v>
      </c>
    </row>
    <row r="283" spans="1:10" ht="13.5" customHeight="1" x14ac:dyDescent="0.2">
      <c r="A283" s="15" t="s">
        <v>1822</v>
      </c>
      <c r="B283" s="16">
        <v>43086</v>
      </c>
      <c r="C283" s="17">
        <v>2017</v>
      </c>
      <c r="D283" s="18">
        <v>12</v>
      </c>
      <c r="E283" s="18">
        <v>17</v>
      </c>
      <c r="F283" s="15" t="s">
        <v>4408</v>
      </c>
      <c r="G283" s="15" t="s">
        <v>32</v>
      </c>
      <c r="H283" s="15" t="s">
        <v>4409</v>
      </c>
      <c r="I283" s="15">
        <v>53</v>
      </c>
      <c r="J283" s="16">
        <v>43086</v>
      </c>
    </row>
    <row r="284" spans="1:10" ht="13.5" customHeight="1" x14ac:dyDescent="0.2">
      <c r="A284" s="15" t="s">
        <v>1829</v>
      </c>
      <c r="B284" s="16">
        <v>43087</v>
      </c>
      <c r="C284" s="17">
        <v>2017</v>
      </c>
      <c r="D284" s="18">
        <v>12</v>
      </c>
      <c r="E284" s="18">
        <v>18</v>
      </c>
      <c r="F284" s="15" t="s">
        <v>4408</v>
      </c>
      <c r="G284" s="15" t="s">
        <v>31</v>
      </c>
      <c r="H284" s="15" t="s">
        <v>4409</v>
      </c>
      <c r="I284" s="15">
        <v>32</v>
      </c>
      <c r="J284" s="16">
        <v>43087</v>
      </c>
    </row>
    <row r="285" spans="1:10" ht="13.5" customHeight="1" x14ac:dyDescent="0.2">
      <c r="A285" s="15" t="s">
        <v>1836</v>
      </c>
      <c r="B285" s="16">
        <v>43089</v>
      </c>
      <c r="C285" s="17">
        <v>2017</v>
      </c>
      <c r="D285" s="18">
        <v>12</v>
      </c>
      <c r="E285" s="18">
        <v>20</v>
      </c>
      <c r="F285" s="15" t="s">
        <v>4408</v>
      </c>
      <c r="G285" s="15" t="s">
        <v>31</v>
      </c>
      <c r="H285" s="15" t="s">
        <v>4409</v>
      </c>
      <c r="I285" s="15">
        <v>27</v>
      </c>
      <c r="J285" s="16">
        <v>43089</v>
      </c>
    </row>
    <row r="286" spans="1:10" ht="13.5" customHeight="1" x14ac:dyDescent="0.2">
      <c r="A286" s="15" t="s">
        <v>1837</v>
      </c>
      <c r="B286" s="16">
        <v>43091</v>
      </c>
      <c r="C286" s="17">
        <v>2017</v>
      </c>
      <c r="D286" s="18">
        <v>12</v>
      </c>
      <c r="E286" s="18">
        <v>22</v>
      </c>
      <c r="F286" s="15" t="s">
        <v>108</v>
      </c>
      <c r="G286" s="15" t="s">
        <v>108</v>
      </c>
      <c r="H286" s="15" t="s">
        <v>4411</v>
      </c>
      <c r="I286" s="15">
        <v>30</v>
      </c>
      <c r="J286" s="16">
        <v>43091</v>
      </c>
    </row>
    <row r="287" spans="1:10" ht="13.5" customHeight="1" x14ac:dyDescent="0.2">
      <c r="A287" s="15" t="s">
        <v>1844</v>
      </c>
      <c r="B287" s="16">
        <v>43095</v>
      </c>
      <c r="C287" s="17">
        <v>2017</v>
      </c>
      <c r="D287" s="18">
        <v>12</v>
      </c>
      <c r="E287" s="18">
        <v>26</v>
      </c>
      <c r="F287" s="15" t="s">
        <v>108</v>
      </c>
      <c r="G287" s="15" t="s">
        <v>108</v>
      </c>
      <c r="H287" s="15" t="s">
        <v>4411</v>
      </c>
      <c r="I287" s="15">
        <v>30</v>
      </c>
      <c r="J287" s="16">
        <v>43095</v>
      </c>
    </row>
    <row r="288" spans="1:10" ht="13.5" customHeight="1" x14ac:dyDescent="0.2">
      <c r="A288" s="15" t="s">
        <v>1850</v>
      </c>
      <c r="B288" s="19">
        <v>43101</v>
      </c>
      <c r="C288" s="17">
        <v>2018</v>
      </c>
      <c r="D288" s="18">
        <v>1</v>
      </c>
      <c r="E288" s="18">
        <v>1</v>
      </c>
      <c r="F288" s="20" t="s">
        <v>108</v>
      </c>
      <c r="G288" s="15" t="s">
        <v>108</v>
      </c>
      <c r="H288" s="20" t="s">
        <v>4409</v>
      </c>
      <c r="I288" s="20">
        <v>83</v>
      </c>
      <c r="J288" s="19">
        <v>43102</v>
      </c>
    </row>
    <row r="289" spans="1:10" ht="13.5" customHeight="1" x14ac:dyDescent="0.2">
      <c r="A289" s="15" t="s">
        <v>1858</v>
      </c>
      <c r="B289" s="19">
        <v>43103</v>
      </c>
      <c r="C289" s="17">
        <v>2018</v>
      </c>
      <c r="D289" s="18">
        <v>1</v>
      </c>
      <c r="E289" s="18">
        <v>3</v>
      </c>
      <c r="F289" s="20" t="s">
        <v>4412</v>
      </c>
      <c r="G289" s="15" t="s">
        <v>670</v>
      </c>
      <c r="H289" s="20" t="s">
        <v>4411</v>
      </c>
      <c r="I289" s="20">
        <v>26</v>
      </c>
      <c r="J289" s="19">
        <v>43103</v>
      </c>
    </row>
    <row r="290" spans="1:10" ht="13.5" customHeight="1" x14ac:dyDescent="0.2">
      <c r="A290" s="15" t="s">
        <v>1866</v>
      </c>
      <c r="B290" s="19">
        <v>43105</v>
      </c>
      <c r="C290" s="17">
        <v>2018</v>
      </c>
      <c r="D290" s="18">
        <v>1</v>
      </c>
      <c r="E290" s="18">
        <v>5</v>
      </c>
      <c r="F290" s="20" t="s">
        <v>108</v>
      </c>
      <c r="G290" s="15" t="s">
        <v>108</v>
      </c>
      <c r="H290" s="20" t="s">
        <v>4411</v>
      </c>
      <c r="I290" s="20">
        <v>58</v>
      </c>
      <c r="J290" s="19">
        <v>43105</v>
      </c>
    </row>
    <row r="291" spans="1:10" ht="13.5" customHeight="1" x14ac:dyDescent="0.2">
      <c r="A291" s="15" t="s">
        <v>1875</v>
      </c>
      <c r="B291" s="19">
        <v>43109</v>
      </c>
      <c r="C291" s="17">
        <v>2018</v>
      </c>
      <c r="D291" s="18">
        <v>1</v>
      </c>
      <c r="E291" s="18">
        <v>9</v>
      </c>
      <c r="F291" s="20" t="s">
        <v>4408</v>
      </c>
      <c r="G291" s="15" t="s">
        <v>31</v>
      </c>
      <c r="H291" s="20" t="s">
        <v>4409</v>
      </c>
      <c r="I291" s="20">
        <v>39</v>
      </c>
      <c r="J291" s="19">
        <v>43109</v>
      </c>
    </row>
    <row r="292" spans="1:10" ht="13.5" customHeight="1" x14ac:dyDescent="0.2">
      <c r="A292" s="15" t="s">
        <v>1883</v>
      </c>
      <c r="B292" s="19">
        <v>43109</v>
      </c>
      <c r="C292" s="17">
        <v>2018</v>
      </c>
      <c r="D292" s="18">
        <v>1</v>
      </c>
      <c r="E292" s="18">
        <v>9</v>
      </c>
      <c r="F292" s="20" t="s">
        <v>108</v>
      </c>
      <c r="G292" s="15" t="s">
        <v>108</v>
      </c>
      <c r="H292" s="20" t="s">
        <v>4409</v>
      </c>
      <c r="I292" s="20">
        <v>54</v>
      </c>
      <c r="J292" s="19">
        <v>43109</v>
      </c>
    </row>
    <row r="293" spans="1:10" ht="13.5" customHeight="1" x14ac:dyDescent="0.2">
      <c r="A293" s="15" t="s">
        <v>1890</v>
      </c>
      <c r="B293" s="19">
        <v>43110</v>
      </c>
      <c r="C293" s="17">
        <v>2018</v>
      </c>
      <c r="D293" s="18">
        <v>1</v>
      </c>
      <c r="E293" s="18">
        <v>10</v>
      </c>
      <c r="F293" s="20" t="s">
        <v>4412</v>
      </c>
      <c r="G293" s="15" t="s">
        <v>670</v>
      </c>
      <c r="H293" s="20" t="s">
        <v>4411</v>
      </c>
      <c r="I293" s="20">
        <v>45</v>
      </c>
      <c r="J293" s="19">
        <v>43110</v>
      </c>
    </row>
    <row r="294" spans="1:10" ht="13.5" customHeight="1" x14ac:dyDescent="0.2">
      <c r="A294" s="15" t="s">
        <v>1898</v>
      </c>
      <c r="B294" s="19">
        <v>43111</v>
      </c>
      <c r="C294" s="17">
        <v>2018</v>
      </c>
      <c r="D294" s="18">
        <v>1</v>
      </c>
      <c r="E294" s="18">
        <v>11</v>
      </c>
      <c r="F294" s="20" t="s">
        <v>4408</v>
      </c>
      <c r="G294" s="15" t="s">
        <v>32</v>
      </c>
      <c r="H294" s="20" t="s">
        <v>4409</v>
      </c>
      <c r="I294" s="20">
        <v>46</v>
      </c>
      <c r="J294" s="19">
        <v>43111</v>
      </c>
    </row>
    <row r="295" spans="1:10" ht="13.5" customHeight="1" x14ac:dyDescent="0.2">
      <c r="A295" s="15" t="s">
        <v>1905</v>
      </c>
      <c r="B295" s="19">
        <v>43112</v>
      </c>
      <c r="C295" s="17">
        <v>2018</v>
      </c>
      <c r="D295" s="18">
        <v>1</v>
      </c>
      <c r="E295" s="18">
        <v>12</v>
      </c>
      <c r="F295" s="20" t="s">
        <v>4408</v>
      </c>
      <c r="G295" s="15" t="s">
        <v>31</v>
      </c>
      <c r="H295" s="20" t="s">
        <v>4411</v>
      </c>
      <c r="I295" s="20">
        <v>32</v>
      </c>
      <c r="J295" s="19">
        <v>43112</v>
      </c>
    </row>
    <row r="296" spans="1:10" ht="13.5" customHeight="1" x14ac:dyDescent="0.2">
      <c r="A296" s="15" t="s">
        <v>1912</v>
      </c>
      <c r="B296" s="19">
        <v>43114</v>
      </c>
      <c r="C296" s="17">
        <v>2018</v>
      </c>
      <c r="D296" s="18">
        <v>1</v>
      </c>
      <c r="E296" s="18">
        <v>14</v>
      </c>
      <c r="F296" s="20" t="s">
        <v>4408</v>
      </c>
      <c r="G296" s="15" t="s">
        <v>31</v>
      </c>
      <c r="H296" s="20" t="s">
        <v>4409</v>
      </c>
      <c r="I296" s="20">
        <v>19</v>
      </c>
      <c r="J296" s="19">
        <v>43114</v>
      </c>
    </row>
    <row r="297" spans="1:10" ht="13.5" customHeight="1" x14ac:dyDescent="0.2">
      <c r="A297" s="15" t="s">
        <v>1919</v>
      </c>
      <c r="B297" s="19">
        <v>43118</v>
      </c>
      <c r="C297" s="17">
        <v>2018</v>
      </c>
      <c r="D297" s="18">
        <v>1</v>
      </c>
      <c r="E297" s="18">
        <v>18</v>
      </c>
      <c r="F297" s="20" t="s">
        <v>4408</v>
      </c>
      <c r="G297" s="15" t="s">
        <v>31</v>
      </c>
      <c r="H297" s="20" t="s">
        <v>4409</v>
      </c>
      <c r="I297" s="20">
        <v>40</v>
      </c>
      <c r="J297" s="19">
        <v>43118</v>
      </c>
    </row>
    <row r="298" spans="1:10" ht="13.5" customHeight="1" x14ac:dyDescent="0.2">
      <c r="A298" s="15" t="s">
        <v>1927</v>
      </c>
      <c r="B298" s="19">
        <v>43119</v>
      </c>
      <c r="C298" s="17">
        <v>2018</v>
      </c>
      <c r="D298" s="18">
        <v>1</v>
      </c>
      <c r="E298" s="18">
        <v>19</v>
      </c>
      <c r="F298" s="20" t="s">
        <v>108</v>
      </c>
      <c r="G298" s="15" t="s">
        <v>108</v>
      </c>
      <c r="H298" s="20" t="s">
        <v>4409</v>
      </c>
      <c r="I298" s="20">
        <v>84</v>
      </c>
      <c r="J298" s="19">
        <v>43119</v>
      </c>
    </row>
    <row r="299" spans="1:10" ht="13.5" customHeight="1" x14ac:dyDescent="0.2">
      <c r="A299" s="15" t="s">
        <v>1935</v>
      </c>
      <c r="B299" s="19">
        <v>43126</v>
      </c>
      <c r="C299" s="17">
        <v>2018</v>
      </c>
      <c r="D299" s="18">
        <v>1</v>
      </c>
      <c r="E299" s="18">
        <v>26</v>
      </c>
      <c r="F299" s="20" t="s">
        <v>4408</v>
      </c>
      <c r="G299" s="15" t="s">
        <v>31</v>
      </c>
      <c r="H299" s="20" t="s">
        <v>4409</v>
      </c>
      <c r="I299" s="20">
        <v>20</v>
      </c>
      <c r="J299" s="19">
        <v>43126</v>
      </c>
    </row>
    <row r="300" spans="1:10" ht="13.5" customHeight="1" x14ac:dyDescent="0.2">
      <c r="A300" s="15" t="s">
        <v>1944</v>
      </c>
      <c r="B300" s="19">
        <v>43128</v>
      </c>
      <c r="C300" s="17">
        <v>2018</v>
      </c>
      <c r="D300" s="18">
        <v>1</v>
      </c>
      <c r="E300" s="18">
        <v>28</v>
      </c>
      <c r="F300" s="20" t="s">
        <v>4408</v>
      </c>
      <c r="G300" s="15" t="s">
        <v>31</v>
      </c>
      <c r="H300" s="20" t="s">
        <v>4409</v>
      </c>
      <c r="I300" s="20">
        <v>44</v>
      </c>
      <c r="J300" s="19">
        <v>43128</v>
      </c>
    </row>
    <row r="301" spans="1:10" ht="13.5" customHeight="1" x14ac:dyDescent="0.2">
      <c r="A301" s="15" t="s">
        <v>1953</v>
      </c>
      <c r="B301" s="19">
        <v>43131</v>
      </c>
      <c r="C301" s="17">
        <v>2018</v>
      </c>
      <c r="D301" s="18">
        <v>1</v>
      </c>
      <c r="E301" s="18">
        <v>31</v>
      </c>
      <c r="F301" s="20" t="s">
        <v>108</v>
      </c>
      <c r="G301" s="15" t="s">
        <v>108</v>
      </c>
      <c r="H301" s="20" t="s">
        <v>4409</v>
      </c>
      <c r="I301" s="20" t="s">
        <v>60</v>
      </c>
      <c r="J301" s="19">
        <v>43135</v>
      </c>
    </row>
    <row r="302" spans="1:10" ht="13.5" customHeight="1" x14ac:dyDescent="0.2">
      <c r="A302" s="15" t="s">
        <v>1960</v>
      </c>
      <c r="B302" s="19">
        <v>43137</v>
      </c>
      <c r="C302" s="17">
        <v>2018</v>
      </c>
      <c r="D302" s="18">
        <v>2</v>
      </c>
      <c r="E302" s="18">
        <v>6</v>
      </c>
      <c r="F302" s="20" t="s">
        <v>4408</v>
      </c>
      <c r="G302" s="15" t="s">
        <v>31</v>
      </c>
      <c r="H302" s="20" t="s">
        <v>4409</v>
      </c>
      <c r="I302" s="20">
        <v>28</v>
      </c>
      <c r="J302" s="19">
        <v>43137</v>
      </c>
    </row>
    <row r="303" spans="1:10" ht="13.5" customHeight="1" x14ac:dyDescent="0.2">
      <c r="A303" s="15" t="s">
        <v>1960</v>
      </c>
      <c r="B303" s="19">
        <v>43137</v>
      </c>
      <c r="C303" s="17">
        <v>2018</v>
      </c>
      <c r="D303" s="18">
        <v>2</v>
      </c>
      <c r="E303" s="18">
        <v>6</v>
      </c>
      <c r="F303" s="20" t="s">
        <v>4410</v>
      </c>
      <c r="G303" s="15" t="s">
        <v>31</v>
      </c>
      <c r="H303" s="20" t="s">
        <v>4409</v>
      </c>
      <c r="I303" s="20">
        <v>19</v>
      </c>
      <c r="J303" s="19">
        <v>43137</v>
      </c>
    </row>
    <row r="304" spans="1:10" ht="13.5" customHeight="1" x14ac:dyDescent="0.2">
      <c r="A304" s="15" t="s">
        <v>1968</v>
      </c>
      <c r="B304" s="19">
        <v>43146</v>
      </c>
      <c r="C304" s="17">
        <v>2018</v>
      </c>
      <c r="D304" s="18">
        <v>2</v>
      </c>
      <c r="E304" s="18">
        <v>15</v>
      </c>
      <c r="F304" s="20" t="s">
        <v>4408</v>
      </c>
      <c r="G304" s="15" t="s">
        <v>31</v>
      </c>
      <c r="H304" s="20" t="s">
        <v>4409</v>
      </c>
      <c r="I304" s="20">
        <v>31</v>
      </c>
      <c r="J304" s="19">
        <v>43146</v>
      </c>
    </row>
    <row r="305" spans="1:10" ht="13.5" customHeight="1" x14ac:dyDescent="0.2">
      <c r="A305" s="15" t="s">
        <v>1971</v>
      </c>
      <c r="B305" s="19">
        <v>43148</v>
      </c>
      <c r="C305" s="17">
        <v>2018</v>
      </c>
      <c r="D305" s="18">
        <v>2</v>
      </c>
      <c r="E305" s="18">
        <v>17</v>
      </c>
      <c r="F305" s="20" t="s">
        <v>108</v>
      </c>
      <c r="G305" s="15" t="s">
        <v>108</v>
      </c>
      <c r="H305" s="20" t="s">
        <v>4409</v>
      </c>
      <c r="I305" s="20">
        <v>35</v>
      </c>
      <c r="J305" s="19">
        <v>43151</v>
      </c>
    </row>
    <row r="306" spans="1:10" ht="13.5" customHeight="1" x14ac:dyDescent="0.2">
      <c r="A306" s="15" t="s">
        <v>1978</v>
      </c>
      <c r="B306" s="19">
        <v>43148</v>
      </c>
      <c r="C306" s="17">
        <v>2018</v>
      </c>
      <c r="D306" s="18">
        <v>2</v>
      </c>
      <c r="E306" s="18">
        <v>17</v>
      </c>
      <c r="F306" s="20" t="s">
        <v>4408</v>
      </c>
      <c r="G306" s="15" t="s">
        <v>31</v>
      </c>
      <c r="H306" s="20" t="s">
        <v>4409</v>
      </c>
      <c r="I306" s="20">
        <v>26</v>
      </c>
      <c r="J306" s="19">
        <v>43148</v>
      </c>
    </row>
    <row r="307" spans="1:10" ht="13.5" customHeight="1" x14ac:dyDescent="0.2">
      <c r="A307" s="15" t="s">
        <v>1987</v>
      </c>
      <c r="B307" s="19">
        <v>43148</v>
      </c>
      <c r="C307" s="17">
        <v>2018</v>
      </c>
      <c r="D307" s="18">
        <v>2</v>
      </c>
      <c r="E307" s="18">
        <v>17</v>
      </c>
      <c r="F307" s="20" t="s">
        <v>108</v>
      </c>
      <c r="G307" s="15" t="s">
        <v>108</v>
      </c>
      <c r="H307" s="20" t="s">
        <v>4411</v>
      </c>
      <c r="I307" s="20">
        <v>80</v>
      </c>
      <c r="J307" s="19">
        <v>43148</v>
      </c>
    </row>
    <row r="308" spans="1:10" ht="13.5" customHeight="1" x14ac:dyDescent="0.2">
      <c r="A308" s="15" t="s">
        <v>1994</v>
      </c>
      <c r="B308" s="19">
        <v>43150</v>
      </c>
      <c r="C308" s="17">
        <v>2018</v>
      </c>
      <c r="D308" s="18">
        <v>2</v>
      </c>
      <c r="E308" s="18">
        <v>19</v>
      </c>
      <c r="F308" s="20" t="s">
        <v>4408</v>
      </c>
      <c r="G308" s="15" t="s">
        <v>31</v>
      </c>
      <c r="H308" s="20" t="s">
        <v>4409</v>
      </c>
      <c r="I308" s="20">
        <v>26</v>
      </c>
      <c r="J308" s="19">
        <v>43150</v>
      </c>
    </row>
    <row r="309" spans="1:10" ht="13.5" customHeight="1" x14ac:dyDescent="0.2">
      <c r="A309" s="15" t="s">
        <v>2002</v>
      </c>
      <c r="B309" s="19">
        <v>43153</v>
      </c>
      <c r="C309" s="17">
        <v>2018</v>
      </c>
      <c r="D309" s="18">
        <v>2</v>
      </c>
      <c r="E309" s="18">
        <v>22</v>
      </c>
      <c r="F309" s="20" t="s">
        <v>108</v>
      </c>
      <c r="G309" s="15" t="s">
        <v>108</v>
      </c>
      <c r="H309" s="20" t="s">
        <v>4411</v>
      </c>
      <c r="I309" s="20">
        <v>62</v>
      </c>
      <c r="J309" s="19">
        <v>43153</v>
      </c>
    </row>
    <row r="310" spans="1:10" ht="13.5" customHeight="1" x14ac:dyDescent="0.2">
      <c r="A310" s="15" t="s">
        <v>2009</v>
      </c>
      <c r="B310" s="19">
        <v>43155</v>
      </c>
      <c r="C310" s="17">
        <v>2018</v>
      </c>
      <c r="D310" s="18">
        <v>2</v>
      </c>
      <c r="E310" s="18">
        <v>24</v>
      </c>
      <c r="F310" s="20" t="s">
        <v>4408</v>
      </c>
      <c r="G310" s="15" t="s">
        <v>31</v>
      </c>
      <c r="H310" s="20" t="s">
        <v>4409</v>
      </c>
      <c r="I310" s="20">
        <v>28</v>
      </c>
      <c r="J310" s="19">
        <v>43155</v>
      </c>
    </row>
    <row r="311" spans="1:10" ht="13.5" customHeight="1" x14ac:dyDescent="0.2">
      <c r="A311" s="15" t="s">
        <v>2017</v>
      </c>
      <c r="B311" s="19">
        <v>43155</v>
      </c>
      <c r="C311" s="17">
        <v>2018</v>
      </c>
      <c r="D311" s="18">
        <v>2</v>
      </c>
      <c r="E311" s="18">
        <v>24</v>
      </c>
      <c r="F311" s="20" t="s">
        <v>4408</v>
      </c>
      <c r="G311" s="15" t="s">
        <v>31</v>
      </c>
      <c r="H311" s="20" t="s">
        <v>4409</v>
      </c>
      <c r="I311" s="20">
        <v>28</v>
      </c>
      <c r="J311" s="19">
        <v>43155</v>
      </c>
    </row>
    <row r="312" spans="1:10" ht="13.5" customHeight="1" x14ac:dyDescent="0.2">
      <c r="A312" s="15" t="s">
        <v>2024</v>
      </c>
      <c r="B312" s="19">
        <v>43159</v>
      </c>
      <c r="C312" s="17">
        <v>2018</v>
      </c>
      <c r="D312" s="18">
        <v>2</v>
      </c>
      <c r="E312" s="18">
        <v>28</v>
      </c>
      <c r="F312" s="20" t="s">
        <v>108</v>
      </c>
      <c r="G312" s="15" t="s">
        <v>108</v>
      </c>
      <c r="H312" s="20" t="s">
        <v>4409</v>
      </c>
      <c r="I312" s="20">
        <v>70</v>
      </c>
      <c r="J312" s="19">
        <v>43159</v>
      </c>
    </row>
    <row r="313" spans="1:10" ht="13.5" customHeight="1" x14ac:dyDescent="0.2">
      <c r="A313" s="15" t="s">
        <v>2032</v>
      </c>
      <c r="B313" s="19">
        <v>43163</v>
      </c>
      <c r="C313" s="17">
        <v>2018</v>
      </c>
      <c r="D313" s="18">
        <v>3</v>
      </c>
      <c r="E313" s="18">
        <v>4</v>
      </c>
      <c r="F313" s="20" t="s">
        <v>108</v>
      </c>
      <c r="G313" s="15" t="s">
        <v>108</v>
      </c>
      <c r="H313" s="20" t="s">
        <v>4409</v>
      </c>
      <c r="I313" s="20">
        <v>70</v>
      </c>
      <c r="J313" s="19">
        <v>43164</v>
      </c>
    </row>
    <row r="314" spans="1:10" ht="13.5" customHeight="1" x14ac:dyDescent="0.2">
      <c r="A314" s="15" t="s">
        <v>2040</v>
      </c>
      <c r="B314" s="19">
        <v>43168</v>
      </c>
      <c r="C314" s="17">
        <v>2018</v>
      </c>
      <c r="D314" s="18">
        <v>3</v>
      </c>
      <c r="E314" s="18">
        <v>9</v>
      </c>
      <c r="F314" s="20" t="s">
        <v>4408</v>
      </c>
      <c r="G314" s="15" t="s">
        <v>858</v>
      </c>
      <c r="H314" s="20" t="s">
        <v>4409</v>
      </c>
      <c r="I314" s="20">
        <v>24</v>
      </c>
      <c r="J314" s="19">
        <v>43168</v>
      </c>
    </row>
    <row r="315" spans="1:10" ht="13.5" customHeight="1" x14ac:dyDescent="0.2">
      <c r="A315" s="15" t="s">
        <v>2040</v>
      </c>
      <c r="B315" s="19">
        <v>43168</v>
      </c>
      <c r="C315" s="17">
        <v>2018</v>
      </c>
      <c r="D315" s="18">
        <v>3</v>
      </c>
      <c r="E315" s="18">
        <v>9</v>
      </c>
      <c r="F315" s="20" t="s">
        <v>4410</v>
      </c>
      <c r="G315" s="15" t="s">
        <v>858</v>
      </c>
      <c r="H315" s="20" t="s">
        <v>4409</v>
      </c>
      <c r="I315" s="20">
        <v>30</v>
      </c>
      <c r="J315" s="19">
        <v>43168</v>
      </c>
    </row>
    <row r="316" spans="1:10" ht="13.5" customHeight="1" x14ac:dyDescent="0.2">
      <c r="A316" s="15" t="s">
        <v>2049</v>
      </c>
      <c r="B316" s="19">
        <v>43170</v>
      </c>
      <c r="C316" s="17">
        <v>2018</v>
      </c>
      <c r="D316" s="18">
        <v>3</v>
      </c>
      <c r="E316" s="18">
        <v>11</v>
      </c>
      <c r="F316" s="20" t="s">
        <v>108</v>
      </c>
      <c r="G316" s="15" t="s">
        <v>108</v>
      </c>
      <c r="H316" s="20" t="s">
        <v>4411</v>
      </c>
      <c r="I316" s="20">
        <v>74</v>
      </c>
      <c r="J316" s="19">
        <v>43170</v>
      </c>
    </row>
    <row r="317" spans="1:10" ht="13.5" customHeight="1" x14ac:dyDescent="0.2">
      <c r="A317" s="15" t="s">
        <v>2056</v>
      </c>
      <c r="B317" s="19">
        <v>43172</v>
      </c>
      <c r="C317" s="17">
        <v>2018</v>
      </c>
      <c r="D317" s="18">
        <v>3</v>
      </c>
      <c r="E317" s="18">
        <v>13</v>
      </c>
      <c r="F317" s="20" t="s">
        <v>108</v>
      </c>
      <c r="G317" s="15" t="s">
        <v>108</v>
      </c>
      <c r="H317" s="20" t="s">
        <v>4409</v>
      </c>
      <c r="I317" s="20">
        <v>71</v>
      </c>
      <c r="J317" s="19">
        <v>43172</v>
      </c>
    </row>
    <row r="318" spans="1:10" ht="13.5" customHeight="1" x14ac:dyDescent="0.2">
      <c r="A318" s="15" t="s">
        <v>2065</v>
      </c>
      <c r="B318" s="19">
        <v>43174</v>
      </c>
      <c r="C318" s="17">
        <v>2018</v>
      </c>
      <c r="D318" s="18">
        <v>3</v>
      </c>
      <c r="E318" s="18">
        <v>15</v>
      </c>
      <c r="F318" s="20" t="s">
        <v>4408</v>
      </c>
      <c r="G318" s="15" t="s">
        <v>31</v>
      </c>
      <c r="H318" s="20" t="s">
        <v>4409</v>
      </c>
      <c r="I318" s="20">
        <v>26</v>
      </c>
      <c r="J318" s="19">
        <v>43174</v>
      </c>
    </row>
    <row r="319" spans="1:10" ht="13.5" customHeight="1" x14ac:dyDescent="0.2">
      <c r="A319" s="15" t="s">
        <v>2072</v>
      </c>
      <c r="B319" s="19">
        <v>43179</v>
      </c>
      <c r="C319" s="17">
        <v>2018</v>
      </c>
      <c r="D319" s="18">
        <v>3</v>
      </c>
      <c r="E319" s="18">
        <v>20</v>
      </c>
      <c r="F319" s="20" t="s">
        <v>4408</v>
      </c>
      <c r="G319" s="15" t="s">
        <v>31</v>
      </c>
      <c r="H319" s="20" t="s">
        <v>4409</v>
      </c>
      <c r="I319" s="20">
        <v>24</v>
      </c>
      <c r="J319" s="19">
        <v>43179</v>
      </c>
    </row>
    <row r="320" spans="1:10" ht="13.5" customHeight="1" x14ac:dyDescent="0.2">
      <c r="A320" s="15" t="s">
        <v>2080</v>
      </c>
      <c r="B320" s="19">
        <v>43187</v>
      </c>
      <c r="C320" s="17">
        <v>2018</v>
      </c>
      <c r="D320" s="18">
        <v>3</v>
      </c>
      <c r="E320" s="18">
        <v>28</v>
      </c>
      <c r="F320" s="20" t="s">
        <v>4408</v>
      </c>
      <c r="G320" s="15" t="s">
        <v>31</v>
      </c>
      <c r="H320" s="20" t="s">
        <v>4409</v>
      </c>
      <c r="I320" s="20">
        <v>31</v>
      </c>
      <c r="J320" s="19">
        <v>43187</v>
      </c>
    </row>
    <row r="321" spans="1:10" ht="13.5" customHeight="1" x14ac:dyDescent="0.2">
      <c r="A321" s="15" t="s">
        <v>2087</v>
      </c>
      <c r="B321" s="19">
        <v>43192</v>
      </c>
      <c r="C321" s="17">
        <v>2018</v>
      </c>
      <c r="D321" s="18">
        <v>4</v>
      </c>
      <c r="E321" s="18">
        <v>2</v>
      </c>
      <c r="F321" s="20" t="s">
        <v>108</v>
      </c>
      <c r="G321" s="15" t="s">
        <v>108</v>
      </c>
      <c r="H321" s="20" t="s">
        <v>4409</v>
      </c>
      <c r="I321" s="20">
        <v>70</v>
      </c>
      <c r="J321" s="19">
        <v>43192</v>
      </c>
    </row>
    <row r="322" spans="1:10" ht="13.5" customHeight="1" x14ac:dyDescent="0.2">
      <c r="A322" s="15" t="s">
        <v>2095</v>
      </c>
      <c r="B322" s="19">
        <v>43197</v>
      </c>
      <c r="C322" s="17">
        <v>2018</v>
      </c>
      <c r="D322" s="18">
        <v>4</v>
      </c>
      <c r="E322" s="18">
        <v>7</v>
      </c>
      <c r="F322" s="20" t="s">
        <v>4408</v>
      </c>
      <c r="G322" s="15" t="s">
        <v>31</v>
      </c>
      <c r="H322" s="20" t="s">
        <v>4411</v>
      </c>
      <c r="I322" s="20">
        <v>42</v>
      </c>
      <c r="J322" s="19">
        <v>43200</v>
      </c>
    </row>
    <row r="323" spans="1:10" ht="13.5" customHeight="1" x14ac:dyDescent="0.2">
      <c r="A323" s="15" t="s">
        <v>2102</v>
      </c>
      <c r="B323" s="19">
        <v>43201</v>
      </c>
      <c r="C323" s="17">
        <v>2018</v>
      </c>
      <c r="D323" s="18">
        <v>4</v>
      </c>
      <c r="E323" s="18">
        <v>11</v>
      </c>
      <c r="F323" s="20" t="s">
        <v>108</v>
      </c>
      <c r="G323" s="15" t="s">
        <v>108</v>
      </c>
      <c r="H323" s="20" t="s">
        <v>4409</v>
      </c>
      <c r="I323" s="20">
        <v>24</v>
      </c>
      <c r="J323" s="19">
        <v>43201</v>
      </c>
    </row>
    <row r="324" spans="1:10" ht="13.5" customHeight="1" x14ac:dyDescent="0.2">
      <c r="A324" s="15" t="s">
        <v>2109</v>
      </c>
      <c r="B324" s="19">
        <v>43202</v>
      </c>
      <c r="C324" s="17">
        <v>2018</v>
      </c>
      <c r="D324" s="18">
        <v>4</v>
      </c>
      <c r="E324" s="18">
        <v>12</v>
      </c>
      <c r="F324" s="20" t="s">
        <v>108</v>
      </c>
      <c r="G324" s="15" t="s">
        <v>108</v>
      </c>
      <c r="H324" s="20" t="s">
        <v>4411</v>
      </c>
      <c r="I324" s="20">
        <v>39</v>
      </c>
      <c r="J324" s="19">
        <v>43202</v>
      </c>
    </row>
    <row r="325" spans="1:10" ht="13.5" customHeight="1" x14ac:dyDescent="0.2">
      <c r="A325" s="15" t="s">
        <v>2116</v>
      </c>
      <c r="B325" s="19">
        <v>43203</v>
      </c>
      <c r="C325" s="17">
        <v>2018</v>
      </c>
      <c r="D325" s="18">
        <v>4</v>
      </c>
      <c r="E325" s="18">
        <v>13</v>
      </c>
      <c r="F325" s="20" t="s">
        <v>4408</v>
      </c>
      <c r="G325" s="15" t="s">
        <v>31</v>
      </c>
      <c r="H325" s="20" t="s">
        <v>4409</v>
      </c>
      <c r="I325" s="20">
        <v>37</v>
      </c>
      <c r="J325" s="19">
        <v>43205</v>
      </c>
    </row>
    <row r="326" spans="1:10" ht="13.5" customHeight="1" x14ac:dyDescent="0.2">
      <c r="A326" s="15" t="s">
        <v>2124</v>
      </c>
      <c r="B326" s="19">
        <v>43208</v>
      </c>
      <c r="C326" s="17">
        <v>2018</v>
      </c>
      <c r="D326" s="18">
        <v>4</v>
      </c>
      <c r="E326" s="18">
        <v>18</v>
      </c>
      <c r="F326" s="20" t="s">
        <v>108</v>
      </c>
      <c r="G326" s="15" t="s">
        <v>108</v>
      </c>
      <c r="H326" s="20" t="s">
        <v>4409</v>
      </c>
      <c r="I326" s="20">
        <v>84</v>
      </c>
      <c r="J326" s="19">
        <v>43209</v>
      </c>
    </row>
    <row r="327" spans="1:10" ht="13.5" customHeight="1" x14ac:dyDescent="0.2">
      <c r="A327" s="15" t="s">
        <v>2131</v>
      </c>
      <c r="B327" s="19">
        <v>43210</v>
      </c>
      <c r="C327" s="17">
        <v>2018</v>
      </c>
      <c r="D327" s="18">
        <v>4</v>
      </c>
      <c r="E327" s="18">
        <v>20</v>
      </c>
      <c r="F327" s="20" t="s">
        <v>108</v>
      </c>
      <c r="G327" s="15" t="s">
        <v>108</v>
      </c>
      <c r="H327" s="20" t="s">
        <v>4411</v>
      </c>
      <c r="I327" s="20">
        <v>59</v>
      </c>
      <c r="J327" s="19">
        <v>43210</v>
      </c>
    </row>
    <row r="328" spans="1:10" ht="13.5" customHeight="1" x14ac:dyDescent="0.2">
      <c r="A328" s="15" t="s">
        <v>2131</v>
      </c>
      <c r="B328" s="19">
        <v>43210</v>
      </c>
      <c r="C328" s="17">
        <v>2018</v>
      </c>
      <c r="D328" s="18">
        <v>4</v>
      </c>
      <c r="E328" s="18">
        <v>20</v>
      </c>
      <c r="F328" s="20" t="s">
        <v>108</v>
      </c>
      <c r="G328" s="15" t="s">
        <v>108</v>
      </c>
      <c r="H328" s="20" t="s">
        <v>4409</v>
      </c>
      <c r="I328" s="20">
        <v>61</v>
      </c>
      <c r="J328" s="19">
        <v>43210</v>
      </c>
    </row>
    <row r="329" spans="1:10" ht="13.5" customHeight="1" x14ac:dyDescent="0.2">
      <c r="A329" s="15" t="s">
        <v>2137</v>
      </c>
      <c r="B329" s="19">
        <v>43211</v>
      </c>
      <c r="C329" s="17">
        <v>2018</v>
      </c>
      <c r="D329" s="18">
        <v>4</v>
      </c>
      <c r="E329" s="18">
        <v>21</v>
      </c>
      <c r="F329" s="20" t="s">
        <v>108</v>
      </c>
      <c r="G329" s="15" t="s">
        <v>108</v>
      </c>
      <c r="H329" s="20" t="s">
        <v>4409</v>
      </c>
      <c r="I329" s="20">
        <v>37</v>
      </c>
      <c r="J329" s="19">
        <v>43211</v>
      </c>
    </row>
    <row r="330" spans="1:10" ht="13.5" customHeight="1" x14ac:dyDescent="0.2">
      <c r="A330" s="15" t="s">
        <v>2139</v>
      </c>
      <c r="B330" s="19">
        <v>43217</v>
      </c>
      <c r="C330" s="17">
        <v>2018</v>
      </c>
      <c r="D330" s="18">
        <v>4</v>
      </c>
      <c r="E330" s="18">
        <v>27</v>
      </c>
      <c r="F330" s="20" t="s">
        <v>108</v>
      </c>
      <c r="G330" s="15" t="s">
        <v>108</v>
      </c>
      <c r="H330" s="20" t="s">
        <v>4411</v>
      </c>
      <c r="I330" s="20" t="s">
        <v>60</v>
      </c>
      <c r="J330" s="19">
        <v>43217</v>
      </c>
    </row>
    <row r="331" spans="1:10" ht="13.5" customHeight="1" x14ac:dyDescent="0.2">
      <c r="A331" s="15" t="s">
        <v>2147</v>
      </c>
      <c r="B331" s="19">
        <v>43217</v>
      </c>
      <c r="C331" s="17">
        <v>2018</v>
      </c>
      <c r="D331" s="18">
        <v>4</v>
      </c>
      <c r="E331" s="18">
        <v>27</v>
      </c>
      <c r="F331" s="20" t="s">
        <v>108</v>
      </c>
      <c r="G331" s="15" t="s">
        <v>108</v>
      </c>
      <c r="H331" s="20" t="s">
        <v>4411</v>
      </c>
      <c r="I331" s="20">
        <v>78</v>
      </c>
      <c r="J331" s="19">
        <v>43217</v>
      </c>
    </row>
    <row r="332" spans="1:10" ht="13.5" customHeight="1" x14ac:dyDescent="0.2">
      <c r="A332" s="15" t="s">
        <v>2153</v>
      </c>
      <c r="B332" s="19">
        <v>43217</v>
      </c>
      <c r="C332" s="17">
        <v>2018</v>
      </c>
      <c r="D332" s="18">
        <v>4</v>
      </c>
      <c r="E332" s="18">
        <v>27</v>
      </c>
      <c r="F332" s="20" t="s">
        <v>4410</v>
      </c>
      <c r="G332" s="15" t="s">
        <v>31</v>
      </c>
      <c r="H332" s="20" t="s">
        <v>4409</v>
      </c>
      <c r="I332" s="20">
        <v>23</v>
      </c>
      <c r="J332" s="19">
        <v>43217</v>
      </c>
    </row>
    <row r="333" spans="1:10" ht="13.5" customHeight="1" x14ac:dyDescent="0.2">
      <c r="A333" s="15" t="s">
        <v>2160</v>
      </c>
      <c r="B333" s="19">
        <v>43218</v>
      </c>
      <c r="C333" s="17">
        <v>2018</v>
      </c>
      <c r="D333" s="18">
        <v>4</v>
      </c>
      <c r="E333" s="18">
        <v>28</v>
      </c>
      <c r="F333" s="20" t="s">
        <v>4408</v>
      </c>
      <c r="G333" s="15" t="s">
        <v>31</v>
      </c>
      <c r="H333" s="20" t="s">
        <v>4409</v>
      </c>
      <c r="I333" s="20">
        <v>25</v>
      </c>
      <c r="J333" s="19">
        <v>43219</v>
      </c>
    </row>
    <row r="334" spans="1:10" ht="13.5" customHeight="1" x14ac:dyDescent="0.2">
      <c r="A334" s="15" t="s">
        <v>2169</v>
      </c>
      <c r="B334" s="19">
        <v>43218</v>
      </c>
      <c r="C334" s="17">
        <v>2018</v>
      </c>
      <c r="D334" s="18">
        <v>4</v>
      </c>
      <c r="E334" s="18">
        <v>28</v>
      </c>
      <c r="F334" s="20" t="s">
        <v>108</v>
      </c>
      <c r="G334" s="15" t="s">
        <v>108</v>
      </c>
      <c r="H334" s="20" t="s">
        <v>4411</v>
      </c>
      <c r="I334" s="20">
        <v>50</v>
      </c>
      <c r="J334" s="19">
        <v>43218</v>
      </c>
    </row>
    <row r="335" spans="1:10" ht="13.5" customHeight="1" x14ac:dyDescent="0.2">
      <c r="A335" s="15" t="s">
        <v>2176</v>
      </c>
      <c r="B335" s="19">
        <v>43220</v>
      </c>
      <c r="C335" s="17">
        <v>2018</v>
      </c>
      <c r="D335" s="18">
        <v>4</v>
      </c>
      <c r="E335" s="18">
        <v>30</v>
      </c>
      <c r="F335" s="20" t="s">
        <v>4408</v>
      </c>
      <c r="G335" s="15" t="s">
        <v>32</v>
      </c>
      <c r="H335" s="20" t="s">
        <v>4409</v>
      </c>
      <c r="I335" s="20">
        <v>60</v>
      </c>
      <c r="J335" s="19">
        <v>43220</v>
      </c>
    </row>
    <row r="336" spans="1:10" ht="13.5" customHeight="1" x14ac:dyDescent="0.2">
      <c r="A336" s="15" t="s">
        <v>2183</v>
      </c>
      <c r="B336" s="19">
        <v>43222</v>
      </c>
      <c r="C336" s="17">
        <v>2018</v>
      </c>
      <c r="D336" s="18">
        <v>5</v>
      </c>
      <c r="E336" s="18">
        <v>2</v>
      </c>
      <c r="F336" s="20" t="s">
        <v>108</v>
      </c>
      <c r="G336" s="15" t="s">
        <v>108</v>
      </c>
      <c r="H336" s="20" t="s">
        <v>4409</v>
      </c>
      <c r="I336" s="20">
        <v>11</v>
      </c>
      <c r="J336" s="19">
        <v>43222</v>
      </c>
    </row>
    <row r="337" spans="1:10" ht="13.5" customHeight="1" x14ac:dyDescent="0.2">
      <c r="A337" s="15" t="s">
        <v>2186</v>
      </c>
      <c r="B337" s="19">
        <v>43228</v>
      </c>
      <c r="C337" s="17">
        <v>2018</v>
      </c>
      <c r="D337" s="18">
        <v>5</v>
      </c>
      <c r="E337" s="18">
        <v>8</v>
      </c>
      <c r="F337" s="20" t="s">
        <v>108</v>
      </c>
      <c r="G337" s="15" t="s">
        <v>108</v>
      </c>
      <c r="H337" s="20" t="s">
        <v>4409</v>
      </c>
      <c r="I337" s="20">
        <v>82</v>
      </c>
      <c r="J337" s="19">
        <v>43229</v>
      </c>
    </row>
    <row r="338" spans="1:10" ht="13.5" customHeight="1" x14ac:dyDescent="0.2">
      <c r="A338" s="15" t="s">
        <v>2188</v>
      </c>
      <c r="B338" s="19">
        <v>43229</v>
      </c>
      <c r="C338" s="17">
        <v>2018</v>
      </c>
      <c r="D338" s="18">
        <v>5</v>
      </c>
      <c r="E338" s="18">
        <v>9</v>
      </c>
      <c r="F338" s="20" t="s">
        <v>108</v>
      </c>
      <c r="G338" s="15" t="s">
        <v>108</v>
      </c>
      <c r="H338" s="20" t="s">
        <v>4409</v>
      </c>
      <c r="I338" s="20">
        <v>57</v>
      </c>
      <c r="J338" s="19">
        <v>43236</v>
      </c>
    </row>
    <row r="339" spans="1:10" ht="13.5" customHeight="1" x14ac:dyDescent="0.2">
      <c r="A339" s="15" t="s">
        <v>2195</v>
      </c>
      <c r="B339" s="19">
        <v>43231</v>
      </c>
      <c r="C339" s="17">
        <v>2018</v>
      </c>
      <c r="D339" s="18">
        <v>5</v>
      </c>
      <c r="E339" s="18">
        <v>11</v>
      </c>
      <c r="F339" s="20" t="s">
        <v>108</v>
      </c>
      <c r="G339" s="15" t="s">
        <v>108</v>
      </c>
      <c r="H339" s="20" t="s">
        <v>4411</v>
      </c>
      <c r="I339" s="20">
        <v>40</v>
      </c>
      <c r="J339" s="19">
        <v>43233</v>
      </c>
    </row>
    <row r="340" spans="1:10" ht="13.5" customHeight="1" x14ac:dyDescent="0.2">
      <c r="A340" s="15" t="s">
        <v>2202</v>
      </c>
      <c r="B340" s="19">
        <v>43234</v>
      </c>
      <c r="C340" s="17">
        <v>2018</v>
      </c>
      <c r="D340" s="18">
        <v>5</v>
      </c>
      <c r="E340" s="18">
        <v>14</v>
      </c>
      <c r="F340" s="20" t="s">
        <v>108</v>
      </c>
      <c r="G340" s="15" t="s">
        <v>108</v>
      </c>
      <c r="H340" s="20" t="s">
        <v>4411</v>
      </c>
      <c r="I340" s="20">
        <v>47</v>
      </c>
      <c r="J340" s="19">
        <v>43244</v>
      </c>
    </row>
    <row r="341" spans="1:10" ht="13.5" customHeight="1" x14ac:dyDescent="0.2">
      <c r="A341" s="15" t="s">
        <v>2209</v>
      </c>
      <c r="B341" s="19">
        <v>43235</v>
      </c>
      <c r="C341" s="17">
        <v>2018</v>
      </c>
      <c r="D341" s="18">
        <v>5</v>
      </c>
      <c r="E341" s="18">
        <v>15</v>
      </c>
      <c r="F341" s="20" t="s">
        <v>108</v>
      </c>
      <c r="G341" s="15" t="s">
        <v>108</v>
      </c>
      <c r="H341" s="20" t="s">
        <v>4411</v>
      </c>
      <c r="I341" s="20">
        <v>57</v>
      </c>
      <c r="J341" s="19">
        <v>43235</v>
      </c>
    </row>
    <row r="342" spans="1:10" ht="13.5" customHeight="1" x14ac:dyDescent="0.2">
      <c r="A342" s="15" t="s">
        <v>2217</v>
      </c>
      <c r="B342" s="19">
        <v>43238</v>
      </c>
      <c r="C342" s="17">
        <v>2018</v>
      </c>
      <c r="D342" s="18">
        <v>5</v>
      </c>
      <c r="E342" s="18">
        <v>18</v>
      </c>
      <c r="F342" s="20" t="s">
        <v>108</v>
      </c>
      <c r="G342" s="15" t="s">
        <v>108</v>
      </c>
      <c r="H342" s="20" t="s">
        <v>4409</v>
      </c>
      <c r="I342" s="20">
        <v>78</v>
      </c>
      <c r="J342" s="19">
        <v>43239</v>
      </c>
    </row>
    <row r="343" spans="1:10" ht="13.5" customHeight="1" x14ac:dyDescent="0.2">
      <c r="A343" s="15" t="s">
        <v>2226</v>
      </c>
      <c r="B343" s="19">
        <v>43240</v>
      </c>
      <c r="C343" s="17">
        <v>2018</v>
      </c>
      <c r="D343" s="18">
        <v>5</v>
      </c>
      <c r="E343" s="18">
        <v>20</v>
      </c>
      <c r="F343" s="20" t="s">
        <v>4408</v>
      </c>
      <c r="G343" s="15" t="s">
        <v>31</v>
      </c>
      <c r="H343" s="20" t="s">
        <v>4409</v>
      </c>
      <c r="I343" s="20">
        <v>43</v>
      </c>
      <c r="J343" s="19">
        <v>43240</v>
      </c>
    </row>
    <row r="344" spans="1:10" ht="13.5" customHeight="1" x14ac:dyDescent="0.2">
      <c r="A344" s="15" t="s">
        <v>2234</v>
      </c>
      <c r="B344" s="19">
        <v>43242</v>
      </c>
      <c r="C344" s="17">
        <v>2018</v>
      </c>
      <c r="D344" s="18">
        <v>5</v>
      </c>
      <c r="E344" s="18">
        <v>22</v>
      </c>
      <c r="F344" s="20" t="s">
        <v>108</v>
      </c>
      <c r="G344" s="15" t="s">
        <v>108</v>
      </c>
      <c r="H344" s="20" t="s">
        <v>4411</v>
      </c>
      <c r="I344" s="20">
        <v>86</v>
      </c>
      <c r="J344" s="19">
        <v>43245</v>
      </c>
    </row>
    <row r="345" spans="1:10" ht="13.5" customHeight="1" x14ac:dyDescent="0.2">
      <c r="A345" s="15" t="s">
        <v>2241</v>
      </c>
      <c r="B345" s="19">
        <v>43249</v>
      </c>
      <c r="C345" s="17">
        <v>2018</v>
      </c>
      <c r="D345" s="18">
        <v>5</v>
      </c>
      <c r="E345" s="18">
        <v>29</v>
      </c>
      <c r="F345" s="20" t="s">
        <v>4408</v>
      </c>
      <c r="G345" s="15" t="s">
        <v>31</v>
      </c>
      <c r="H345" s="20" t="s">
        <v>4409</v>
      </c>
      <c r="I345" s="20">
        <v>21</v>
      </c>
      <c r="J345" s="19">
        <v>43249</v>
      </c>
    </row>
    <row r="346" spans="1:10" ht="13.5" customHeight="1" x14ac:dyDescent="0.2">
      <c r="A346" s="15" t="s">
        <v>2247</v>
      </c>
      <c r="B346" s="19">
        <v>43253</v>
      </c>
      <c r="C346" s="17">
        <v>2018</v>
      </c>
      <c r="D346" s="18">
        <v>6</v>
      </c>
      <c r="E346" s="18">
        <v>2</v>
      </c>
      <c r="F346" s="20" t="s">
        <v>108</v>
      </c>
      <c r="G346" s="15" t="s">
        <v>108</v>
      </c>
      <c r="H346" s="20" t="s">
        <v>4411</v>
      </c>
      <c r="I346" s="20">
        <v>69</v>
      </c>
      <c r="J346" s="19">
        <v>43255</v>
      </c>
    </row>
    <row r="347" spans="1:10" ht="13.5" customHeight="1" x14ac:dyDescent="0.2">
      <c r="A347" s="15" t="s">
        <v>2253</v>
      </c>
      <c r="B347" s="19">
        <v>43254</v>
      </c>
      <c r="C347" s="17">
        <v>2018</v>
      </c>
      <c r="D347" s="18">
        <v>6</v>
      </c>
      <c r="E347" s="18">
        <v>3</v>
      </c>
      <c r="F347" s="20" t="s">
        <v>4408</v>
      </c>
      <c r="G347" s="15" t="s">
        <v>31</v>
      </c>
      <c r="H347" s="20" t="s">
        <v>4409</v>
      </c>
      <c r="I347" s="20">
        <v>33</v>
      </c>
      <c r="J347" s="19">
        <v>43255</v>
      </c>
    </row>
    <row r="348" spans="1:10" ht="13.5" customHeight="1" x14ac:dyDescent="0.2">
      <c r="A348" s="15" t="s">
        <v>2261</v>
      </c>
      <c r="B348" s="19">
        <v>43254</v>
      </c>
      <c r="C348" s="17">
        <v>2018</v>
      </c>
      <c r="D348" s="18">
        <v>6</v>
      </c>
      <c r="E348" s="18">
        <v>3</v>
      </c>
      <c r="F348" s="20" t="s">
        <v>4408</v>
      </c>
      <c r="G348" s="15" t="s">
        <v>31</v>
      </c>
      <c r="H348" s="20" t="s">
        <v>4409</v>
      </c>
      <c r="I348" s="20">
        <v>26</v>
      </c>
      <c r="J348" s="19">
        <v>43264</v>
      </c>
    </row>
    <row r="349" spans="1:10" ht="13.5" customHeight="1" x14ac:dyDescent="0.2">
      <c r="A349" s="15" t="s">
        <v>2268</v>
      </c>
      <c r="B349" s="19">
        <v>43259</v>
      </c>
      <c r="C349" s="17">
        <v>2018</v>
      </c>
      <c r="D349" s="18">
        <v>6</v>
      </c>
      <c r="E349" s="18">
        <v>8</v>
      </c>
      <c r="F349" s="20" t="s">
        <v>4408</v>
      </c>
      <c r="G349" s="15" t="s">
        <v>31</v>
      </c>
      <c r="H349" s="20" t="s">
        <v>4409</v>
      </c>
      <c r="I349" s="20">
        <v>54</v>
      </c>
      <c r="J349" s="19">
        <v>43259</v>
      </c>
    </row>
    <row r="350" spans="1:10" ht="13.5" customHeight="1" x14ac:dyDescent="0.2">
      <c r="A350" s="15" t="s">
        <v>2275</v>
      </c>
      <c r="B350" s="19">
        <v>43259</v>
      </c>
      <c r="C350" s="17">
        <v>2018</v>
      </c>
      <c r="D350" s="18">
        <v>6</v>
      </c>
      <c r="E350" s="18">
        <v>8</v>
      </c>
      <c r="F350" s="20" t="s">
        <v>108</v>
      </c>
      <c r="G350" s="15" t="s">
        <v>108</v>
      </c>
      <c r="H350" s="20" t="s">
        <v>4409</v>
      </c>
      <c r="I350" s="20">
        <v>51</v>
      </c>
      <c r="J350" s="19">
        <v>43259</v>
      </c>
    </row>
    <row r="351" spans="1:10" ht="13.5" customHeight="1" x14ac:dyDescent="0.2">
      <c r="A351" s="15" t="s">
        <v>2277</v>
      </c>
      <c r="B351" s="19">
        <v>43261</v>
      </c>
      <c r="C351" s="17">
        <v>2018</v>
      </c>
      <c r="D351" s="18">
        <v>6</v>
      </c>
      <c r="E351" s="18">
        <v>10</v>
      </c>
      <c r="F351" s="20" t="s">
        <v>4408</v>
      </c>
      <c r="G351" s="15" t="s">
        <v>31</v>
      </c>
      <c r="H351" s="20" t="s">
        <v>4409</v>
      </c>
      <c r="I351" s="20">
        <v>51</v>
      </c>
      <c r="J351" s="19">
        <v>43261</v>
      </c>
    </row>
    <row r="352" spans="1:10" ht="13.5" customHeight="1" x14ac:dyDescent="0.2">
      <c r="A352" s="15" t="s">
        <v>2284</v>
      </c>
      <c r="B352" s="19">
        <v>43265</v>
      </c>
      <c r="C352" s="17">
        <v>2018</v>
      </c>
      <c r="D352" s="18">
        <v>6</v>
      </c>
      <c r="E352" s="18">
        <v>14</v>
      </c>
      <c r="F352" s="20" t="s">
        <v>108</v>
      </c>
      <c r="G352" s="15" t="s">
        <v>108</v>
      </c>
      <c r="H352" s="20" t="s">
        <v>4409</v>
      </c>
      <c r="I352" s="20">
        <v>32</v>
      </c>
      <c r="J352" s="19">
        <v>43265</v>
      </c>
    </row>
    <row r="353" spans="1:10" ht="13.5" customHeight="1" x14ac:dyDescent="0.2">
      <c r="A353" s="15" t="s">
        <v>2287</v>
      </c>
      <c r="B353" s="19">
        <v>43267</v>
      </c>
      <c r="C353" s="17">
        <v>2018</v>
      </c>
      <c r="D353" s="18">
        <v>6</v>
      </c>
      <c r="E353" s="18">
        <v>16</v>
      </c>
      <c r="F353" s="20" t="s">
        <v>108</v>
      </c>
      <c r="G353" s="15" t="s">
        <v>108</v>
      </c>
      <c r="H353" s="20" t="s">
        <v>4411</v>
      </c>
      <c r="I353" s="20">
        <v>28</v>
      </c>
      <c r="J353" s="19">
        <v>43268</v>
      </c>
    </row>
    <row r="354" spans="1:10" ht="13.5" customHeight="1" x14ac:dyDescent="0.2">
      <c r="A354" s="15" t="s">
        <v>2293</v>
      </c>
      <c r="B354" s="19">
        <v>43276</v>
      </c>
      <c r="C354" s="17">
        <v>2018</v>
      </c>
      <c r="D354" s="18">
        <v>6</v>
      </c>
      <c r="E354" s="18">
        <v>25</v>
      </c>
      <c r="F354" s="20" t="s">
        <v>4408</v>
      </c>
      <c r="G354" s="15" t="s">
        <v>32</v>
      </c>
      <c r="H354" s="20" t="s">
        <v>4409</v>
      </c>
      <c r="I354" s="20">
        <v>30</v>
      </c>
      <c r="J354" s="19">
        <v>43276</v>
      </c>
    </row>
    <row r="355" spans="1:10" ht="13.5" customHeight="1" x14ac:dyDescent="0.2">
      <c r="A355" s="15" t="s">
        <v>2300</v>
      </c>
      <c r="B355" s="19">
        <v>43277</v>
      </c>
      <c r="C355" s="17">
        <v>2018</v>
      </c>
      <c r="D355" s="18">
        <v>6</v>
      </c>
      <c r="E355" s="18">
        <v>26</v>
      </c>
      <c r="F355" s="20" t="s">
        <v>4408</v>
      </c>
      <c r="G355" s="15" t="s">
        <v>31</v>
      </c>
      <c r="H355" s="20" t="s">
        <v>4409</v>
      </c>
      <c r="I355" s="20">
        <v>35</v>
      </c>
      <c r="J355" s="19">
        <v>43277</v>
      </c>
    </row>
    <row r="356" spans="1:10" ht="13.5" customHeight="1" x14ac:dyDescent="0.2">
      <c r="A356" s="15" t="s">
        <v>2307</v>
      </c>
      <c r="B356" s="19">
        <v>43279</v>
      </c>
      <c r="C356" s="17">
        <v>2018</v>
      </c>
      <c r="D356" s="18">
        <v>6</v>
      </c>
      <c r="E356" s="18">
        <v>28</v>
      </c>
      <c r="F356" s="20" t="s">
        <v>108</v>
      </c>
      <c r="G356" s="15" t="s">
        <v>108</v>
      </c>
      <c r="H356" s="20" t="s">
        <v>4409</v>
      </c>
      <c r="I356" s="20">
        <v>73</v>
      </c>
      <c r="J356" s="19">
        <v>43279</v>
      </c>
    </row>
    <row r="357" spans="1:10" ht="13.5" customHeight="1" x14ac:dyDescent="0.2">
      <c r="A357" s="15" t="s">
        <v>2313</v>
      </c>
      <c r="B357" s="19">
        <v>43280</v>
      </c>
      <c r="C357" s="17">
        <v>2018</v>
      </c>
      <c r="D357" s="18">
        <v>6</v>
      </c>
      <c r="E357" s="18">
        <v>29</v>
      </c>
      <c r="F357" s="20" t="s">
        <v>4410</v>
      </c>
      <c r="G357" s="15" t="s">
        <v>43</v>
      </c>
      <c r="H357" s="20" t="s">
        <v>4411</v>
      </c>
      <c r="I357" s="20">
        <v>81</v>
      </c>
      <c r="J357" s="19">
        <v>43287</v>
      </c>
    </row>
    <row r="358" spans="1:10" ht="13.5" customHeight="1" x14ac:dyDescent="0.2">
      <c r="A358" s="15" t="s">
        <v>2321</v>
      </c>
      <c r="B358" s="19">
        <v>43282</v>
      </c>
      <c r="C358" s="17">
        <v>2018</v>
      </c>
      <c r="D358" s="18">
        <v>7</v>
      </c>
      <c r="E358" s="18">
        <v>1</v>
      </c>
      <c r="F358" s="20" t="s">
        <v>4408</v>
      </c>
      <c r="G358" s="15" t="s">
        <v>31</v>
      </c>
      <c r="H358" s="20" t="s">
        <v>4409</v>
      </c>
      <c r="I358" s="20">
        <v>21</v>
      </c>
      <c r="J358" s="19">
        <v>43282</v>
      </c>
    </row>
    <row r="359" spans="1:10" ht="13.5" customHeight="1" x14ac:dyDescent="0.2">
      <c r="A359" s="15" t="s">
        <v>2328</v>
      </c>
      <c r="B359" s="19">
        <v>43285</v>
      </c>
      <c r="C359" s="17">
        <v>2018</v>
      </c>
      <c r="D359" s="18">
        <v>7</v>
      </c>
      <c r="E359" s="18">
        <v>4</v>
      </c>
      <c r="F359" s="20" t="s">
        <v>4412</v>
      </c>
      <c r="G359" s="15" t="s">
        <v>670</v>
      </c>
      <c r="H359" s="20" t="s">
        <v>4409</v>
      </c>
      <c r="I359" s="20">
        <v>20</v>
      </c>
      <c r="J359" s="19">
        <v>43285</v>
      </c>
    </row>
    <row r="360" spans="1:10" ht="13.5" customHeight="1" x14ac:dyDescent="0.2">
      <c r="A360" s="15" t="s">
        <v>2334</v>
      </c>
      <c r="B360" s="19">
        <v>43288</v>
      </c>
      <c r="C360" s="17">
        <v>2018</v>
      </c>
      <c r="D360" s="18">
        <v>7</v>
      </c>
      <c r="E360" s="18">
        <v>7</v>
      </c>
      <c r="F360" s="20" t="s">
        <v>4408</v>
      </c>
      <c r="G360" s="15" t="s">
        <v>31</v>
      </c>
      <c r="H360" s="20" t="s">
        <v>4409</v>
      </c>
      <c r="I360" s="20">
        <v>33</v>
      </c>
      <c r="J360" s="19">
        <v>43288</v>
      </c>
    </row>
    <row r="361" spans="1:10" ht="13.5" customHeight="1" x14ac:dyDescent="0.2">
      <c r="A361" s="15" t="s">
        <v>2341</v>
      </c>
      <c r="B361" s="19">
        <v>43291</v>
      </c>
      <c r="C361" s="17">
        <v>2018</v>
      </c>
      <c r="D361" s="18">
        <v>7</v>
      </c>
      <c r="E361" s="18">
        <v>10</v>
      </c>
      <c r="F361" s="20" t="s">
        <v>4408</v>
      </c>
      <c r="G361" s="15" t="s">
        <v>31</v>
      </c>
      <c r="H361" s="20" t="s">
        <v>4409</v>
      </c>
      <c r="I361" s="20" t="s">
        <v>60</v>
      </c>
      <c r="J361" s="19">
        <v>43291</v>
      </c>
    </row>
    <row r="362" spans="1:10" ht="13.5" customHeight="1" x14ac:dyDescent="0.2">
      <c r="A362" s="15" t="s">
        <v>2348</v>
      </c>
      <c r="B362" s="19">
        <v>43292</v>
      </c>
      <c r="C362" s="17">
        <v>2018</v>
      </c>
      <c r="D362" s="18">
        <v>7</v>
      </c>
      <c r="E362" s="18">
        <v>11</v>
      </c>
      <c r="F362" s="20" t="s">
        <v>4408</v>
      </c>
      <c r="G362" s="15" t="s">
        <v>31</v>
      </c>
      <c r="H362" s="20" t="s">
        <v>4409</v>
      </c>
      <c r="I362" s="20">
        <v>27</v>
      </c>
      <c r="J362" s="19">
        <v>43294</v>
      </c>
    </row>
    <row r="363" spans="1:10" ht="13.5" customHeight="1" x14ac:dyDescent="0.2">
      <c r="A363" s="15" t="s">
        <v>2354</v>
      </c>
      <c r="B363" s="19">
        <v>43292</v>
      </c>
      <c r="C363" s="17">
        <v>2018</v>
      </c>
      <c r="D363" s="18">
        <v>7</v>
      </c>
      <c r="E363" s="18">
        <v>11</v>
      </c>
      <c r="F363" s="20" t="s">
        <v>108</v>
      </c>
      <c r="G363" s="15" t="s">
        <v>108</v>
      </c>
      <c r="H363" s="20" t="s">
        <v>4411</v>
      </c>
      <c r="I363" s="20">
        <v>67</v>
      </c>
      <c r="J363" s="19">
        <v>43292</v>
      </c>
    </row>
    <row r="364" spans="1:10" ht="13.5" customHeight="1" x14ac:dyDescent="0.2">
      <c r="A364" s="15" t="s">
        <v>2360</v>
      </c>
      <c r="B364" s="19">
        <v>43295</v>
      </c>
      <c r="C364" s="17">
        <v>2018</v>
      </c>
      <c r="D364" s="18">
        <v>7</v>
      </c>
      <c r="E364" s="18">
        <v>14</v>
      </c>
      <c r="F364" s="20" t="s">
        <v>4408</v>
      </c>
      <c r="G364" s="15" t="s">
        <v>32</v>
      </c>
      <c r="H364" s="20" t="s">
        <v>4409</v>
      </c>
      <c r="I364" s="20">
        <v>25</v>
      </c>
      <c r="J364" s="19">
        <v>43295</v>
      </c>
    </row>
    <row r="365" spans="1:10" ht="13.5" customHeight="1" x14ac:dyDescent="0.2">
      <c r="A365" s="15" t="s">
        <v>2366</v>
      </c>
      <c r="B365" s="19">
        <v>43296</v>
      </c>
      <c r="C365" s="17">
        <v>2018</v>
      </c>
      <c r="D365" s="18">
        <v>7</v>
      </c>
      <c r="E365" s="18">
        <v>15</v>
      </c>
      <c r="F365" s="20" t="s">
        <v>108</v>
      </c>
      <c r="G365" s="15" t="s">
        <v>108</v>
      </c>
      <c r="H365" s="20" t="s">
        <v>4409</v>
      </c>
      <c r="I365" s="20">
        <v>23</v>
      </c>
      <c r="J365" s="19">
        <v>43296</v>
      </c>
    </row>
    <row r="366" spans="1:10" ht="13.5" customHeight="1" x14ac:dyDescent="0.2">
      <c r="A366" s="15" t="s">
        <v>2373</v>
      </c>
      <c r="B366" s="19">
        <v>43297</v>
      </c>
      <c r="C366" s="17">
        <v>2018</v>
      </c>
      <c r="D366" s="18">
        <v>7</v>
      </c>
      <c r="E366" s="18">
        <v>16</v>
      </c>
      <c r="F366" s="20" t="s">
        <v>4408</v>
      </c>
      <c r="G366" s="15" t="s">
        <v>32</v>
      </c>
      <c r="H366" s="20" t="s">
        <v>4409</v>
      </c>
      <c r="I366" s="20">
        <v>73</v>
      </c>
      <c r="J366" s="19">
        <v>43297</v>
      </c>
    </row>
    <row r="367" spans="1:10" ht="13.5" customHeight="1" x14ac:dyDescent="0.2">
      <c r="A367" s="15" t="s">
        <v>2376</v>
      </c>
      <c r="B367" s="19">
        <v>43297</v>
      </c>
      <c r="C367" s="17">
        <v>2018</v>
      </c>
      <c r="D367" s="18">
        <v>7</v>
      </c>
      <c r="E367" s="18">
        <v>16</v>
      </c>
      <c r="F367" s="20" t="s">
        <v>4408</v>
      </c>
      <c r="G367" s="15" t="s">
        <v>32</v>
      </c>
      <c r="H367" s="20" t="s">
        <v>4409</v>
      </c>
      <c r="I367" s="20">
        <v>58</v>
      </c>
      <c r="J367" s="19">
        <v>43298</v>
      </c>
    </row>
    <row r="368" spans="1:10" ht="13.5" customHeight="1" x14ac:dyDescent="0.2">
      <c r="A368" s="15" t="s">
        <v>2379</v>
      </c>
      <c r="B368" s="19">
        <v>43302</v>
      </c>
      <c r="C368" s="17">
        <v>2018</v>
      </c>
      <c r="D368" s="18">
        <v>7</v>
      </c>
      <c r="E368" s="18">
        <v>21</v>
      </c>
      <c r="F368" s="20" t="s">
        <v>108</v>
      </c>
      <c r="G368" s="15" t="s">
        <v>108</v>
      </c>
      <c r="H368" s="20" t="s">
        <v>4409</v>
      </c>
      <c r="I368" s="20">
        <v>27</v>
      </c>
      <c r="J368" s="19">
        <v>43302</v>
      </c>
    </row>
    <row r="369" spans="1:10" ht="13.5" customHeight="1" x14ac:dyDescent="0.2">
      <c r="A369" s="15" t="s">
        <v>2385</v>
      </c>
      <c r="B369" s="19">
        <v>43304</v>
      </c>
      <c r="C369" s="17">
        <v>2018</v>
      </c>
      <c r="D369" s="18">
        <v>7</v>
      </c>
      <c r="E369" s="18">
        <v>23</v>
      </c>
      <c r="F369" s="20" t="s">
        <v>108</v>
      </c>
      <c r="G369" s="15" t="s">
        <v>108</v>
      </c>
      <c r="H369" s="20" t="s">
        <v>4409</v>
      </c>
      <c r="I369" s="20" t="s">
        <v>60</v>
      </c>
      <c r="J369" s="19">
        <v>43304</v>
      </c>
    </row>
    <row r="370" spans="1:10" ht="13.5" customHeight="1" x14ac:dyDescent="0.2">
      <c r="A370" s="15" t="s">
        <v>2388</v>
      </c>
      <c r="B370" s="19">
        <v>43306</v>
      </c>
      <c r="C370" s="17">
        <v>2018</v>
      </c>
      <c r="D370" s="18">
        <v>7</v>
      </c>
      <c r="E370" s="18">
        <v>25</v>
      </c>
      <c r="F370" s="20" t="s">
        <v>108</v>
      </c>
      <c r="G370" s="15" t="s">
        <v>108</v>
      </c>
      <c r="H370" s="20" t="s">
        <v>4409</v>
      </c>
      <c r="I370" s="20">
        <v>26</v>
      </c>
      <c r="J370" s="19">
        <v>43306</v>
      </c>
    </row>
    <row r="371" spans="1:10" ht="13.5" customHeight="1" x14ac:dyDescent="0.2">
      <c r="A371" s="15" t="s">
        <v>2390</v>
      </c>
      <c r="B371" s="19">
        <v>43310</v>
      </c>
      <c r="C371" s="17">
        <v>2018</v>
      </c>
      <c r="D371" s="18">
        <v>7</v>
      </c>
      <c r="E371" s="18">
        <v>29</v>
      </c>
      <c r="F371" s="20" t="s">
        <v>108</v>
      </c>
      <c r="G371" s="15" t="s">
        <v>108</v>
      </c>
      <c r="H371" s="20" t="s">
        <v>4409</v>
      </c>
      <c r="I371" s="20">
        <v>35</v>
      </c>
      <c r="J371" s="19">
        <v>43310</v>
      </c>
    </row>
    <row r="372" spans="1:10" ht="13.5" customHeight="1" x14ac:dyDescent="0.2">
      <c r="A372" s="15" t="s">
        <v>2397</v>
      </c>
      <c r="B372" s="19">
        <v>43313</v>
      </c>
      <c r="C372" s="17">
        <v>2018</v>
      </c>
      <c r="D372" s="18">
        <v>8</v>
      </c>
      <c r="E372" s="18">
        <v>1</v>
      </c>
      <c r="F372" s="20" t="s">
        <v>4408</v>
      </c>
      <c r="G372" s="15" t="s">
        <v>31</v>
      </c>
      <c r="H372" s="20" t="s">
        <v>4411</v>
      </c>
      <c r="I372" s="20">
        <v>17</v>
      </c>
      <c r="J372" s="19">
        <v>43313</v>
      </c>
    </row>
    <row r="373" spans="1:10" ht="13.5" customHeight="1" x14ac:dyDescent="0.2">
      <c r="A373" s="15" t="s">
        <v>2405</v>
      </c>
      <c r="B373" s="19">
        <v>43314</v>
      </c>
      <c r="C373" s="17">
        <v>2018</v>
      </c>
      <c r="D373" s="18">
        <v>8</v>
      </c>
      <c r="E373" s="18">
        <v>2</v>
      </c>
      <c r="F373" s="20" t="s">
        <v>4408</v>
      </c>
      <c r="G373" s="15" t="s">
        <v>31</v>
      </c>
      <c r="H373" s="20" t="s">
        <v>4409</v>
      </c>
      <c r="I373" s="20" t="s">
        <v>60</v>
      </c>
      <c r="J373" s="19">
        <v>43314</v>
      </c>
    </row>
    <row r="374" spans="1:10" ht="13.5" customHeight="1" x14ac:dyDescent="0.2">
      <c r="A374" s="15" t="s">
        <v>2411</v>
      </c>
      <c r="B374" s="19">
        <v>43315</v>
      </c>
      <c r="C374" s="17">
        <v>2018</v>
      </c>
      <c r="D374" s="18">
        <v>8</v>
      </c>
      <c r="E374" s="18">
        <v>3</v>
      </c>
      <c r="F374" s="20" t="s">
        <v>108</v>
      </c>
      <c r="G374" s="15" t="s">
        <v>108</v>
      </c>
      <c r="H374" s="20" t="s">
        <v>4409</v>
      </c>
      <c r="I374" s="20">
        <v>45</v>
      </c>
      <c r="J374" s="19">
        <v>43315</v>
      </c>
    </row>
    <row r="375" spans="1:10" ht="13.5" customHeight="1" x14ac:dyDescent="0.2">
      <c r="A375" s="15" t="s">
        <v>2419</v>
      </c>
      <c r="B375" s="19">
        <v>43315</v>
      </c>
      <c r="C375" s="17">
        <v>2018</v>
      </c>
      <c r="D375" s="18">
        <v>8</v>
      </c>
      <c r="E375" s="18">
        <v>3</v>
      </c>
      <c r="F375" s="20" t="s">
        <v>4410</v>
      </c>
      <c r="G375" s="15" t="s">
        <v>31</v>
      </c>
      <c r="H375" s="20" t="s">
        <v>4411</v>
      </c>
      <c r="I375" s="20">
        <v>22</v>
      </c>
      <c r="J375" s="19">
        <v>43315</v>
      </c>
    </row>
    <row r="376" spans="1:10" ht="13.5" customHeight="1" x14ac:dyDescent="0.2">
      <c r="A376" s="15" t="s">
        <v>2419</v>
      </c>
      <c r="B376" s="19">
        <v>43315</v>
      </c>
      <c r="C376" s="17">
        <v>2018</v>
      </c>
      <c r="D376" s="18">
        <v>8</v>
      </c>
      <c r="E376" s="18">
        <v>3</v>
      </c>
      <c r="F376" s="20" t="s">
        <v>4408</v>
      </c>
      <c r="G376" s="15" t="s">
        <v>31</v>
      </c>
      <c r="H376" s="20" t="s">
        <v>4409</v>
      </c>
      <c r="I376" s="20">
        <v>30</v>
      </c>
      <c r="J376" s="19">
        <v>43315</v>
      </c>
    </row>
    <row r="377" spans="1:10" ht="13.5" customHeight="1" x14ac:dyDescent="0.2">
      <c r="A377" s="15" t="s">
        <v>2422</v>
      </c>
      <c r="B377" s="19">
        <v>43322</v>
      </c>
      <c r="C377" s="17">
        <v>2018</v>
      </c>
      <c r="D377" s="18">
        <v>8</v>
      </c>
      <c r="E377" s="18">
        <v>10</v>
      </c>
      <c r="F377" s="20" t="s">
        <v>108</v>
      </c>
      <c r="G377" s="15" t="s">
        <v>108</v>
      </c>
      <c r="H377" s="20" t="s">
        <v>4409</v>
      </c>
      <c r="I377" s="20">
        <v>40</v>
      </c>
      <c r="J377" s="19">
        <v>43322</v>
      </c>
    </row>
    <row r="378" spans="1:10" ht="13.5" customHeight="1" x14ac:dyDescent="0.2">
      <c r="A378" s="15" t="s">
        <v>2428</v>
      </c>
      <c r="B378" s="19">
        <v>43327</v>
      </c>
      <c r="C378" s="17">
        <v>2018</v>
      </c>
      <c r="D378" s="18">
        <v>8</v>
      </c>
      <c r="E378" s="18">
        <v>15</v>
      </c>
      <c r="F378" s="20" t="s">
        <v>108</v>
      </c>
      <c r="G378" s="15" t="s">
        <v>108</v>
      </c>
      <c r="H378" s="20" t="s">
        <v>4409</v>
      </c>
      <c r="I378" s="20">
        <v>75</v>
      </c>
      <c r="J378" s="19">
        <v>43332</v>
      </c>
    </row>
    <row r="379" spans="1:10" ht="13.5" customHeight="1" x14ac:dyDescent="0.2">
      <c r="A379" s="15" t="s">
        <v>2436</v>
      </c>
      <c r="B379" s="19">
        <v>43329</v>
      </c>
      <c r="C379" s="17">
        <v>2018</v>
      </c>
      <c r="D379" s="18">
        <v>8</v>
      </c>
      <c r="E379" s="18">
        <v>17</v>
      </c>
      <c r="F379" s="20" t="s">
        <v>4408</v>
      </c>
      <c r="G379" s="15" t="s">
        <v>31</v>
      </c>
      <c r="H379" s="20" t="s">
        <v>4409</v>
      </c>
      <c r="I379" s="20" t="s">
        <v>60</v>
      </c>
      <c r="J379" s="19">
        <v>43329</v>
      </c>
    </row>
    <row r="380" spans="1:10" ht="13.5" customHeight="1" x14ac:dyDescent="0.2">
      <c r="A380" s="15" t="s">
        <v>2438</v>
      </c>
      <c r="B380" s="19">
        <v>43329</v>
      </c>
      <c r="C380" s="17">
        <v>2018</v>
      </c>
      <c r="D380" s="18">
        <v>8</v>
      </c>
      <c r="E380" s="18">
        <v>17</v>
      </c>
      <c r="F380" s="20" t="s">
        <v>108</v>
      </c>
      <c r="G380" s="15" t="s">
        <v>108</v>
      </c>
      <c r="H380" s="20" t="s">
        <v>4409</v>
      </c>
      <c r="I380" s="20">
        <v>80</v>
      </c>
      <c r="J380" s="19">
        <v>43329</v>
      </c>
    </row>
    <row r="381" spans="1:10" ht="13.5" customHeight="1" x14ac:dyDescent="0.2">
      <c r="A381" s="15" t="s">
        <v>2441</v>
      </c>
      <c r="B381" s="19">
        <v>43330</v>
      </c>
      <c r="C381" s="17">
        <v>2018</v>
      </c>
      <c r="D381" s="18">
        <v>8</v>
      </c>
      <c r="E381" s="18">
        <v>18</v>
      </c>
      <c r="F381" s="20" t="s">
        <v>4408</v>
      </c>
      <c r="G381" s="15" t="s">
        <v>31</v>
      </c>
      <c r="H381" s="20" t="s">
        <v>4409</v>
      </c>
      <c r="I381" s="20">
        <v>27</v>
      </c>
      <c r="J381" s="19">
        <v>43330</v>
      </c>
    </row>
    <row r="382" spans="1:10" ht="13.5" customHeight="1" x14ac:dyDescent="0.2">
      <c r="A382" s="15" t="s">
        <v>2449</v>
      </c>
      <c r="B382" s="19">
        <v>43331</v>
      </c>
      <c r="C382" s="17">
        <v>2018</v>
      </c>
      <c r="D382" s="18">
        <v>8</v>
      </c>
      <c r="E382" s="18">
        <v>19</v>
      </c>
      <c r="F382" s="20" t="s">
        <v>4410</v>
      </c>
      <c r="G382" s="15" t="s">
        <v>32</v>
      </c>
      <c r="H382" s="20" t="s">
        <v>4411</v>
      </c>
      <c r="I382" s="20">
        <v>23</v>
      </c>
      <c r="J382" s="19">
        <v>43331</v>
      </c>
    </row>
    <row r="383" spans="1:10" ht="13.5" customHeight="1" x14ac:dyDescent="0.2">
      <c r="A383" s="15" t="s">
        <v>2451</v>
      </c>
      <c r="B383" s="19">
        <v>43332</v>
      </c>
      <c r="C383" s="17">
        <v>2018</v>
      </c>
      <c r="D383" s="18">
        <v>8</v>
      </c>
      <c r="E383" s="18">
        <v>20</v>
      </c>
      <c r="F383" s="20" t="s">
        <v>4408</v>
      </c>
      <c r="G383" s="15" t="s">
        <v>31</v>
      </c>
      <c r="H383" s="20" t="s">
        <v>4409</v>
      </c>
      <c r="I383" s="20">
        <v>23</v>
      </c>
      <c r="J383" s="19">
        <v>43332</v>
      </c>
    </row>
    <row r="384" spans="1:10" ht="13.5" customHeight="1" x14ac:dyDescent="0.2">
      <c r="A384" s="15" t="s">
        <v>2459</v>
      </c>
      <c r="B384" s="19">
        <v>43332</v>
      </c>
      <c r="C384" s="17">
        <v>2018</v>
      </c>
      <c r="D384" s="18">
        <v>8</v>
      </c>
      <c r="E384" s="18">
        <v>20</v>
      </c>
      <c r="F384" s="20" t="s">
        <v>108</v>
      </c>
      <c r="G384" s="15" t="s">
        <v>108</v>
      </c>
      <c r="H384" s="20" t="s">
        <v>4409</v>
      </c>
      <c r="I384" s="20">
        <v>24</v>
      </c>
      <c r="J384" s="19">
        <v>43332</v>
      </c>
    </row>
    <row r="385" spans="1:10" ht="13.5" customHeight="1" x14ac:dyDescent="0.2">
      <c r="A385" s="15" t="s">
        <v>2467</v>
      </c>
      <c r="B385" s="19">
        <v>43335</v>
      </c>
      <c r="C385" s="17">
        <v>2018</v>
      </c>
      <c r="D385" s="18">
        <v>8</v>
      </c>
      <c r="E385" s="18">
        <v>23</v>
      </c>
      <c r="F385" s="20" t="s">
        <v>4408</v>
      </c>
      <c r="G385" s="15" t="s">
        <v>31</v>
      </c>
      <c r="H385" s="20" t="s">
        <v>4409</v>
      </c>
      <c r="I385" s="20">
        <v>32</v>
      </c>
      <c r="J385" s="19">
        <v>43335</v>
      </c>
    </row>
    <row r="386" spans="1:10" ht="13.5" customHeight="1" x14ac:dyDescent="0.2">
      <c r="A386" s="15" t="s">
        <v>2475</v>
      </c>
      <c r="B386" s="19">
        <v>43338</v>
      </c>
      <c r="C386" s="17">
        <v>2018</v>
      </c>
      <c r="D386" s="18">
        <v>8</v>
      </c>
      <c r="E386" s="18">
        <v>26</v>
      </c>
      <c r="F386" s="20" t="s">
        <v>4410</v>
      </c>
      <c r="G386" s="15" t="s">
        <v>32</v>
      </c>
      <c r="H386" s="20" t="s">
        <v>4411</v>
      </c>
      <c r="I386" s="20">
        <v>49</v>
      </c>
      <c r="J386" s="19">
        <v>43338</v>
      </c>
    </row>
    <row r="387" spans="1:10" ht="13.5" customHeight="1" x14ac:dyDescent="0.2">
      <c r="A387" s="15" t="s">
        <v>2483</v>
      </c>
      <c r="B387" s="19">
        <v>43343</v>
      </c>
      <c r="C387" s="17">
        <v>2018</v>
      </c>
      <c r="D387" s="18">
        <v>8</v>
      </c>
      <c r="E387" s="18">
        <v>31</v>
      </c>
      <c r="F387" s="20" t="s">
        <v>108</v>
      </c>
      <c r="G387" s="15" t="s">
        <v>108</v>
      </c>
      <c r="H387" s="20" t="s">
        <v>4409</v>
      </c>
      <c r="I387" s="20">
        <v>39</v>
      </c>
      <c r="J387" s="19">
        <v>43343</v>
      </c>
    </row>
    <row r="388" spans="1:10" ht="13.5" customHeight="1" x14ac:dyDescent="0.2">
      <c r="A388" s="15" t="s">
        <v>2491</v>
      </c>
      <c r="B388" s="19">
        <v>43345</v>
      </c>
      <c r="C388" s="17">
        <v>2018</v>
      </c>
      <c r="D388" s="18">
        <v>9</v>
      </c>
      <c r="E388" s="18">
        <v>2</v>
      </c>
      <c r="F388" s="20" t="s">
        <v>4408</v>
      </c>
      <c r="G388" s="15" t="s">
        <v>32</v>
      </c>
      <c r="H388" s="20" t="s">
        <v>4411</v>
      </c>
      <c r="I388" s="20">
        <v>35</v>
      </c>
      <c r="J388" s="19">
        <v>43345</v>
      </c>
    </row>
    <row r="389" spans="1:10" ht="13.5" customHeight="1" x14ac:dyDescent="0.2">
      <c r="A389" s="15" t="s">
        <v>2498</v>
      </c>
      <c r="B389" s="19">
        <v>43352</v>
      </c>
      <c r="C389" s="17">
        <v>2018</v>
      </c>
      <c r="D389" s="18">
        <v>9</v>
      </c>
      <c r="E389" s="18">
        <v>9</v>
      </c>
      <c r="F389" s="20" t="s">
        <v>4408</v>
      </c>
      <c r="G389" s="15" t="s">
        <v>32</v>
      </c>
      <c r="H389" s="20" t="s">
        <v>4409</v>
      </c>
      <c r="I389" s="20">
        <v>55</v>
      </c>
      <c r="J389" s="19">
        <v>43352</v>
      </c>
    </row>
    <row r="390" spans="1:10" ht="13.5" customHeight="1" x14ac:dyDescent="0.2">
      <c r="A390" s="15" t="s">
        <v>2498</v>
      </c>
      <c r="B390" s="19">
        <v>43352</v>
      </c>
      <c r="C390" s="17">
        <v>2018</v>
      </c>
      <c r="D390" s="18">
        <v>9</v>
      </c>
      <c r="E390" s="18">
        <v>9</v>
      </c>
      <c r="F390" s="20" t="s">
        <v>4410</v>
      </c>
      <c r="G390" s="15" t="s">
        <v>32</v>
      </c>
      <c r="H390" s="20" t="s">
        <v>4409</v>
      </c>
      <c r="I390" s="20">
        <v>54</v>
      </c>
      <c r="J390" s="19">
        <v>43352</v>
      </c>
    </row>
    <row r="391" spans="1:10" ht="13.5" customHeight="1" x14ac:dyDescent="0.2">
      <c r="A391" s="15" t="s">
        <v>2506</v>
      </c>
      <c r="B391" s="19">
        <v>43355</v>
      </c>
      <c r="C391" s="17">
        <v>2018</v>
      </c>
      <c r="D391" s="18">
        <v>9</v>
      </c>
      <c r="E391" s="18">
        <v>12</v>
      </c>
      <c r="F391" s="20" t="s">
        <v>108</v>
      </c>
      <c r="G391" s="15" t="s">
        <v>108</v>
      </c>
      <c r="H391" s="20" t="s">
        <v>4409</v>
      </c>
      <c r="I391" s="20">
        <v>18</v>
      </c>
      <c r="J391" s="19">
        <v>43356</v>
      </c>
    </row>
    <row r="392" spans="1:10" ht="13.5" customHeight="1" x14ac:dyDescent="0.2">
      <c r="A392" s="15" t="s">
        <v>2508</v>
      </c>
      <c r="B392" s="19">
        <v>43363</v>
      </c>
      <c r="C392" s="17">
        <v>2018</v>
      </c>
      <c r="D392" s="18">
        <v>9</v>
      </c>
      <c r="E392" s="18">
        <v>20</v>
      </c>
      <c r="F392" s="20" t="s">
        <v>60</v>
      </c>
      <c r="G392" s="15" t="s">
        <v>31</v>
      </c>
      <c r="H392" s="20" t="s">
        <v>4411</v>
      </c>
      <c r="I392" s="20">
        <v>33</v>
      </c>
      <c r="J392" s="19">
        <v>43363</v>
      </c>
    </row>
    <row r="393" spans="1:10" ht="13.5" customHeight="1" x14ac:dyDescent="0.2">
      <c r="A393" s="15" t="s">
        <v>2515</v>
      </c>
      <c r="B393" s="19">
        <v>43364</v>
      </c>
      <c r="C393" s="17">
        <v>2018</v>
      </c>
      <c r="D393" s="18">
        <v>9</v>
      </c>
      <c r="E393" s="18">
        <v>21</v>
      </c>
      <c r="F393" s="20" t="s">
        <v>4408</v>
      </c>
      <c r="G393" s="15" t="s">
        <v>32</v>
      </c>
      <c r="H393" s="20" t="s">
        <v>4409</v>
      </c>
      <c r="I393" s="20" t="s">
        <v>60</v>
      </c>
      <c r="J393" s="19">
        <v>43364</v>
      </c>
    </row>
    <row r="394" spans="1:10" ht="13.5" customHeight="1" x14ac:dyDescent="0.2">
      <c r="A394" s="15" t="s">
        <v>2523</v>
      </c>
      <c r="B394" s="19">
        <v>43364</v>
      </c>
      <c r="C394" s="17">
        <v>2018</v>
      </c>
      <c r="D394" s="18">
        <v>9</v>
      </c>
      <c r="E394" s="18">
        <v>21</v>
      </c>
      <c r="F394" s="20" t="s">
        <v>4408</v>
      </c>
      <c r="G394" s="15" t="s">
        <v>31</v>
      </c>
      <c r="H394" s="20" t="s">
        <v>4409</v>
      </c>
      <c r="I394" s="20">
        <v>20</v>
      </c>
      <c r="J394" s="19">
        <v>43364</v>
      </c>
    </row>
    <row r="395" spans="1:10" ht="13.5" customHeight="1" x14ac:dyDescent="0.2">
      <c r="A395" s="15" t="s">
        <v>2531</v>
      </c>
      <c r="B395" s="19">
        <v>43370</v>
      </c>
      <c r="C395" s="17">
        <v>2018</v>
      </c>
      <c r="D395" s="18">
        <v>9</v>
      </c>
      <c r="E395" s="18">
        <v>27</v>
      </c>
      <c r="F395" s="20" t="s">
        <v>108</v>
      </c>
      <c r="G395" s="15" t="s">
        <v>108</v>
      </c>
      <c r="H395" s="20" t="s">
        <v>4409</v>
      </c>
      <c r="I395" s="20">
        <v>1</v>
      </c>
      <c r="J395" s="19">
        <v>43372</v>
      </c>
    </row>
    <row r="396" spans="1:10" ht="13.5" customHeight="1" x14ac:dyDescent="0.2">
      <c r="A396" s="15" t="s">
        <v>2538</v>
      </c>
      <c r="B396" s="19">
        <v>43374</v>
      </c>
      <c r="C396" s="17">
        <v>2018</v>
      </c>
      <c r="D396" s="18">
        <v>10</v>
      </c>
      <c r="E396" s="18">
        <v>1</v>
      </c>
      <c r="F396" s="20" t="s">
        <v>4408</v>
      </c>
      <c r="G396" s="15" t="s">
        <v>31</v>
      </c>
      <c r="H396" s="20" t="s">
        <v>4409</v>
      </c>
      <c r="I396" s="20">
        <v>22</v>
      </c>
      <c r="J396" s="19">
        <v>43374</v>
      </c>
    </row>
    <row r="397" spans="1:10" ht="13.5" customHeight="1" x14ac:dyDescent="0.2">
      <c r="A397" s="15" t="s">
        <v>2541</v>
      </c>
      <c r="B397" s="19">
        <v>43376</v>
      </c>
      <c r="C397" s="17">
        <v>2018</v>
      </c>
      <c r="D397" s="18">
        <v>10</v>
      </c>
      <c r="E397" s="18">
        <v>3</v>
      </c>
      <c r="F397" s="20" t="s">
        <v>108</v>
      </c>
      <c r="G397" s="15" t="s">
        <v>108</v>
      </c>
      <c r="H397" s="20" t="s">
        <v>4411</v>
      </c>
      <c r="I397" s="20">
        <v>56</v>
      </c>
      <c r="J397" s="19">
        <v>43376</v>
      </c>
    </row>
    <row r="398" spans="1:10" ht="13.5" customHeight="1" x14ac:dyDescent="0.2">
      <c r="A398" s="15" t="s">
        <v>2545</v>
      </c>
      <c r="B398" s="19">
        <v>43377</v>
      </c>
      <c r="C398" s="17">
        <v>2018</v>
      </c>
      <c r="D398" s="18">
        <v>10</v>
      </c>
      <c r="E398" s="18">
        <v>4</v>
      </c>
      <c r="F398" s="20" t="s">
        <v>4408</v>
      </c>
      <c r="G398" s="15" t="s">
        <v>31</v>
      </c>
      <c r="H398" s="20" t="s">
        <v>4409</v>
      </c>
      <c r="I398" s="20">
        <v>27</v>
      </c>
      <c r="J398" s="19">
        <v>43377</v>
      </c>
    </row>
    <row r="399" spans="1:10" ht="13.5" customHeight="1" x14ac:dyDescent="0.2">
      <c r="A399" s="15" t="s">
        <v>2553</v>
      </c>
      <c r="B399" s="19">
        <v>43379</v>
      </c>
      <c r="C399" s="17">
        <v>2018</v>
      </c>
      <c r="D399" s="18">
        <v>10</v>
      </c>
      <c r="E399" s="18">
        <v>6</v>
      </c>
      <c r="F399" s="20" t="s">
        <v>108</v>
      </c>
      <c r="G399" s="15" t="s">
        <v>108</v>
      </c>
      <c r="H399" s="20" t="s">
        <v>4411</v>
      </c>
      <c r="I399" s="20">
        <v>62</v>
      </c>
      <c r="J399" s="19">
        <v>43379</v>
      </c>
    </row>
    <row r="400" spans="1:10" ht="13.5" customHeight="1" x14ac:dyDescent="0.2">
      <c r="A400" s="15" t="s">
        <v>2560</v>
      </c>
      <c r="B400" s="19">
        <v>43382</v>
      </c>
      <c r="C400" s="17">
        <v>2018</v>
      </c>
      <c r="D400" s="18">
        <v>10</v>
      </c>
      <c r="E400" s="18">
        <v>9</v>
      </c>
      <c r="F400" s="20" t="s">
        <v>4408</v>
      </c>
      <c r="G400" s="15" t="s">
        <v>31</v>
      </c>
      <c r="H400" s="20" t="s">
        <v>4409</v>
      </c>
      <c r="I400" s="20">
        <v>37</v>
      </c>
      <c r="J400" s="19">
        <v>43383</v>
      </c>
    </row>
    <row r="401" spans="1:10" ht="13.5" customHeight="1" x14ac:dyDescent="0.2">
      <c r="A401" s="15" t="s">
        <v>2568</v>
      </c>
      <c r="B401" s="19">
        <v>43383</v>
      </c>
      <c r="C401" s="17">
        <v>2018</v>
      </c>
      <c r="D401" s="18">
        <v>10</v>
      </c>
      <c r="E401" s="18">
        <v>10</v>
      </c>
      <c r="F401" s="20" t="s">
        <v>108</v>
      </c>
      <c r="G401" s="15" t="s">
        <v>108</v>
      </c>
      <c r="H401" s="20" t="s">
        <v>4409</v>
      </c>
      <c r="I401" s="20">
        <v>34</v>
      </c>
      <c r="J401" s="19">
        <v>43383</v>
      </c>
    </row>
    <row r="402" spans="1:10" ht="13.5" customHeight="1" x14ac:dyDescent="0.2">
      <c r="A402" s="15" t="s">
        <v>2575</v>
      </c>
      <c r="B402" s="19">
        <v>43386</v>
      </c>
      <c r="C402" s="17">
        <v>2018</v>
      </c>
      <c r="D402" s="18">
        <v>10</v>
      </c>
      <c r="E402" s="18">
        <v>13</v>
      </c>
      <c r="F402" s="20" t="s">
        <v>108</v>
      </c>
      <c r="G402" s="15" t="s">
        <v>108</v>
      </c>
      <c r="H402" s="20" t="s">
        <v>4409</v>
      </c>
      <c r="I402" s="20">
        <v>60</v>
      </c>
      <c r="J402" s="19">
        <v>43387</v>
      </c>
    </row>
    <row r="403" spans="1:10" ht="13.5" customHeight="1" x14ac:dyDescent="0.2">
      <c r="A403" s="15" t="s">
        <v>2583</v>
      </c>
      <c r="B403" s="19">
        <v>43392</v>
      </c>
      <c r="C403" s="17">
        <v>2018</v>
      </c>
      <c r="D403" s="18">
        <v>10</v>
      </c>
      <c r="E403" s="18">
        <v>19</v>
      </c>
      <c r="F403" s="20" t="s">
        <v>4408</v>
      </c>
      <c r="G403" s="15" t="s">
        <v>31</v>
      </c>
      <c r="H403" s="20" t="s">
        <v>4409</v>
      </c>
      <c r="I403" s="20">
        <v>28</v>
      </c>
      <c r="J403" s="19">
        <v>43392</v>
      </c>
    </row>
    <row r="404" spans="1:10" ht="13.5" customHeight="1" x14ac:dyDescent="0.2">
      <c r="A404" s="15" t="s">
        <v>2590</v>
      </c>
      <c r="B404" s="19">
        <v>43397</v>
      </c>
      <c r="C404" s="17">
        <v>2018</v>
      </c>
      <c r="D404" s="18">
        <v>10</v>
      </c>
      <c r="E404" s="18">
        <v>24</v>
      </c>
      <c r="F404" s="20" t="s">
        <v>4408</v>
      </c>
      <c r="G404" s="15" t="s">
        <v>31</v>
      </c>
      <c r="H404" s="20" t="s">
        <v>4411</v>
      </c>
      <c r="I404" s="20">
        <v>28</v>
      </c>
      <c r="J404" s="19">
        <v>43397</v>
      </c>
    </row>
    <row r="405" spans="1:10" ht="13.5" customHeight="1" x14ac:dyDescent="0.2">
      <c r="A405" s="15" t="s">
        <v>2599</v>
      </c>
      <c r="B405" s="19">
        <v>43398</v>
      </c>
      <c r="C405" s="17">
        <v>2018</v>
      </c>
      <c r="D405" s="18">
        <v>10</v>
      </c>
      <c r="E405" s="18">
        <v>25</v>
      </c>
      <c r="F405" s="20" t="s">
        <v>4408</v>
      </c>
      <c r="G405" s="15" t="s">
        <v>31</v>
      </c>
      <c r="H405" s="20" t="s">
        <v>4409</v>
      </c>
      <c r="I405" s="20">
        <v>20</v>
      </c>
      <c r="J405" s="19">
        <v>43398</v>
      </c>
    </row>
    <row r="406" spans="1:10" ht="13.5" customHeight="1" x14ac:dyDescent="0.2">
      <c r="A406" s="15" t="s">
        <v>2607</v>
      </c>
      <c r="B406" s="19">
        <v>43403</v>
      </c>
      <c r="C406" s="17">
        <v>2018</v>
      </c>
      <c r="D406" s="18">
        <v>10</v>
      </c>
      <c r="E406" s="18">
        <v>30</v>
      </c>
      <c r="F406" s="20" t="s">
        <v>4408</v>
      </c>
      <c r="G406" s="15" t="s">
        <v>31</v>
      </c>
      <c r="H406" s="20" t="s">
        <v>4409</v>
      </c>
      <c r="I406" s="20">
        <v>23</v>
      </c>
      <c r="J406" s="19">
        <v>43403</v>
      </c>
    </row>
    <row r="407" spans="1:10" ht="13.5" customHeight="1" x14ac:dyDescent="0.2">
      <c r="A407" s="15" t="s">
        <v>2614</v>
      </c>
      <c r="B407" s="19">
        <v>43404</v>
      </c>
      <c r="C407" s="17">
        <v>2018</v>
      </c>
      <c r="D407" s="18">
        <v>10</v>
      </c>
      <c r="E407" s="18">
        <v>31</v>
      </c>
      <c r="F407" s="20" t="s">
        <v>108</v>
      </c>
      <c r="G407" s="15" t="s">
        <v>108</v>
      </c>
      <c r="H407" s="20" t="s">
        <v>4409</v>
      </c>
      <c r="I407" s="20">
        <v>42</v>
      </c>
      <c r="J407" s="19">
        <v>43405</v>
      </c>
    </row>
    <row r="408" spans="1:10" ht="13.5" customHeight="1" x14ac:dyDescent="0.2">
      <c r="A408" s="15" t="s">
        <v>2621</v>
      </c>
      <c r="B408" s="19">
        <v>43405</v>
      </c>
      <c r="C408" s="17">
        <v>2018</v>
      </c>
      <c r="D408" s="18">
        <v>11</v>
      </c>
      <c r="E408" s="18">
        <v>1</v>
      </c>
      <c r="F408" s="20" t="s">
        <v>108</v>
      </c>
      <c r="G408" s="15" t="s">
        <v>108</v>
      </c>
      <c r="H408" s="20" t="s">
        <v>4409</v>
      </c>
      <c r="I408" s="20">
        <v>48</v>
      </c>
      <c r="J408" s="19">
        <v>43412</v>
      </c>
    </row>
    <row r="409" spans="1:10" ht="13.5" customHeight="1" x14ac:dyDescent="0.2">
      <c r="A409" s="15" t="s">
        <v>2627</v>
      </c>
      <c r="B409" s="19">
        <v>43408</v>
      </c>
      <c r="C409" s="17">
        <v>2018</v>
      </c>
      <c r="D409" s="18">
        <v>11</v>
      </c>
      <c r="E409" s="18">
        <v>4</v>
      </c>
      <c r="F409" s="20" t="s">
        <v>4408</v>
      </c>
      <c r="G409" s="15" t="s">
        <v>31</v>
      </c>
      <c r="H409" s="20" t="s">
        <v>4409</v>
      </c>
      <c r="I409" s="20">
        <v>30</v>
      </c>
      <c r="J409" s="19">
        <v>43412</v>
      </c>
    </row>
    <row r="410" spans="1:10" ht="13.5" customHeight="1" x14ac:dyDescent="0.2">
      <c r="A410" s="15" t="s">
        <v>2633</v>
      </c>
      <c r="B410" s="19">
        <v>43409</v>
      </c>
      <c r="C410" s="17">
        <v>2018</v>
      </c>
      <c r="D410" s="18">
        <v>11</v>
      </c>
      <c r="E410" s="18">
        <v>5</v>
      </c>
      <c r="F410" s="20" t="s">
        <v>108</v>
      </c>
      <c r="G410" s="15" t="s">
        <v>108</v>
      </c>
      <c r="H410" s="20" t="s">
        <v>4411</v>
      </c>
      <c r="I410" s="20">
        <v>80</v>
      </c>
      <c r="J410" s="19">
        <v>43409</v>
      </c>
    </row>
    <row r="411" spans="1:10" ht="13.5" customHeight="1" x14ac:dyDescent="0.2">
      <c r="A411" s="15" t="s">
        <v>2640</v>
      </c>
      <c r="B411" s="19">
        <v>43409</v>
      </c>
      <c r="C411" s="17">
        <v>2018</v>
      </c>
      <c r="D411" s="18">
        <v>11</v>
      </c>
      <c r="E411" s="18">
        <v>5</v>
      </c>
      <c r="F411" s="20" t="s">
        <v>108</v>
      </c>
      <c r="G411" s="15" t="s">
        <v>108</v>
      </c>
      <c r="H411" s="20" t="s">
        <v>4411</v>
      </c>
      <c r="I411" s="20">
        <v>32</v>
      </c>
      <c r="J411" s="19">
        <v>43410</v>
      </c>
    </row>
    <row r="412" spans="1:10" ht="13.5" customHeight="1" x14ac:dyDescent="0.2">
      <c r="A412" s="15" t="s">
        <v>2647</v>
      </c>
      <c r="B412" s="19">
        <v>43413</v>
      </c>
      <c r="C412" s="17">
        <v>2018</v>
      </c>
      <c r="D412" s="18">
        <v>11</v>
      </c>
      <c r="E412" s="18">
        <v>9</v>
      </c>
      <c r="F412" s="20" t="s">
        <v>108</v>
      </c>
      <c r="G412" s="15" t="s">
        <v>108</v>
      </c>
      <c r="H412" s="20" t="s">
        <v>4411</v>
      </c>
      <c r="I412" s="20">
        <v>51</v>
      </c>
      <c r="J412" s="19">
        <v>43424</v>
      </c>
    </row>
    <row r="413" spans="1:10" ht="13.5" customHeight="1" x14ac:dyDescent="0.2">
      <c r="A413" s="15" t="s">
        <v>2655</v>
      </c>
      <c r="B413" s="19">
        <v>43413</v>
      </c>
      <c r="C413" s="17">
        <v>2018</v>
      </c>
      <c r="D413" s="18">
        <v>11</v>
      </c>
      <c r="E413" s="18">
        <v>9</v>
      </c>
      <c r="F413" s="20" t="s">
        <v>108</v>
      </c>
      <c r="G413" s="15" t="s">
        <v>108</v>
      </c>
      <c r="H413" s="20" t="s">
        <v>4411</v>
      </c>
      <c r="I413" s="20">
        <v>72</v>
      </c>
      <c r="J413" s="19">
        <v>43413</v>
      </c>
    </row>
    <row r="414" spans="1:10" ht="13.5" customHeight="1" x14ac:dyDescent="0.2">
      <c r="A414" s="15" t="s">
        <v>2663</v>
      </c>
      <c r="B414" s="19">
        <v>43416</v>
      </c>
      <c r="C414" s="17">
        <v>2018</v>
      </c>
      <c r="D414" s="18">
        <v>11</v>
      </c>
      <c r="E414" s="18">
        <v>12</v>
      </c>
      <c r="F414" s="20" t="s">
        <v>4408</v>
      </c>
      <c r="G414" s="15" t="s">
        <v>32</v>
      </c>
      <c r="H414" s="20" t="s">
        <v>4409</v>
      </c>
      <c r="I414" s="20">
        <v>33</v>
      </c>
      <c r="J414" s="19">
        <v>43416</v>
      </c>
    </row>
    <row r="415" spans="1:10" ht="13.5" customHeight="1" x14ac:dyDescent="0.2">
      <c r="A415" s="15" t="s">
        <v>2669</v>
      </c>
      <c r="B415" s="19">
        <v>43416</v>
      </c>
      <c r="C415" s="17">
        <v>2018</v>
      </c>
      <c r="D415" s="18">
        <v>11</v>
      </c>
      <c r="E415" s="18">
        <v>12</v>
      </c>
      <c r="F415" s="20" t="s">
        <v>4408</v>
      </c>
      <c r="G415" s="15" t="s">
        <v>32</v>
      </c>
      <c r="H415" s="20" t="s">
        <v>4409</v>
      </c>
      <c r="I415" s="20">
        <v>25</v>
      </c>
      <c r="J415" s="19">
        <v>43416</v>
      </c>
    </row>
    <row r="416" spans="1:10" ht="13.5" customHeight="1" x14ac:dyDescent="0.2">
      <c r="A416" s="15" t="s">
        <v>2672</v>
      </c>
      <c r="B416" s="19">
        <v>43419</v>
      </c>
      <c r="C416" s="17">
        <v>2018</v>
      </c>
      <c r="D416" s="18">
        <v>11</v>
      </c>
      <c r="E416" s="18">
        <v>15</v>
      </c>
      <c r="F416" s="20" t="s">
        <v>4408</v>
      </c>
      <c r="G416" s="15" t="s">
        <v>100</v>
      </c>
      <c r="H416" s="20" t="s">
        <v>4409</v>
      </c>
      <c r="I416" s="20">
        <v>44</v>
      </c>
      <c r="J416" s="19">
        <v>43419</v>
      </c>
    </row>
    <row r="417" spans="1:10" ht="13.5" customHeight="1" x14ac:dyDescent="0.2">
      <c r="A417" s="15" t="s">
        <v>2679</v>
      </c>
      <c r="B417" s="19">
        <v>43420</v>
      </c>
      <c r="C417" s="17">
        <v>2018</v>
      </c>
      <c r="D417" s="18">
        <v>11</v>
      </c>
      <c r="E417" s="18">
        <v>16</v>
      </c>
      <c r="F417" s="20" t="s">
        <v>108</v>
      </c>
      <c r="G417" s="15" t="s">
        <v>108</v>
      </c>
      <c r="H417" s="20" t="s">
        <v>4409</v>
      </c>
      <c r="I417" s="20">
        <v>29</v>
      </c>
      <c r="J417" s="19">
        <v>43421</v>
      </c>
    </row>
    <row r="418" spans="1:10" ht="13.5" customHeight="1" x14ac:dyDescent="0.2">
      <c r="A418" s="15" t="s">
        <v>2687</v>
      </c>
      <c r="B418" s="19">
        <v>43422</v>
      </c>
      <c r="C418" s="17">
        <v>2018</v>
      </c>
      <c r="D418" s="18">
        <v>11</v>
      </c>
      <c r="E418" s="18">
        <v>18</v>
      </c>
      <c r="F418" s="20" t="s">
        <v>4408</v>
      </c>
      <c r="G418" s="15" t="s">
        <v>31</v>
      </c>
      <c r="H418" s="20" t="s">
        <v>4409</v>
      </c>
      <c r="I418" s="20">
        <v>27</v>
      </c>
      <c r="J418" s="19">
        <v>43427</v>
      </c>
    </row>
    <row r="419" spans="1:10" ht="13.5" customHeight="1" x14ac:dyDescent="0.2">
      <c r="A419" s="15" t="s">
        <v>2693</v>
      </c>
      <c r="B419" s="19">
        <v>43423</v>
      </c>
      <c r="C419" s="17">
        <v>2018</v>
      </c>
      <c r="D419" s="18">
        <v>11</v>
      </c>
      <c r="E419" s="18">
        <v>19</v>
      </c>
      <c r="F419" s="20" t="s">
        <v>4408</v>
      </c>
      <c r="G419" s="15" t="s">
        <v>31</v>
      </c>
      <c r="H419" s="20" t="s">
        <v>4409</v>
      </c>
      <c r="I419" s="20">
        <v>29</v>
      </c>
      <c r="J419" s="19">
        <v>43423</v>
      </c>
    </row>
    <row r="420" spans="1:10" ht="13.5" customHeight="1" x14ac:dyDescent="0.2">
      <c r="A420" s="15" t="s">
        <v>2700</v>
      </c>
      <c r="B420" s="19">
        <v>43429</v>
      </c>
      <c r="C420" s="17">
        <v>2018</v>
      </c>
      <c r="D420" s="18">
        <v>11</v>
      </c>
      <c r="E420" s="18">
        <v>25</v>
      </c>
      <c r="F420" s="20" t="s">
        <v>4410</v>
      </c>
      <c r="G420" s="15" t="s">
        <v>32</v>
      </c>
      <c r="H420" s="20" t="s">
        <v>4409</v>
      </c>
      <c r="I420" s="20">
        <v>49</v>
      </c>
      <c r="J420" s="19">
        <v>43429</v>
      </c>
    </row>
    <row r="421" spans="1:10" ht="13.5" customHeight="1" x14ac:dyDescent="0.2">
      <c r="A421" s="15" t="s">
        <v>2700</v>
      </c>
      <c r="B421" s="19">
        <v>43429</v>
      </c>
      <c r="C421" s="17">
        <v>2018</v>
      </c>
      <c r="D421" s="18">
        <v>11</v>
      </c>
      <c r="E421" s="18">
        <v>25</v>
      </c>
      <c r="F421" s="20" t="s">
        <v>4410</v>
      </c>
      <c r="G421" s="15" t="s">
        <v>32</v>
      </c>
      <c r="H421" s="20" t="s">
        <v>4411</v>
      </c>
      <c r="I421" s="20">
        <v>39</v>
      </c>
      <c r="J421" s="19">
        <v>43429</v>
      </c>
    </row>
    <row r="422" spans="1:10" ht="13.5" customHeight="1" x14ac:dyDescent="0.2">
      <c r="A422" s="15" t="s">
        <v>2707</v>
      </c>
      <c r="B422" s="19">
        <v>43432</v>
      </c>
      <c r="C422" s="17">
        <v>2018</v>
      </c>
      <c r="D422" s="18">
        <v>11</v>
      </c>
      <c r="E422" s="18">
        <v>28</v>
      </c>
      <c r="F422" s="20" t="s">
        <v>4408</v>
      </c>
      <c r="G422" s="15" t="s">
        <v>31</v>
      </c>
      <c r="H422" s="20" t="s">
        <v>4409</v>
      </c>
      <c r="I422" s="20">
        <v>37</v>
      </c>
      <c r="J422" s="19">
        <v>43434</v>
      </c>
    </row>
    <row r="423" spans="1:10" ht="13.5" customHeight="1" x14ac:dyDescent="0.2">
      <c r="A423" s="15" t="s">
        <v>2716</v>
      </c>
      <c r="B423" s="19">
        <v>43437</v>
      </c>
      <c r="C423" s="17">
        <v>2018</v>
      </c>
      <c r="D423" s="18">
        <v>12</v>
      </c>
      <c r="E423" s="18">
        <v>3</v>
      </c>
      <c r="F423" s="20" t="s">
        <v>4408</v>
      </c>
      <c r="G423" s="15" t="s">
        <v>31</v>
      </c>
      <c r="H423" s="20" t="s">
        <v>4409</v>
      </c>
      <c r="I423" s="20" t="s">
        <v>60</v>
      </c>
      <c r="J423" s="19">
        <v>43437</v>
      </c>
    </row>
    <row r="424" spans="1:10" ht="13.5" customHeight="1" x14ac:dyDescent="0.2">
      <c r="A424" s="15" t="s">
        <v>2724</v>
      </c>
      <c r="B424" s="19">
        <v>43441</v>
      </c>
      <c r="C424" s="17">
        <v>2018</v>
      </c>
      <c r="D424" s="18">
        <v>12</v>
      </c>
      <c r="E424" s="18">
        <v>7</v>
      </c>
      <c r="F424" s="20" t="s">
        <v>4408</v>
      </c>
      <c r="G424" s="15" t="s">
        <v>31</v>
      </c>
      <c r="H424" s="20" t="s">
        <v>4409</v>
      </c>
      <c r="I424" s="20">
        <v>29</v>
      </c>
      <c r="J424" s="19">
        <v>43441</v>
      </c>
    </row>
    <row r="425" spans="1:10" ht="13.5" customHeight="1" x14ac:dyDescent="0.2">
      <c r="A425" s="15" t="s">
        <v>2731</v>
      </c>
      <c r="B425" s="19">
        <v>43446</v>
      </c>
      <c r="C425" s="17">
        <v>2018</v>
      </c>
      <c r="D425" s="18">
        <v>12</v>
      </c>
      <c r="E425" s="18">
        <v>12</v>
      </c>
      <c r="F425" s="20" t="s">
        <v>108</v>
      </c>
      <c r="G425" s="15" t="s">
        <v>108</v>
      </c>
      <c r="H425" s="20" t="s">
        <v>4409</v>
      </c>
      <c r="I425" s="20">
        <v>70</v>
      </c>
      <c r="J425" s="19">
        <v>43446</v>
      </c>
    </row>
    <row r="426" spans="1:10" ht="13.5" customHeight="1" x14ac:dyDescent="0.2">
      <c r="A426" s="15" t="s">
        <v>2739</v>
      </c>
      <c r="B426" s="19">
        <v>43446</v>
      </c>
      <c r="C426" s="17">
        <v>2018</v>
      </c>
      <c r="D426" s="18">
        <v>12</v>
      </c>
      <c r="E426" s="18">
        <v>12</v>
      </c>
      <c r="F426" s="20" t="s">
        <v>108</v>
      </c>
      <c r="G426" s="15" t="s">
        <v>108</v>
      </c>
      <c r="H426" s="20" t="s">
        <v>4411</v>
      </c>
      <c r="I426" s="20">
        <v>60</v>
      </c>
      <c r="J426" s="19">
        <v>43446</v>
      </c>
    </row>
    <row r="427" spans="1:10" ht="13.5" customHeight="1" x14ac:dyDescent="0.2">
      <c r="A427" s="15" t="s">
        <v>2741</v>
      </c>
      <c r="B427" s="19">
        <v>43446</v>
      </c>
      <c r="C427" s="17">
        <v>2018</v>
      </c>
      <c r="D427" s="18">
        <v>12</v>
      </c>
      <c r="E427" s="18">
        <v>12</v>
      </c>
      <c r="F427" s="20" t="s">
        <v>108</v>
      </c>
      <c r="G427" s="15" t="s">
        <v>108</v>
      </c>
      <c r="H427" s="20" t="s">
        <v>4409</v>
      </c>
      <c r="I427" s="20">
        <v>56</v>
      </c>
      <c r="J427" s="19">
        <v>43447</v>
      </c>
    </row>
    <row r="428" spans="1:10" ht="13.5" customHeight="1" x14ac:dyDescent="0.2">
      <c r="A428" s="15" t="s">
        <v>2748</v>
      </c>
      <c r="B428" s="19">
        <v>43452</v>
      </c>
      <c r="C428" s="21">
        <v>2018</v>
      </c>
      <c r="D428" s="18">
        <v>12</v>
      </c>
      <c r="E428" s="18">
        <v>18</v>
      </c>
      <c r="F428" s="20" t="s">
        <v>108</v>
      </c>
      <c r="G428" s="15" t="s">
        <v>108</v>
      </c>
      <c r="H428" s="20" t="s">
        <v>4409</v>
      </c>
      <c r="I428" s="20">
        <v>80</v>
      </c>
      <c r="J428" s="19">
        <v>43456</v>
      </c>
    </row>
    <row r="429" spans="1:10" ht="13.5" customHeight="1" x14ac:dyDescent="0.2">
      <c r="A429" s="15" t="s">
        <v>2754</v>
      </c>
      <c r="B429" s="19">
        <v>43452</v>
      </c>
      <c r="C429" s="17">
        <v>2018</v>
      </c>
      <c r="D429" s="18">
        <v>12</v>
      </c>
      <c r="E429" s="18">
        <v>18</v>
      </c>
      <c r="F429" s="20" t="s">
        <v>108</v>
      </c>
      <c r="G429" s="15" t="s">
        <v>108</v>
      </c>
      <c r="H429" s="20" t="s">
        <v>4411</v>
      </c>
      <c r="I429" s="20">
        <v>70</v>
      </c>
      <c r="J429" s="19">
        <v>43452</v>
      </c>
    </row>
    <row r="430" spans="1:10" ht="13.5" customHeight="1" x14ac:dyDescent="0.2">
      <c r="A430" s="15" t="s">
        <v>2761</v>
      </c>
      <c r="B430" s="19">
        <v>43452</v>
      </c>
      <c r="C430" s="17">
        <v>2018</v>
      </c>
      <c r="D430" s="18">
        <v>12</v>
      </c>
      <c r="E430" s="18">
        <v>18</v>
      </c>
      <c r="F430" s="20" t="s">
        <v>4410</v>
      </c>
      <c r="G430" s="15" t="s">
        <v>31</v>
      </c>
      <c r="H430" s="20" t="s">
        <v>4409</v>
      </c>
      <c r="I430" s="20">
        <v>29</v>
      </c>
      <c r="J430" s="19">
        <v>43453</v>
      </c>
    </row>
    <row r="431" spans="1:10" ht="13.5" customHeight="1" x14ac:dyDescent="0.2">
      <c r="A431" s="15" t="s">
        <v>2768</v>
      </c>
      <c r="B431" s="19">
        <v>43455</v>
      </c>
      <c r="C431" s="17">
        <v>2018</v>
      </c>
      <c r="D431" s="18">
        <v>12</v>
      </c>
      <c r="E431" s="18">
        <v>21</v>
      </c>
      <c r="F431" s="20" t="s">
        <v>4410</v>
      </c>
      <c r="G431" s="15" t="s">
        <v>43</v>
      </c>
      <c r="H431" s="20" t="s">
        <v>4411</v>
      </c>
      <c r="I431" s="20">
        <v>79</v>
      </c>
      <c r="J431" s="19">
        <v>43455</v>
      </c>
    </row>
    <row r="432" spans="1:10" ht="13.5" customHeight="1" x14ac:dyDescent="0.2">
      <c r="A432" s="15" t="s">
        <v>2776</v>
      </c>
      <c r="B432" s="19">
        <v>43456</v>
      </c>
      <c r="C432" s="17">
        <v>2018</v>
      </c>
      <c r="D432" s="18">
        <v>12</v>
      </c>
      <c r="E432" s="18">
        <v>22</v>
      </c>
      <c r="F432" s="20" t="s">
        <v>4410</v>
      </c>
      <c r="G432" s="15" t="s">
        <v>31</v>
      </c>
      <c r="H432" s="20" t="s">
        <v>4409</v>
      </c>
      <c r="I432" s="20">
        <v>28</v>
      </c>
      <c r="J432" s="19">
        <v>43458</v>
      </c>
    </row>
    <row r="433" spans="1:10" ht="13.5" customHeight="1" x14ac:dyDescent="0.2">
      <c r="A433" s="15" t="s">
        <v>2783</v>
      </c>
      <c r="B433" s="19">
        <v>43456</v>
      </c>
      <c r="C433" s="17">
        <v>2018</v>
      </c>
      <c r="D433" s="18">
        <v>12</v>
      </c>
      <c r="E433" s="18">
        <v>22</v>
      </c>
      <c r="F433" s="20" t="s">
        <v>4408</v>
      </c>
      <c r="G433" s="15" t="s">
        <v>32</v>
      </c>
      <c r="H433" s="20" t="s">
        <v>4409</v>
      </c>
      <c r="I433" s="20">
        <v>78</v>
      </c>
      <c r="J433" s="19">
        <v>43456</v>
      </c>
    </row>
    <row r="434" spans="1:10" ht="13.5" customHeight="1" x14ac:dyDescent="0.2">
      <c r="A434" s="15" t="s">
        <v>2790</v>
      </c>
      <c r="B434" s="19">
        <v>43456</v>
      </c>
      <c r="C434" s="17">
        <v>2018</v>
      </c>
      <c r="D434" s="18">
        <v>12</v>
      </c>
      <c r="E434" s="18">
        <v>22</v>
      </c>
      <c r="F434" s="20" t="s">
        <v>108</v>
      </c>
      <c r="G434" s="15" t="s">
        <v>108</v>
      </c>
      <c r="H434" s="20" t="s">
        <v>4409</v>
      </c>
      <c r="I434" s="20">
        <v>75</v>
      </c>
      <c r="J434" s="19">
        <v>43458</v>
      </c>
    </row>
    <row r="435" spans="1:10" ht="13.5" customHeight="1" x14ac:dyDescent="0.2">
      <c r="A435" s="15" t="s">
        <v>2796</v>
      </c>
      <c r="B435" s="19">
        <v>43459</v>
      </c>
      <c r="C435" s="17">
        <v>2018</v>
      </c>
      <c r="D435" s="18">
        <v>12</v>
      </c>
      <c r="E435" s="18">
        <v>25</v>
      </c>
      <c r="F435" s="20" t="s">
        <v>4410</v>
      </c>
      <c r="G435" s="15" t="s">
        <v>100</v>
      </c>
      <c r="H435" s="20" t="s">
        <v>4409</v>
      </c>
      <c r="I435" s="20">
        <v>32</v>
      </c>
      <c r="J435" s="19">
        <v>43466</v>
      </c>
    </row>
    <row r="436" spans="1:10" ht="13.5" customHeight="1" x14ac:dyDescent="0.2">
      <c r="A436" s="15" t="s">
        <v>2802</v>
      </c>
      <c r="B436" s="19">
        <v>43463</v>
      </c>
      <c r="C436" s="17">
        <v>2018</v>
      </c>
      <c r="D436" s="18">
        <v>12</v>
      </c>
      <c r="E436" s="18">
        <v>29</v>
      </c>
      <c r="F436" s="20" t="s">
        <v>4408</v>
      </c>
      <c r="G436" s="15" t="s">
        <v>31</v>
      </c>
      <c r="H436" s="20" t="s">
        <v>4409</v>
      </c>
      <c r="I436" s="20">
        <v>22</v>
      </c>
      <c r="J436" s="19">
        <v>43463</v>
      </c>
    </row>
    <row r="437" spans="1:10" ht="13.5" customHeight="1" x14ac:dyDescent="0.2">
      <c r="A437" s="15" t="s">
        <v>2809</v>
      </c>
      <c r="B437" s="19">
        <v>43473</v>
      </c>
      <c r="C437" s="21">
        <v>2019</v>
      </c>
      <c r="D437" s="18">
        <v>1</v>
      </c>
      <c r="E437" s="18">
        <v>8</v>
      </c>
      <c r="F437" s="20" t="s">
        <v>4408</v>
      </c>
      <c r="G437" s="15" t="s">
        <v>31</v>
      </c>
      <c r="H437" s="20" t="s">
        <v>4409</v>
      </c>
      <c r="I437" s="20">
        <v>25</v>
      </c>
      <c r="J437" s="16">
        <v>43473</v>
      </c>
    </row>
    <row r="438" spans="1:10" ht="13.5" customHeight="1" x14ac:dyDescent="0.2">
      <c r="A438" s="15" t="s">
        <v>2811</v>
      </c>
      <c r="B438" s="19">
        <v>43474</v>
      </c>
      <c r="C438" s="21">
        <v>2019</v>
      </c>
      <c r="D438" s="18">
        <v>1</v>
      </c>
      <c r="E438" s="18">
        <v>9</v>
      </c>
      <c r="F438" s="20" t="s">
        <v>4408</v>
      </c>
      <c r="G438" s="15" t="s">
        <v>32</v>
      </c>
      <c r="H438" s="20" t="s">
        <v>4409</v>
      </c>
      <c r="I438" s="20">
        <v>32</v>
      </c>
      <c r="J438" s="16">
        <v>43474</v>
      </c>
    </row>
    <row r="439" spans="1:10" ht="13.5" customHeight="1" x14ac:dyDescent="0.2">
      <c r="A439" s="15" t="s">
        <v>2817</v>
      </c>
      <c r="B439" s="19">
        <v>43477</v>
      </c>
      <c r="C439" s="21">
        <v>2019</v>
      </c>
      <c r="D439" s="18">
        <v>1</v>
      </c>
      <c r="E439" s="18">
        <v>12</v>
      </c>
      <c r="F439" s="20" t="s">
        <v>4408</v>
      </c>
      <c r="G439" s="15" t="s">
        <v>31</v>
      </c>
      <c r="H439" s="20" t="s">
        <v>4409</v>
      </c>
      <c r="I439" s="20">
        <v>23</v>
      </c>
      <c r="J439" s="16">
        <v>43477</v>
      </c>
    </row>
    <row r="440" spans="1:10" ht="13.5" customHeight="1" x14ac:dyDescent="0.2">
      <c r="A440" s="15" t="s">
        <v>2824</v>
      </c>
      <c r="B440" s="19">
        <v>43479</v>
      </c>
      <c r="C440" s="21">
        <v>2019</v>
      </c>
      <c r="D440" s="18">
        <v>1</v>
      </c>
      <c r="E440" s="18">
        <v>14</v>
      </c>
      <c r="F440" s="20" t="s">
        <v>4408</v>
      </c>
      <c r="G440" s="15" t="s">
        <v>32</v>
      </c>
      <c r="H440" s="20" t="s">
        <v>4409</v>
      </c>
      <c r="I440" s="20">
        <v>71</v>
      </c>
      <c r="J440" s="16">
        <v>43479</v>
      </c>
    </row>
    <row r="441" spans="1:10" ht="13.5" customHeight="1" x14ac:dyDescent="0.2">
      <c r="A441" s="15" t="s">
        <v>2831</v>
      </c>
      <c r="B441" s="19">
        <v>43484</v>
      </c>
      <c r="C441" s="21">
        <v>2019</v>
      </c>
      <c r="D441" s="18">
        <v>1</v>
      </c>
      <c r="E441" s="18">
        <v>19</v>
      </c>
      <c r="F441" s="20" t="s">
        <v>4408</v>
      </c>
      <c r="G441" s="15" t="s">
        <v>31</v>
      </c>
      <c r="H441" s="20" t="s">
        <v>4409</v>
      </c>
      <c r="I441" s="20">
        <v>43</v>
      </c>
      <c r="J441" s="16">
        <v>43484</v>
      </c>
    </row>
    <row r="442" spans="1:10" ht="13.5" customHeight="1" x14ac:dyDescent="0.2">
      <c r="A442" s="15" t="s">
        <v>2837</v>
      </c>
      <c r="B442" s="19">
        <v>43488</v>
      </c>
      <c r="C442" s="21">
        <v>2019</v>
      </c>
      <c r="D442" s="18">
        <v>1</v>
      </c>
      <c r="E442" s="18">
        <v>23</v>
      </c>
      <c r="F442" s="20" t="s">
        <v>108</v>
      </c>
      <c r="G442" s="15" t="s">
        <v>108</v>
      </c>
      <c r="H442" s="20" t="s">
        <v>4411</v>
      </c>
      <c r="I442" s="20">
        <v>12</v>
      </c>
      <c r="J442" s="16">
        <v>43488</v>
      </c>
    </row>
    <row r="443" spans="1:10" ht="13.5" customHeight="1" x14ac:dyDescent="0.2">
      <c r="A443" s="15" t="s">
        <v>2844</v>
      </c>
      <c r="B443" s="19">
        <v>43491</v>
      </c>
      <c r="C443" s="21">
        <v>2019</v>
      </c>
      <c r="D443" s="18">
        <v>1</v>
      </c>
      <c r="E443" s="18">
        <v>26</v>
      </c>
      <c r="F443" s="20" t="s">
        <v>4408</v>
      </c>
      <c r="G443" s="15" t="s">
        <v>31</v>
      </c>
      <c r="H443" s="20" t="s">
        <v>4409</v>
      </c>
      <c r="I443" s="20">
        <v>35</v>
      </c>
      <c r="J443" s="16">
        <v>43491</v>
      </c>
    </row>
    <row r="444" spans="1:10" ht="13.5" customHeight="1" x14ac:dyDescent="0.2">
      <c r="A444" s="15" t="s">
        <v>2851</v>
      </c>
      <c r="B444" s="19">
        <v>43495</v>
      </c>
      <c r="C444" s="21">
        <v>2019</v>
      </c>
      <c r="D444" s="18">
        <v>1</v>
      </c>
      <c r="E444" s="18">
        <v>30</v>
      </c>
      <c r="F444" s="20" t="s">
        <v>4408</v>
      </c>
      <c r="G444" s="15" t="s">
        <v>31</v>
      </c>
      <c r="H444" s="20" t="s">
        <v>4409</v>
      </c>
      <c r="I444" s="20">
        <v>42</v>
      </c>
      <c r="J444" s="16">
        <v>43496</v>
      </c>
    </row>
    <row r="445" spans="1:10" ht="13.5" customHeight="1" x14ac:dyDescent="0.2">
      <c r="A445" s="15" t="s">
        <v>2856</v>
      </c>
      <c r="B445" s="19">
        <v>43496</v>
      </c>
      <c r="C445" s="21">
        <v>2019</v>
      </c>
      <c r="D445" s="18">
        <v>1</v>
      </c>
      <c r="E445" s="18">
        <v>31</v>
      </c>
      <c r="F445" s="20" t="s">
        <v>4408</v>
      </c>
      <c r="G445" s="15" t="s">
        <v>31</v>
      </c>
      <c r="H445" s="20" t="s">
        <v>4409</v>
      </c>
      <c r="I445" s="20">
        <v>34</v>
      </c>
      <c r="J445" s="16">
        <v>43496</v>
      </c>
    </row>
    <row r="446" spans="1:10" ht="13.5" customHeight="1" x14ac:dyDescent="0.2">
      <c r="A446" s="15" t="s">
        <v>2863</v>
      </c>
      <c r="B446" s="19">
        <v>43498</v>
      </c>
      <c r="C446" s="21">
        <v>2019</v>
      </c>
      <c r="D446" s="18">
        <v>2</v>
      </c>
      <c r="E446" s="18">
        <v>2</v>
      </c>
      <c r="F446" s="20" t="s">
        <v>108</v>
      </c>
      <c r="G446" s="15" t="s">
        <v>108</v>
      </c>
      <c r="H446" s="20" t="s">
        <v>4409</v>
      </c>
      <c r="I446" s="20" t="s">
        <v>60</v>
      </c>
      <c r="J446" s="16">
        <v>43498</v>
      </c>
    </row>
    <row r="447" spans="1:10" ht="13.5" customHeight="1" x14ac:dyDescent="0.2">
      <c r="A447" s="15" t="s">
        <v>2863</v>
      </c>
      <c r="B447" s="19">
        <v>43498</v>
      </c>
      <c r="C447" s="21">
        <v>2019</v>
      </c>
      <c r="D447" s="18">
        <v>2</v>
      </c>
      <c r="E447" s="18">
        <v>2</v>
      </c>
      <c r="F447" s="20" t="s">
        <v>108</v>
      </c>
      <c r="G447" s="15" t="s">
        <v>108</v>
      </c>
      <c r="H447" s="20" t="s">
        <v>4409</v>
      </c>
      <c r="I447" s="20">
        <v>59</v>
      </c>
      <c r="J447" s="16">
        <v>43498</v>
      </c>
    </row>
    <row r="448" spans="1:10" ht="13.5" customHeight="1" x14ac:dyDescent="0.2">
      <c r="A448" s="15" t="s">
        <v>2868</v>
      </c>
      <c r="B448" s="19">
        <v>43506</v>
      </c>
      <c r="C448" s="21">
        <v>2019</v>
      </c>
      <c r="D448" s="18">
        <v>2</v>
      </c>
      <c r="E448" s="18">
        <v>10</v>
      </c>
      <c r="F448" s="20" t="s">
        <v>108</v>
      </c>
      <c r="G448" s="15" t="s">
        <v>108</v>
      </c>
      <c r="H448" s="20" t="s">
        <v>4409</v>
      </c>
      <c r="I448" s="20" t="s">
        <v>60</v>
      </c>
      <c r="J448" s="16">
        <v>43506</v>
      </c>
    </row>
    <row r="449" spans="1:10" ht="13.5" customHeight="1" x14ac:dyDescent="0.2">
      <c r="A449" s="15" t="s">
        <v>2874</v>
      </c>
      <c r="B449" s="19">
        <v>43513</v>
      </c>
      <c r="C449" s="21">
        <v>2019</v>
      </c>
      <c r="D449" s="18">
        <v>2</v>
      </c>
      <c r="E449" s="18">
        <v>17</v>
      </c>
      <c r="F449" s="20" t="s">
        <v>4408</v>
      </c>
      <c r="G449" s="15" t="s">
        <v>31</v>
      </c>
      <c r="H449" s="20" t="s">
        <v>4409</v>
      </c>
      <c r="I449" s="20">
        <v>31</v>
      </c>
      <c r="J449" s="16">
        <v>43516</v>
      </c>
    </row>
    <row r="450" spans="1:10" ht="13.5" customHeight="1" x14ac:dyDescent="0.2">
      <c r="A450" s="15" t="s">
        <v>2880</v>
      </c>
      <c r="B450" s="19">
        <v>43516</v>
      </c>
      <c r="C450" s="21">
        <v>2019</v>
      </c>
      <c r="D450" s="18">
        <v>2</v>
      </c>
      <c r="E450" s="18">
        <v>20</v>
      </c>
      <c r="F450" s="20" t="s">
        <v>108</v>
      </c>
      <c r="G450" s="15" t="s">
        <v>108</v>
      </c>
      <c r="H450" s="20" t="s">
        <v>4409</v>
      </c>
      <c r="I450" s="20">
        <v>39</v>
      </c>
      <c r="J450" s="22">
        <v>43526</v>
      </c>
    </row>
    <row r="451" spans="1:10" ht="13.5" customHeight="1" x14ac:dyDescent="0.2">
      <c r="A451" s="15" t="s">
        <v>2888</v>
      </c>
      <c r="B451" s="19">
        <v>43516</v>
      </c>
      <c r="C451" s="21">
        <v>2019</v>
      </c>
      <c r="D451" s="18">
        <v>2</v>
      </c>
      <c r="E451" s="18">
        <v>20</v>
      </c>
      <c r="F451" s="20" t="s">
        <v>4408</v>
      </c>
      <c r="G451" s="15" t="s">
        <v>31</v>
      </c>
      <c r="H451" s="20" t="s">
        <v>4409</v>
      </c>
      <c r="I451" s="20">
        <v>69</v>
      </c>
      <c r="J451" s="16">
        <v>43516</v>
      </c>
    </row>
    <row r="452" spans="1:10" ht="13.5" customHeight="1" x14ac:dyDescent="0.2">
      <c r="A452" s="15" t="s">
        <v>2894</v>
      </c>
      <c r="B452" s="19">
        <v>43519</v>
      </c>
      <c r="C452" s="21">
        <v>2019</v>
      </c>
      <c r="D452" s="18">
        <v>2</v>
      </c>
      <c r="E452" s="18">
        <v>23</v>
      </c>
      <c r="F452" s="20" t="s">
        <v>4408</v>
      </c>
      <c r="G452" s="15" t="s">
        <v>32</v>
      </c>
      <c r="H452" s="20" t="s">
        <v>4409</v>
      </c>
      <c r="I452" s="20">
        <v>21</v>
      </c>
      <c r="J452" s="16">
        <v>43519</v>
      </c>
    </row>
    <row r="453" spans="1:10" ht="13.5" customHeight="1" x14ac:dyDescent="0.2">
      <c r="A453" s="15" t="s">
        <v>2899</v>
      </c>
      <c r="B453" s="19">
        <v>43520</v>
      </c>
      <c r="C453" s="21">
        <v>2019</v>
      </c>
      <c r="D453" s="18">
        <v>2</v>
      </c>
      <c r="E453" s="18">
        <v>24</v>
      </c>
      <c r="F453" s="20" t="s">
        <v>4408</v>
      </c>
      <c r="G453" s="15" t="s">
        <v>31</v>
      </c>
      <c r="H453" s="20" t="s">
        <v>4409</v>
      </c>
      <c r="I453" s="20">
        <v>40</v>
      </c>
      <c r="J453" s="16">
        <v>43520</v>
      </c>
    </row>
    <row r="454" spans="1:10" ht="13.5" customHeight="1" x14ac:dyDescent="0.2">
      <c r="A454" s="15" t="s">
        <v>2906</v>
      </c>
      <c r="B454" s="19">
        <v>43527</v>
      </c>
      <c r="C454" s="21">
        <v>2019</v>
      </c>
      <c r="D454" s="18">
        <v>3</v>
      </c>
      <c r="E454" s="18">
        <v>3</v>
      </c>
      <c r="F454" s="20" t="s">
        <v>4408</v>
      </c>
      <c r="G454" s="15" t="s">
        <v>32</v>
      </c>
      <c r="H454" s="20" t="s">
        <v>4409</v>
      </c>
      <c r="I454" s="20">
        <v>22</v>
      </c>
      <c r="J454" s="22">
        <v>43531</v>
      </c>
    </row>
    <row r="455" spans="1:10" ht="13.5" customHeight="1" x14ac:dyDescent="0.2">
      <c r="A455" s="15" t="s">
        <v>2912</v>
      </c>
      <c r="B455" s="19">
        <v>43527</v>
      </c>
      <c r="C455" s="21">
        <v>2019</v>
      </c>
      <c r="D455" s="18">
        <v>3</v>
      </c>
      <c r="E455" s="18">
        <v>3</v>
      </c>
      <c r="F455" s="20" t="s">
        <v>108</v>
      </c>
      <c r="G455" s="15" t="s">
        <v>108</v>
      </c>
      <c r="H455" s="20" t="s">
        <v>4411</v>
      </c>
      <c r="I455" s="20">
        <v>29</v>
      </c>
      <c r="J455" s="16">
        <v>43527</v>
      </c>
    </row>
    <row r="456" spans="1:10" ht="13.5" customHeight="1" x14ac:dyDescent="0.2">
      <c r="A456" s="15" t="s">
        <v>2919</v>
      </c>
      <c r="B456" s="19">
        <v>43530</v>
      </c>
      <c r="C456" s="21">
        <v>2019</v>
      </c>
      <c r="D456" s="18">
        <v>3</v>
      </c>
      <c r="E456" s="18">
        <v>6</v>
      </c>
      <c r="F456" s="20" t="s">
        <v>4408</v>
      </c>
      <c r="G456" s="15" t="s">
        <v>31</v>
      </c>
      <c r="H456" s="20" t="s">
        <v>4409</v>
      </c>
      <c r="I456" s="20" t="s">
        <v>60</v>
      </c>
      <c r="J456" s="23" t="s">
        <v>4413</v>
      </c>
    </row>
    <row r="457" spans="1:10" ht="13.5" customHeight="1" x14ac:dyDescent="0.2">
      <c r="A457" s="15" t="s">
        <v>2924</v>
      </c>
      <c r="B457" s="19">
        <v>43531</v>
      </c>
      <c r="C457" s="21">
        <v>2019</v>
      </c>
      <c r="D457" s="18">
        <v>3</v>
      </c>
      <c r="E457" s="18">
        <v>7</v>
      </c>
      <c r="F457" s="20" t="s">
        <v>4408</v>
      </c>
      <c r="G457" s="15" t="s">
        <v>31</v>
      </c>
      <c r="H457" s="20" t="s">
        <v>4409</v>
      </c>
      <c r="I457" s="20">
        <v>43</v>
      </c>
      <c r="J457" s="16">
        <v>43531</v>
      </c>
    </row>
    <row r="458" spans="1:10" ht="13.5" customHeight="1" x14ac:dyDescent="0.2">
      <c r="A458" s="15" t="s">
        <v>2930</v>
      </c>
      <c r="B458" s="19">
        <v>43539</v>
      </c>
      <c r="C458" s="21">
        <v>2019</v>
      </c>
      <c r="D458" s="18">
        <v>3</v>
      </c>
      <c r="E458" s="18">
        <v>15</v>
      </c>
      <c r="F458" s="20" t="s">
        <v>4408</v>
      </c>
      <c r="G458" s="15" t="s">
        <v>31</v>
      </c>
      <c r="H458" s="20" t="s">
        <v>4409</v>
      </c>
      <c r="I458" s="20">
        <v>23</v>
      </c>
      <c r="J458" s="16">
        <v>43540</v>
      </c>
    </row>
    <row r="459" spans="1:10" ht="13.5" customHeight="1" x14ac:dyDescent="0.2">
      <c r="A459" s="15" t="s">
        <v>2937</v>
      </c>
      <c r="B459" s="19">
        <v>43539</v>
      </c>
      <c r="C459" s="21">
        <v>2019</v>
      </c>
      <c r="D459" s="18">
        <v>3</v>
      </c>
      <c r="E459" s="18">
        <v>15</v>
      </c>
      <c r="F459" s="20" t="s">
        <v>4410</v>
      </c>
      <c r="G459" s="15" t="s">
        <v>32</v>
      </c>
      <c r="H459" s="20" t="s">
        <v>4409</v>
      </c>
      <c r="I459" s="20" t="s">
        <v>60</v>
      </c>
      <c r="J459" s="16">
        <v>43539</v>
      </c>
    </row>
    <row r="460" spans="1:10" ht="13.5" customHeight="1" x14ac:dyDescent="0.2">
      <c r="A460" s="15" t="s">
        <v>2943</v>
      </c>
      <c r="B460" s="19">
        <v>43540</v>
      </c>
      <c r="C460" s="21">
        <v>2019</v>
      </c>
      <c r="D460" s="18">
        <v>3</v>
      </c>
      <c r="E460" s="18">
        <v>16</v>
      </c>
      <c r="F460" s="20" t="s">
        <v>4408</v>
      </c>
      <c r="G460" s="15" t="s">
        <v>32</v>
      </c>
      <c r="H460" s="20" t="s">
        <v>4409</v>
      </c>
      <c r="I460" s="20">
        <v>34</v>
      </c>
      <c r="J460" s="16">
        <v>43540</v>
      </c>
    </row>
    <row r="461" spans="1:10" ht="13.5" customHeight="1" x14ac:dyDescent="0.2">
      <c r="A461" s="15" t="s">
        <v>2950</v>
      </c>
      <c r="B461" s="19">
        <v>43543</v>
      </c>
      <c r="C461" s="21">
        <v>2019</v>
      </c>
      <c r="D461" s="18">
        <v>3</v>
      </c>
      <c r="E461" s="18">
        <v>19</v>
      </c>
      <c r="F461" s="20" t="s">
        <v>4408</v>
      </c>
      <c r="G461" s="15" t="s">
        <v>31</v>
      </c>
      <c r="H461" s="20" t="s">
        <v>4409</v>
      </c>
      <c r="I461" s="20">
        <v>32</v>
      </c>
      <c r="J461" s="16">
        <v>43543</v>
      </c>
    </row>
    <row r="462" spans="1:10" ht="13.5" customHeight="1" x14ac:dyDescent="0.2">
      <c r="A462" s="15" t="s">
        <v>2956</v>
      </c>
      <c r="B462" s="19">
        <v>43546</v>
      </c>
      <c r="C462" s="21">
        <v>2019</v>
      </c>
      <c r="D462" s="18">
        <v>3</v>
      </c>
      <c r="E462" s="18">
        <v>22</v>
      </c>
      <c r="F462" s="20" t="s">
        <v>108</v>
      </c>
      <c r="G462" s="15" t="s">
        <v>108</v>
      </c>
      <c r="H462" s="20" t="s">
        <v>4409</v>
      </c>
      <c r="I462" s="20">
        <v>27</v>
      </c>
      <c r="J462" s="16">
        <v>43559</v>
      </c>
    </row>
    <row r="463" spans="1:10" ht="13.5" customHeight="1" x14ac:dyDescent="0.2">
      <c r="A463" s="15" t="s">
        <v>2962</v>
      </c>
      <c r="B463" s="19">
        <v>43552</v>
      </c>
      <c r="C463" s="21">
        <v>2019</v>
      </c>
      <c r="D463" s="18">
        <v>3</v>
      </c>
      <c r="E463" s="18">
        <v>28</v>
      </c>
      <c r="F463" s="20" t="s">
        <v>108</v>
      </c>
      <c r="G463" s="15" t="s">
        <v>108</v>
      </c>
      <c r="H463" s="20" t="s">
        <v>4409</v>
      </c>
      <c r="I463" s="20" t="s">
        <v>60</v>
      </c>
      <c r="J463" s="16">
        <v>43552</v>
      </c>
    </row>
    <row r="464" spans="1:10" ht="13.5" customHeight="1" x14ac:dyDescent="0.2">
      <c r="A464" s="15" t="s">
        <v>2965</v>
      </c>
      <c r="B464" s="19">
        <v>43552</v>
      </c>
      <c r="C464" s="21">
        <v>2019</v>
      </c>
      <c r="D464" s="18">
        <v>3</v>
      </c>
      <c r="E464" s="18">
        <v>28</v>
      </c>
      <c r="F464" s="20" t="s">
        <v>4412</v>
      </c>
      <c r="G464" s="15" t="s">
        <v>670</v>
      </c>
      <c r="H464" s="20" t="s">
        <v>4409</v>
      </c>
      <c r="I464" s="20">
        <v>37</v>
      </c>
      <c r="J464" s="16">
        <v>43552</v>
      </c>
    </row>
    <row r="465" spans="1:10" ht="13.5" customHeight="1" x14ac:dyDescent="0.2">
      <c r="A465" s="15" t="s">
        <v>2972</v>
      </c>
      <c r="B465" s="19">
        <v>43561</v>
      </c>
      <c r="C465" s="21">
        <v>2019</v>
      </c>
      <c r="D465" s="18">
        <v>4</v>
      </c>
      <c r="E465" s="18">
        <v>6</v>
      </c>
      <c r="F465" s="20" t="s">
        <v>108</v>
      </c>
      <c r="G465" s="15" t="s">
        <v>108</v>
      </c>
      <c r="H465" s="20" t="s">
        <v>4411</v>
      </c>
      <c r="I465" s="20" t="s">
        <v>60</v>
      </c>
      <c r="J465" s="16">
        <v>43561</v>
      </c>
    </row>
    <row r="466" spans="1:10" ht="13.5" customHeight="1" x14ac:dyDescent="0.2">
      <c r="A466" s="15" t="s">
        <v>2979</v>
      </c>
      <c r="B466" s="19">
        <v>43562</v>
      </c>
      <c r="C466" s="21">
        <v>2019</v>
      </c>
      <c r="D466" s="18">
        <v>4</v>
      </c>
      <c r="E466" s="18">
        <v>7</v>
      </c>
      <c r="F466" s="20" t="s">
        <v>4408</v>
      </c>
      <c r="G466" s="15" t="s">
        <v>31</v>
      </c>
      <c r="H466" s="20" t="s">
        <v>4409</v>
      </c>
      <c r="I466" s="20">
        <v>27</v>
      </c>
      <c r="J466" s="16">
        <v>43562</v>
      </c>
    </row>
    <row r="467" spans="1:10" ht="13.5" customHeight="1" x14ac:dyDescent="0.2">
      <c r="A467" s="15" t="s">
        <v>2981</v>
      </c>
      <c r="B467" s="19">
        <v>43564</v>
      </c>
      <c r="C467" s="21">
        <v>2019</v>
      </c>
      <c r="D467" s="18">
        <v>4</v>
      </c>
      <c r="E467" s="18">
        <v>9</v>
      </c>
      <c r="F467" s="20" t="s">
        <v>4408</v>
      </c>
      <c r="G467" s="15" t="s">
        <v>31</v>
      </c>
      <c r="H467" s="20" t="s">
        <v>4409</v>
      </c>
      <c r="I467" s="20">
        <v>25</v>
      </c>
      <c r="J467" s="16">
        <v>43564</v>
      </c>
    </row>
    <row r="468" spans="1:10" ht="13.5" customHeight="1" x14ac:dyDescent="0.2">
      <c r="A468" s="15" t="s">
        <v>2988</v>
      </c>
      <c r="B468" s="19">
        <v>43567</v>
      </c>
      <c r="C468" s="21">
        <v>2019</v>
      </c>
      <c r="D468" s="18">
        <v>4</v>
      </c>
      <c r="E468" s="18">
        <v>12</v>
      </c>
      <c r="F468" s="20" t="s">
        <v>4412</v>
      </c>
      <c r="G468" s="15" t="s">
        <v>670</v>
      </c>
      <c r="H468" s="20" t="s">
        <v>4409</v>
      </c>
      <c r="I468" s="20">
        <v>20</v>
      </c>
      <c r="J468" s="16">
        <v>43567</v>
      </c>
    </row>
    <row r="469" spans="1:10" ht="13.5" customHeight="1" x14ac:dyDescent="0.2">
      <c r="A469" s="15" t="s">
        <v>2994</v>
      </c>
      <c r="B469" s="19">
        <v>43571</v>
      </c>
      <c r="C469" s="21">
        <v>2019</v>
      </c>
      <c r="D469" s="18">
        <v>4</v>
      </c>
      <c r="E469" s="18">
        <v>16</v>
      </c>
      <c r="F469" s="20" t="s">
        <v>108</v>
      </c>
      <c r="G469" s="15" t="s">
        <v>108</v>
      </c>
      <c r="H469" s="20" t="s">
        <v>4411</v>
      </c>
      <c r="I469" s="20">
        <v>83</v>
      </c>
      <c r="J469" s="24">
        <v>43573</v>
      </c>
    </row>
    <row r="470" spans="1:10" ht="13.5" customHeight="1" x14ac:dyDescent="0.2">
      <c r="A470" s="15" t="s">
        <v>3001</v>
      </c>
      <c r="B470" s="19">
        <v>43573</v>
      </c>
      <c r="C470" s="21">
        <v>2019</v>
      </c>
      <c r="D470" s="18">
        <v>4</v>
      </c>
      <c r="E470" s="18">
        <v>18</v>
      </c>
      <c r="F470" s="20" t="s">
        <v>4408</v>
      </c>
      <c r="G470" s="15" t="s">
        <v>31</v>
      </c>
      <c r="H470" s="20" t="s">
        <v>4409</v>
      </c>
      <c r="I470" s="20">
        <v>25</v>
      </c>
      <c r="J470" s="16">
        <v>43573</v>
      </c>
    </row>
    <row r="471" spans="1:10" ht="13.5" customHeight="1" x14ac:dyDescent="0.2">
      <c r="A471" s="15" t="s">
        <v>3004</v>
      </c>
      <c r="B471" s="19">
        <v>43576</v>
      </c>
      <c r="C471" s="21">
        <v>2019</v>
      </c>
      <c r="D471" s="18">
        <v>4</v>
      </c>
      <c r="E471" s="18">
        <v>21</v>
      </c>
      <c r="F471" s="20" t="s">
        <v>4408</v>
      </c>
      <c r="G471" s="15" t="s">
        <v>31</v>
      </c>
      <c r="H471" s="20" t="s">
        <v>4409</v>
      </c>
      <c r="I471" s="20" t="s">
        <v>60</v>
      </c>
      <c r="J471" s="16">
        <v>43576</v>
      </c>
    </row>
    <row r="472" spans="1:10" ht="13.5" customHeight="1" x14ac:dyDescent="0.2">
      <c r="A472" s="15" t="s">
        <v>3009</v>
      </c>
      <c r="B472" s="19">
        <v>43578</v>
      </c>
      <c r="C472" s="21">
        <v>2019</v>
      </c>
      <c r="D472" s="18">
        <v>4</v>
      </c>
      <c r="E472" s="18">
        <v>23</v>
      </c>
      <c r="F472" s="20" t="s">
        <v>108</v>
      </c>
      <c r="G472" s="15" t="s">
        <v>108</v>
      </c>
      <c r="H472" s="20" t="s">
        <v>4411</v>
      </c>
      <c r="I472" s="20">
        <v>75</v>
      </c>
      <c r="J472" s="16">
        <v>43578</v>
      </c>
    </row>
    <row r="473" spans="1:10" ht="13.5" customHeight="1" x14ac:dyDescent="0.2">
      <c r="A473" s="15" t="s">
        <v>3014</v>
      </c>
      <c r="B473" s="19">
        <v>43581</v>
      </c>
      <c r="C473" s="21">
        <v>2019</v>
      </c>
      <c r="D473" s="18">
        <v>4</v>
      </c>
      <c r="E473" s="18">
        <v>26</v>
      </c>
      <c r="F473" s="20" t="s">
        <v>4408</v>
      </c>
      <c r="G473" s="15" t="s">
        <v>31</v>
      </c>
      <c r="H473" s="20" t="s">
        <v>4409</v>
      </c>
      <c r="I473" s="20">
        <v>34</v>
      </c>
      <c r="J473" s="16">
        <v>43587</v>
      </c>
    </row>
    <row r="474" spans="1:10" ht="13.5" customHeight="1" x14ac:dyDescent="0.2">
      <c r="A474" s="15" t="s">
        <v>3021</v>
      </c>
      <c r="B474" s="19">
        <v>43586</v>
      </c>
      <c r="C474" s="21">
        <v>2019</v>
      </c>
      <c r="D474" s="18">
        <v>5</v>
      </c>
      <c r="E474" s="18">
        <v>1</v>
      </c>
      <c r="F474" s="20" t="s">
        <v>4408</v>
      </c>
      <c r="G474" s="15" t="s">
        <v>31</v>
      </c>
      <c r="H474" s="20" t="s">
        <v>4409</v>
      </c>
      <c r="I474" s="20">
        <v>17</v>
      </c>
      <c r="J474" s="16">
        <v>43586</v>
      </c>
    </row>
    <row r="475" spans="1:10" ht="13.5" customHeight="1" x14ac:dyDescent="0.2">
      <c r="A475" s="15" t="s">
        <v>3027</v>
      </c>
      <c r="B475" s="19">
        <v>43589</v>
      </c>
      <c r="C475" s="21">
        <v>2019</v>
      </c>
      <c r="D475" s="18">
        <v>5</v>
      </c>
      <c r="E475" s="18">
        <v>4</v>
      </c>
      <c r="F475" s="20" t="s">
        <v>108</v>
      </c>
      <c r="G475" s="15" t="s">
        <v>108</v>
      </c>
      <c r="H475" s="20" t="s">
        <v>4411</v>
      </c>
      <c r="I475" s="20">
        <v>42</v>
      </c>
      <c r="J475" s="16">
        <v>43590</v>
      </c>
    </row>
    <row r="476" spans="1:10" ht="15" customHeight="1" x14ac:dyDescent="0.2">
      <c r="A476" s="15" t="s">
        <v>3419</v>
      </c>
      <c r="B476" s="19">
        <v>43590</v>
      </c>
      <c r="C476" s="21">
        <v>2019</v>
      </c>
      <c r="D476" s="18">
        <v>5</v>
      </c>
      <c r="E476" s="18">
        <v>5</v>
      </c>
      <c r="F476" s="20" t="s">
        <v>108</v>
      </c>
      <c r="G476" s="15" t="s">
        <v>108</v>
      </c>
      <c r="H476" s="20" t="s">
        <v>4411</v>
      </c>
      <c r="I476" s="15">
        <v>82</v>
      </c>
      <c r="J476" s="25">
        <v>43593</v>
      </c>
    </row>
    <row r="477" spans="1:10" ht="13.5" customHeight="1" x14ac:dyDescent="0.2">
      <c r="A477" s="15" t="s">
        <v>3033</v>
      </c>
      <c r="B477" s="19">
        <v>43594</v>
      </c>
      <c r="C477" s="21">
        <v>2019</v>
      </c>
      <c r="D477" s="18">
        <v>5</v>
      </c>
      <c r="E477" s="18">
        <v>9</v>
      </c>
      <c r="F477" s="20" t="s">
        <v>4408</v>
      </c>
      <c r="G477" s="15" t="s">
        <v>31</v>
      </c>
      <c r="H477" s="20" t="s">
        <v>4409</v>
      </c>
      <c r="I477" s="20">
        <v>28</v>
      </c>
      <c r="J477" s="16">
        <v>43594</v>
      </c>
    </row>
    <row r="478" spans="1:10" ht="13.5" customHeight="1" x14ac:dyDescent="0.2">
      <c r="A478" s="15" t="s">
        <v>3036</v>
      </c>
      <c r="B478" s="19">
        <v>43594</v>
      </c>
      <c r="C478" s="21">
        <v>2019</v>
      </c>
      <c r="D478" s="18">
        <v>5</v>
      </c>
      <c r="E478" s="18">
        <v>9</v>
      </c>
      <c r="F478" s="20" t="s">
        <v>4408</v>
      </c>
      <c r="G478" s="15" t="s">
        <v>31</v>
      </c>
      <c r="H478" s="20" t="s">
        <v>4409</v>
      </c>
      <c r="I478" s="20">
        <v>44</v>
      </c>
      <c r="J478" s="16">
        <v>43600</v>
      </c>
    </row>
    <row r="479" spans="1:10" ht="13.5" customHeight="1" x14ac:dyDescent="0.2">
      <c r="A479" s="15" t="s">
        <v>3042</v>
      </c>
      <c r="B479" s="19">
        <v>43596</v>
      </c>
      <c r="C479" s="21">
        <v>2019</v>
      </c>
      <c r="D479" s="18">
        <v>5</v>
      </c>
      <c r="E479" s="18">
        <v>11</v>
      </c>
      <c r="F479" s="20" t="s">
        <v>4410</v>
      </c>
      <c r="G479" s="15" t="s">
        <v>32</v>
      </c>
      <c r="H479" s="20" t="s">
        <v>4411</v>
      </c>
      <c r="I479" s="20">
        <v>78</v>
      </c>
      <c r="J479" s="16">
        <v>43596</v>
      </c>
    </row>
    <row r="480" spans="1:10" ht="13.5" customHeight="1" x14ac:dyDescent="0.2">
      <c r="A480" s="15" t="s">
        <v>3049</v>
      </c>
      <c r="B480" s="19">
        <v>43599</v>
      </c>
      <c r="C480" s="21">
        <v>2019</v>
      </c>
      <c r="D480" s="18">
        <v>5</v>
      </c>
      <c r="E480" s="18">
        <v>14</v>
      </c>
      <c r="F480" s="20" t="s">
        <v>108</v>
      </c>
      <c r="G480" s="15" t="s">
        <v>108</v>
      </c>
      <c r="H480" s="20" t="s">
        <v>4409</v>
      </c>
      <c r="I480" s="20">
        <v>39</v>
      </c>
      <c r="J480" s="16">
        <v>43599</v>
      </c>
    </row>
    <row r="481" spans="1:10" ht="13.5" customHeight="1" x14ac:dyDescent="0.2">
      <c r="A481" s="15" t="s">
        <v>3056</v>
      </c>
      <c r="B481" s="19">
        <v>43606</v>
      </c>
      <c r="C481" s="21">
        <v>2019</v>
      </c>
      <c r="D481" s="18">
        <v>5</v>
      </c>
      <c r="E481" s="18">
        <v>21</v>
      </c>
      <c r="F481" s="20" t="s">
        <v>4412</v>
      </c>
      <c r="G481" s="15" t="s">
        <v>670</v>
      </c>
      <c r="H481" s="20" t="s">
        <v>4411</v>
      </c>
      <c r="I481" s="20" t="s">
        <v>60</v>
      </c>
      <c r="J481" s="16">
        <v>43606</v>
      </c>
    </row>
    <row r="482" spans="1:10" ht="13.5" customHeight="1" x14ac:dyDescent="0.2">
      <c r="A482" s="15" t="s">
        <v>3057</v>
      </c>
      <c r="B482" s="19">
        <v>43612</v>
      </c>
      <c r="C482" s="21">
        <v>2019</v>
      </c>
      <c r="D482" s="18">
        <v>5</v>
      </c>
      <c r="E482" s="18">
        <v>27</v>
      </c>
      <c r="F482" s="20" t="s">
        <v>108</v>
      </c>
      <c r="G482" s="15" t="s">
        <v>108</v>
      </c>
      <c r="H482" s="20" t="s">
        <v>4411</v>
      </c>
      <c r="I482" s="20">
        <v>77</v>
      </c>
      <c r="J482" s="16">
        <v>43614</v>
      </c>
    </row>
    <row r="483" spans="1:10" ht="13.5" customHeight="1" x14ac:dyDescent="0.2">
      <c r="A483" s="15" t="s">
        <v>3063</v>
      </c>
      <c r="B483" s="19">
        <v>43619</v>
      </c>
      <c r="C483" s="21">
        <v>2019</v>
      </c>
      <c r="D483" s="18">
        <v>6</v>
      </c>
      <c r="E483" s="18">
        <v>3</v>
      </c>
      <c r="F483" s="20" t="s">
        <v>4408</v>
      </c>
      <c r="G483" s="15" t="s">
        <v>31</v>
      </c>
      <c r="H483" s="20" t="s">
        <v>4409</v>
      </c>
      <c r="I483" s="20">
        <v>33</v>
      </c>
      <c r="J483" s="16">
        <v>43619</v>
      </c>
    </row>
    <row r="484" spans="1:10" ht="13.5" customHeight="1" x14ac:dyDescent="0.2">
      <c r="A484" s="15" t="s">
        <v>3070</v>
      </c>
      <c r="B484" s="19">
        <v>43620</v>
      </c>
      <c r="C484" s="21">
        <v>2019</v>
      </c>
      <c r="D484" s="18">
        <v>6</v>
      </c>
      <c r="E484" s="18">
        <v>4</v>
      </c>
      <c r="F484" s="20" t="s">
        <v>4410</v>
      </c>
      <c r="G484" s="15" t="s">
        <v>31</v>
      </c>
      <c r="H484" s="20" t="s">
        <v>4411</v>
      </c>
      <c r="I484" s="20">
        <v>26</v>
      </c>
      <c r="J484" s="19">
        <v>43620</v>
      </c>
    </row>
    <row r="485" spans="1:10" ht="13.5" customHeight="1" x14ac:dyDescent="0.2">
      <c r="A485" s="15" t="s">
        <v>3076</v>
      </c>
      <c r="B485" s="19">
        <v>43622</v>
      </c>
      <c r="C485" s="21">
        <v>2019</v>
      </c>
      <c r="D485" s="18">
        <v>6</v>
      </c>
      <c r="E485" s="18">
        <v>6</v>
      </c>
      <c r="F485" s="20" t="s">
        <v>108</v>
      </c>
      <c r="G485" s="15" t="s">
        <v>108</v>
      </c>
      <c r="H485" s="20" t="s">
        <v>4409</v>
      </c>
      <c r="I485" s="20">
        <v>76</v>
      </c>
      <c r="J485" s="16">
        <v>43622</v>
      </c>
    </row>
    <row r="486" spans="1:10" ht="13.5" customHeight="1" x14ac:dyDescent="0.2">
      <c r="A486" s="15" t="s">
        <v>3081</v>
      </c>
      <c r="B486" s="19">
        <v>43623</v>
      </c>
      <c r="C486" s="21">
        <v>2019</v>
      </c>
      <c r="D486" s="18">
        <v>6</v>
      </c>
      <c r="E486" s="18">
        <v>7</v>
      </c>
      <c r="F486" s="20" t="s">
        <v>4408</v>
      </c>
      <c r="G486" s="15" t="s">
        <v>31</v>
      </c>
      <c r="H486" s="20" t="s">
        <v>4409</v>
      </c>
      <c r="I486" s="20">
        <v>32</v>
      </c>
      <c r="J486" s="16">
        <v>43623</v>
      </c>
    </row>
    <row r="487" spans="1:10" ht="13.5" customHeight="1" x14ac:dyDescent="0.2">
      <c r="A487" s="15" t="s">
        <v>3086</v>
      </c>
      <c r="B487" s="19">
        <v>43624</v>
      </c>
      <c r="C487" s="21">
        <v>2019</v>
      </c>
      <c r="D487" s="18">
        <v>6</v>
      </c>
      <c r="E487" s="18">
        <v>8</v>
      </c>
      <c r="F487" s="20" t="s">
        <v>108</v>
      </c>
      <c r="G487" s="15" t="s">
        <v>108</v>
      </c>
      <c r="H487" s="20" t="s">
        <v>4411</v>
      </c>
      <c r="I487" s="20">
        <v>72</v>
      </c>
      <c r="J487" s="16">
        <v>43625</v>
      </c>
    </row>
    <row r="488" spans="1:10" ht="13.5" customHeight="1" x14ac:dyDescent="0.2">
      <c r="A488" s="15" t="s">
        <v>3094</v>
      </c>
      <c r="B488" s="19">
        <v>43624</v>
      </c>
      <c r="C488" s="21">
        <v>2019</v>
      </c>
      <c r="D488" s="18">
        <v>6</v>
      </c>
      <c r="E488" s="18">
        <v>8</v>
      </c>
      <c r="F488" s="20" t="s">
        <v>4408</v>
      </c>
      <c r="G488" s="15" t="s">
        <v>31</v>
      </c>
      <c r="H488" s="20" t="s">
        <v>4409</v>
      </c>
      <c r="I488" s="20">
        <v>21</v>
      </c>
      <c r="J488" s="16">
        <v>43625</v>
      </c>
    </row>
    <row r="489" spans="1:10" ht="13.5" customHeight="1" x14ac:dyDescent="0.2">
      <c r="A489" s="15" t="s">
        <v>3101</v>
      </c>
      <c r="B489" s="19">
        <v>43627</v>
      </c>
      <c r="C489" s="21">
        <v>2019</v>
      </c>
      <c r="D489" s="18">
        <v>6</v>
      </c>
      <c r="E489" s="18">
        <v>11</v>
      </c>
      <c r="F489" s="20" t="s">
        <v>4408</v>
      </c>
      <c r="G489" s="15" t="s">
        <v>31</v>
      </c>
      <c r="H489" s="20" t="s">
        <v>4409</v>
      </c>
      <c r="I489" s="20">
        <v>41</v>
      </c>
      <c r="J489" s="16">
        <v>43627</v>
      </c>
    </row>
    <row r="490" spans="1:10" ht="13.5" customHeight="1" x14ac:dyDescent="0.2">
      <c r="A490" s="15" t="s">
        <v>3108</v>
      </c>
      <c r="B490" s="19">
        <v>43630</v>
      </c>
      <c r="C490" s="21">
        <v>2019</v>
      </c>
      <c r="D490" s="18">
        <v>6</v>
      </c>
      <c r="E490" s="18">
        <v>14</v>
      </c>
      <c r="F490" s="20" t="s">
        <v>4410</v>
      </c>
      <c r="G490" s="15" t="s">
        <v>32</v>
      </c>
      <c r="H490" s="20" t="s">
        <v>4409</v>
      </c>
      <c r="I490" s="20">
        <v>49</v>
      </c>
      <c r="J490" s="16">
        <v>43630</v>
      </c>
    </row>
    <row r="491" spans="1:10" ht="13.5" customHeight="1" x14ac:dyDescent="0.2">
      <c r="A491" s="15" t="s">
        <v>3115</v>
      </c>
      <c r="B491" s="19">
        <v>43636</v>
      </c>
      <c r="C491" s="21">
        <v>2019</v>
      </c>
      <c r="D491" s="18">
        <v>6</v>
      </c>
      <c r="E491" s="18">
        <v>20</v>
      </c>
      <c r="F491" s="20" t="s">
        <v>4408</v>
      </c>
      <c r="G491" s="15" t="s">
        <v>31</v>
      </c>
      <c r="H491" s="20" t="s">
        <v>4409</v>
      </c>
      <c r="I491" s="20">
        <v>21</v>
      </c>
      <c r="J491" s="16">
        <v>43636</v>
      </c>
    </row>
    <row r="492" spans="1:10" ht="13.5" customHeight="1" x14ac:dyDescent="0.2">
      <c r="A492" s="15" t="s">
        <v>3121</v>
      </c>
      <c r="B492" s="19">
        <v>43636</v>
      </c>
      <c r="C492" s="21">
        <v>2019</v>
      </c>
      <c r="D492" s="18">
        <v>6</v>
      </c>
      <c r="E492" s="18">
        <v>20</v>
      </c>
      <c r="F492" s="20" t="s">
        <v>4408</v>
      </c>
      <c r="G492" s="15" t="s">
        <v>31</v>
      </c>
      <c r="H492" s="20" t="s">
        <v>4409</v>
      </c>
      <c r="I492" s="20">
        <v>47</v>
      </c>
      <c r="J492" s="16">
        <v>43637</v>
      </c>
    </row>
    <row r="493" spans="1:10" ht="13.5" customHeight="1" x14ac:dyDescent="0.2">
      <c r="A493" s="15" t="s">
        <v>3128</v>
      </c>
      <c r="B493" s="19">
        <v>43645</v>
      </c>
      <c r="C493" s="21">
        <v>2019</v>
      </c>
      <c r="D493" s="18">
        <v>6</v>
      </c>
      <c r="E493" s="18">
        <v>29</v>
      </c>
      <c r="F493" s="20" t="s">
        <v>108</v>
      </c>
      <c r="G493" s="15" t="s">
        <v>108</v>
      </c>
      <c r="H493" s="20" t="s">
        <v>4411</v>
      </c>
      <c r="I493" s="20">
        <v>75</v>
      </c>
      <c r="J493" s="24">
        <v>43645</v>
      </c>
    </row>
    <row r="494" spans="1:10" ht="13.5" customHeight="1" x14ac:dyDescent="0.2">
      <c r="A494" s="15" t="s">
        <v>3133</v>
      </c>
      <c r="B494" s="19">
        <v>43651</v>
      </c>
      <c r="C494" s="21">
        <v>2019</v>
      </c>
      <c r="D494" s="18">
        <v>7</v>
      </c>
      <c r="E494" s="18">
        <v>5</v>
      </c>
      <c r="F494" s="20" t="s">
        <v>108</v>
      </c>
      <c r="G494" s="15" t="s">
        <v>108</v>
      </c>
      <c r="H494" s="20" t="s">
        <v>4411</v>
      </c>
      <c r="I494" s="20">
        <v>63</v>
      </c>
      <c r="J494" s="24">
        <v>43654</v>
      </c>
    </row>
    <row r="495" spans="1:10" ht="13.5" customHeight="1" x14ac:dyDescent="0.2">
      <c r="A495" s="15" t="s">
        <v>3140</v>
      </c>
      <c r="B495" s="19">
        <v>43656</v>
      </c>
      <c r="C495" s="21">
        <v>2019</v>
      </c>
      <c r="D495" s="18">
        <v>7</v>
      </c>
      <c r="E495" s="18">
        <v>10</v>
      </c>
      <c r="F495" s="20" t="s">
        <v>4408</v>
      </c>
      <c r="G495" s="15" t="s">
        <v>31</v>
      </c>
      <c r="H495" s="20" t="s">
        <v>4409</v>
      </c>
      <c r="I495" s="20">
        <v>39</v>
      </c>
      <c r="J495" s="16">
        <v>43656</v>
      </c>
    </row>
    <row r="496" spans="1:10" ht="13.5" customHeight="1" x14ac:dyDescent="0.2">
      <c r="A496" s="15" t="s">
        <v>3146</v>
      </c>
      <c r="B496" s="19">
        <v>43659</v>
      </c>
      <c r="C496" s="21">
        <v>2019</v>
      </c>
      <c r="D496" s="18">
        <v>7</v>
      </c>
      <c r="E496" s="18">
        <v>13</v>
      </c>
      <c r="F496" s="20" t="s">
        <v>4408</v>
      </c>
      <c r="G496" s="15" t="s">
        <v>31</v>
      </c>
      <c r="H496" s="20" t="s">
        <v>4409</v>
      </c>
      <c r="I496" s="20">
        <v>30</v>
      </c>
      <c r="J496" s="16">
        <v>43659</v>
      </c>
    </row>
    <row r="497" spans="1:10" ht="13.5" customHeight="1" x14ac:dyDescent="0.2">
      <c r="A497" s="15" t="s">
        <v>3152</v>
      </c>
      <c r="B497" s="19">
        <v>43663</v>
      </c>
      <c r="C497" s="21">
        <v>2019</v>
      </c>
      <c r="D497" s="18">
        <v>7</v>
      </c>
      <c r="E497" s="18">
        <v>17</v>
      </c>
      <c r="F497" s="20" t="s">
        <v>108</v>
      </c>
      <c r="G497" s="15" t="s">
        <v>108</v>
      </c>
      <c r="H497" s="20" t="s">
        <v>4411</v>
      </c>
      <c r="I497" s="20">
        <v>78</v>
      </c>
      <c r="J497" s="16">
        <v>43663</v>
      </c>
    </row>
    <row r="498" spans="1:10" ht="13.5" customHeight="1" x14ac:dyDescent="0.2">
      <c r="A498" s="15" t="s">
        <v>3159</v>
      </c>
      <c r="B498" s="19">
        <v>43663</v>
      </c>
      <c r="C498" s="21">
        <v>2019</v>
      </c>
      <c r="D498" s="18">
        <v>7</v>
      </c>
      <c r="E498" s="18">
        <v>17</v>
      </c>
      <c r="F498" s="20" t="s">
        <v>108</v>
      </c>
      <c r="G498" s="15" t="s">
        <v>108</v>
      </c>
      <c r="H498" s="20" t="s">
        <v>4411</v>
      </c>
      <c r="I498" s="20">
        <v>58</v>
      </c>
      <c r="J498" s="16">
        <v>43663</v>
      </c>
    </row>
    <row r="499" spans="1:10" ht="13.5" customHeight="1" x14ac:dyDescent="0.2">
      <c r="A499" s="15" t="s">
        <v>3166</v>
      </c>
      <c r="B499" s="19">
        <v>43678</v>
      </c>
      <c r="C499" s="21">
        <v>2019</v>
      </c>
      <c r="D499" s="18">
        <v>8</v>
      </c>
      <c r="E499" s="18">
        <v>1</v>
      </c>
      <c r="F499" s="20" t="s">
        <v>108</v>
      </c>
      <c r="G499" s="15" t="s">
        <v>108</v>
      </c>
      <c r="H499" s="20" t="s">
        <v>4411</v>
      </c>
      <c r="I499" s="20">
        <v>60</v>
      </c>
      <c r="J499" s="16">
        <v>43679</v>
      </c>
    </row>
    <row r="500" spans="1:10" ht="13.5" customHeight="1" x14ac:dyDescent="0.2">
      <c r="A500" s="15" t="s">
        <v>3173</v>
      </c>
      <c r="B500" s="19">
        <v>43681</v>
      </c>
      <c r="C500" s="21">
        <v>2019</v>
      </c>
      <c r="D500" s="18">
        <v>8</v>
      </c>
      <c r="E500" s="18">
        <v>4</v>
      </c>
      <c r="F500" s="20" t="s">
        <v>4410</v>
      </c>
      <c r="G500" s="15" t="s">
        <v>31</v>
      </c>
      <c r="H500" s="20" t="s">
        <v>4409</v>
      </c>
      <c r="I500" s="20" t="s">
        <v>60</v>
      </c>
      <c r="J500" s="16">
        <v>43681</v>
      </c>
    </row>
    <row r="501" spans="1:10" ht="13.5" customHeight="1" x14ac:dyDescent="0.2">
      <c r="A501" s="15" t="s">
        <v>3180</v>
      </c>
      <c r="B501" s="19">
        <v>43683</v>
      </c>
      <c r="C501" s="21">
        <v>2019</v>
      </c>
      <c r="D501" s="18">
        <v>8</v>
      </c>
      <c r="E501" s="18">
        <v>6</v>
      </c>
      <c r="F501" s="20" t="s">
        <v>4408</v>
      </c>
      <c r="G501" s="15" t="s">
        <v>31</v>
      </c>
      <c r="H501" s="20" t="s">
        <v>4409</v>
      </c>
      <c r="I501" s="20">
        <v>20</v>
      </c>
      <c r="J501" s="16">
        <v>43683</v>
      </c>
    </row>
    <row r="502" spans="1:10" ht="13.5" customHeight="1" x14ac:dyDescent="0.2">
      <c r="A502" s="15" t="s">
        <v>3183</v>
      </c>
      <c r="B502" s="19">
        <v>43685</v>
      </c>
      <c r="C502" s="21">
        <v>2019</v>
      </c>
      <c r="D502" s="18">
        <v>8</v>
      </c>
      <c r="E502" s="18">
        <v>8</v>
      </c>
      <c r="F502" s="20" t="s">
        <v>108</v>
      </c>
      <c r="G502" s="15" t="s">
        <v>108</v>
      </c>
      <c r="H502" s="20" t="s">
        <v>4411</v>
      </c>
      <c r="I502" s="20">
        <v>55</v>
      </c>
      <c r="J502" s="16">
        <v>43686</v>
      </c>
    </row>
    <row r="503" spans="1:10" ht="13.5" customHeight="1" x14ac:dyDescent="0.2">
      <c r="A503" s="15" t="s">
        <v>3190</v>
      </c>
      <c r="B503" s="19">
        <v>43688</v>
      </c>
      <c r="C503" s="21">
        <v>2019</v>
      </c>
      <c r="D503" s="18">
        <v>8</v>
      </c>
      <c r="E503" s="18">
        <v>11</v>
      </c>
      <c r="F503" s="20" t="s">
        <v>108</v>
      </c>
      <c r="G503" s="15" t="s">
        <v>108</v>
      </c>
      <c r="H503" s="20" t="s">
        <v>4409</v>
      </c>
      <c r="I503" s="20">
        <v>40</v>
      </c>
      <c r="J503" s="26">
        <v>43688</v>
      </c>
    </row>
    <row r="504" spans="1:10" ht="13.5" customHeight="1" x14ac:dyDescent="0.2">
      <c r="A504" s="15" t="s">
        <v>3197</v>
      </c>
      <c r="B504" s="19">
        <v>43691</v>
      </c>
      <c r="C504" s="21">
        <v>2019</v>
      </c>
      <c r="D504" s="18">
        <v>8</v>
      </c>
      <c r="E504" s="18">
        <v>14</v>
      </c>
      <c r="F504" s="20" t="s">
        <v>4408</v>
      </c>
      <c r="G504" s="15" t="s">
        <v>31</v>
      </c>
      <c r="H504" s="20" t="s">
        <v>4409</v>
      </c>
      <c r="I504" s="20">
        <v>35</v>
      </c>
      <c r="J504" s="16">
        <v>43691</v>
      </c>
    </row>
    <row r="505" spans="1:10" ht="13.5" customHeight="1" x14ac:dyDescent="0.2">
      <c r="A505" s="15" t="s">
        <v>3203</v>
      </c>
      <c r="B505" s="19">
        <v>43691</v>
      </c>
      <c r="C505" s="21">
        <v>2019</v>
      </c>
      <c r="D505" s="18">
        <v>8</v>
      </c>
      <c r="E505" s="18">
        <v>14</v>
      </c>
      <c r="F505" s="20" t="s">
        <v>4408</v>
      </c>
      <c r="G505" s="15" t="s">
        <v>31</v>
      </c>
      <c r="H505" s="20" t="s">
        <v>4409</v>
      </c>
      <c r="I505" s="20">
        <v>53</v>
      </c>
      <c r="J505" s="16">
        <v>43691</v>
      </c>
    </row>
    <row r="506" spans="1:10" ht="13.5" customHeight="1" x14ac:dyDescent="0.2">
      <c r="A506" s="15" t="s">
        <v>3208</v>
      </c>
      <c r="B506" s="19">
        <v>43694</v>
      </c>
      <c r="C506" s="21">
        <v>2019</v>
      </c>
      <c r="D506" s="18">
        <v>8</v>
      </c>
      <c r="E506" s="18">
        <v>17</v>
      </c>
      <c r="F506" s="20" t="s">
        <v>4408</v>
      </c>
      <c r="G506" s="15" t="s">
        <v>31</v>
      </c>
      <c r="H506" s="20" t="s">
        <v>4409</v>
      </c>
      <c r="I506" s="20">
        <v>43</v>
      </c>
      <c r="J506" s="16">
        <v>43694</v>
      </c>
    </row>
    <row r="507" spans="1:10" ht="13.5" customHeight="1" x14ac:dyDescent="0.2">
      <c r="A507" s="15" t="s">
        <v>3213</v>
      </c>
      <c r="B507" s="19">
        <v>43699</v>
      </c>
      <c r="C507" s="21">
        <v>2019</v>
      </c>
      <c r="D507" s="18">
        <v>8</v>
      </c>
      <c r="E507" s="18">
        <v>22</v>
      </c>
      <c r="F507" s="20" t="s">
        <v>4408</v>
      </c>
      <c r="G507" s="15" t="s">
        <v>31</v>
      </c>
      <c r="H507" s="20" t="s">
        <v>4409</v>
      </c>
      <c r="I507" s="20">
        <v>25</v>
      </c>
      <c r="J507" s="16">
        <v>43699</v>
      </c>
    </row>
    <row r="508" spans="1:10" ht="13.5" customHeight="1" x14ac:dyDescent="0.2">
      <c r="A508" s="15" t="s">
        <v>3219</v>
      </c>
      <c r="B508" s="19">
        <v>43704</v>
      </c>
      <c r="C508" s="21">
        <v>2019</v>
      </c>
      <c r="D508" s="18">
        <v>8</v>
      </c>
      <c r="E508" s="18">
        <v>27</v>
      </c>
      <c r="F508" s="20" t="s">
        <v>108</v>
      </c>
      <c r="G508" s="15" t="s">
        <v>108</v>
      </c>
      <c r="H508" s="20" t="s">
        <v>4409</v>
      </c>
      <c r="I508" s="20" t="s">
        <v>60</v>
      </c>
      <c r="J508" s="16">
        <v>43704</v>
      </c>
    </row>
    <row r="509" spans="1:10" ht="13.5" customHeight="1" x14ac:dyDescent="0.2">
      <c r="A509" s="15" t="s">
        <v>3225</v>
      </c>
      <c r="B509" s="19">
        <v>43705</v>
      </c>
      <c r="C509" s="21">
        <v>2019</v>
      </c>
      <c r="D509" s="18">
        <v>8</v>
      </c>
      <c r="E509" s="18">
        <v>28</v>
      </c>
      <c r="F509" s="20" t="s">
        <v>4408</v>
      </c>
      <c r="G509" s="15" t="s">
        <v>32</v>
      </c>
      <c r="H509" s="20" t="s">
        <v>4409</v>
      </c>
      <c r="I509" s="20">
        <v>22</v>
      </c>
      <c r="J509" s="16">
        <v>43710</v>
      </c>
    </row>
    <row r="510" spans="1:10" ht="13.5" customHeight="1" x14ac:dyDescent="0.2">
      <c r="A510" s="15" t="s">
        <v>3231</v>
      </c>
      <c r="B510" s="19">
        <v>43706</v>
      </c>
      <c r="C510" s="21">
        <v>2019</v>
      </c>
      <c r="D510" s="18">
        <v>8</v>
      </c>
      <c r="E510" s="18">
        <v>29</v>
      </c>
      <c r="F510" s="20" t="s">
        <v>4408</v>
      </c>
      <c r="G510" s="15" t="s">
        <v>32</v>
      </c>
      <c r="H510" s="20" t="s">
        <v>4409</v>
      </c>
      <c r="I510" s="20">
        <v>29</v>
      </c>
      <c r="J510" s="16">
        <v>43714</v>
      </c>
    </row>
    <row r="511" spans="1:10" ht="13.5" customHeight="1" x14ac:dyDescent="0.2">
      <c r="A511" s="15" t="s">
        <v>3236</v>
      </c>
      <c r="B511" s="19">
        <v>43706</v>
      </c>
      <c r="C511" s="21">
        <v>2019</v>
      </c>
      <c r="D511" s="18">
        <v>8</v>
      </c>
      <c r="E511" s="18">
        <v>29</v>
      </c>
      <c r="F511" s="20" t="s">
        <v>4408</v>
      </c>
      <c r="G511" s="15" t="s">
        <v>31</v>
      </c>
      <c r="H511" s="20" t="s">
        <v>4409</v>
      </c>
      <c r="I511" s="20">
        <v>35</v>
      </c>
      <c r="J511" s="16">
        <v>43706</v>
      </c>
    </row>
    <row r="512" spans="1:10" ht="13.5" customHeight="1" x14ac:dyDescent="0.2">
      <c r="A512" s="15" t="s">
        <v>3242</v>
      </c>
      <c r="B512" s="19">
        <v>43707</v>
      </c>
      <c r="C512" s="21">
        <v>2019</v>
      </c>
      <c r="D512" s="18">
        <v>8</v>
      </c>
      <c r="E512" s="18">
        <v>30</v>
      </c>
      <c r="F512" s="20" t="s">
        <v>4408</v>
      </c>
      <c r="G512" s="15" t="s">
        <v>31</v>
      </c>
      <c r="H512" s="20" t="s">
        <v>4409</v>
      </c>
      <c r="I512" s="20">
        <v>31</v>
      </c>
      <c r="J512" s="16">
        <v>43707</v>
      </c>
    </row>
    <row r="513" spans="1:10" ht="13.5" customHeight="1" x14ac:dyDescent="0.2">
      <c r="A513" s="15" t="s">
        <v>3249</v>
      </c>
      <c r="B513" s="19">
        <v>43713</v>
      </c>
      <c r="C513" s="21">
        <v>2019</v>
      </c>
      <c r="D513" s="18">
        <v>9</v>
      </c>
      <c r="E513" s="18">
        <v>5</v>
      </c>
      <c r="F513" s="20" t="s">
        <v>4408</v>
      </c>
      <c r="G513" s="15" t="s">
        <v>31</v>
      </c>
      <c r="H513" s="20" t="s">
        <v>4411</v>
      </c>
      <c r="I513" s="20">
        <v>29</v>
      </c>
      <c r="J513" s="16">
        <v>43713</v>
      </c>
    </row>
    <row r="514" spans="1:10" ht="13.5" customHeight="1" x14ac:dyDescent="0.2">
      <c r="A514" s="15" t="s">
        <v>3252</v>
      </c>
      <c r="B514" s="19">
        <v>43716</v>
      </c>
      <c r="C514" s="21">
        <v>2019</v>
      </c>
      <c r="D514" s="18">
        <v>9</v>
      </c>
      <c r="E514" s="18">
        <v>8</v>
      </c>
      <c r="F514" s="20" t="s">
        <v>108</v>
      </c>
      <c r="G514" s="15" t="s">
        <v>108</v>
      </c>
      <c r="H514" s="20" t="s">
        <v>4411</v>
      </c>
      <c r="I514" s="20">
        <v>28</v>
      </c>
      <c r="J514" s="16">
        <v>43716</v>
      </c>
    </row>
    <row r="515" spans="1:10" ht="13.5" customHeight="1" x14ac:dyDescent="0.2">
      <c r="A515" s="15" t="s">
        <v>3258</v>
      </c>
      <c r="B515" s="19">
        <v>43720</v>
      </c>
      <c r="C515" s="21">
        <v>2019</v>
      </c>
      <c r="D515" s="18">
        <v>9</v>
      </c>
      <c r="E515" s="18">
        <v>12</v>
      </c>
      <c r="F515" s="20" t="s">
        <v>108</v>
      </c>
      <c r="G515" s="15" t="s">
        <v>108</v>
      </c>
      <c r="H515" s="20" t="s">
        <v>4411</v>
      </c>
      <c r="I515" s="20">
        <v>72</v>
      </c>
      <c r="J515" s="24">
        <v>43723</v>
      </c>
    </row>
    <row r="516" spans="1:10" ht="13.5" customHeight="1" x14ac:dyDescent="0.2">
      <c r="A516" s="15" t="s">
        <v>3265</v>
      </c>
      <c r="B516" s="19">
        <v>43725</v>
      </c>
      <c r="C516" s="21">
        <v>2019</v>
      </c>
      <c r="D516" s="18">
        <v>9</v>
      </c>
      <c r="E516" s="18">
        <v>17</v>
      </c>
      <c r="F516" s="20" t="s">
        <v>4408</v>
      </c>
      <c r="G516" s="15" t="s">
        <v>31</v>
      </c>
      <c r="H516" s="20" t="s">
        <v>4409</v>
      </c>
      <c r="I516" s="20">
        <v>57</v>
      </c>
      <c r="J516" s="16">
        <v>43725</v>
      </c>
    </row>
    <row r="517" spans="1:10" ht="13.5" customHeight="1" x14ac:dyDescent="0.2">
      <c r="A517" s="15" t="s">
        <v>3272</v>
      </c>
      <c r="B517" s="19">
        <v>43725</v>
      </c>
      <c r="C517" s="21">
        <v>2019</v>
      </c>
      <c r="D517" s="18">
        <v>9</v>
      </c>
      <c r="E517" s="18">
        <v>17</v>
      </c>
      <c r="F517" s="20" t="s">
        <v>108</v>
      </c>
      <c r="G517" s="15" t="s">
        <v>108</v>
      </c>
      <c r="H517" s="20" t="s">
        <v>4409</v>
      </c>
      <c r="I517" s="20">
        <v>76</v>
      </c>
      <c r="J517" s="16">
        <v>43725</v>
      </c>
    </row>
    <row r="518" spans="1:10" ht="13.5" customHeight="1" x14ac:dyDescent="0.2">
      <c r="A518" s="15" t="s">
        <v>3274</v>
      </c>
      <c r="B518" s="19">
        <v>43731</v>
      </c>
      <c r="C518" s="21">
        <v>2019</v>
      </c>
      <c r="D518" s="18">
        <v>9</v>
      </c>
      <c r="E518" s="18">
        <v>23</v>
      </c>
      <c r="F518" s="20" t="s">
        <v>108</v>
      </c>
      <c r="G518" s="15" t="s">
        <v>108</v>
      </c>
      <c r="H518" s="20" t="s">
        <v>4409</v>
      </c>
      <c r="I518" s="20">
        <v>67</v>
      </c>
      <c r="J518" s="16">
        <v>43745</v>
      </c>
    </row>
    <row r="519" spans="1:10" ht="13.5" customHeight="1" x14ac:dyDescent="0.2">
      <c r="A519" s="15" t="s">
        <v>3280</v>
      </c>
      <c r="B519" s="16">
        <v>43733</v>
      </c>
      <c r="C519" s="21">
        <v>2019</v>
      </c>
      <c r="D519" s="18">
        <v>9</v>
      </c>
      <c r="E519" s="18">
        <v>25</v>
      </c>
      <c r="F519" s="20" t="s">
        <v>4412</v>
      </c>
      <c r="G519" s="15" t="s">
        <v>670</v>
      </c>
      <c r="H519" s="20" t="s">
        <v>4409</v>
      </c>
      <c r="I519" s="15">
        <v>47</v>
      </c>
      <c r="J519" s="16">
        <v>43733</v>
      </c>
    </row>
    <row r="520" spans="1:10" ht="13.5" customHeight="1" x14ac:dyDescent="0.2">
      <c r="A520" s="15" t="s">
        <v>3285</v>
      </c>
      <c r="B520" s="16">
        <v>43734</v>
      </c>
      <c r="C520" s="21">
        <v>2019</v>
      </c>
      <c r="D520" s="18">
        <v>9</v>
      </c>
      <c r="E520" s="18">
        <v>26</v>
      </c>
      <c r="F520" s="20" t="s">
        <v>4408</v>
      </c>
      <c r="G520" s="15" t="s">
        <v>32</v>
      </c>
      <c r="H520" s="20" t="s">
        <v>4409</v>
      </c>
      <c r="I520" s="15">
        <v>73</v>
      </c>
      <c r="J520" s="16">
        <v>43734</v>
      </c>
    </row>
    <row r="521" spans="1:10" ht="13.5" customHeight="1" x14ac:dyDescent="0.2">
      <c r="A521" s="15" t="s">
        <v>3292</v>
      </c>
      <c r="B521" s="16">
        <v>43735</v>
      </c>
      <c r="C521" s="21">
        <v>2019</v>
      </c>
      <c r="D521" s="18">
        <v>9</v>
      </c>
      <c r="E521" s="18">
        <v>27</v>
      </c>
      <c r="F521" s="20" t="s">
        <v>4412</v>
      </c>
      <c r="G521" s="15" t="s">
        <v>670</v>
      </c>
      <c r="H521" s="20" t="s">
        <v>4411</v>
      </c>
      <c r="I521" s="15">
        <v>40</v>
      </c>
      <c r="J521" s="16">
        <v>43735</v>
      </c>
    </row>
    <row r="522" spans="1:10" ht="13.5" customHeight="1" x14ac:dyDescent="0.2">
      <c r="A522" s="15" t="s">
        <v>3299</v>
      </c>
      <c r="B522" s="16">
        <v>43747</v>
      </c>
      <c r="C522" s="21">
        <v>2019</v>
      </c>
      <c r="D522" s="18">
        <v>10</v>
      </c>
      <c r="E522" s="18">
        <v>9</v>
      </c>
      <c r="F522" s="20" t="s">
        <v>4412</v>
      </c>
      <c r="G522" s="15" t="s">
        <v>670</v>
      </c>
      <c r="H522" s="20" t="s">
        <v>4409</v>
      </c>
      <c r="I522" s="15">
        <v>20</v>
      </c>
      <c r="J522" s="24">
        <v>43747</v>
      </c>
    </row>
    <row r="523" spans="1:10" ht="13.5" customHeight="1" x14ac:dyDescent="0.2">
      <c r="A523" s="15" t="s">
        <v>3309</v>
      </c>
      <c r="B523" s="19">
        <v>43753</v>
      </c>
      <c r="C523" s="21">
        <v>2019</v>
      </c>
      <c r="D523" s="18">
        <v>10</v>
      </c>
      <c r="E523" s="18">
        <v>15</v>
      </c>
      <c r="F523" s="20" t="s">
        <v>4408</v>
      </c>
      <c r="G523" s="15" t="s">
        <v>31</v>
      </c>
      <c r="H523" s="20" t="s">
        <v>4409</v>
      </c>
      <c r="I523" s="20">
        <v>29</v>
      </c>
      <c r="J523" s="16">
        <v>43753</v>
      </c>
    </row>
    <row r="524" spans="1:10" ht="13.5" customHeight="1" x14ac:dyDescent="0.2">
      <c r="A524" s="15" t="s">
        <v>3314</v>
      </c>
      <c r="B524" s="19">
        <v>43759</v>
      </c>
      <c r="C524" s="21">
        <v>2019</v>
      </c>
      <c r="D524" s="18">
        <v>10</v>
      </c>
      <c r="E524" s="18">
        <v>21</v>
      </c>
      <c r="F524" s="20" t="s">
        <v>4408</v>
      </c>
      <c r="G524" s="15" t="s">
        <v>31</v>
      </c>
      <c r="H524" s="20" t="s">
        <v>4409</v>
      </c>
      <c r="I524" s="20">
        <v>41</v>
      </c>
      <c r="J524" s="16">
        <v>43759</v>
      </c>
    </row>
    <row r="525" spans="1:10" ht="13.5" customHeight="1" x14ac:dyDescent="0.2">
      <c r="A525" s="15" t="s">
        <v>3320</v>
      </c>
      <c r="B525" s="19">
        <v>43760</v>
      </c>
      <c r="C525" s="21">
        <v>2019</v>
      </c>
      <c r="D525" s="18">
        <v>10</v>
      </c>
      <c r="E525" s="18">
        <v>22</v>
      </c>
      <c r="F525" s="20" t="s">
        <v>108</v>
      </c>
      <c r="G525" s="15" t="s">
        <v>108</v>
      </c>
      <c r="H525" s="20" t="s">
        <v>4409</v>
      </c>
      <c r="I525" s="20">
        <v>27</v>
      </c>
      <c r="J525" s="16">
        <v>43760</v>
      </c>
    </row>
    <row r="526" spans="1:10" ht="13.5" customHeight="1" x14ac:dyDescent="0.2">
      <c r="A526" s="15" t="s">
        <v>3322</v>
      </c>
      <c r="B526" s="19">
        <v>43761</v>
      </c>
      <c r="C526" s="21">
        <v>2019</v>
      </c>
      <c r="D526" s="18">
        <v>10</v>
      </c>
      <c r="E526" s="18">
        <v>23</v>
      </c>
      <c r="F526" s="20" t="s">
        <v>108</v>
      </c>
      <c r="G526" s="15" t="s">
        <v>108</v>
      </c>
      <c r="H526" s="20" t="s">
        <v>4411</v>
      </c>
      <c r="I526" s="20">
        <v>92</v>
      </c>
      <c r="J526" s="16">
        <v>43761</v>
      </c>
    </row>
    <row r="527" spans="1:10" ht="13.5" customHeight="1" x14ac:dyDescent="0.2">
      <c r="A527" s="15" t="s">
        <v>3329</v>
      </c>
      <c r="B527" s="19">
        <v>43762</v>
      </c>
      <c r="C527" s="21">
        <v>2019</v>
      </c>
      <c r="D527" s="18">
        <v>10</v>
      </c>
      <c r="E527" s="18">
        <v>24</v>
      </c>
      <c r="F527" s="20" t="s">
        <v>108</v>
      </c>
      <c r="G527" s="15" t="s">
        <v>108</v>
      </c>
      <c r="H527" s="20" t="s">
        <v>4409</v>
      </c>
      <c r="I527" s="20">
        <v>67</v>
      </c>
      <c r="J527" s="16">
        <v>43764</v>
      </c>
    </row>
    <row r="528" spans="1:10" ht="13.5" customHeight="1" x14ac:dyDescent="0.2">
      <c r="A528" s="15" t="s">
        <v>3334</v>
      </c>
      <c r="B528" s="19">
        <v>43770</v>
      </c>
      <c r="C528" s="21">
        <v>2019</v>
      </c>
      <c r="D528" s="18">
        <v>11</v>
      </c>
      <c r="E528" s="18">
        <v>1</v>
      </c>
      <c r="F528" s="20" t="s">
        <v>108</v>
      </c>
      <c r="G528" s="15" t="s">
        <v>108</v>
      </c>
      <c r="H528" s="20" t="s">
        <v>4409</v>
      </c>
      <c r="I528" s="20">
        <v>35</v>
      </c>
      <c r="J528" s="16">
        <v>43770</v>
      </c>
    </row>
    <row r="529" spans="1:10" ht="13.5" customHeight="1" x14ac:dyDescent="0.2">
      <c r="A529" s="15" t="s">
        <v>3341</v>
      </c>
      <c r="B529" s="19">
        <v>43772</v>
      </c>
      <c r="C529" s="21">
        <v>2019</v>
      </c>
      <c r="D529" s="18">
        <v>11</v>
      </c>
      <c r="E529" s="18">
        <v>3</v>
      </c>
      <c r="F529" s="20" t="s">
        <v>108</v>
      </c>
      <c r="G529" s="15" t="s">
        <v>108</v>
      </c>
      <c r="H529" s="20" t="s">
        <v>4409</v>
      </c>
      <c r="I529" s="20">
        <v>37</v>
      </c>
      <c r="J529" s="16">
        <v>43772</v>
      </c>
    </row>
    <row r="530" spans="1:10" ht="13.5" customHeight="1" x14ac:dyDescent="0.2">
      <c r="A530" s="15" t="s">
        <v>3349</v>
      </c>
      <c r="B530" s="19">
        <v>43782</v>
      </c>
      <c r="C530" s="21">
        <v>2019</v>
      </c>
      <c r="D530" s="18">
        <v>11</v>
      </c>
      <c r="E530" s="18">
        <v>13</v>
      </c>
      <c r="F530" s="20" t="s">
        <v>4412</v>
      </c>
      <c r="G530" s="15" t="s">
        <v>670</v>
      </c>
      <c r="H530" s="20" t="s">
        <v>4409</v>
      </c>
      <c r="I530" s="20">
        <v>16</v>
      </c>
      <c r="J530" s="16">
        <v>43782</v>
      </c>
    </row>
    <row r="531" spans="1:10" ht="13.5" customHeight="1" x14ac:dyDescent="0.2">
      <c r="A531" s="15" t="s">
        <v>3357</v>
      </c>
      <c r="B531" s="19">
        <v>43787</v>
      </c>
      <c r="C531" s="21">
        <v>2019</v>
      </c>
      <c r="D531" s="18">
        <v>11</v>
      </c>
      <c r="E531" s="18">
        <v>18</v>
      </c>
      <c r="F531" s="20" t="s">
        <v>4410</v>
      </c>
      <c r="G531" s="15" t="s">
        <v>31</v>
      </c>
      <c r="H531" s="20" t="s">
        <v>4411</v>
      </c>
      <c r="I531" s="20" t="s">
        <v>60</v>
      </c>
      <c r="J531" s="16">
        <v>43787</v>
      </c>
    </row>
    <row r="532" spans="1:10" ht="13.5" customHeight="1" x14ac:dyDescent="0.2">
      <c r="A532" s="15" t="s">
        <v>3364</v>
      </c>
      <c r="B532" s="19">
        <v>43789</v>
      </c>
      <c r="C532" s="21">
        <v>2019</v>
      </c>
      <c r="D532" s="18">
        <v>11</v>
      </c>
      <c r="E532" s="18">
        <v>20</v>
      </c>
      <c r="F532" s="20" t="s">
        <v>4408</v>
      </c>
      <c r="G532" s="15" t="s">
        <v>31</v>
      </c>
      <c r="H532" s="20" t="s">
        <v>4409</v>
      </c>
      <c r="I532" s="20" t="s">
        <v>60</v>
      </c>
      <c r="J532" s="16">
        <v>43789</v>
      </c>
    </row>
    <row r="533" spans="1:10" ht="13.5" customHeight="1" x14ac:dyDescent="0.2">
      <c r="A533" s="15" t="s">
        <v>3367</v>
      </c>
      <c r="B533" s="19">
        <v>43791</v>
      </c>
      <c r="C533" s="21">
        <v>2019</v>
      </c>
      <c r="D533" s="18">
        <v>11</v>
      </c>
      <c r="E533" s="18">
        <v>22</v>
      </c>
      <c r="F533" s="20" t="s">
        <v>108</v>
      </c>
      <c r="G533" s="15" t="s">
        <v>108</v>
      </c>
      <c r="H533" s="20" t="s">
        <v>4409</v>
      </c>
      <c r="I533" s="20">
        <v>73</v>
      </c>
      <c r="J533" s="16">
        <v>43791</v>
      </c>
    </row>
    <row r="534" spans="1:10" ht="13.5" customHeight="1" x14ac:dyDescent="0.2">
      <c r="A534" s="15" t="s">
        <v>3374</v>
      </c>
      <c r="B534" s="19">
        <v>43794</v>
      </c>
      <c r="C534" s="21">
        <v>2019</v>
      </c>
      <c r="D534" s="18">
        <v>11</v>
      </c>
      <c r="E534" s="18">
        <v>25</v>
      </c>
      <c r="F534" s="20" t="s">
        <v>4410</v>
      </c>
      <c r="G534" s="15" t="s">
        <v>31</v>
      </c>
      <c r="H534" s="20" t="s">
        <v>4411</v>
      </c>
      <c r="I534" s="20">
        <v>23</v>
      </c>
      <c r="J534" s="16">
        <v>43794</v>
      </c>
    </row>
    <row r="535" spans="1:10" ht="13.5" customHeight="1" x14ac:dyDescent="0.2">
      <c r="A535" s="15" t="s">
        <v>3380</v>
      </c>
      <c r="B535" s="19">
        <v>43794</v>
      </c>
      <c r="C535" s="21">
        <v>2019</v>
      </c>
      <c r="D535" s="18">
        <v>11</v>
      </c>
      <c r="E535" s="18">
        <v>25</v>
      </c>
      <c r="F535" s="20" t="s">
        <v>4410</v>
      </c>
      <c r="G535" s="15" t="s">
        <v>43</v>
      </c>
      <c r="H535" s="20" t="s">
        <v>4411</v>
      </c>
      <c r="I535" s="20">
        <v>61</v>
      </c>
      <c r="J535" s="16">
        <v>43798</v>
      </c>
    </row>
    <row r="536" spans="1:10" ht="13.5" customHeight="1" x14ac:dyDescent="0.2">
      <c r="A536" s="15" t="s">
        <v>3386</v>
      </c>
      <c r="B536" s="19">
        <v>43804</v>
      </c>
      <c r="C536" s="21">
        <v>2019</v>
      </c>
      <c r="D536" s="18">
        <v>12</v>
      </c>
      <c r="E536" s="18">
        <v>5</v>
      </c>
      <c r="F536" s="20" t="s">
        <v>4408</v>
      </c>
      <c r="G536" s="15" t="s">
        <v>31</v>
      </c>
      <c r="H536" s="20" t="s">
        <v>4409</v>
      </c>
      <c r="I536" s="20">
        <v>38</v>
      </c>
      <c r="J536" s="19">
        <v>43817</v>
      </c>
    </row>
    <row r="537" spans="1:10" ht="13.5" customHeight="1" x14ac:dyDescent="0.2">
      <c r="A537" s="15" t="s">
        <v>3392</v>
      </c>
      <c r="B537" s="19">
        <v>43816</v>
      </c>
      <c r="C537" s="21">
        <v>2019</v>
      </c>
      <c r="D537" s="18">
        <v>12</v>
      </c>
      <c r="E537" s="18">
        <v>17</v>
      </c>
      <c r="F537" s="20" t="s">
        <v>4408</v>
      </c>
      <c r="G537" s="15" t="s">
        <v>31</v>
      </c>
      <c r="H537" s="20" t="s">
        <v>4409</v>
      </c>
      <c r="I537" s="20">
        <v>25</v>
      </c>
      <c r="J537" s="16">
        <v>43816</v>
      </c>
    </row>
    <row r="538" spans="1:10" ht="13.5" customHeight="1" x14ac:dyDescent="0.2">
      <c r="A538" s="15" t="s">
        <v>3399</v>
      </c>
      <c r="B538" s="19">
        <v>43816</v>
      </c>
      <c r="C538" s="21">
        <v>2019</v>
      </c>
      <c r="D538" s="18">
        <v>12</v>
      </c>
      <c r="E538" s="18">
        <v>17</v>
      </c>
      <c r="F538" s="20" t="s">
        <v>4408</v>
      </c>
      <c r="G538" s="15" t="s">
        <v>31</v>
      </c>
      <c r="H538" s="20" t="s">
        <v>4409</v>
      </c>
      <c r="I538" s="20">
        <v>18</v>
      </c>
      <c r="J538" s="22">
        <v>43817</v>
      </c>
    </row>
    <row r="539" spans="1:10" ht="13.5" customHeight="1" x14ac:dyDescent="0.2">
      <c r="A539" s="15" t="s">
        <v>3406</v>
      </c>
      <c r="B539" s="19">
        <v>43817</v>
      </c>
      <c r="C539" s="21">
        <v>2019</v>
      </c>
      <c r="D539" s="18">
        <v>12</v>
      </c>
      <c r="E539" s="18">
        <v>18</v>
      </c>
      <c r="F539" s="20" t="s">
        <v>4408</v>
      </c>
      <c r="G539" s="15" t="s">
        <v>31</v>
      </c>
      <c r="H539" s="20" t="s">
        <v>4409</v>
      </c>
      <c r="I539" s="20">
        <v>24</v>
      </c>
      <c r="J539" s="16">
        <v>43817</v>
      </c>
    </row>
    <row r="540" spans="1:10" ht="13.5" customHeight="1" x14ac:dyDescent="0.2">
      <c r="A540" s="15" t="s">
        <v>3413</v>
      </c>
      <c r="B540" s="19">
        <v>43820</v>
      </c>
      <c r="C540" s="21">
        <v>2019</v>
      </c>
      <c r="D540" s="18">
        <v>12</v>
      </c>
      <c r="E540" s="18">
        <v>21</v>
      </c>
      <c r="F540" s="20" t="s">
        <v>4410</v>
      </c>
      <c r="G540" s="15" t="s">
        <v>31</v>
      </c>
      <c r="H540" s="20" t="s">
        <v>4411</v>
      </c>
      <c r="I540" s="20">
        <v>23</v>
      </c>
      <c r="J540" s="16">
        <v>43821</v>
      </c>
    </row>
    <row r="541" spans="1:10" ht="13.5" customHeight="1" x14ac:dyDescent="0.2">
      <c r="A541" s="15" t="s">
        <v>3426</v>
      </c>
      <c r="B541" s="19">
        <v>43834</v>
      </c>
      <c r="C541" s="21">
        <v>2020</v>
      </c>
      <c r="D541" s="18">
        <v>1</v>
      </c>
      <c r="E541" s="18">
        <v>4</v>
      </c>
      <c r="F541" s="20" t="s">
        <v>108</v>
      </c>
      <c r="G541" s="15" t="s">
        <v>108</v>
      </c>
      <c r="H541" s="20" t="s">
        <v>4411</v>
      </c>
      <c r="I541" s="20">
        <v>87</v>
      </c>
      <c r="J541" s="22">
        <v>43834</v>
      </c>
    </row>
    <row r="542" spans="1:10" ht="13.5" customHeight="1" x14ac:dyDescent="0.2">
      <c r="A542" s="15" t="s">
        <v>3434</v>
      </c>
      <c r="B542" s="19">
        <v>43835</v>
      </c>
      <c r="C542" s="21">
        <v>2020</v>
      </c>
      <c r="D542" s="18">
        <v>1</v>
      </c>
      <c r="E542" s="18">
        <v>5</v>
      </c>
      <c r="F542" s="20" t="s">
        <v>4408</v>
      </c>
      <c r="G542" s="15" t="s">
        <v>31</v>
      </c>
      <c r="H542" s="20" t="s">
        <v>4409</v>
      </c>
      <c r="I542" s="20">
        <v>36</v>
      </c>
      <c r="J542" s="19">
        <v>43837</v>
      </c>
    </row>
    <row r="543" spans="1:10" ht="13.5" customHeight="1" x14ac:dyDescent="0.2">
      <c r="A543" s="15" t="s">
        <v>3440</v>
      </c>
      <c r="B543" s="19">
        <v>43841</v>
      </c>
      <c r="C543" s="21">
        <v>2020</v>
      </c>
      <c r="D543" s="18">
        <v>1</v>
      </c>
      <c r="E543" s="18">
        <v>11</v>
      </c>
      <c r="F543" s="20" t="s">
        <v>108</v>
      </c>
      <c r="G543" s="15" t="s">
        <v>108</v>
      </c>
      <c r="H543" s="20" t="s">
        <v>4409</v>
      </c>
      <c r="I543" s="20">
        <v>44</v>
      </c>
      <c r="J543" s="19">
        <v>43841</v>
      </c>
    </row>
    <row r="544" spans="1:10" ht="13.5" customHeight="1" x14ac:dyDescent="0.2">
      <c r="A544" s="15" t="s">
        <v>3446</v>
      </c>
      <c r="B544" s="19">
        <v>43844</v>
      </c>
      <c r="C544" s="21">
        <v>2020</v>
      </c>
      <c r="D544" s="18">
        <v>1</v>
      </c>
      <c r="E544" s="18">
        <v>14</v>
      </c>
      <c r="F544" s="20" t="s">
        <v>108</v>
      </c>
      <c r="G544" s="15" t="s">
        <v>108</v>
      </c>
      <c r="H544" s="20" t="s">
        <v>4409</v>
      </c>
      <c r="I544" s="20">
        <v>82</v>
      </c>
      <c r="J544" s="22">
        <v>43845</v>
      </c>
    </row>
    <row r="545" spans="1:10" ht="13.5" customHeight="1" x14ac:dyDescent="0.2">
      <c r="A545" s="15" t="s">
        <v>3452</v>
      </c>
      <c r="B545" s="19">
        <v>43844</v>
      </c>
      <c r="C545" s="21">
        <v>2020</v>
      </c>
      <c r="D545" s="18">
        <v>1</v>
      </c>
      <c r="E545" s="18">
        <v>14</v>
      </c>
      <c r="F545" s="20" t="s">
        <v>4408</v>
      </c>
      <c r="G545" s="15" t="s">
        <v>31</v>
      </c>
      <c r="H545" s="20" t="s">
        <v>4409</v>
      </c>
      <c r="I545" s="20">
        <v>25</v>
      </c>
      <c r="J545" s="19">
        <v>43871</v>
      </c>
    </row>
    <row r="546" spans="1:10" ht="13.5" customHeight="1" x14ac:dyDescent="0.2">
      <c r="A546" s="15" t="s">
        <v>3455</v>
      </c>
      <c r="B546" s="19">
        <v>43850</v>
      </c>
      <c r="C546" s="21">
        <v>2020</v>
      </c>
      <c r="D546" s="18">
        <v>1</v>
      </c>
      <c r="E546" s="18">
        <v>20</v>
      </c>
      <c r="F546" s="20" t="s">
        <v>4408</v>
      </c>
      <c r="G546" s="15" t="s">
        <v>31</v>
      </c>
      <c r="H546" s="20" t="s">
        <v>4409</v>
      </c>
      <c r="I546" s="20">
        <v>23</v>
      </c>
      <c r="J546" s="19">
        <v>43850</v>
      </c>
    </row>
    <row r="547" spans="1:10" ht="13.5" customHeight="1" x14ac:dyDescent="0.2">
      <c r="A547" s="15" t="s">
        <v>3460</v>
      </c>
      <c r="B547" s="19">
        <v>43857</v>
      </c>
      <c r="C547" s="21">
        <v>2020</v>
      </c>
      <c r="D547" s="18">
        <v>1</v>
      </c>
      <c r="E547" s="18">
        <v>27</v>
      </c>
      <c r="F547" s="20" t="s">
        <v>108</v>
      </c>
      <c r="G547" s="15" t="s">
        <v>108</v>
      </c>
      <c r="H547" s="20" t="s">
        <v>4409</v>
      </c>
      <c r="I547" s="20">
        <v>52</v>
      </c>
      <c r="J547" s="19">
        <v>43857</v>
      </c>
    </row>
    <row r="548" spans="1:10" ht="13.5" customHeight="1" x14ac:dyDescent="0.2">
      <c r="A548" s="15" t="s">
        <v>3466</v>
      </c>
      <c r="B548" s="19">
        <v>43860</v>
      </c>
      <c r="C548" s="21">
        <v>2020</v>
      </c>
      <c r="D548" s="18">
        <v>1</v>
      </c>
      <c r="E548" s="18">
        <v>30</v>
      </c>
      <c r="F548" s="20" t="s">
        <v>4408</v>
      </c>
      <c r="G548" s="15" t="s">
        <v>31</v>
      </c>
      <c r="H548" s="20" t="s">
        <v>4409</v>
      </c>
      <c r="I548" s="20">
        <v>49</v>
      </c>
      <c r="J548" s="19">
        <v>43860</v>
      </c>
    </row>
    <row r="549" spans="1:10" ht="13.5" customHeight="1" x14ac:dyDescent="0.2">
      <c r="A549" s="15" t="s">
        <v>3473</v>
      </c>
      <c r="B549" s="19">
        <v>43865</v>
      </c>
      <c r="C549" s="21">
        <v>2020</v>
      </c>
      <c r="D549" s="18">
        <v>2</v>
      </c>
      <c r="E549" s="18">
        <v>4</v>
      </c>
      <c r="F549" s="20" t="s">
        <v>108</v>
      </c>
      <c r="G549" s="15" t="s">
        <v>108</v>
      </c>
      <c r="H549" s="20" t="s">
        <v>4409</v>
      </c>
      <c r="I549" s="20">
        <v>48</v>
      </c>
      <c r="J549" s="22">
        <v>43866</v>
      </c>
    </row>
    <row r="550" spans="1:10" ht="13.5" customHeight="1" x14ac:dyDescent="0.2">
      <c r="A550" s="15" t="s">
        <v>3479</v>
      </c>
      <c r="B550" s="19">
        <v>43869</v>
      </c>
      <c r="C550" s="21">
        <v>2020</v>
      </c>
      <c r="D550" s="18">
        <v>2</v>
      </c>
      <c r="E550" s="18">
        <v>8</v>
      </c>
      <c r="F550" s="20" t="s">
        <v>4408</v>
      </c>
      <c r="G550" s="15" t="s">
        <v>31</v>
      </c>
      <c r="H550" s="20" t="s">
        <v>4409</v>
      </c>
      <c r="I550" s="20" t="s">
        <v>60</v>
      </c>
      <c r="J550" s="19">
        <v>43869</v>
      </c>
    </row>
    <row r="551" spans="1:10" ht="13.5" customHeight="1" x14ac:dyDescent="0.2">
      <c r="A551" s="15" t="s">
        <v>3485</v>
      </c>
      <c r="B551" s="19">
        <v>43873</v>
      </c>
      <c r="C551" s="21">
        <v>2020</v>
      </c>
      <c r="D551" s="18">
        <v>2</v>
      </c>
      <c r="E551" s="18">
        <v>12</v>
      </c>
      <c r="F551" s="20" t="s">
        <v>4408</v>
      </c>
      <c r="G551" s="15" t="s">
        <v>31</v>
      </c>
      <c r="H551" s="20" t="s">
        <v>4409</v>
      </c>
      <c r="I551" s="20">
        <v>31</v>
      </c>
      <c r="J551" s="19">
        <v>43873</v>
      </c>
    </row>
    <row r="552" spans="1:10" ht="13.5" customHeight="1" x14ac:dyDescent="0.2">
      <c r="A552" s="15" t="s">
        <v>3490</v>
      </c>
      <c r="B552" s="19">
        <v>43879</v>
      </c>
      <c r="C552" s="21">
        <v>2020</v>
      </c>
      <c r="D552" s="18">
        <v>2</v>
      </c>
      <c r="E552" s="18">
        <v>18</v>
      </c>
      <c r="F552" s="20" t="s">
        <v>108</v>
      </c>
      <c r="G552" s="15" t="s">
        <v>108</v>
      </c>
      <c r="H552" s="20" t="s">
        <v>4411</v>
      </c>
      <c r="I552" s="20">
        <v>66</v>
      </c>
      <c r="J552" s="19">
        <v>43879</v>
      </c>
    </row>
    <row r="553" spans="1:10" ht="13.5" customHeight="1" x14ac:dyDescent="0.2">
      <c r="A553" s="15" t="s">
        <v>3495</v>
      </c>
      <c r="B553" s="19">
        <v>43881</v>
      </c>
      <c r="C553" s="21">
        <v>2020</v>
      </c>
      <c r="D553" s="18">
        <v>2</v>
      </c>
      <c r="E553" s="18">
        <v>20</v>
      </c>
      <c r="F553" s="20" t="s">
        <v>108</v>
      </c>
      <c r="G553" s="15" t="s">
        <v>108</v>
      </c>
      <c r="H553" s="20" t="s">
        <v>4411</v>
      </c>
      <c r="I553" s="20">
        <v>58</v>
      </c>
      <c r="J553" s="22">
        <v>43893</v>
      </c>
    </row>
    <row r="554" spans="1:10" ht="13.5" customHeight="1" x14ac:dyDescent="0.2">
      <c r="A554" s="15" t="s">
        <v>3502</v>
      </c>
      <c r="B554" s="19">
        <v>43888</v>
      </c>
      <c r="C554" s="21">
        <v>2020</v>
      </c>
      <c r="D554" s="18">
        <v>2</v>
      </c>
      <c r="E554" s="18">
        <v>27</v>
      </c>
      <c r="F554" s="20" t="s">
        <v>4408</v>
      </c>
      <c r="G554" s="15" t="s">
        <v>31</v>
      </c>
      <c r="H554" s="20" t="s">
        <v>4409</v>
      </c>
      <c r="I554" s="20" t="s">
        <v>60</v>
      </c>
      <c r="J554" s="19">
        <v>43888</v>
      </c>
    </row>
    <row r="555" spans="1:10" ht="13.5" customHeight="1" x14ac:dyDescent="0.2">
      <c r="A555" s="15" t="s">
        <v>3508</v>
      </c>
      <c r="B555" s="19">
        <v>43889</v>
      </c>
      <c r="C555" s="21">
        <v>2020</v>
      </c>
      <c r="D555" s="18">
        <v>2</v>
      </c>
      <c r="E555" s="18">
        <v>28</v>
      </c>
      <c r="F555" s="20" t="s">
        <v>4408</v>
      </c>
      <c r="G555" s="15" t="s">
        <v>31</v>
      </c>
      <c r="H555" s="20" t="s">
        <v>4409</v>
      </c>
      <c r="I555" s="20">
        <v>29</v>
      </c>
      <c r="J555" s="19">
        <v>43889</v>
      </c>
    </row>
    <row r="556" spans="1:10" ht="13.5" customHeight="1" x14ac:dyDescent="0.2">
      <c r="A556" s="15" t="s">
        <v>3511</v>
      </c>
      <c r="B556" s="19">
        <v>43890</v>
      </c>
      <c r="C556" s="21">
        <v>2020</v>
      </c>
      <c r="D556" s="18">
        <v>2</v>
      </c>
      <c r="E556" s="18">
        <v>29</v>
      </c>
      <c r="F556" s="20" t="s">
        <v>108</v>
      </c>
      <c r="G556" s="15" t="s">
        <v>108</v>
      </c>
      <c r="H556" s="20" t="s">
        <v>4409</v>
      </c>
      <c r="I556" s="15">
        <v>68</v>
      </c>
      <c r="J556" s="19">
        <v>43899</v>
      </c>
    </row>
    <row r="557" spans="1:10" ht="13.5" customHeight="1" x14ac:dyDescent="0.2">
      <c r="A557" s="15" t="s">
        <v>3517</v>
      </c>
      <c r="B557" s="19">
        <v>43895</v>
      </c>
      <c r="C557" s="21">
        <v>2020</v>
      </c>
      <c r="D557" s="18">
        <v>3</v>
      </c>
      <c r="E557" s="18">
        <v>5</v>
      </c>
      <c r="F557" s="20" t="s">
        <v>108</v>
      </c>
      <c r="G557" s="15" t="s">
        <v>108</v>
      </c>
      <c r="H557" s="20" t="s">
        <v>4409</v>
      </c>
      <c r="I557" s="20" t="s">
        <v>60</v>
      </c>
      <c r="J557" s="19">
        <v>43895</v>
      </c>
    </row>
    <row r="558" spans="1:10" ht="13.5" customHeight="1" x14ac:dyDescent="0.2">
      <c r="A558" s="15" t="s">
        <v>3523</v>
      </c>
      <c r="B558" s="19">
        <v>43899</v>
      </c>
      <c r="C558" s="21">
        <v>2020</v>
      </c>
      <c r="D558" s="18">
        <v>3</v>
      </c>
      <c r="E558" s="18">
        <v>9</v>
      </c>
      <c r="F558" s="20" t="s">
        <v>4408</v>
      </c>
      <c r="G558" s="15" t="s">
        <v>31</v>
      </c>
      <c r="H558" s="20" t="s">
        <v>4409</v>
      </c>
      <c r="I558" s="15">
        <v>31</v>
      </c>
      <c r="J558" s="19">
        <v>43899</v>
      </c>
    </row>
    <row r="559" spans="1:10" ht="13.5" customHeight="1" x14ac:dyDescent="0.2">
      <c r="A559" s="15" t="s">
        <v>3528</v>
      </c>
      <c r="B559" s="19">
        <v>43900</v>
      </c>
      <c r="C559" s="21">
        <v>2020</v>
      </c>
      <c r="D559" s="18">
        <v>3</v>
      </c>
      <c r="E559" s="18">
        <v>10</v>
      </c>
      <c r="F559" s="20" t="s">
        <v>108</v>
      </c>
      <c r="G559" s="15" t="s">
        <v>108</v>
      </c>
      <c r="H559" s="15" t="s">
        <v>4411</v>
      </c>
      <c r="I559" s="15">
        <v>80</v>
      </c>
      <c r="J559" s="19">
        <v>43900</v>
      </c>
    </row>
    <row r="560" spans="1:10" ht="13.5" customHeight="1" x14ac:dyDescent="0.2">
      <c r="A560" s="15" t="s">
        <v>3534</v>
      </c>
      <c r="B560" s="19">
        <v>43903</v>
      </c>
      <c r="C560" s="21">
        <v>2020</v>
      </c>
      <c r="D560" s="18">
        <v>3</v>
      </c>
      <c r="E560" s="18">
        <v>13</v>
      </c>
      <c r="F560" s="20" t="s">
        <v>108</v>
      </c>
      <c r="G560" s="15" t="s">
        <v>108</v>
      </c>
      <c r="H560" s="15" t="s">
        <v>4411</v>
      </c>
      <c r="I560" s="15">
        <v>74</v>
      </c>
      <c r="J560" s="19">
        <v>43907</v>
      </c>
    </row>
    <row r="561" spans="1:10" ht="13.5" customHeight="1" x14ac:dyDescent="0.2">
      <c r="A561" s="15" t="s">
        <v>3541</v>
      </c>
      <c r="B561" s="19">
        <v>43904</v>
      </c>
      <c r="C561" s="21">
        <v>2020</v>
      </c>
      <c r="D561" s="18">
        <v>3</v>
      </c>
      <c r="E561" s="18">
        <v>14</v>
      </c>
      <c r="F561" s="20" t="s">
        <v>108</v>
      </c>
      <c r="G561" s="15" t="s">
        <v>108</v>
      </c>
      <c r="H561" s="15" t="s">
        <v>4411</v>
      </c>
      <c r="I561" s="15">
        <v>87</v>
      </c>
      <c r="J561" s="19">
        <v>43904</v>
      </c>
    </row>
    <row r="562" spans="1:10" ht="13.5" customHeight="1" x14ac:dyDescent="0.2">
      <c r="A562" s="15" t="s">
        <v>3547</v>
      </c>
      <c r="B562" s="19">
        <v>43928</v>
      </c>
      <c r="C562" s="21">
        <v>2020</v>
      </c>
      <c r="D562" s="18">
        <v>4</v>
      </c>
      <c r="E562" s="18">
        <v>7</v>
      </c>
      <c r="F562" s="20" t="s">
        <v>4410</v>
      </c>
      <c r="G562" s="15" t="s">
        <v>32</v>
      </c>
      <c r="H562" s="20" t="s">
        <v>4409</v>
      </c>
      <c r="I562" s="15">
        <v>44</v>
      </c>
      <c r="J562" s="19">
        <v>43928</v>
      </c>
    </row>
    <row r="563" spans="1:10" ht="13.5" customHeight="1" x14ac:dyDescent="0.2">
      <c r="A563" s="15" t="s">
        <v>3549</v>
      </c>
      <c r="B563" s="19">
        <v>43930</v>
      </c>
      <c r="C563" s="21">
        <v>2020</v>
      </c>
      <c r="D563" s="18">
        <v>4</v>
      </c>
      <c r="E563" s="18">
        <v>9</v>
      </c>
      <c r="F563" s="20" t="s">
        <v>4408</v>
      </c>
      <c r="G563" s="15" t="s">
        <v>32</v>
      </c>
      <c r="H563" s="20" t="s">
        <v>4409</v>
      </c>
      <c r="I563" s="15">
        <v>44</v>
      </c>
      <c r="J563" s="19">
        <v>43954</v>
      </c>
    </row>
    <row r="564" spans="1:10" ht="13.5" customHeight="1" x14ac:dyDescent="0.2">
      <c r="A564" s="15" t="s">
        <v>3556</v>
      </c>
      <c r="B564" s="19">
        <v>43945</v>
      </c>
      <c r="C564" s="21">
        <v>2020</v>
      </c>
      <c r="D564" s="18">
        <v>4</v>
      </c>
      <c r="E564" s="18">
        <v>24</v>
      </c>
      <c r="F564" s="20" t="s">
        <v>4408</v>
      </c>
      <c r="G564" s="15" t="s">
        <v>32</v>
      </c>
      <c r="H564" s="20" t="s">
        <v>4409</v>
      </c>
      <c r="I564" s="15">
        <v>53</v>
      </c>
      <c r="J564" s="19">
        <v>43945</v>
      </c>
    </row>
    <row r="565" spans="1:10" ht="13.5" customHeight="1" x14ac:dyDescent="0.2">
      <c r="A565" s="15" t="s">
        <v>3562</v>
      </c>
      <c r="B565" s="19">
        <v>43963</v>
      </c>
      <c r="C565" s="21">
        <v>2020</v>
      </c>
      <c r="D565" s="18">
        <v>5</v>
      </c>
      <c r="E565" s="18">
        <v>12</v>
      </c>
      <c r="F565" s="20" t="s">
        <v>108</v>
      </c>
      <c r="G565" s="15" t="s">
        <v>108</v>
      </c>
      <c r="H565" s="20" t="s">
        <v>4409</v>
      </c>
      <c r="I565" s="20" t="s">
        <v>60</v>
      </c>
      <c r="J565" s="19">
        <v>43963</v>
      </c>
    </row>
    <row r="566" spans="1:10" ht="13.5" customHeight="1" x14ac:dyDescent="0.2">
      <c r="A566" s="15" t="s">
        <v>3568</v>
      </c>
      <c r="B566" s="19">
        <v>43968</v>
      </c>
      <c r="C566" s="21">
        <v>2020</v>
      </c>
      <c r="D566" s="18">
        <v>5</v>
      </c>
      <c r="E566" s="18">
        <v>17</v>
      </c>
      <c r="F566" s="20" t="s">
        <v>4408</v>
      </c>
      <c r="G566" s="15" t="s">
        <v>31</v>
      </c>
      <c r="H566" s="20" t="s">
        <v>4409</v>
      </c>
      <c r="I566" s="15">
        <v>28</v>
      </c>
      <c r="J566" s="19">
        <v>43968</v>
      </c>
    </row>
    <row r="567" spans="1:10" ht="13.5" customHeight="1" x14ac:dyDescent="0.2">
      <c r="A567" s="15" t="s">
        <v>3570</v>
      </c>
      <c r="B567" s="19">
        <v>43969</v>
      </c>
      <c r="C567" s="21">
        <v>2020</v>
      </c>
      <c r="D567" s="18">
        <v>5</v>
      </c>
      <c r="E567" s="18">
        <v>18</v>
      </c>
      <c r="F567" s="20" t="s">
        <v>108</v>
      </c>
      <c r="G567" s="15" t="s">
        <v>108</v>
      </c>
      <c r="H567" s="20" t="s">
        <v>4409</v>
      </c>
      <c r="I567" s="15">
        <v>76</v>
      </c>
      <c r="J567" s="19">
        <v>43969</v>
      </c>
    </row>
    <row r="568" spans="1:10" ht="13.5" customHeight="1" x14ac:dyDescent="0.2">
      <c r="A568" s="15" t="s">
        <v>3574</v>
      </c>
      <c r="B568" s="19">
        <v>43970</v>
      </c>
      <c r="C568" s="21">
        <v>2020</v>
      </c>
      <c r="D568" s="18">
        <v>5</v>
      </c>
      <c r="E568" s="18">
        <v>19</v>
      </c>
      <c r="F568" s="20" t="s">
        <v>108</v>
      </c>
      <c r="G568" s="15" t="s">
        <v>108</v>
      </c>
      <c r="H568" s="20" t="s">
        <v>4409</v>
      </c>
      <c r="I568" s="15">
        <v>91</v>
      </c>
      <c r="J568" s="22">
        <v>43974</v>
      </c>
    </row>
    <row r="569" spans="1:10" ht="13.5" customHeight="1" x14ac:dyDescent="0.2">
      <c r="A569" s="15" t="s">
        <v>3580</v>
      </c>
      <c r="B569" s="19">
        <v>43992</v>
      </c>
      <c r="C569" s="21">
        <v>2020</v>
      </c>
      <c r="D569" s="18">
        <v>6</v>
      </c>
      <c r="E569" s="18">
        <v>10</v>
      </c>
      <c r="F569" s="20" t="s">
        <v>108</v>
      </c>
      <c r="G569" s="15" t="s">
        <v>108</v>
      </c>
      <c r="H569" s="20" t="s">
        <v>4409</v>
      </c>
      <c r="I569" s="15">
        <v>80</v>
      </c>
      <c r="J569" s="22">
        <v>43994</v>
      </c>
    </row>
    <row r="570" spans="1:10" ht="13.5" customHeight="1" x14ac:dyDescent="0.2">
      <c r="A570" s="15" t="s">
        <v>3586</v>
      </c>
      <c r="B570" s="19">
        <v>43998</v>
      </c>
      <c r="C570" s="21">
        <v>2020</v>
      </c>
      <c r="D570" s="18">
        <v>6</v>
      </c>
      <c r="E570" s="18">
        <v>16</v>
      </c>
      <c r="F570" s="20" t="s">
        <v>4408</v>
      </c>
      <c r="G570" s="15" t="s">
        <v>31</v>
      </c>
      <c r="H570" s="20" t="s">
        <v>4409</v>
      </c>
      <c r="I570" s="15">
        <v>40</v>
      </c>
      <c r="J570" s="19">
        <v>43998</v>
      </c>
    </row>
    <row r="571" spans="1:10" ht="13.5" customHeight="1" x14ac:dyDescent="0.2">
      <c r="A571" s="15" t="s">
        <v>3592</v>
      </c>
      <c r="B571" s="19">
        <v>44012</v>
      </c>
      <c r="C571" s="21">
        <v>2020</v>
      </c>
      <c r="D571" s="18">
        <v>6</v>
      </c>
      <c r="E571" s="18">
        <v>30</v>
      </c>
      <c r="F571" s="20" t="s">
        <v>4408</v>
      </c>
      <c r="G571" s="15" t="s">
        <v>31</v>
      </c>
      <c r="H571" s="20" t="s">
        <v>4409</v>
      </c>
      <c r="I571" s="15">
        <v>29</v>
      </c>
      <c r="J571" s="19">
        <v>44012</v>
      </c>
    </row>
    <row r="572" spans="1:10" ht="13.5" customHeight="1" x14ac:dyDescent="0.2">
      <c r="A572" s="15" t="s">
        <v>3597</v>
      </c>
      <c r="B572" s="19">
        <v>44022</v>
      </c>
      <c r="C572" s="21">
        <v>2020</v>
      </c>
      <c r="D572" s="18">
        <v>7</v>
      </c>
      <c r="E572" s="18">
        <v>10</v>
      </c>
      <c r="F572" s="20" t="s">
        <v>4408</v>
      </c>
      <c r="G572" s="15" t="s">
        <v>31</v>
      </c>
      <c r="H572" s="20" t="s">
        <v>4409</v>
      </c>
      <c r="I572" s="15">
        <v>21</v>
      </c>
      <c r="J572" s="22">
        <v>44022</v>
      </c>
    </row>
    <row r="573" spans="1:10" ht="13.5" customHeight="1" x14ac:dyDescent="0.2">
      <c r="A573" s="15" t="s">
        <v>3603</v>
      </c>
      <c r="B573" s="19">
        <v>44031</v>
      </c>
      <c r="C573" s="21">
        <v>2020</v>
      </c>
      <c r="D573" s="18">
        <v>7</v>
      </c>
      <c r="E573" s="18">
        <v>19</v>
      </c>
      <c r="F573" s="20" t="s">
        <v>4408</v>
      </c>
      <c r="G573" s="15" t="s">
        <v>32</v>
      </c>
      <c r="H573" s="20" t="s">
        <v>4409</v>
      </c>
      <c r="I573" s="15">
        <v>32</v>
      </c>
      <c r="J573" s="19">
        <v>44031</v>
      </c>
    </row>
    <row r="574" spans="1:10" ht="13.5" customHeight="1" x14ac:dyDescent="0.2">
      <c r="A574" s="15" t="s">
        <v>3605</v>
      </c>
      <c r="B574" s="19">
        <v>44045</v>
      </c>
      <c r="C574" s="21">
        <v>2020</v>
      </c>
      <c r="D574" s="18">
        <v>8</v>
      </c>
      <c r="E574" s="18">
        <v>2</v>
      </c>
      <c r="F574" s="20" t="s">
        <v>108</v>
      </c>
      <c r="G574" s="15" t="s">
        <v>108</v>
      </c>
      <c r="H574" s="15" t="s">
        <v>4411</v>
      </c>
      <c r="I574" s="15" t="s">
        <v>60</v>
      </c>
      <c r="J574" s="19">
        <v>44045</v>
      </c>
    </row>
    <row r="575" spans="1:10" ht="13.5" customHeight="1" x14ac:dyDescent="0.2">
      <c r="A575" s="15" t="s">
        <v>3612</v>
      </c>
      <c r="B575" s="19">
        <v>44047</v>
      </c>
      <c r="C575" s="21">
        <v>2020</v>
      </c>
      <c r="D575" s="18">
        <v>8</v>
      </c>
      <c r="E575" s="18">
        <v>4</v>
      </c>
      <c r="F575" s="20" t="s">
        <v>4408</v>
      </c>
      <c r="G575" s="15" t="s">
        <v>31</v>
      </c>
      <c r="H575" s="20" t="s">
        <v>4409</v>
      </c>
      <c r="I575" s="15">
        <v>40</v>
      </c>
      <c r="J575" s="19">
        <v>44047</v>
      </c>
    </row>
    <row r="576" spans="1:10" ht="13.5" customHeight="1" x14ac:dyDescent="0.2">
      <c r="A576" s="15" t="s">
        <v>3618</v>
      </c>
      <c r="B576" s="19">
        <v>44050</v>
      </c>
      <c r="C576" s="21">
        <v>2020</v>
      </c>
      <c r="D576" s="18">
        <v>8</v>
      </c>
      <c r="E576" s="18">
        <v>7</v>
      </c>
      <c r="F576" s="20" t="s">
        <v>108</v>
      </c>
      <c r="G576" s="15" t="s">
        <v>108</v>
      </c>
      <c r="H576" s="20" t="s">
        <v>4409</v>
      </c>
      <c r="I576" s="15">
        <v>72</v>
      </c>
      <c r="J576" s="22">
        <v>44065</v>
      </c>
    </row>
    <row r="577" spans="1:10" ht="13.5" customHeight="1" x14ac:dyDescent="0.2">
      <c r="A577" s="15" t="s">
        <v>3624</v>
      </c>
      <c r="B577" s="19">
        <v>44072</v>
      </c>
      <c r="C577" s="21">
        <v>2020</v>
      </c>
      <c r="D577" s="18">
        <v>8</v>
      </c>
      <c r="E577" s="18">
        <v>29</v>
      </c>
      <c r="F577" s="20" t="s">
        <v>108</v>
      </c>
      <c r="G577" s="15" t="s">
        <v>108</v>
      </c>
      <c r="H577" s="20" t="s">
        <v>4409</v>
      </c>
      <c r="I577" s="15">
        <v>38</v>
      </c>
      <c r="J577" s="19">
        <v>44072</v>
      </c>
    </row>
    <row r="578" spans="1:10" ht="13.5" customHeight="1" x14ac:dyDescent="0.2">
      <c r="A578" s="15" t="s">
        <v>3626</v>
      </c>
      <c r="B578" s="19">
        <v>44073</v>
      </c>
      <c r="C578" s="21">
        <v>2020</v>
      </c>
      <c r="D578" s="18">
        <v>8</v>
      </c>
      <c r="E578" s="18">
        <v>30</v>
      </c>
      <c r="F578" s="20" t="s">
        <v>4408</v>
      </c>
      <c r="G578" s="15" t="s">
        <v>32</v>
      </c>
      <c r="H578" s="20" t="s">
        <v>4409</v>
      </c>
      <c r="I578" s="15">
        <v>46</v>
      </c>
      <c r="J578" s="19">
        <v>44073</v>
      </c>
    </row>
    <row r="579" spans="1:10" ht="13.5" customHeight="1" x14ac:dyDescent="0.2">
      <c r="A579" s="15" t="s">
        <v>3626</v>
      </c>
      <c r="B579" s="19">
        <v>44073</v>
      </c>
      <c r="C579" s="21">
        <v>2020</v>
      </c>
      <c r="D579" s="18">
        <v>8</v>
      </c>
      <c r="E579" s="18">
        <v>30</v>
      </c>
      <c r="F579" s="20" t="s">
        <v>4408</v>
      </c>
      <c r="G579" s="15" t="s">
        <v>32</v>
      </c>
      <c r="H579" s="20" t="s">
        <v>4409</v>
      </c>
      <c r="I579" s="15">
        <v>64</v>
      </c>
      <c r="J579" s="22">
        <v>44073</v>
      </c>
    </row>
    <row r="580" spans="1:10" ht="13.5" customHeight="1" x14ac:dyDescent="0.2">
      <c r="A580" s="15" t="s">
        <v>3633</v>
      </c>
      <c r="B580" s="19">
        <v>44075</v>
      </c>
      <c r="C580" s="21">
        <v>2020</v>
      </c>
      <c r="D580" s="18">
        <v>9</v>
      </c>
      <c r="E580" s="18">
        <v>1</v>
      </c>
      <c r="F580" s="20" t="s">
        <v>108</v>
      </c>
      <c r="G580" s="15" t="s">
        <v>108</v>
      </c>
      <c r="H580" s="20" t="s">
        <v>4409</v>
      </c>
      <c r="I580" s="15">
        <v>44</v>
      </c>
      <c r="J580" s="19">
        <v>44075</v>
      </c>
    </row>
    <row r="581" spans="1:10" ht="13.5" customHeight="1" x14ac:dyDescent="0.2">
      <c r="A581" s="15" t="s">
        <v>3635</v>
      </c>
      <c r="B581" s="19">
        <v>44086</v>
      </c>
      <c r="C581" s="21">
        <v>2020</v>
      </c>
      <c r="D581" s="18">
        <v>9</v>
      </c>
      <c r="E581" s="18">
        <v>12</v>
      </c>
      <c r="F581" s="20" t="s">
        <v>4408</v>
      </c>
      <c r="G581" s="15" t="s">
        <v>32</v>
      </c>
      <c r="H581" s="20" t="s">
        <v>4409</v>
      </c>
      <c r="I581" s="15" t="s">
        <v>60</v>
      </c>
      <c r="J581" s="27">
        <v>44086</v>
      </c>
    </row>
    <row r="582" spans="1:10" ht="13.5" customHeight="1" x14ac:dyDescent="0.2">
      <c r="A582" s="15" t="s">
        <v>3636</v>
      </c>
      <c r="B582" s="19">
        <v>44102</v>
      </c>
      <c r="C582" s="21">
        <v>2020</v>
      </c>
      <c r="D582" s="18">
        <v>9</v>
      </c>
      <c r="E582" s="18">
        <v>28</v>
      </c>
      <c r="F582" s="20" t="s">
        <v>4408</v>
      </c>
      <c r="G582" s="15" t="s">
        <v>31</v>
      </c>
      <c r="H582" s="20" t="s">
        <v>4409</v>
      </c>
      <c r="I582" s="15">
        <v>34</v>
      </c>
      <c r="J582" s="19">
        <v>44102</v>
      </c>
    </row>
    <row r="583" spans="1:10" ht="13.5" customHeight="1" x14ac:dyDescent="0.2">
      <c r="A583" s="15" t="s">
        <v>3642</v>
      </c>
      <c r="B583" s="19">
        <v>44103</v>
      </c>
      <c r="C583" s="21">
        <v>2020</v>
      </c>
      <c r="D583" s="18">
        <v>9</v>
      </c>
      <c r="E583" s="18">
        <v>29</v>
      </c>
      <c r="F583" s="20" t="s">
        <v>108</v>
      </c>
      <c r="G583" s="15" t="s">
        <v>108</v>
      </c>
      <c r="H583" s="15" t="s">
        <v>4411</v>
      </c>
      <c r="I583" s="15">
        <v>53</v>
      </c>
      <c r="J583" s="19">
        <v>44103</v>
      </c>
    </row>
    <row r="584" spans="1:10" ht="13.5" customHeight="1" x14ac:dyDescent="0.2">
      <c r="A584" s="15" t="s">
        <v>3650</v>
      </c>
      <c r="B584" s="19">
        <v>44104</v>
      </c>
      <c r="C584" s="21">
        <v>2020</v>
      </c>
      <c r="D584" s="18">
        <v>9</v>
      </c>
      <c r="E584" s="18">
        <v>30</v>
      </c>
      <c r="F584" s="20" t="s">
        <v>108</v>
      </c>
      <c r="G584" s="15" t="s">
        <v>108</v>
      </c>
      <c r="H584" s="20" t="s">
        <v>4409</v>
      </c>
      <c r="I584" s="15">
        <v>64</v>
      </c>
      <c r="J584" s="19">
        <v>44104</v>
      </c>
    </row>
    <row r="585" spans="1:10" ht="13.5" customHeight="1" x14ac:dyDescent="0.2">
      <c r="A585" s="15" t="s">
        <v>3656</v>
      </c>
      <c r="B585" s="19">
        <v>44109</v>
      </c>
      <c r="C585" s="21">
        <v>2020</v>
      </c>
      <c r="D585" s="18">
        <v>10</v>
      </c>
      <c r="E585" s="18">
        <v>5</v>
      </c>
      <c r="F585" s="20" t="s">
        <v>4408</v>
      </c>
      <c r="G585" s="15" t="s">
        <v>32</v>
      </c>
      <c r="H585" s="20" t="s">
        <v>4409</v>
      </c>
      <c r="I585" s="15">
        <v>43</v>
      </c>
      <c r="J585" s="22">
        <v>44109</v>
      </c>
    </row>
    <row r="586" spans="1:10" ht="13.5" customHeight="1" x14ac:dyDescent="0.2">
      <c r="A586" s="15" t="s">
        <v>3662</v>
      </c>
      <c r="B586" s="19">
        <v>44123</v>
      </c>
      <c r="C586" s="21">
        <v>2020</v>
      </c>
      <c r="D586" s="18">
        <v>10</v>
      </c>
      <c r="E586" s="18">
        <v>19</v>
      </c>
      <c r="F586" s="20" t="s">
        <v>4408</v>
      </c>
      <c r="G586" s="15" t="s">
        <v>32</v>
      </c>
      <c r="H586" s="20" t="s">
        <v>4409</v>
      </c>
      <c r="I586" s="15">
        <v>50</v>
      </c>
      <c r="J586" s="22">
        <v>44123</v>
      </c>
    </row>
    <row r="587" spans="1:10" ht="13.5" customHeight="1" x14ac:dyDescent="0.2">
      <c r="A587" s="15" t="s">
        <v>3664</v>
      </c>
      <c r="B587" s="19">
        <v>44131</v>
      </c>
      <c r="C587" s="21">
        <v>2020</v>
      </c>
      <c r="D587" s="18">
        <v>10</v>
      </c>
      <c r="E587" s="18">
        <v>27</v>
      </c>
      <c r="F587" s="20" t="s">
        <v>4408</v>
      </c>
      <c r="G587" s="15" t="s">
        <v>31</v>
      </c>
      <c r="H587" s="20" t="s">
        <v>4409</v>
      </c>
      <c r="I587" s="15">
        <v>41</v>
      </c>
      <c r="J587" s="19">
        <v>44131</v>
      </c>
    </row>
    <row r="588" spans="1:10" ht="13.5" customHeight="1" x14ac:dyDescent="0.2">
      <c r="A588" s="15" t="s">
        <v>3671</v>
      </c>
      <c r="B588" s="19">
        <v>44131</v>
      </c>
      <c r="C588" s="21">
        <v>2020</v>
      </c>
      <c r="D588" s="18">
        <v>10</v>
      </c>
      <c r="E588" s="18">
        <v>27</v>
      </c>
      <c r="F588" s="20" t="s">
        <v>108</v>
      </c>
      <c r="G588" s="15" t="s">
        <v>108</v>
      </c>
      <c r="H588" s="20" t="s">
        <v>4409</v>
      </c>
      <c r="I588" s="15">
        <v>15</v>
      </c>
      <c r="J588" s="19">
        <v>44131</v>
      </c>
    </row>
    <row r="589" spans="1:10" ht="13.5" customHeight="1" x14ac:dyDescent="0.2">
      <c r="A589" s="15" t="s">
        <v>3677</v>
      </c>
      <c r="B589" s="19">
        <v>44133</v>
      </c>
      <c r="C589" s="21">
        <v>2020</v>
      </c>
      <c r="D589" s="18">
        <v>10</v>
      </c>
      <c r="E589" s="18">
        <v>29</v>
      </c>
      <c r="F589" s="20" t="s">
        <v>4408</v>
      </c>
      <c r="G589" s="15" t="s">
        <v>31</v>
      </c>
      <c r="H589" s="20" t="s">
        <v>4409</v>
      </c>
      <c r="I589" s="15">
        <v>41</v>
      </c>
      <c r="J589" s="19">
        <v>44133</v>
      </c>
    </row>
    <row r="590" spans="1:10" ht="13.5" customHeight="1" x14ac:dyDescent="0.2">
      <c r="A590" s="15" t="s">
        <v>3682</v>
      </c>
      <c r="B590" s="19">
        <v>44134</v>
      </c>
      <c r="C590" s="21">
        <v>2020</v>
      </c>
      <c r="D590" s="18">
        <v>10</v>
      </c>
      <c r="E590" s="18">
        <v>30</v>
      </c>
      <c r="F590" s="20" t="s">
        <v>108</v>
      </c>
      <c r="G590" s="15" t="s">
        <v>108</v>
      </c>
      <c r="H590" s="20" t="s">
        <v>4409</v>
      </c>
      <c r="I590" s="15">
        <v>36</v>
      </c>
      <c r="J590" s="19">
        <v>44134</v>
      </c>
    </row>
    <row r="591" spans="1:10" ht="13.5" customHeight="1" x14ac:dyDescent="0.2">
      <c r="A591" s="15" t="s">
        <v>3684</v>
      </c>
      <c r="B591" s="19">
        <v>44136</v>
      </c>
      <c r="C591" s="21">
        <v>2020</v>
      </c>
      <c r="D591" s="18">
        <v>11</v>
      </c>
      <c r="E591" s="18">
        <v>1</v>
      </c>
      <c r="F591" s="20" t="s">
        <v>108</v>
      </c>
      <c r="G591" s="15" t="s">
        <v>108</v>
      </c>
      <c r="H591" s="15" t="s">
        <v>4411</v>
      </c>
      <c r="I591" s="15">
        <v>28</v>
      </c>
      <c r="J591" s="19">
        <v>44136</v>
      </c>
    </row>
    <row r="592" spans="1:10" ht="13.5" customHeight="1" x14ac:dyDescent="0.2">
      <c r="A592" s="15" t="s">
        <v>3686</v>
      </c>
      <c r="B592" s="19">
        <v>44140</v>
      </c>
      <c r="C592" s="21">
        <v>2020</v>
      </c>
      <c r="D592" s="18">
        <v>11</v>
      </c>
      <c r="E592" s="18">
        <v>5</v>
      </c>
      <c r="F592" s="20" t="s">
        <v>4408</v>
      </c>
      <c r="G592" s="15" t="s">
        <v>31</v>
      </c>
      <c r="H592" s="20" t="s">
        <v>4409</v>
      </c>
      <c r="I592" s="15">
        <v>49</v>
      </c>
      <c r="J592" s="19">
        <v>44140</v>
      </c>
    </row>
    <row r="593" spans="1:10" ht="13.5" customHeight="1" x14ac:dyDescent="0.2">
      <c r="A593" s="15" t="s">
        <v>3692</v>
      </c>
      <c r="B593" s="19">
        <v>44142</v>
      </c>
      <c r="C593" s="21">
        <v>2020</v>
      </c>
      <c r="D593" s="18">
        <v>11</v>
      </c>
      <c r="E593" s="18">
        <v>7</v>
      </c>
      <c r="F593" s="20" t="s">
        <v>4412</v>
      </c>
      <c r="G593" s="15" t="s">
        <v>670</v>
      </c>
      <c r="H593" s="20" t="s">
        <v>4409</v>
      </c>
      <c r="I593" s="15">
        <v>44</v>
      </c>
      <c r="J593" s="19">
        <v>44142</v>
      </c>
    </row>
    <row r="594" spans="1:10" ht="13.5" customHeight="1" x14ac:dyDescent="0.2">
      <c r="A594" s="15" t="s">
        <v>3698</v>
      </c>
      <c r="B594" s="19">
        <v>44144</v>
      </c>
      <c r="C594" s="21">
        <v>2020</v>
      </c>
      <c r="D594" s="18">
        <v>11</v>
      </c>
      <c r="E594" s="18">
        <v>9</v>
      </c>
      <c r="F594" s="20" t="s">
        <v>4410</v>
      </c>
      <c r="G594" s="15" t="s">
        <v>32</v>
      </c>
      <c r="H594" s="20" t="s">
        <v>4409</v>
      </c>
      <c r="I594" s="15">
        <v>27</v>
      </c>
      <c r="J594" s="19">
        <v>44144</v>
      </c>
    </row>
    <row r="595" spans="1:10" ht="13.5" customHeight="1" x14ac:dyDescent="0.2">
      <c r="A595" s="15" t="s">
        <v>3701</v>
      </c>
      <c r="B595" s="19">
        <v>44154</v>
      </c>
      <c r="C595" s="21">
        <v>2020</v>
      </c>
      <c r="D595" s="18">
        <v>11</v>
      </c>
      <c r="E595" s="18">
        <v>19</v>
      </c>
      <c r="F595" s="20" t="s">
        <v>4412</v>
      </c>
      <c r="G595" s="15" t="s">
        <v>670</v>
      </c>
      <c r="H595" s="20" t="s">
        <v>4409</v>
      </c>
      <c r="I595" s="15">
        <v>59</v>
      </c>
      <c r="J595" s="19">
        <v>44158</v>
      </c>
    </row>
    <row r="596" spans="1:10" ht="13.5" customHeight="1" x14ac:dyDescent="0.2">
      <c r="A596" s="15" t="s">
        <v>3708</v>
      </c>
      <c r="B596" s="19">
        <v>44154</v>
      </c>
      <c r="C596" s="21">
        <v>2020</v>
      </c>
      <c r="D596" s="18">
        <v>11</v>
      </c>
      <c r="E596" s="18">
        <v>19</v>
      </c>
      <c r="F596" s="20" t="s">
        <v>108</v>
      </c>
      <c r="G596" s="15" t="s">
        <v>108</v>
      </c>
      <c r="H596" s="20" t="s">
        <v>4409</v>
      </c>
      <c r="I596" s="15">
        <v>91</v>
      </c>
      <c r="J596" s="22">
        <v>44176</v>
      </c>
    </row>
    <row r="597" spans="1:10" ht="13.5" customHeight="1" x14ac:dyDescent="0.2">
      <c r="A597" s="15" t="s">
        <v>3713</v>
      </c>
      <c r="B597" s="19">
        <v>44156</v>
      </c>
      <c r="C597" s="21">
        <v>2020</v>
      </c>
      <c r="D597" s="18">
        <v>11</v>
      </c>
      <c r="E597" s="18">
        <v>21</v>
      </c>
      <c r="F597" s="20" t="s">
        <v>4408</v>
      </c>
      <c r="G597" s="15" t="s">
        <v>31</v>
      </c>
      <c r="H597" s="15" t="s">
        <v>4411</v>
      </c>
      <c r="I597" s="15">
        <v>34</v>
      </c>
      <c r="J597" s="19">
        <v>44156</v>
      </c>
    </row>
    <row r="598" spans="1:10" ht="13.5" customHeight="1" x14ac:dyDescent="0.2">
      <c r="A598" s="15" t="s">
        <v>3715</v>
      </c>
      <c r="B598" s="19">
        <v>44158</v>
      </c>
      <c r="C598" s="21">
        <v>2020</v>
      </c>
      <c r="D598" s="18">
        <v>11</v>
      </c>
      <c r="E598" s="18">
        <v>23</v>
      </c>
      <c r="F598" s="20" t="s">
        <v>108</v>
      </c>
      <c r="G598" s="15" t="s">
        <v>108</v>
      </c>
      <c r="H598" s="20" t="s">
        <v>4409</v>
      </c>
      <c r="I598" s="15">
        <v>84</v>
      </c>
      <c r="J598" s="19">
        <v>44158</v>
      </c>
    </row>
    <row r="599" spans="1:10" ht="13.5" customHeight="1" x14ac:dyDescent="0.2">
      <c r="A599" s="15" t="s">
        <v>3722</v>
      </c>
      <c r="B599" s="19">
        <v>44159</v>
      </c>
      <c r="C599" s="21">
        <v>2020</v>
      </c>
      <c r="D599" s="18">
        <v>11</v>
      </c>
      <c r="E599" s="18">
        <v>24</v>
      </c>
      <c r="F599" s="20" t="s">
        <v>108</v>
      </c>
      <c r="G599" s="15" t="s">
        <v>108</v>
      </c>
      <c r="H599" s="20" t="s">
        <v>4409</v>
      </c>
      <c r="I599" s="15">
        <v>57</v>
      </c>
      <c r="J599" s="19">
        <v>44160</v>
      </c>
    </row>
    <row r="600" spans="1:10" ht="13.5" customHeight="1" x14ac:dyDescent="0.2">
      <c r="A600" s="15" t="s">
        <v>3724</v>
      </c>
      <c r="B600" s="19">
        <v>44166</v>
      </c>
      <c r="C600" s="21">
        <v>2020</v>
      </c>
      <c r="D600" s="18">
        <v>12</v>
      </c>
      <c r="E600" s="18">
        <v>1</v>
      </c>
      <c r="F600" s="20" t="s">
        <v>108</v>
      </c>
      <c r="G600" s="15" t="s">
        <v>108</v>
      </c>
      <c r="H600" s="15" t="s">
        <v>4411</v>
      </c>
      <c r="I600" s="15">
        <v>49</v>
      </c>
      <c r="J600" s="19">
        <v>44179</v>
      </c>
    </row>
    <row r="601" spans="1:10" ht="13.5" customHeight="1" x14ac:dyDescent="0.2">
      <c r="A601" s="15" t="s">
        <v>3729</v>
      </c>
      <c r="B601" s="19">
        <v>44168</v>
      </c>
      <c r="C601" s="21">
        <v>2020</v>
      </c>
      <c r="D601" s="18">
        <v>12</v>
      </c>
      <c r="E601" s="18">
        <v>3</v>
      </c>
      <c r="F601" s="20" t="s">
        <v>108</v>
      </c>
      <c r="G601" s="15" t="s">
        <v>108</v>
      </c>
      <c r="H601" s="15" t="s">
        <v>4411</v>
      </c>
      <c r="I601" s="15">
        <v>69</v>
      </c>
      <c r="J601" s="19">
        <v>44168</v>
      </c>
    </row>
    <row r="602" spans="1:10" ht="13.5" customHeight="1" x14ac:dyDescent="0.2">
      <c r="A602" s="15" t="s">
        <v>3736</v>
      </c>
      <c r="B602" s="19">
        <v>44168</v>
      </c>
      <c r="C602" s="21">
        <v>2020</v>
      </c>
      <c r="D602" s="18">
        <v>12</v>
      </c>
      <c r="E602" s="18">
        <v>3</v>
      </c>
      <c r="F602" s="20" t="s">
        <v>4408</v>
      </c>
      <c r="G602" s="15" t="s">
        <v>31</v>
      </c>
      <c r="H602" s="20" t="s">
        <v>4409</v>
      </c>
      <c r="I602" s="15">
        <v>45</v>
      </c>
      <c r="J602" s="22">
        <v>44169</v>
      </c>
    </row>
    <row r="603" spans="1:10" ht="13.5" customHeight="1" x14ac:dyDescent="0.2">
      <c r="A603" s="15" t="s">
        <v>3737</v>
      </c>
      <c r="B603" s="19">
        <v>44169</v>
      </c>
      <c r="C603" s="21">
        <v>2020</v>
      </c>
      <c r="D603" s="18">
        <v>12</v>
      </c>
      <c r="E603" s="18">
        <v>4</v>
      </c>
      <c r="F603" s="20" t="s">
        <v>4412</v>
      </c>
      <c r="G603" s="15" t="s">
        <v>670</v>
      </c>
      <c r="H603" s="20" t="s">
        <v>4409</v>
      </c>
      <c r="I603" s="15">
        <v>47</v>
      </c>
      <c r="J603" s="19">
        <v>44169</v>
      </c>
    </row>
    <row r="604" spans="1:10" ht="13.5" customHeight="1" x14ac:dyDescent="0.2">
      <c r="A604" s="15" t="s">
        <v>3742</v>
      </c>
      <c r="B604" s="19">
        <v>44170</v>
      </c>
      <c r="C604" s="21">
        <v>2020</v>
      </c>
      <c r="D604" s="18">
        <v>12</v>
      </c>
      <c r="E604" s="18">
        <v>5</v>
      </c>
      <c r="F604" s="20" t="s">
        <v>108</v>
      </c>
      <c r="G604" s="15" t="s">
        <v>108</v>
      </c>
      <c r="H604" s="20" t="s">
        <v>4409</v>
      </c>
      <c r="I604" s="15">
        <v>38</v>
      </c>
      <c r="J604" s="22">
        <v>44170</v>
      </c>
    </row>
    <row r="605" spans="1:10" ht="13.5" customHeight="1" x14ac:dyDescent="0.2">
      <c r="A605" s="15" t="s">
        <v>3742</v>
      </c>
      <c r="B605" s="19">
        <v>44170</v>
      </c>
      <c r="C605" s="21">
        <v>2020</v>
      </c>
      <c r="D605" s="18">
        <v>12</v>
      </c>
      <c r="E605" s="18">
        <v>5</v>
      </c>
      <c r="F605" s="20" t="s">
        <v>4410</v>
      </c>
      <c r="G605" s="15" t="s">
        <v>31</v>
      </c>
      <c r="H605" s="20" t="s">
        <v>4409</v>
      </c>
      <c r="I605" s="15">
        <v>21</v>
      </c>
      <c r="J605" s="22">
        <v>44170</v>
      </c>
    </row>
    <row r="606" spans="1:10" ht="13.5" customHeight="1" x14ac:dyDescent="0.2">
      <c r="A606" s="15" t="s">
        <v>3751</v>
      </c>
      <c r="B606" s="19">
        <v>44170</v>
      </c>
      <c r="C606" s="21">
        <v>2020</v>
      </c>
      <c r="D606" s="18">
        <v>12</v>
      </c>
      <c r="E606" s="18">
        <v>5</v>
      </c>
      <c r="F606" s="20" t="s">
        <v>4408</v>
      </c>
      <c r="G606" s="15" t="s">
        <v>31</v>
      </c>
      <c r="H606" s="20" t="s">
        <v>4409</v>
      </c>
      <c r="I606" s="15">
        <v>24</v>
      </c>
      <c r="J606" s="22">
        <v>44171</v>
      </c>
    </row>
    <row r="607" spans="1:10" ht="13.5" customHeight="1" x14ac:dyDescent="0.2">
      <c r="A607" s="15" t="s">
        <v>3758</v>
      </c>
      <c r="B607" s="19">
        <v>44172</v>
      </c>
      <c r="C607" s="21">
        <v>2020</v>
      </c>
      <c r="D607" s="18">
        <v>12</v>
      </c>
      <c r="E607" s="18">
        <v>7</v>
      </c>
      <c r="F607" s="20" t="s">
        <v>4408</v>
      </c>
      <c r="G607" s="15" t="s">
        <v>31</v>
      </c>
      <c r="H607" s="20" t="s">
        <v>4409</v>
      </c>
      <c r="I607" s="15">
        <v>27</v>
      </c>
      <c r="J607" s="19">
        <v>44172</v>
      </c>
    </row>
    <row r="608" spans="1:10" ht="13.5" customHeight="1" x14ac:dyDescent="0.2">
      <c r="A608" s="15" t="s">
        <v>3764</v>
      </c>
      <c r="B608" s="19">
        <v>44176</v>
      </c>
      <c r="C608" s="21">
        <v>2020</v>
      </c>
      <c r="D608" s="18">
        <v>12</v>
      </c>
      <c r="E608" s="18">
        <v>11</v>
      </c>
      <c r="F608" s="20" t="s">
        <v>108</v>
      </c>
      <c r="G608" s="15" t="s">
        <v>108</v>
      </c>
      <c r="H608" s="20" t="s">
        <v>4409</v>
      </c>
      <c r="I608" s="15">
        <v>51</v>
      </c>
      <c r="J608" s="19">
        <v>44176</v>
      </c>
    </row>
    <row r="609" spans="1:10" ht="13.5" customHeight="1" x14ac:dyDescent="0.2">
      <c r="A609" s="15" t="s">
        <v>3768</v>
      </c>
      <c r="B609" s="19">
        <v>44177</v>
      </c>
      <c r="C609" s="21">
        <v>2020</v>
      </c>
      <c r="D609" s="18">
        <v>12</v>
      </c>
      <c r="E609" s="18">
        <v>12</v>
      </c>
      <c r="F609" s="20" t="s">
        <v>4408</v>
      </c>
      <c r="G609" s="15" t="s">
        <v>31</v>
      </c>
      <c r="H609" s="20" t="s">
        <v>4409</v>
      </c>
      <c r="I609" s="15">
        <v>71</v>
      </c>
      <c r="J609" s="19">
        <v>44185</v>
      </c>
    </row>
    <row r="610" spans="1:10" ht="13.5" customHeight="1" x14ac:dyDescent="0.2">
      <c r="A610" s="15" t="s">
        <v>3775</v>
      </c>
      <c r="B610" s="19">
        <v>44180</v>
      </c>
      <c r="C610" s="21">
        <v>2020</v>
      </c>
      <c r="D610" s="18">
        <v>12</v>
      </c>
      <c r="E610" s="18">
        <v>15</v>
      </c>
      <c r="F610" s="20" t="s">
        <v>4410</v>
      </c>
      <c r="G610" s="15" t="s">
        <v>31</v>
      </c>
      <c r="H610" s="20" t="s">
        <v>4409</v>
      </c>
      <c r="I610" s="15">
        <v>25</v>
      </c>
      <c r="J610" s="22">
        <v>44180</v>
      </c>
    </row>
    <row r="611" spans="1:10" ht="13.5" customHeight="1" x14ac:dyDescent="0.2">
      <c r="A611" s="15" t="s">
        <v>3781</v>
      </c>
      <c r="B611" s="19">
        <v>44182</v>
      </c>
      <c r="C611" s="21">
        <v>2020</v>
      </c>
      <c r="D611" s="18">
        <v>12</v>
      </c>
      <c r="E611" s="18">
        <v>17</v>
      </c>
      <c r="F611" s="20" t="s">
        <v>108</v>
      </c>
      <c r="G611" s="15" t="s">
        <v>108</v>
      </c>
      <c r="H611" s="15" t="s">
        <v>4411</v>
      </c>
      <c r="I611" s="15">
        <v>81</v>
      </c>
      <c r="J611" s="22">
        <v>44187</v>
      </c>
    </row>
    <row r="612" spans="1:10" ht="13.5" customHeight="1" x14ac:dyDescent="0.2">
      <c r="A612" s="15" t="s">
        <v>3785</v>
      </c>
      <c r="B612" s="19">
        <v>44182</v>
      </c>
      <c r="C612" s="21">
        <v>2020</v>
      </c>
      <c r="D612" s="18">
        <v>12</v>
      </c>
      <c r="E612" s="18">
        <v>17</v>
      </c>
      <c r="F612" s="20" t="s">
        <v>108</v>
      </c>
      <c r="G612" s="15" t="s">
        <v>108</v>
      </c>
      <c r="H612" s="20" t="s">
        <v>4409</v>
      </c>
      <c r="I612" s="15">
        <v>4</v>
      </c>
      <c r="J612" s="19">
        <v>44182</v>
      </c>
    </row>
    <row r="613" spans="1:10" ht="13.5" customHeight="1" x14ac:dyDescent="0.2">
      <c r="A613" s="15" t="s">
        <v>3786</v>
      </c>
      <c r="B613" s="19">
        <v>44184</v>
      </c>
      <c r="C613" s="21">
        <v>2020</v>
      </c>
      <c r="D613" s="18">
        <v>12</v>
      </c>
      <c r="E613" s="18">
        <v>19</v>
      </c>
      <c r="F613" s="20" t="s">
        <v>4412</v>
      </c>
      <c r="G613" s="15" t="s">
        <v>670</v>
      </c>
      <c r="H613" s="20" t="s">
        <v>4409</v>
      </c>
      <c r="I613" s="15">
        <v>42</v>
      </c>
      <c r="J613" s="19">
        <v>44184</v>
      </c>
    </row>
    <row r="614" spans="1:10" ht="13.5" customHeight="1" x14ac:dyDescent="0.2">
      <c r="A614" s="15" t="s">
        <v>3793</v>
      </c>
      <c r="B614" s="19">
        <v>44185</v>
      </c>
      <c r="C614" s="21">
        <v>2020</v>
      </c>
      <c r="D614" s="18">
        <v>12</v>
      </c>
      <c r="E614" s="18">
        <v>20</v>
      </c>
      <c r="F614" s="20" t="s">
        <v>4408</v>
      </c>
      <c r="G614" s="15" t="s">
        <v>31</v>
      </c>
      <c r="H614" s="20" t="s">
        <v>4409</v>
      </c>
      <c r="I614" s="15">
        <v>56</v>
      </c>
      <c r="J614" s="19">
        <v>44185</v>
      </c>
    </row>
    <row r="615" spans="1:10" ht="13.5" customHeight="1" x14ac:dyDescent="0.2">
      <c r="A615" s="15" t="s">
        <v>3795</v>
      </c>
      <c r="B615" s="19">
        <v>44185</v>
      </c>
      <c r="C615" s="21">
        <v>2020</v>
      </c>
      <c r="D615" s="18">
        <v>12</v>
      </c>
      <c r="E615" s="18">
        <v>20</v>
      </c>
      <c r="F615" s="20" t="s">
        <v>4408</v>
      </c>
      <c r="G615" s="15" t="s">
        <v>32</v>
      </c>
      <c r="H615" s="20" t="s">
        <v>4409</v>
      </c>
      <c r="I615" s="15">
        <v>39</v>
      </c>
      <c r="J615" s="22">
        <v>44185</v>
      </c>
    </row>
    <row r="616" spans="1:10" ht="13.5" customHeight="1" x14ac:dyDescent="0.2">
      <c r="A616" s="15" t="s">
        <v>3802</v>
      </c>
      <c r="B616" s="19">
        <v>44188</v>
      </c>
      <c r="C616" s="21">
        <v>2020</v>
      </c>
      <c r="D616" s="18">
        <v>12</v>
      </c>
      <c r="E616" s="18">
        <v>23</v>
      </c>
      <c r="F616" s="20" t="s">
        <v>108</v>
      </c>
      <c r="G616" s="15" t="s">
        <v>108</v>
      </c>
      <c r="H616" s="20" t="s">
        <v>4409</v>
      </c>
      <c r="I616" s="15">
        <v>23</v>
      </c>
      <c r="J616" s="22">
        <v>44188</v>
      </c>
    </row>
    <row r="617" spans="1:10" ht="13.5" customHeight="1" x14ac:dyDescent="0.2">
      <c r="A617" s="15" t="s">
        <v>3808</v>
      </c>
      <c r="B617" s="19">
        <v>44189</v>
      </c>
      <c r="C617" s="21">
        <v>2020</v>
      </c>
      <c r="D617" s="18">
        <v>12</v>
      </c>
      <c r="E617" s="18">
        <v>24</v>
      </c>
      <c r="F617" s="20" t="s">
        <v>4408</v>
      </c>
      <c r="G617" s="15" t="s">
        <v>32</v>
      </c>
      <c r="H617" s="15" t="s">
        <v>4411</v>
      </c>
      <c r="I617" s="15">
        <v>78</v>
      </c>
      <c r="J617" s="19">
        <v>44213</v>
      </c>
    </row>
    <row r="618" spans="1:10" ht="13.5" customHeight="1" x14ac:dyDescent="0.2">
      <c r="A618" s="15" t="s">
        <v>3815</v>
      </c>
      <c r="B618" s="19">
        <v>44190</v>
      </c>
      <c r="C618" s="21">
        <v>2020</v>
      </c>
      <c r="D618" s="18">
        <v>12</v>
      </c>
      <c r="E618" s="18">
        <v>25</v>
      </c>
      <c r="F618" s="20" t="s">
        <v>4408</v>
      </c>
      <c r="G618" s="15" t="s">
        <v>31</v>
      </c>
      <c r="H618" s="15" t="s">
        <v>4411</v>
      </c>
      <c r="I618" s="15">
        <v>30</v>
      </c>
      <c r="J618" s="19">
        <v>44190</v>
      </c>
    </row>
    <row r="619" spans="1:10" ht="13.5" customHeight="1" x14ac:dyDescent="0.2">
      <c r="A619" s="15" t="s">
        <v>3815</v>
      </c>
      <c r="B619" s="19">
        <v>44190</v>
      </c>
      <c r="C619" s="21">
        <v>2020</v>
      </c>
      <c r="D619" s="18">
        <v>12</v>
      </c>
      <c r="E619" s="18">
        <v>25</v>
      </c>
      <c r="F619" s="20" t="s">
        <v>4410</v>
      </c>
      <c r="G619" s="15" t="s">
        <v>31</v>
      </c>
      <c r="H619" s="15" t="s">
        <v>4411</v>
      </c>
      <c r="I619" s="15">
        <v>24</v>
      </c>
      <c r="J619" s="22">
        <v>44190</v>
      </c>
    </row>
    <row r="620" spans="1:10" ht="13.5" customHeight="1" x14ac:dyDescent="0.2">
      <c r="A620" s="15" t="s">
        <v>3821</v>
      </c>
      <c r="B620" s="19">
        <v>44190</v>
      </c>
      <c r="C620" s="21">
        <v>2020</v>
      </c>
      <c r="D620" s="18">
        <v>12</v>
      </c>
      <c r="E620" s="18">
        <v>25</v>
      </c>
      <c r="F620" s="20" t="s">
        <v>4412</v>
      </c>
      <c r="G620" s="15" t="s">
        <v>670</v>
      </c>
      <c r="H620" s="20" t="s">
        <v>4409</v>
      </c>
      <c r="I620" s="15">
        <v>26</v>
      </c>
      <c r="J620" s="19">
        <v>44190</v>
      </c>
    </row>
    <row r="621" spans="1:10" ht="13.5" customHeight="1" x14ac:dyDescent="0.2">
      <c r="A621" s="15" t="s">
        <v>3826</v>
      </c>
      <c r="B621" s="19">
        <v>44192</v>
      </c>
      <c r="C621" s="21">
        <v>2020</v>
      </c>
      <c r="D621" s="18">
        <v>12</v>
      </c>
      <c r="E621" s="18">
        <v>27</v>
      </c>
      <c r="F621" s="20" t="s">
        <v>4408</v>
      </c>
      <c r="G621" s="15" t="s">
        <v>31</v>
      </c>
      <c r="H621" s="20" t="s">
        <v>4409</v>
      </c>
      <c r="I621" s="15">
        <v>28</v>
      </c>
      <c r="J621" s="22">
        <v>44192</v>
      </c>
    </row>
    <row r="622" spans="1:10" ht="13.5" customHeight="1" x14ac:dyDescent="0.2">
      <c r="A622" s="15" t="s">
        <v>3828</v>
      </c>
      <c r="B622" s="19">
        <v>44202</v>
      </c>
      <c r="C622" s="20">
        <v>2021</v>
      </c>
      <c r="D622" s="15">
        <v>1</v>
      </c>
      <c r="E622" s="15">
        <v>6</v>
      </c>
      <c r="F622" s="20" t="s">
        <v>4408</v>
      </c>
      <c r="G622" s="15" t="s">
        <v>31</v>
      </c>
      <c r="H622" s="20" t="s">
        <v>4409</v>
      </c>
      <c r="I622" s="20">
        <v>36</v>
      </c>
      <c r="J622" s="19">
        <v>44202</v>
      </c>
    </row>
    <row r="623" spans="1:10" ht="13.5" customHeight="1" x14ac:dyDescent="0.2">
      <c r="A623" s="15" t="s">
        <v>3833</v>
      </c>
      <c r="B623" s="19">
        <v>44203</v>
      </c>
      <c r="C623" s="20">
        <v>2021</v>
      </c>
      <c r="D623" s="15">
        <v>1</v>
      </c>
      <c r="E623" s="15">
        <v>7</v>
      </c>
      <c r="F623" s="20" t="s">
        <v>4408</v>
      </c>
      <c r="G623" s="15" t="s">
        <v>31</v>
      </c>
      <c r="H623" s="20" t="s">
        <v>4411</v>
      </c>
      <c r="I623" s="20">
        <v>47</v>
      </c>
      <c r="J623" s="19">
        <v>44203</v>
      </c>
    </row>
    <row r="624" spans="1:10" ht="13.5" customHeight="1" x14ac:dyDescent="0.2">
      <c r="A624" s="15" t="s">
        <v>3840</v>
      </c>
      <c r="B624" s="19">
        <v>44206</v>
      </c>
      <c r="C624" s="20">
        <v>2021</v>
      </c>
      <c r="D624" s="15">
        <v>1</v>
      </c>
      <c r="E624" s="15">
        <v>10</v>
      </c>
      <c r="F624" s="20" t="s">
        <v>4408</v>
      </c>
      <c r="G624" s="15" t="s">
        <v>31</v>
      </c>
      <c r="H624" s="20" t="s">
        <v>4409</v>
      </c>
      <c r="I624" s="20">
        <v>27</v>
      </c>
      <c r="J624" s="19">
        <v>44206</v>
      </c>
    </row>
    <row r="625" spans="1:10" ht="13.5" customHeight="1" x14ac:dyDescent="0.2">
      <c r="A625" s="15" t="s">
        <v>3846</v>
      </c>
      <c r="B625" s="19">
        <v>44207</v>
      </c>
      <c r="C625" s="20">
        <v>2021</v>
      </c>
      <c r="D625" s="15">
        <v>1</v>
      </c>
      <c r="E625" s="15">
        <v>11</v>
      </c>
      <c r="F625" s="20" t="s">
        <v>108</v>
      </c>
      <c r="G625" s="15" t="s">
        <v>108</v>
      </c>
      <c r="H625" s="20" t="s">
        <v>4411</v>
      </c>
      <c r="I625" s="20">
        <v>61</v>
      </c>
      <c r="J625" s="19">
        <v>44207</v>
      </c>
    </row>
    <row r="626" spans="1:10" ht="13.5" customHeight="1" x14ac:dyDescent="0.2">
      <c r="A626" s="15" t="s">
        <v>3853</v>
      </c>
      <c r="B626" s="19">
        <v>44207</v>
      </c>
      <c r="C626" s="20">
        <v>2021</v>
      </c>
      <c r="D626" s="15">
        <v>1</v>
      </c>
      <c r="E626" s="15">
        <v>11</v>
      </c>
      <c r="F626" s="20" t="s">
        <v>108</v>
      </c>
      <c r="G626" s="15" t="s">
        <v>108</v>
      </c>
      <c r="H626" s="20" t="s">
        <v>4409</v>
      </c>
      <c r="I626" s="20">
        <v>73</v>
      </c>
      <c r="J626" s="19">
        <v>44210</v>
      </c>
    </row>
    <row r="627" spans="1:10" ht="13.5" customHeight="1" x14ac:dyDescent="0.2">
      <c r="A627" s="15" t="s">
        <v>3858</v>
      </c>
      <c r="B627" s="19">
        <v>44208</v>
      </c>
      <c r="C627" s="20">
        <v>2021</v>
      </c>
      <c r="D627" s="15">
        <v>1</v>
      </c>
      <c r="E627" s="15">
        <v>12</v>
      </c>
      <c r="F627" s="20" t="s">
        <v>4410</v>
      </c>
      <c r="G627" s="15" t="s">
        <v>31</v>
      </c>
      <c r="H627" s="20" t="s">
        <v>4411</v>
      </c>
      <c r="I627" s="20">
        <v>23</v>
      </c>
      <c r="J627" s="19">
        <v>44208</v>
      </c>
    </row>
    <row r="628" spans="1:10" ht="13.5" customHeight="1" x14ac:dyDescent="0.2">
      <c r="A628" s="15" t="s">
        <v>3865</v>
      </c>
      <c r="B628" s="19">
        <v>44214</v>
      </c>
      <c r="C628" s="20">
        <v>2021</v>
      </c>
      <c r="D628" s="15">
        <v>1</v>
      </c>
      <c r="E628" s="15">
        <v>18</v>
      </c>
      <c r="F628" s="20" t="s">
        <v>4408</v>
      </c>
      <c r="G628" s="15" t="s">
        <v>31</v>
      </c>
      <c r="H628" s="20" t="s">
        <v>4409</v>
      </c>
      <c r="I628" s="20">
        <v>84</v>
      </c>
      <c r="J628" s="19">
        <v>44222</v>
      </c>
    </row>
    <row r="629" spans="1:10" ht="13.5" customHeight="1" x14ac:dyDescent="0.2">
      <c r="A629" s="15" t="s">
        <v>3872</v>
      </c>
      <c r="B629" s="19">
        <v>44218</v>
      </c>
      <c r="C629" s="20">
        <v>2021</v>
      </c>
      <c r="D629" s="15">
        <v>1</v>
      </c>
      <c r="E629" s="15">
        <v>22</v>
      </c>
      <c r="F629" s="20" t="s">
        <v>108</v>
      </c>
      <c r="G629" s="15" t="s">
        <v>108</v>
      </c>
      <c r="H629" s="20" t="s">
        <v>4409</v>
      </c>
      <c r="I629" s="20">
        <v>28</v>
      </c>
      <c r="J629" s="19">
        <v>44218</v>
      </c>
    </row>
    <row r="630" spans="1:10" ht="13.5" customHeight="1" x14ac:dyDescent="0.2">
      <c r="A630" s="15" t="s">
        <v>3875</v>
      </c>
      <c r="B630" s="19">
        <v>44219</v>
      </c>
      <c r="C630" s="20">
        <v>2021</v>
      </c>
      <c r="D630" s="15">
        <v>1</v>
      </c>
      <c r="E630" s="15">
        <v>23</v>
      </c>
      <c r="F630" s="20" t="s">
        <v>4408</v>
      </c>
      <c r="G630" s="15" t="s">
        <v>31</v>
      </c>
      <c r="H630" s="20" t="s">
        <v>4409</v>
      </c>
      <c r="I630" s="20">
        <v>31</v>
      </c>
      <c r="J630" s="19">
        <v>44219</v>
      </c>
    </row>
    <row r="631" spans="1:10" ht="13.5" customHeight="1" x14ac:dyDescent="0.2">
      <c r="A631" s="15" t="s">
        <v>3882</v>
      </c>
      <c r="B631" s="19">
        <v>44219</v>
      </c>
      <c r="C631" s="20">
        <v>2021</v>
      </c>
      <c r="D631" s="15">
        <v>1</v>
      </c>
      <c r="E631" s="15">
        <v>23</v>
      </c>
      <c r="F631" s="20" t="s">
        <v>4408</v>
      </c>
      <c r="G631" s="15" t="s">
        <v>31</v>
      </c>
      <c r="H631" s="20" t="s">
        <v>4409</v>
      </c>
      <c r="I631" s="20">
        <v>28</v>
      </c>
      <c r="J631" s="19">
        <v>44219</v>
      </c>
    </row>
    <row r="632" spans="1:10" ht="13.5" customHeight="1" x14ac:dyDescent="0.2">
      <c r="A632" s="15" t="s">
        <v>3884</v>
      </c>
      <c r="B632" s="19">
        <v>44223</v>
      </c>
      <c r="C632" s="20">
        <v>2021</v>
      </c>
      <c r="D632" s="15">
        <v>1</v>
      </c>
      <c r="E632" s="15">
        <v>27</v>
      </c>
      <c r="F632" s="20" t="s">
        <v>108</v>
      </c>
      <c r="G632" s="15" t="s">
        <v>108</v>
      </c>
      <c r="H632" s="20" t="s">
        <v>4409</v>
      </c>
      <c r="I632" s="20">
        <v>21</v>
      </c>
      <c r="J632" s="19">
        <v>44223</v>
      </c>
    </row>
    <row r="633" spans="1:10" ht="13.5" customHeight="1" x14ac:dyDescent="0.2">
      <c r="A633" s="15" t="s">
        <v>3889</v>
      </c>
      <c r="B633" s="19">
        <v>44225</v>
      </c>
      <c r="C633" s="20">
        <v>2021</v>
      </c>
      <c r="D633" s="15">
        <v>1</v>
      </c>
      <c r="E633" s="15">
        <v>29</v>
      </c>
      <c r="F633" s="20" t="s">
        <v>108</v>
      </c>
      <c r="G633" s="15" t="s">
        <v>108</v>
      </c>
      <c r="H633" s="20" t="s">
        <v>4409</v>
      </c>
      <c r="I633" s="20" t="s">
        <v>60</v>
      </c>
      <c r="J633" s="19">
        <v>44225</v>
      </c>
    </row>
    <row r="634" spans="1:10" ht="13.5" customHeight="1" x14ac:dyDescent="0.2">
      <c r="A634" s="15" t="s">
        <v>3896</v>
      </c>
      <c r="B634" s="19">
        <v>44227</v>
      </c>
      <c r="C634" s="20">
        <v>2021</v>
      </c>
      <c r="D634" s="15">
        <v>1</v>
      </c>
      <c r="E634" s="15">
        <v>31</v>
      </c>
      <c r="F634" s="20" t="s">
        <v>4408</v>
      </c>
      <c r="G634" s="15" t="s">
        <v>31</v>
      </c>
      <c r="H634" s="20" t="s">
        <v>4409</v>
      </c>
      <c r="I634" s="20">
        <v>41</v>
      </c>
      <c r="J634" s="19">
        <v>44227</v>
      </c>
    </row>
    <row r="635" spans="1:10" ht="13.5" customHeight="1" x14ac:dyDescent="0.2">
      <c r="A635" s="15" t="s">
        <v>3899</v>
      </c>
      <c r="B635" s="19">
        <v>44229</v>
      </c>
      <c r="C635" s="20">
        <v>2021</v>
      </c>
      <c r="D635" s="15">
        <v>2</v>
      </c>
      <c r="E635" s="15">
        <v>2</v>
      </c>
      <c r="F635" s="20" t="s">
        <v>108</v>
      </c>
      <c r="G635" s="15" t="s">
        <v>108</v>
      </c>
      <c r="H635" s="20" t="s">
        <v>4409</v>
      </c>
      <c r="I635" s="20">
        <v>28</v>
      </c>
      <c r="J635" s="19">
        <v>44245</v>
      </c>
    </row>
    <row r="636" spans="1:10" ht="13.5" customHeight="1" x14ac:dyDescent="0.2">
      <c r="A636" s="15" t="s">
        <v>3905</v>
      </c>
      <c r="B636" s="19">
        <v>44233</v>
      </c>
      <c r="C636" s="20">
        <v>2021</v>
      </c>
      <c r="D636" s="15">
        <v>2</v>
      </c>
      <c r="E636" s="15">
        <v>6</v>
      </c>
      <c r="F636" s="20" t="s">
        <v>4408</v>
      </c>
      <c r="G636" s="15" t="s">
        <v>31</v>
      </c>
      <c r="H636" s="20" t="s">
        <v>4409</v>
      </c>
      <c r="I636" s="20">
        <v>26</v>
      </c>
      <c r="J636" s="19">
        <v>44233</v>
      </c>
    </row>
    <row r="637" spans="1:10" ht="13.5" customHeight="1" x14ac:dyDescent="0.2">
      <c r="A637" s="15" t="s">
        <v>3911</v>
      </c>
      <c r="B637" s="19">
        <v>44241</v>
      </c>
      <c r="C637" s="20">
        <v>2021</v>
      </c>
      <c r="D637" s="15">
        <v>2</v>
      </c>
      <c r="E637" s="15">
        <v>14</v>
      </c>
      <c r="F637" s="20" t="s">
        <v>4408</v>
      </c>
      <c r="G637" s="15" t="s">
        <v>32</v>
      </c>
      <c r="H637" s="20" t="s">
        <v>4409</v>
      </c>
      <c r="I637" s="20">
        <v>22</v>
      </c>
      <c r="J637" s="19">
        <v>44241</v>
      </c>
    </row>
    <row r="638" spans="1:10" ht="13.5" customHeight="1" x14ac:dyDescent="0.2">
      <c r="A638" s="15" t="s">
        <v>3917</v>
      </c>
      <c r="B638" s="19">
        <v>44244</v>
      </c>
      <c r="C638" s="20">
        <v>2021</v>
      </c>
      <c r="D638" s="15">
        <v>2</v>
      </c>
      <c r="E638" s="15">
        <v>17</v>
      </c>
      <c r="F638" s="20" t="s">
        <v>4408</v>
      </c>
      <c r="G638" s="15" t="s">
        <v>31</v>
      </c>
      <c r="H638" s="20" t="s">
        <v>4409</v>
      </c>
      <c r="I638" s="20">
        <v>33</v>
      </c>
      <c r="J638" s="19">
        <v>44244</v>
      </c>
    </row>
    <row r="639" spans="1:10" ht="13.5" customHeight="1" x14ac:dyDescent="0.2">
      <c r="A639" s="15" t="s">
        <v>3924</v>
      </c>
      <c r="B639" s="19">
        <v>44247</v>
      </c>
      <c r="C639" s="20">
        <v>2021</v>
      </c>
      <c r="D639" s="15">
        <v>2</v>
      </c>
      <c r="E639" s="15">
        <v>20</v>
      </c>
      <c r="F639" s="20" t="s">
        <v>108</v>
      </c>
      <c r="G639" s="15" t="s">
        <v>108</v>
      </c>
      <c r="H639" s="20" t="s">
        <v>4409</v>
      </c>
      <c r="I639" s="20">
        <v>36</v>
      </c>
      <c r="J639" s="19">
        <v>44263</v>
      </c>
    </row>
    <row r="640" spans="1:10" ht="13.5" customHeight="1" x14ac:dyDescent="0.2">
      <c r="A640" s="15" t="s">
        <v>3930</v>
      </c>
      <c r="B640" s="19">
        <v>44248</v>
      </c>
      <c r="C640" s="20">
        <v>2021</v>
      </c>
      <c r="D640" s="15">
        <v>2</v>
      </c>
      <c r="E640" s="15">
        <v>21</v>
      </c>
      <c r="F640" s="20" t="s">
        <v>4408</v>
      </c>
      <c r="G640" s="15" t="s">
        <v>31</v>
      </c>
      <c r="H640" s="20" t="s">
        <v>4409</v>
      </c>
      <c r="I640" s="20">
        <v>30</v>
      </c>
      <c r="J640" s="19">
        <v>44248</v>
      </c>
    </row>
    <row r="641" spans="1:10" ht="13.5" customHeight="1" x14ac:dyDescent="0.2">
      <c r="A641" s="15" t="s">
        <v>3933</v>
      </c>
      <c r="B641" s="19">
        <v>44248</v>
      </c>
      <c r="C641" s="20">
        <v>2021</v>
      </c>
      <c r="D641" s="15">
        <v>2</v>
      </c>
      <c r="E641" s="15">
        <v>21</v>
      </c>
      <c r="F641" s="20" t="s">
        <v>108</v>
      </c>
      <c r="G641" s="15" t="s">
        <v>108</v>
      </c>
      <c r="H641" s="20" t="s">
        <v>4411</v>
      </c>
      <c r="I641" s="20" t="s">
        <v>60</v>
      </c>
      <c r="J641" s="19">
        <v>44248</v>
      </c>
    </row>
    <row r="642" spans="1:10" ht="13.5" customHeight="1" x14ac:dyDescent="0.2">
      <c r="A642" s="15" t="s">
        <v>3940</v>
      </c>
      <c r="B642" s="19">
        <v>44253</v>
      </c>
      <c r="C642" s="20">
        <v>2021</v>
      </c>
      <c r="D642" s="15">
        <v>2</v>
      </c>
      <c r="E642" s="15">
        <v>26</v>
      </c>
      <c r="F642" s="20" t="s">
        <v>4408</v>
      </c>
      <c r="G642" s="15" t="s">
        <v>31</v>
      </c>
      <c r="H642" s="20" t="s">
        <v>4409</v>
      </c>
      <c r="I642" s="20">
        <v>39</v>
      </c>
      <c r="J642" s="19">
        <v>44259</v>
      </c>
    </row>
    <row r="643" spans="1:10" ht="13.5" customHeight="1" x14ac:dyDescent="0.2">
      <c r="A643" s="15" t="s">
        <v>3947</v>
      </c>
      <c r="B643" s="19">
        <v>44255</v>
      </c>
      <c r="C643" s="20">
        <v>2021</v>
      </c>
      <c r="D643" s="15">
        <v>2</v>
      </c>
      <c r="E643" s="15">
        <v>28</v>
      </c>
      <c r="F643" s="20" t="s">
        <v>4410</v>
      </c>
      <c r="G643" s="15" t="s">
        <v>43</v>
      </c>
      <c r="H643" s="20" t="s">
        <v>4409</v>
      </c>
      <c r="I643" s="20">
        <v>68</v>
      </c>
      <c r="J643" s="19">
        <v>44261</v>
      </c>
    </row>
    <row r="644" spans="1:10" ht="13.5" customHeight="1" x14ac:dyDescent="0.2">
      <c r="A644" s="15" t="s">
        <v>3955</v>
      </c>
      <c r="B644" s="19">
        <v>44256</v>
      </c>
      <c r="C644" s="20">
        <v>2021</v>
      </c>
      <c r="D644" s="15">
        <v>3</v>
      </c>
      <c r="E644" s="15">
        <v>1</v>
      </c>
      <c r="F644" s="20" t="s">
        <v>4408</v>
      </c>
      <c r="G644" s="15" t="s">
        <v>31</v>
      </c>
      <c r="H644" s="20" t="s">
        <v>4409</v>
      </c>
      <c r="I644" s="20">
        <v>24</v>
      </c>
      <c r="J644" s="19">
        <v>44256</v>
      </c>
    </row>
    <row r="645" spans="1:10" ht="13.5" customHeight="1" x14ac:dyDescent="0.2">
      <c r="A645" s="15" t="s">
        <v>3957</v>
      </c>
      <c r="B645" s="19">
        <v>44258</v>
      </c>
      <c r="C645" s="20">
        <v>2021</v>
      </c>
      <c r="D645" s="15">
        <v>3</v>
      </c>
      <c r="E645" s="15">
        <v>3</v>
      </c>
      <c r="F645" s="20" t="s">
        <v>4412</v>
      </c>
      <c r="G645" s="15" t="s">
        <v>670</v>
      </c>
      <c r="H645" s="20" t="s">
        <v>4409</v>
      </c>
      <c r="I645" s="20">
        <v>5</v>
      </c>
      <c r="J645" s="19">
        <v>44258</v>
      </c>
    </row>
    <row r="646" spans="1:10" ht="13.5" customHeight="1" x14ac:dyDescent="0.2">
      <c r="A646" s="15" t="s">
        <v>3963</v>
      </c>
      <c r="B646" s="19">
        <v>44266</v>
      </c>
      <c r="C646" s="20">
        <v>2021</v>
      </c>
      <c r="D646" s="15">
        <v>3</v>
      </c>
      <c r="E646" s="15">
        <v>11</v>
      </c>
      <c r="F646" s="20" t="s">
        <v>4408</v>
      </c>
      <c r="G646" s="15" t="s">
        <v>31</v>
      </c>
      <c r="H646" s="20" t="s">
        <v>4409</v>
      </c>
      <c r="I646" s="20">
        <v>37</v>
      </c>
      <c r="J646" s="19">
        <v>44266</v>
      </c>
    </row>
    <row r="647" spans="1:10" ht="13.5" customHeight="1" x14ac:dyDescent="0.2">
      <c r="A647" s="15" t="s">
        <v>3966</v>
      </c>
      <c r="B647" s="19">
        <v>44270</v>
      </c>
      <c r="C647" s="20">
        <v>2021</v>
      </c>
      <c r="D647" s="15">
        <v>3</v>
      </c>
      <c r="E647" s="15">
        <v>15</v>
      </c>
      <c r="F647" s="20" t="s">
        <v>4408</v>
      </c>
      <c r="G647" s="15" t="s">
        <v>31</v>
      </c>
      <c r="H647" s="20" t="s">
        <v>4409</v>
      </c>
      <c r="I647" s="20">
        <v>36</v>
      </c>
      <c r="J647" s="19">
        <v>44270</v>
      </c>
    </row>
    <row r="648" spans="1:10" ht="13.5" customHeight="1" x14ac:dyDescent="0.2">
      <c r="A648" s="15" t="s">
        <v>3972</v>
      </c>
      <c r="B648" s="19">
        <v>44271</v>
      </c>
      <c r="C648" s="20">
        <v>2021</v>
      </c>
      <c r="D648" s="15">
        <v>3</v>
      </c>
      <c r="E648" s="15">
        <v>16</v>
      </c>
      <c r="F648" s="20" t="s">
        <v>4408</v>
      </c>
      <c r="G648" s="15" t="s">
        <v>31</v>
      </c>
      <c r="H648" s="20" t="s">
        <v>4411</v>
      </c>
      <c r="I648" s="20">
        <v>19</v>
      </c>
      <c r="J648" s="19">
        <v>44271</v>
      </c>
    </row>
    <row r="649" spans="1:10" ht="13.5" customHeight="1" x14ac:dyDescent="0.2">
      <c r="A649" s="15" t="s">
        <v>3973</v>
      </c>
      <c r="B649" s="19">
        <v>44284</v>
      </c>
      <c r="C649" s="20">
        <v>2021</v>
      </c>
      <c r="D649" s="15">
        <v>3</v>
      </c>
      <c r="E649" s="15">
        <v>29</v>
      </c>
      <c r="F649" s="20" t="s">
        <v>108</v>
      </c>
      <c r="G649" s="15" t="s">
        <v>108</v>
      </c>
      <c r="H649" s="20" t="s">
        <v>4409</v>
      </c>
      <c r="I649" s="20" t="s">
        <v>60</v>
      </c>
      <c r="J649" s="19">
        <v>44284</v>
      </c>
    </row>
    <row r="650" spans="1:10" ht="13.5" customHeight="1" x14ac:dyDescent="0.2">
      <c r="A650" s="15" t="s">
        <v>3981</v>
      </c>
      <c r="B650" s="19">
        <v>44286</v>
      </c>
      <c r="C650" s="20">
        <v>2021</v>
      </c>
      <c r="D650" s="15">
        <v>3</v>
      </c>
      <c r="E650" s="15">
        <v>31</v>
      </c>
      <c r="F650" s="20" t="s">
        <v>4408</v>
      </c>
      <c r="G650" s="15" t="s">
        <v>32</v>
      </c>
      <c r="H650" s="20" t="s">
        <v>4409</v>
      </c>
      <c r="I650" s="28">
        <v>26</v>
      </c>
      <c r="J650" s="19">
        <v>44288</v>
      </c>
    </row>
    <row r="651" spans="1:10" ht="13.5" customHeight="1" x14ac:dyDescent="0.2">
      <c r="A651" s="15" t="s">
        <v>3987</v>
      </c>
      <c r="B651" s="19">
        <v>44289</v>
      </c>
      <c r="C651" s="20">
        <v>2021</v>
      </c>
      <c r="D651" s="15">
        <v>4</v>
      </c>
      <c r="E651" s="15">
        <v>3</v>
      </c>
      <c r="F651" s="20" t="s">
        <v>108</v>
      </c>
      <c r="G651" s="15" t="s">
        <v>108</v>
      </c>
      <c r="H651" s="20" t="s">
        <v>4409</v>
      </c>
      <c r="I651" s="20">
        <v>36</v>
      </c>
      <c r="J651" s="19">
        <v>44293</v>
      </c>
    </row>
    <row r="652" spans="1:10" ht="13.5" customHeight="1" x14ac:dyDescent="0.2">
      <c r="A652" s="15" t="s">
        <v>3992</v>
      </c>
      <c r="B652" s="19">
        <v>44293</v>
      </c>
      <c r="C652" s="20">
        <v>2021</v>
      </c>
      <c r="D652" s="15">
        <v>4</v>
      </c>
      <c r="E652" s="15">
        <v>7</v>
      </c>
      <c r="F652" s="20" t="s">
        <v>108</v>
      </c>
      <c r="G652" s="15" t="s">
        <v>108</v>
      </c>
      <c r="H652" s="20" t="s">
        <v>4411</v>
      </c>
      <c r="I652" s="20">
        <v>68</v>
      </c>
      <c r="J652" s="19">
        <v>44297</v>
      </c>
    </row>
    <row r="653" spans="1:10" ht="13.5" customHeight="1" x14ac:dyDescent="0.2">
      <c r="A653" s="15" t="s">
        <v>3998</v>
      </c>
      <c r="B653" s="19">
        <v>44296</v>
      </c>
      <c r="C653" s="20">
        <v>2021</v>
      </c>
      <c r="D653" s="15">
        <v>4</v>
      </c>
      <c r="E653" s="15">
        <v>10</v>
      </c>
      <c r="F653" s="20" t="s">
        <v>108</v>
      </c>
      <c r="G653" s="15" t="s">
        <v>108</v>
      </c>
      <c r="H653" s="20" t="s">
        <v>4409</v>
      </c>
      <c r="I653" s="20">
        <v>60</v>
      </c>
      <c r="J653" s="19">
        <v>44315</v>
      </c>
    </row>
    <row r="654" spans="1:10" ht="13.5" customHeight="1" x14ac:dyDescent="0.2">
      <c r="A654" s="15" t="s">
        <v>4004</v>
      </c>
      <c r="B654" s="19">
        <v>44300</v>
      </c>
      <c r="C654" s="20">
        <v>2021</v>
      </c>
      <c r="D654" s="15">
        <v>4</v>
      </c>
      <c r="E654" s="15">
        <v>14</v>
      </c>
      <c r="F654" s="20" t="s">
        <v>4408</v>
      </c>
      <c r="G654" s="15" t="s">
        <v>32</v>
      </c>
      <c r="H654" s="20" t="s">
        <v>4409</v>
      </c>
      <c r="I654" s="20">
        <v>33</v>
      </c>
      <c r="J654" s="19">
        <v>44300</v>
      </c>
    </row>
    <row r="655" spans="1:10" ht="13.5" customHeight="1" x14ac:dyDescent="0.2">
      <c r="A655" s="15" t="s">
        <v>4007</v>
      </c>
      <c r="B655" s="19">
        <v>44305</v>
      </c>
      <c r="C655" s="20">
        <v>2021</v>
      </c>
      <c r="D655" s="15">
        <v>4</v>
      </c>
      <c r="E655" s="15">
        <v>19</v>
      </c>
      <c r="F655" s="20" t="s">
        <v>4410</v>
      </c>
      <c r="G655" s="15" t="s">
        <v>31</v>
      </c>
      <c r="H655" s="20" t="s">
        <v>4411</v>
      </c>
      <c r="I655" s="20">
        <v>26</v>
      </c>
      <c r="J655" s="19">
        <v>44305</v>
      </c>
    </row>
    <row r="656" spans="1:10" ht="13.5" customHeight="1" x14ac:dyDescent="0.2">
      <c r="A656" s="15" t="s">
        <v>4008</v>
      </c>
      <c r="B656" s="19">
        <v>44319</v>
      </c>
      <c r="C656" s="20">
        <v>2021</v>
      </c>
      <c r="D656" s="15">
        <v>5</v>
      </c>
      <c r="E656" s="15">
        <v>3</v>
      </c>
      <c r="F656" s="20" t="s">
        <v>4408</v>
      </c>
      <c r="G656" s="15" t="s">
        <v>31</v>
      </c>
      <c r="H656" s="20" t="s">
        <v>4409</v>
      </c>
      <c r="I656" s="20">
        <v>24</v>
      </c>
      <c r="J656" s="19">
        <v>44319</v>
      </c>
    </row>
    <row r="657" spans="1:10" ht="13.5" customHeight="1" x14ac:dyDescent="0.2">
      <c r="A657" s="15" t="s">
        <v>4014</v>
      </c>
      <c r="B657" s="19">
        <v>44325</v>
      </c>
      <c r="C657" s="20">
        <v>2021</v>
      </c>
      <c r="D657" s="15">
        <v>5</v>
      </c>
      <c r="E657" s="15">
        <v>9</v>
      </c>
      <c r="F657" s="20" t="s">
        <v>4408</v>
      </c>
      <c r="G657" s="15" t="s">
        <v>31</v>
      </c>
      <c r="H657" s="20" t="s">
        <v>4409</v>
      </c>
      <c r="I657" s="20">
        <v>36</v>
      </c>
      <c r="J657" s="19">
        <v>44325</v>
      </c>
    </row>
    <row r="658" spans="1:10" ht="13.5" customHeight="1" x14ac:dyDescent="0.2">
      <c r="A658" s="15" t="s">
        <v>4016</v>
      </c>
      <c r="B658" s="19">
        <v>44327</v>
      </c>
      <c r="C658" s="20">
        <v>2021</v>
      </c>
      <c r="D658" s="15">
        <v>5</v>
      </c>
      <c r="E658" s="15">
        <v>11</v>
      </c>
      <c r="F658" s="20" t="s">
        <v>108</v>
      </c>
      <c r="G658" s="15" t="s">
        <v>108</v>
      </c>
      <c r="H658" s="20" t="s">
        <v>4411</v>
      </c>
      <c r="I658" s="20">
        <v>58</v>
      </c>
      <c r="J658" s="19">
        <v>44327</v>
      </c>
    </row>
    <row r="659" spans="1:10" ht="13.5" customHeight="1" x14ac:dyDescent="0.2">
      <c r="A659" s="15" t="s">
        <v>4022</v>
      </c>
      <c r="B659" s="19">
        <v>44330</v>
      </c>
      <c r="C659" s="20">
        <v>2021</v>
      </c>
      <c r="D659" s="15">
        <v>5</v>
      </c>
      <c r="E659" s="15">
        <v>14</v>
      </c>
      <c r="F659" s="20" t="s">
        <v>4408</v>
      </c>
      <c r="G659" s="15" t="s">
        <v>31</v>
      </c>
      <c r="H659" s="20" t="s">
        <v>4411</v>
      </c>
      <c r="I659" s="20">
        <v>44</v>
      </c>
      <c r="J659" s="19">
        <v>44330</v>
      </c>
    </row>
    <row r="660" spans="1:10" ht="13.5" customHeight="1" x14ac:dyDescent="0.2">
      <c r="A660" s="15" t="s">
        <v>4028</v>
      </c>
      <c r="B660" s="19">
        <v>44331</v>
      </c>
      <c r="C660" s="20">
        <v>2021</v>
      </c>
      <c r="D660" s="15">
        <v>5</v>
      </c>
      <c r="E660" s="15">
        <v>15</v>
      </c>
      <c r="F660" s="20" t="s">
        <v>4412</v>
      </c>
      <c r="G660" s="15" t="s">
        <v>670</v>
      </c>
      <c r="H660" s="20" t="s">
        <v>4409</v>
      </c>
      <c r="I660" s="20">
        <v>86</v>
      </c>
      <c r="J660" s="19">
        <v>44352</v>
      </c>
    </row>
    <row r="661" spans="1:10" ht="13.5" customHeight="1" x14ac:dyDescent="0.2">
      <c r="A661" s="15" t="s">
        <v>4034</v>
      </c>
      <c r="B661" s="19">
        <v>44336</v>
      </c>
      <c r="C661" s="20">
        <v>2021</v>
      </c>
      <c r="D661" s="15">
        <v>5</v>
      </c>
      <c r="E661" s="15">
        <v>20</v>
      </c>
      <c r="F661" s="20" t="s">
        <v>4408</v>
      </c>
      <c r="G661" s="15" t="s">
        <v>31</v>
      </c>
      <c r="H661" s="20" t="s">
        <v>4409</v>
      </c>
      <c r="I661" s="20">
        <v>27</v>
      </c>
      <c r="J661" s="19">
        <v>44336</v>
      </c>
    </row>
    <row r="662" spans="1:10" ht="13.5" customHeight="1" x14ac:dyDescent="0.2">
      <c r="A662" s="15" t="s">
        <v>4035</v>
      </c>
      <c r="B662" s="19">
        <v>44336</v>
      </c>
      <c r="C662" s="20">
        <v>2021</v>
      </c>
      <c r="D662" s="15">
        <v>5</v>
      </c>
      <c r="E662" s="15">
        <v>20</v>
      </c>
      <c r="F662" s="20" t="s">
        <v>108</v>
      </c>
      <c r="G662" s="15" t="s">
        <v>108</v>
      </c>
      <c r="H662" s="20" t="s">
        <v>4409</v>
      </c>
      <c r="I662" s="20">
        <v>75</v>
      </c>
      <c r="J662" s="19">
        <v>44336</v>
      </c>
    </row>
    <row r="663" spans="1:10" ht="13.5" customHeight="1" x14ac:dyDescent="0.2">
      <c r="A663" s="15" t="s">
        <v>4042</v>
      </c>
      <c r="B663" s="19">
        <v>44337</v>
      </c>
      <c r="C663" s="20">
        <v>2021</v>
      </c>
      <c r="D663" s="15">
        <v>5</v>
      </c>
      <c r="E663" s="15">
        <v>21</v>
      </c>
      <c r="F663" s="20" t="s">
        <v>108</v>
      </c>
      <c r="G663" s="15" t="s">
        <v>108</v>
      </c>
      <c r="H663" s="20" t="s">
        <v>4409</v>
      </c>
      <c r="I663" s="20">
        <v>39</v>
      </c>
      <c r="J663" s="19">
        <v>44337</v>
      </c>
    </row>
    <row r="664" spans="1:10" ht="13.5" customHeight="1" x14ac:dyDescent="0.2">
      <c r="A664" s="15" t="s">
        <v>4047</v>
      </c>
      <c r="B664" s="19">
        <v>44338</v>
      </c>
      <c r="C664" s="20">
        <v>2021</v>
      </c>
      <c r="D664" s="15">
        <v>5</v>
      </c>
      <c r="E664" s="15">
        <v>22</v>
      </c>
      <c r="F664" s="20" t="s">
        <v>108</v>
      </c>
      <c r="G664" s="15" t="s">
        <v>108</v>
      </c>
      <c r="H664" s="20" t="s">
        <v>4409</v>
      </c>
      <c r="I664" s="20">
        <v>50</v>
      </c>
      <c r="J664" s="19">
        <v>44338</v>
      </c>
    </row>
    <row r="665" spans="1:10" ht="13.5" customHeight="1" x14ac:dyDescent="0.2">
      <c r="A665" s="15" t="s">
        <v>4054</v>
      </c>
      <c r="B665" s="19">
        <v>44341</v>
      </c>
      <c r="C665" s="20">
        <v>2021</v>
      </c>
      <c r="D665" s="15">
        <v>5</v>
      </c>
      <c r="E665" s="15">
        <v>25</v>
      </c>
      <c r="F665" s="20" t="s">
        <v>4410</v>
      </c>
      <c r="G665" s="15" t="s">
        <v>31</v>
      </c>
      <c r="H665" s="20" t="s">
        <v>4409</v>
      </c>
      <c r="I665" s="20">
        <v>21</v>
      </c>
      <c r="J665" s="19">
        <v>44341</v>
      </c>
    </row>
    <row r="666" spans="1:10" ht="13.5" customHeight="1" x14ac:dyDescent="0.2">
      <c r="A666" s="15" t="s">
        <v>4060</v>
      </c>
      <c r="B666" s="19">
        <v>44342</v>
      </c>
      <c r="C666" s="20">
        <v>2021</v>
      </c>
      <c r="D666" s="15">
        <v>5</v>
      </c>
      <c r="E666" s="15">
        <v>26</v>
      </c>
      <c r="F666" s="20" t="s">
        <v>4408</v>
      </c>
      <c r="G666" s="15" t="s">
        <v>31</v>
      </c>
      <c r="H666" s="20" t="s">
        <v>4409</v>
      </c>
      <c r="I666" s="20">
        <v>22</v>
      </c>
      <c r="J666" s="19">
        <v>44342</v>
      </c>
    </row>
    <row r="667" spans="1:10" ht="13.5" customHeight="1" x14ac:dyDescent="0.2">
      <c r="A667" s="15" t="s">
        <v>4062</v>
      </c>
      <c r="B667" s="19">
        <v>44347</v>
      </c>
      <c r="C667" s="20">
        <v>2021</v>
      </c>
      <c r="D667" s="15">
        <v>5</v>
      </c>
      <c r="E667" s="15">
        <v>31</v>
      </c>
      <c r="F667" s="20" t="s">
        <v>4410</v>
      </c>
      <c r="G667" s="15" t="s">
        <v>32</v>
      </c>
      <c r="H667" s="20" t="s">
        <v>4409</v>
      </c>
      <c r="I667" s="20">
        <v>20</v>
      </c>
      <c r="J667" s="19">
        <v>44347</v>
      </c>
    </row>
    <row r="668" spans="1:10" ht="13.5" customHeight="1" x14ac:dyDescent="0.2">
      <c r="A668" s="15" t="s">
        <v>4069</v>
      </c>
      <c r="B668" s="19">
        <v>44349</v>
      </c>
      <c r="C668" s="20">
        <v>2021</v>
      </c>
      <c r="D668" s="15">
        <v>6</v>
      </c>
      <c r="E668" s="15">
        <v>2</v>
      </c>
      <c r="F668" s="20" t="s">
        <v>4408</v>
      </c>
      <c r="G668" s="15" t="s">
        <v>31</v>
      </c>
      <c r="H668" s="20" t="s">
        <v>4409</v>
      </c>
      <c r="I668" s="20">
        <v>59</v>
      </c>
      <c r="J668" s="19">
        <v>44349</v>
      </c>
    </row>
    <row r="669" spans="1:10" ht="13.5" customHeight="1" x14ac:dyDescent="0.2">
      <c r="A669" s="15" t="s">
        <v>4076</v>
      </c>
      <c r="B669" s="19">
        <v>44350</v>
      </c>
      <c r="C669" s="20">
        <v>2021</v>
      </c>
      <c r="D669" s="15">
        <v>6</v>
      </c>
      <c r="E669" s="15">
        <v>3</v>
      </c>
      <c r="F669" s="20" t="s">
        <v>4412</v>
      </c>
      <c r="G669" s="15" t="s">
        <v>670</v>
      </c>
      <c r="H669" s="20" t="s">
        <v>4409</v>
      </c>
      <c r="I669" s="20">
        <v>44</v>
      </c>
      <c r="J669" s="19">
        <v>44370</v>
      </c>
    </row>
    <row r="670" spans="1:10" ht="13.5" customHeight="1" x14ac:dyDescent="0.2">
      <c r="A670" s="15" t="s">
        <v>4083</v>
      </c>
      <c r="B670" s="19">
        <v>44350</v>
      </c>
      <c r="C670" s="20">
        <v>2021</v>
      </c>
      <c r="D670" s="15">
        <v>6</v>
      </c>
      <c r="E670" s="15">
        <v>3</v>
      </c>
      <c r="F670" s="20" t="s">
        <v>4408</v>
      </c>
      <c r="G670" s="15" t="s">
        <v>32</v>
      </c>
      <c r="H670" s="20" t="s">
        <v>4409</v>
      </c>
      <c r="I670" s="20">
        <v>74</v>
      </c>
      <c r="J670" s="19">
        <v>44350</v>
      </c>
    </row>
    <row r="671" spans="1:10" ht="13.5" customHeight="1" x14ac:dyDescent="0.2">
      <c r="A671" s="15" t="s">
        <v>4088</v>
      </c>
      <c r="B671" s="19">
        <v>44357</v>
      </c>
      <c r="C671" s="20">
        <v>2021</v>
      </c>
      <c r="D671" s="15">
        <v>6</v>
      </c>
      <c r="E671" s="15">
        <v>10</v>
      </c>
      <c r="F671" s="20" t="s">
        <v>4408</v>
      </c>
      <c r="G671" s="15" t="s">
        <v>31</v>
      </c>
      <c r="H671" s="20" t="s">
        <v>4409</v>
      </c>
      <c r="I671" s="20">
        <v>56</v>
      </c>
      <c r="J671" s="19">
        <v>44357</v>
      </c>
    </row>
    <row r="672" spans="1:10" ht="13.5" customHeight="1" x14ac:dyDescent="0.2">
      <c r="A672" s="15" t="s">
        <v>4093</v>
      </c>
      <c r="B672" s="19">
        <v>44362</v>
      </c>
      <c r="C672" s="20">
        <v>2021</v>
      </c>
      <c r="D672" s="15">
        <v>6</v>
      </c>
      <c r="E672" s="15">
        <v>15</v>
      </c>
      <c r="F672" s="20" t="s">
        <v>108</v>
      </c>
      <c r="G672" s="15" t="s">
        <v>108</v>
      </c>
      <c r="H672" s="20" t="s">
        <v>4409</v>
      </c>
      <c r="I672" s="20">
        <v>73</v>
      </c>
      <c r="J672" s="19">
        <v>44363</v>
      </c>
    </row>
    <row r="673" spans="1:10" ht="13.5" customHeight="1" x14ac:dyDescent="0.2">
      <c r="A673" s="15" t="s">
        <v>4100</v>
      </c>
      <c r="B673" s="19">
        <v>44367</v>
      </c>
      <c r="C673" s="20">
        <v>2021</v>
      </c>
      <c r="D673" s="15">
        <v>6</v>
      </c>
      <c r="E673" s="15">
        <v>20</v>
      </c>
      <c r="F673" s="20" t="s">
        <v>4410</v>
      </c>
      <c r="G673" s="15" t="s">
        <v>31</v>
      </c>
      <c r="H673" s="20" t="s">
        <v>4411</v>
      </c>
      <c r="I673" s="20">
        <v>19</v>
      </c>
      <c r="J673" s="19">
        <v>44367</v>
      </c>
    </row>
    <row r="674" spans="1:10" ht="13.5" customHeight="1" x14ac:dyDescent="0.2">
      <c r="A674" s="15" t="s">
        <v>4105</v>
      </c>
      <c r="B674" s="19">
        <v>44367</v>
      </c>
      <c r="C674" s="20">
        <v>2021</v>
      </c>
      <c r="D674" s="15">
        <v>6</v>
      </c>
      <c r="E674" s="15">
        <v>20</v>
      </c>
      <c r="F674" s="20" t="s">
        <v>108</v>
      </c>
      <c r="G674" s="15" t="s">
        <v>108</v>
      </c>
      <c r="H674" s="20" t="s">
        <v>4409</v>
      </c>
      <c r="I674" s="20">
        <v>58</v>
      </c>
      <c r="J674" s="19">
        <v>44377</v>
      </c>
    </row>
    <row r="675" spans="1:10" ht="13.5" customHeight="1" x14ac:dyDescent="0.2">
      <c r="A675" s="15" t="s">
        <v>4110</v>
      </c>
      <c r="B675" s="19">
        <v>44369</v>
      </c>
      <c r="C675" s="20">
        <v>2021</v>
      </c>
      <c r="D675" s="15">
        <v>6</v>
      </c>
      <c r="E675" s="15">
        <v>22</v>
      </c>
      <c r="F675" s="20" t="s">
        <v>4408</v>
      </c>
      <c r="G675" s="15" t="s">
        <v>31</v>
      </c>
      <c r="H675" s="20" t="s">
        <v>4409</v>
      </c>
      <c r="I675" s="20">
        <v>41</v>
      </c>
      <c r="J675" s="19">
        <v>44369</v>
      </c>
    </row>
    <row r="676" spans="1:10" ht="13.5" customHeight="1" x14ac:dyDescent="0.2">
      <c r="A676" s="15" t="s">
        <v>4117</v>
      </c>
      <c r="B676" s="19">
        <v>44376</v>
      </c>
      <c r="C676" s="20">
        <v>2021</v>
      </c>
      <c r="D676" s="15">
        <v>6</v>
      </c>
      <c r="E676" s="15">
        <v>29</v>
      </c>
      <c r="F676" s="20" t="s">
        <v>4410</v>
      </c>
      <c r="G676" s="15" t="s">
        <v>31</v>
      </c>
      <c r="H676" s="20" t="s">
        <v>4409</v>
      </c>
      <c r="I676" s="20">
        <v>47</v>
      </c>
      <c r="J676" s="19">
        <v>44376</v>
      </c>
    </row>
    <row r="677" spans="1:10" ht="13.5" customHeight="1" x14ac:dyDescent="0.2">
      <c r="A677" s="15" t="s">
        <v>4123</v>
      </c>
      <c r="B677" s="19">
        <v>44386</v>
      </c>
      <c r="C677" s="20">
        <v>2021</v>
      </c>
      <c r="D677" s="15">
        <v>7</v>
      </c>
      <c r="E677" s="15">
        <v>9</v>
      </c>
      <c r="F677" s="20" t="s">
        <v>4412</v>
      </c>
      <c r="G677" s="15" t="s">
        <v>670</v>
      </c>
      <c r="H677" s="20" t="s">
        <v>4409</v>
      </c>
      <c r="I677" s="20">
        <v>60</v>
      </c>
      <c r="J677" s="19">
        <v>44386</v>
      </c>
    </row>
    <row r="678" spans="1:10" ht="13.5" customHeight="1" x14ac:dyDescent="0.2">
      <c r="A678" s="15" t="s">
        <v>4130</v>
      </c>
      <c r="B678" s="19">
        <v>44387</v>
      </c>
      <c r="C678" s="20">
        <v>2021</v>
      </c>
      <c r="D678" s="15">
        <v>7</v>
      </c>
      <c r="E678" s="15">
        <v>10</v>
      </c>
      <c r="F678" s="20" t="s">
        <v>4408</v>
      </c>
      <c r="G678" s="15" t="s">
        <v>32</v>
      </c>
      <c r="H678" s="20" t="s">
        <v>4409</v>
      </c>
      <c r="I678" s="20">
        <v>46</v>
      </c>
      <c r="J678" s="19">
        <v>44387</v>
      </c>
    </row>
    <row r="679" spans="1:10" ht="13.5" customHeight="1" x14ac:dyDescent="0.2">
      <c r="A679" s="15" t="s">
        <v>4136</v>
      </c>
      <c r="B679" s="19">
        <v>44398</v>
      </c>
      <c r="C679" s="20">
        <v>2021</v>
      </c>
      <c r="D679" s="15">
        <v>7</v>
      </c>
      <c r="E679" s="15">
        <v>21</v>
      </c>
      <c r="F679" s="20" t="s">
        <v>108</v>
      </c>
      <c r="G679" s="15" t="s">
        <v>108</v>
      </c>
      <c r="H679" s="20" t="s">
        <v>4409</v>
      </c>
      <c r="I679" s="20">
        <v>24</v>
      </c>
      <c r="J679" s="19">
        <v>44398</v>
      </c>
    </row>
    <row r="680" spans="1:10" ht="13.5" customHeight="1" x14ac:dyDescent="0.2">
      <c r="A680" s="15" t="s">
        <v>4142</v>
      </c>
      <c r="B680" s="19">
        <v>44399</v>
      </c>
      <c r="C680" s="20">
        <v>2021</v>
      </c>
      <c r="D680" s="15">
        <v>7</v>
      </c>
      <c r="E680" s="15">
        <v>22</v>
      </c>
      <c r="F680" s="20" t="s">
        <v>4410</v>
      </c>
      <c r="G680" s="15" t="s">
        <v>32</v>
      </c>
      <c r="H680" s="20" t="s">
        <v>4411</v>
      </c>
      <c r="I680" s="20">
        <v>44</v>
      </c>
      <c r="J680" s="19">
        <v>44399</v>
      </c>
    </row>
    <row r="681" spans="1:10" ht="13.5" customHeight="1" x14ac:dyDescent="0.2">
      <c r="A681" s="15" t="s">
        <v>4147</v>
      </c>
      <c r="B681" s="19">
        <v>44399</v>
      </c>
      <c r="C681" s="20">
        <v>2021</v>
      </c>
      <c r="D681" s="15">
        <v>7</v>
      </c>
      <c r="E681" s="15">
        <v>22</v>
      </c>
      <c r="F681" s="20" t="s">
        <v>108</v>
      </c>
      <c r="G681" s="15" t="s">
        <v>108</v>
      </c>
      <c r="H681" s="20" t="s">
        <v>4411</v>
      </c>
      <c r="I681" s="20">
        <v>80</v>
      </c>
      <c r="J681" s="19">
        <v>44399</v>
      </c>
    </row>
    <row r="682" spans="1:10" ht="13.5" customHeight="1" x14ac:dyDescent="0.2">
      <c r="A682" s="15" t="s">
        <v>4149</v>
      </c>
      <c r="B682" s="19">
        <v>44401</v>
      </c>
      <c r="C682" s="20">
        <v>2021</v>
      </c>
      <c r="D682" s="15">
        <v>7</v>
      </c>
      <c r="E682" s="15">
        <v>24</v>
      </c>
      <c r="F682" s="20" t="s">
        <v>108</v>
      </c>
      <c r="G682" s="15" t="s">
        <v>108</v>
      </c>
      <c r="H682" s="20" t="s">
        <v>4411</v>
      </c>
      <c r="I682" s="20">
        <v>55</v>
      </c>
      <c r="J682" s="19">
        <v>44401</v>
      </c>
    </row>
    <row r="683" spans="1:10" ht="13.5" customHeight="1" x14ac:dyDescent="0.2">
      <c r="A683" s="15" t="s">
        <v>4155</v>
      </c>
      <c r="B683" s="19">
        <v>44404</v>
      </c>
      <c r="C683" s="20">
        <v>2021</v>
      </c>
      <c r="D683" s="15">
        <v>7</v>
      </c>
      <c r="E683" s="15">
        <v>27</v>
      </c>
      <c r="F683" s="20" t="s">
        <v>4408</v>
      </c>
      <c r="G683" s="15" t="s">
        <v>32</v>
      </c>
      <c r="H683" s="20" t="s">
        <v>4409</v>
      </c>
      <c r="I683" s="20">
        <v>73</v>
      </c>
      <c r="J683" s="19">
        <v>44404</v>
      </c>
    </row>
    <row r="684" spans="1:10" ht="13.5" customHeight="1" x14ac:dyDescent="0.2">
      <c r="A684" s="15" t="s">
        <v>4160</v>
      </c>
      <c r="B684" s="19">
        <v>44410</v>
      </c>
      <c r="C684" s="20">
        <v>2021</v>
      </c>
      <c r="D684" s="15">
        <v>8</v>
      </c>
      <c r="E684" s="15">
        <v>2</v>
      </c>
      <c r="F684" s="20" t="s">
        <v>4410</v>
      </c>
      <c r="G684" s="15" t="s">
        <v>32</v>
      </c>
      <c r="H684" s="20" t="s">
        <v>4411</v>
      </c>
      <c r="I684" s="20">
        <v>31</v>
      </c>
      <c r="J684" s="19">
        <v>44410</v>
      </c>
    </row>
    <row r="685" spans="1:10" ht="13.5" customHeight="1" x14ac:dyDescent="0.2">
      <c r="A685" s="15" t="s">
        <v>4165</v>
      </c>
      <c r="B685" s="19">
        <v>44410</v>
      </c>
      <c r="C685" s="20">
        <v>2021</v>
      </c>
      <c r="D685" s="15">
        <v>8</v>
      </c>
      <c r="E685" s="15">
        <v>2</v>
      </c>
      <c r="F685" s="20" t="s">
        <v>108</v>
      </c>
      <c r="G685" s="15" t="s">
        <v>108</v>
      </c>
      <c r="H685" s="20" t="s">
        <v>4409</v>
      </c>
      <c r="I685" s="20">
        <v>37</v>
      </c>
      <c r="J685" s="19">
        <v>44411</v>
      </c>
    </row>
    <row r="686" spans="1:10" ht="13.5" customHeight="1" x14ac:dyDescent="0.2">
      <c r="A686" s="15" t="s">
        <v>4172</v>
      </c>
      <c r="B686" s="16">
        <v>44414</v>
      </c>
      <c r="C686" s="20">
        <v>2021</v>
      </c>
      <c r="D686" s="15">
        <v>8</v>
      </c>
      <c r="E686" s="15">
        <v>6</v>
      </c>
      <c r="F686" s="20" t="s">
        <v>108</v>
      </c>
      <c r="G686" s="15" t="s">
        <v>108</v>
      </c>
      <c r="H686" s="20" t="s">
        <v>4411</v>
      </c>
      <c r="I686" s="20">
        <v>63</v>
      </c>
      <c r="J686" s="19">
        <v>44418</v>
      </c>
    </row>
    <row r="687" spans="1:10" ht="13.5" customHeight="1" x14ac:dyDescent="0.2">
      <c r="A687" s="15" t="s">
        <v>4178</v>
      </c>
      <c r="B687" s="16">
        <v>44414</v>
      </c>
      <c r="C687" s="20">
        <v>2021</v>
      </c>
      <c r="D687" s="15">
        <v>8</v>
      </c>
      <c r="E687" s="15">
        <v>6</v>
      </c>
      <c r="F687" s="20" t="s">
        <v>108</v>
      </c>
      <c r="G687" s="15" t="s">
        <v>108</v>
      </c>
      <c r="H687" s="20" t="s">
        <v>4409</v>
      </c>
      <c r="I687" s="20">
        <v>59</v>
      </c>
      <c r="J687" s="19">
        <v>44417</v>
      </c>
    </row>
    <row r="688" spans="1:10" ht="13.5" customHeight="1" x14ac:dyDescent="0.2">
      <c r="A688" s="15" t="s">
        <v>4184</v>
      </c>
      <c r="B688" s="19">
        <v>44416</v>
      </c>
      <c r="C688" s="20">
        <v>2021</v>
      </c>
      <c r="D688" s="15">
        <v>8</v>
      </c>
      <c r="E688" s="15">
        <v>8</v>
      </c>
      <c r="F688" s="20" t="s">
        <v>4408</v>
      </c>
      <c r="G688" s="15" t="s">
        <v>31</v>
      </c>
      <c r="H688" s="20" t="s">
        <v>4409</v>
      </c>
      <c r="I688" s="20">
        <v>27</v>
      </c>
      <c r="J688" s="19">
        <v>44416</v>
      </c>
    </row>
    <row r="689" spans="1:10" ht="13.5" customHeight="1" x14ac:dyDescent="0.2">
      <c r="A689" s="15" t="s">
        <v>4189</v>
      </c>
      <c r="B689" s="19">
        <v>44423</v>
      </c>
      <c r="C689" s="20">
        <v>2021</v>
      </c>
      <c r="D689" s="15">
        <v>8</v>
      </c>
      <c r="E689" s="15">
        <v>15</v>
      </c>
      <c r="F689" s="20" t="s">
        <v>4408</v>
      </c>
      <c r="G689" s="15" t="s">
        <v>31</v>
      </c>
      <c r="H689" s="20" t="s">
        <v>4409</v>
      </c>
      <c r="I689" s="20">
        <v>39</v>
      </c>
      <c r="J689" s="19">
        <v>44423</v>
      </c>
    </row>
    <row r="690" spans="1:10" ht="13.5" customHeight="1" x14ac:dyDescent="0.2">
      <c r="A690" s="15" t="s">
        <v>4195</v>
      </c>
      <c r="B690" s="16">
        <v>44428</v>
      </c>
      <c r="C690" s="20">
        <v>2021</v>
      </c>
      <c r="D690" s="15">
        <v>8</v>
      </c>
      <c r="E690" s="15">
        <v>20</v>
      </c>
      <c r="F690" s="20" t="s">
        <v>108</v>
      </c>
      <c r="G690" s="15" t="s">
        <v>108</v>
      </c>
      <c r="H690" s="20" t="s">
        <v>4409</v>
      </c>
      <c r="I690" s="20">
        <v>17</v>
      </c>
      <c r="J690" s="19">
        <v>44429</v>
      </c>
    </row>
    <row r="691" spans="1:10" ht="13.5" customHeight="1" x14ac:dyDescent="0.2">
      <c r="A691" s="15" t="s">
        <v>4201</v>
      </c>
      <c r="B691" s="19">
        <v>44436</v>
      </c>
      <c r="C691" s="20">
        <v>2021</v>
      </c>
      <c r="D691" s="15">
        <v>8</v>
      </c>
      <c r="E691" s="15">
        <v>28</v>
      </c>
      <c r="F691" s="20" t="s">
        <v>4408</v>
      </c>
      <c r="G691" s="15" t="s">
        <v>31</v>
      </c>
      <c r="H691" s="20" t="s">
        <v>4409</v>
      </c>
      <c r="I691" s="20">
        <v>31</v>
      </c>
      <c r="J691" s="19">
        <v>44436</v>
      </c>
    </row>
    <row r="692" spans="1:10" ht="13.5" customHeight="1" x14ac:dyDescent="0.2">
      <c r="A692" s="15" t="s">
        <v>4207</v>
      </c>
      <c r="B692" s="16">
        <v>44439</v>
      </c>
      <c r="C692" s="20">
        <v>2021</v>
      </c>
      <c r="D692" s="15">
        <v>8</v>
      </c>
      <c r="E692" s="15">
        <v>31</v>
      </c>
      <c r="F692" s="20" t="s">
        <v>108</v>
      </c>
      <c r="G692" s="15" t="s">
        <v>108</v>
      </c>
      <c r="H692" s="20" t="s">
        <v>4409</v>
      </c>
      <c r="I692" s="20">
        <v>88</v>
      </c>
      <c r="J692" s="19">
        <v>44440</v>
      </c>
    </row>
    <row r="693" spans="1:10" ht="13.5" customHeight="1" x14ac:dyDescent="0.2">
      <c r="A693" s="15" t="s">
        <v>4212</v>
      </c>
      <c r="B693" s="19">
        <v>44440</v>
      </c>
      <c r="C693" s="20">
        <v>2021</v>
      </c>
      <c r="D693" s="15">
        <v>9</v>
      </c>
      <c r="E693" s="15">
        <v>1</v>
      </c>
      <c r="F693" s="20" t="s">
        <v>108</v>
      </c>
      <c r="G693" s="15" t="s">
        <v>108</v>
      </c>
      <c r="H693" s="20" t="s">
        <v>4411</v>
      </c>
      <c r="I693" s="20">
        <v>57</v>
      </c>
      <c r="J693" s="19">
        <v>44440</v>
      </c>
    </row>
    <row r="694" spans="1:10" ht="13.5" customHeight="1" x14ac:dyDescent="0.2">
      <c r="A694" s="15" t="s">
        <v>4215</v>
      </c>
      <c r="B694" s="19">
        <v>44457</v>
      </c>
      <c r="C694" s="20">
        <v>2021</v>
      </c>
      <c r="D694" s="15">
        <v>9</v>
      </c>
      <c r="E694" s="15">
        <v>18</v>
      </c>
      <c r="F694" s="20" t="s">
        <v>4412</v>
      </c>
      <c r="G694" s="15" t="s">
        <v>670</v>
      </c>
      <c r="H694" s="20" t="s">
        <v>4411</v>
      </c>
      <c r="I694" s="20">
        <v>76</v>
      </c>
      <c r="J694" s="19">
        <v>44457</v>
      </c>
    </row>
    <row r="695" spans="1:10" ht="13.5" customHeight="1" x14ac:dyDescent="0.2">
      <c r="A695" s="15" t="s">
        <v>4222</v>
      </c>
      <c r="B695" s="19">
        <v>44459</v>
      </c>
      <c r="C695" s="20">
        <v>2021</v>
      </c>
      <c r="D695" s="15">
        <v>9</v>
      </c>
      <c r="E695" s="15">
        <v>20</v>
      </c>
      <c r="F695" s="20" t="s">
        <v>4408</v>
      </c>
      <c r="G695" s="15" t="s">
        <v>31</v>
      </c>
      <c r="H695" s="20" t="s">
        <v>4409</v>
      </c>
      <c r="I695" s="20">
        <v>55</v>
      </c>
      <c r="J695" s="19">
        <v>44459</v>
      </c>
    </row>
    <row r="696" spans="1:10" ht="13.5" customHeight="1" x14ac:dyDescent="0.2">
      <c r="A696" s="15" t="s">
        <v>4224</v>
      </c>
      <c r="B696" s="19">
        <v>44460</v>
      </c>
      <c r="C696" s="20">
        <v>2021</v>
      </c>
      <c r="D696" s="15">
        <v>9</v>
      </c>
      <c r="E696" s="15">
        <v>21</v>
      </c>
      <c r="F696" s="20" t="s">
        <v>108</v>
      </c>
      <c r="G696" s="15" t="s">
        <v>108</v>
      </c>
      <c r="H696" s="20" t="s">
        <v>4409</v>
      </c>
      <c r="I696" s="20">
        <v>65</v>
      </c>
      <c r="J696" s="19">
        <v>44460</v>
      </c>
    </row>
    <row r="697" spans="1:10" ht="13.5" customHeight="1" x14ac:dyDescent="0.2">
      <c r="A697" s="15" t="s">
        <v>4230</v>
      </c>
      <c r="B697" s="19">
        <v>44485</v>
      </c>
      <c r="C697" s="20">
        <v>2021</v>
      </c>
      <c r="D697" s="15">
        <v>10</v>
      </c>
      <c r="E697" s="15">
        <v>16</v>
      </c>
      <c r="F697" s="20" t="s">
        <v>4408</v>
      </c>
      <c r="G697" s="15" t="s">
        <v>31</v>
      </c>
      <c r="H697" s="20" t="s">
        <v>4409</v>
      </c>
      <c r="I697" s="20">
        <v>31</v>
      </c>
      <c r="J697" s="19">
        <v>44485</v>
      </c>
    </row>
    <row r="698" spans="1:10" ht="13.5" customHeight="1" x14ac:dyDescent="0.2">
      <c r="A698" s="15" t="s">
        <v>4235</v>
      </c>
      <c r="B698" s="19">
        <v>44487</v>
      </c>
      <c r="C698" s="20">
        <v>2021</v>
      </c>
      <c r="D698" s="15">
        <v>10</v>
      </c>
      <c r="E698" s="15">
        <v>18</v>
      </c>
      <c r="F698" s="20" t="s">
        <v>4408</v>
      </c>
      <c r="G698" s="15" t="s">
        <v>31</v>
      </c>
      <c r="H698" s="20" t="s">
        <v>4411</v>
      </c>
      <c r="I698" s="20">
        <v>31</v>
      </c>
      <c r="J698" s="19">
        <v>44487</v>
      </c>
    </row>
    <row r="699" spans="1:10" ht="13.5" customHeight="1" x14ac:dyDescent="0.2">
      <c r="A699" s="15" t="s">
        <v>4240</v>
      </c>
      <c r="B699" s="19">
        <v>44492</v>
      </c>
      <c r="C699" s="20">
        <v>2021</v>
      </c>
      <c r="D699" s="15">
        <v>10</v>
      </c>
      <c r="E699" s="15">
        <v>23</v>
      </c>
      <c r="F699" s="20" t="s">
        <v>4408</v>
      </c>
      <c r="G699" s="15" t="s">
        <v>31</v>
      </c>
      <c r="H699" s="20" t="s">
        <v>4409</v>
      </c>
      <c r="I699" s="20">
        <v>22</v>
      </c>
      <c r="J699" s="19">
        <v>44492</v>
      </c>
    </row>
    <row r="700" spans="1:10" ht="13.5" customHeight="1" x14ac:dyDescent="0.2">
      <c r="A700" s="15" t="s">
        <v>4243</v>
      </c>
      <c r="B700" s="19">
        <v>44494</v>
      </c>
      <c r="C700" s="20">
        <v>2021</v>
      </c>
      <c r="D700" s="15">
        <v>10</v>
      </c>
      <c r="E700" s="15">
        <v>25</v>
      </c>
      <c r="F700" s="20" t="s">
        <v>108</v>
      </c>
      <c r="G700" s="15" t="s">
        <v>108</v>
      </c>
      <c r="H700" s="20" t="s">
        <v>4409</v>
      </c>
      <c r="I700" s="20" t="s">
        <v>60</v>
      </c>
      <c r="J700" s="19">
        <v>44494</v>
      </c>
    </row>
    <row r="701" spans="1:10" ht="13.5" customHeight="1" x14ac:dyDescent="0.2">
      <c r="A701" s="15" t="s">
        <v>4248</v>
      </c>
      <c r="B701" s="19">
        <v>44497</v>
      </c>
      <c r="C701" s="20">
        <v>2021</v>
      </c>
      <c r="D701" s="15">
        <v>10</v>
      </c>
      <c r="E701" s="15">
        <v>28</v>
      </c>
      <c r="F701" s="20" t="s">
        <v>4408</v>
      </c>
      <c r="G701" s="15" t="s">
        <v>31</v>
      </c>
      <c r="H701" s="20" t="s">
        <v>4409</v>
      </c>
      <c r="I701" s="20">
        <v>32</v>
      </c>
      <c r="J701" s="19">
        <v>44497</v>
      </c>
    </row>
    <row r="702" spans="1:10" ht="13.5" customHeight="1" x14ac:dyDescent="0.2">
      <c r="A702" s="15" t="s">
        <v>4254</v>
      </c>
      <c r="B702" s="19">
        <v>44502</v>
      </c>
      <c r="C702" s="20">
        <v>2021</v>
      </c>
      <c r="D702" s="15">
        <v>11</v>
      </c>
      <c r="E702" s="15">
        <v>2</v>
      </c>
      <c r="F702" s="20" t="s">
        <v>4408</v>
      </c>
      <c r="G702" s="15" t="s">
        <v>31</v>
      </c>
      <c r="H702" s="20" t="s">
        <v>4409</v>
      </c>
      <c r="I702" s="20">
        <v>26</v>
      </c>
      <c r="J702" s="19">
        <v>44502</v>
      </c>
    </row>
    <row r="703" spans="1:10" ht="13.5" customHeight="1" x14ac:dyDescent="0.2">
      <c r="A703" s="15" t="s">
        <v>4260</v>
      </c>
      <c r="B703" s="19">
        <v>44506</v>
      </c>
      <c r="C703" s="20">
        <v>2021</v>
      </c>
      <c r="D703" s="15">
        <v>11</v>
      </c>
      <c r="E703" s="15">
        <v>6</v>
      </c>
      <c r="F703" s="20" t="s">
        <v>4408</v>
      </c>
      <c r="G703" s="15" t="s">
        <v>31</v>
      </c>
      <c r="H703" s="20" t="s">
        <v>4409</v>
      </c>
      <c r="I703" s="20">
        <v>38</v>
      </c>
      <c r="J703" s="19">
        <v>44506</v>
      </c>
    </row>
    <row r="704" spans="1:10" ht="13.5" customHeight="1" x14ac:dyDescent="0.2">
      <c r="A704" s="15" t="s">
        <v>4266</v>
      </c>
      <c r="B704" s="19">
        <v>44509</v>
      </c>
      <c r="C704" s="20">
        <v>2021</v>
      </c>
      <c r="D704" s="15">
        <v>11</v>
      </c>
      <c r="E704" s="15">
        <v>9</v>
      </c>
      <c r="F704" s="20" t="s">
        <v>4408</v>
      </c>
      <c r="G704" s="15" t="s">
        <v>31</v>
      </c>
      <c r="H704" s="20" t="s">
        <v>4409</v>
      </c>
      <c r="I704" s="20">
        <v>30</v>
      </c>
      <c r="J704" s="19">
        <v>44509</v>
      </c>
    </row>
    <row r="705" spans="1:10" ht="13.5" customHeight="1" x14ac:dyDescent="0.2">
      <c r="A705" s="15" t="s">
        <v>4273</v>
      </c>
      <c r="B705" s="19">
        <v>44511</v>
      </c>
      <c r="C705" s="20">
        <v>2021</v>
      </c>
      <c r="D705" s="15">
        <v>11</v>
      </c>
      <c r="E705" s="15">
        <v>11</v>
      </c>
      <c r="F705" s="20" t="s">
        <v>4408</v>
      </c>
      <c r="G705" s="15" t="s">
        <v>32</v>
      </c>
      <c r="H705" s="20" t="s">
        <v>4409</v>
      </c>
      <c r="I705" s="20">
        <v>32</v>
      </c>
      <c r="J705" s="19">
        <v>44511</v>
      </c>
    </row>
    <row r="706" spans="1:10" ht="13.5" customHeight="1" x14ac:dyDescent="0.2">
      <c r="A706" s="15" t="s">
        <v>4350</v>
      </c>
      <c r="B706" s="16">
        <v>44518</v>
      </c>
      <c r="C706" s="20">
        <v>2021</v>
      </c>
      <c r="D706" s="15">
        <v>11</v>
      </c>
      <c r="E706" s="15">
        <v>18</v>
      </c>
      <c r="F706" s="20" t="s">
        <v>4412</v>
      </c>
      <c r="G706" s="15" t="s">
        <v>670</v>
      </c>
      <c r="H706" s="15" t="s">
        <v>4409</v>
      </c>
      <c r="I706" s="15">
        <v>53</v>
      </c>
      <c r="J706" s="16">
        <v>44519</v>
      </c>
    </row>
    <row r="707" spans="1:10" ht="13.5" customHeight="1" x14ac:dyDescent="0.2">
      <c r="A707" s="15" t="s">
        <v>4281</v>
      </c>
      <c r="B707" s="19">
        <v>44520</v>
      </c>
      <c r="C707" s="20">
        <v>2021</v>
      </c>
      <c r="D707" s="15">
        <v>11</v>
      </c>
      <c r="E707" s="15">
        <v>20</v>
      </c>
      <c r="F707" s="20" t="s">
        <v>4408</v>
      </c>
      <c r="G707" s="15" t="s">
        <v>31</v>
      </c>
      <c r="H707" s="20" t="s">
        <v>4409</v>
      </c>
      <c r="I707" s="20">
        <v>49</v>
      </c>
      <c r="J707" s="19">
        <v>44520</v>
      </c>
    </row>
    <row r="708" spans="1:10" ht="13.5" customHeight="1" x14ac:dyDescent="0.2">
      <c r="A708" s="15" t="s">
        <v>4288</v>
      </c>
      <c r="B708" s="19">
        <v>44525</v>
      </c>
      <c r="C708" s="20">
        <v>2021</v>
      </c>
      <c r="D708" s="15">
        <v>11</v>
      </c>
      <c r="E708" s="15">
        <v>25</v>
      </c>
      <c r="F708" s="20" t="s">
        <v>108</v>
      </c>
      <c r="G708" s="15" t="s">
        <v>108</v>
      </c>
      <c r="H708" s="20" t="s">
        <v>4409</v>
      </c>
      <c r="I708" s="20">
        <v>75</v>
      </c>
      <c r="J708" s="19">
        <v>44525</v>
      </c>
    </row>
    <row r="709" spans="1:10" ht="13.5" customHeight="1" x14ac:dyDescent="0.2">
      <c r="A709" s="15" t="s">
        <v>4294</v>
      </c>
      <c r="B709" s="19">
        <v>44527</v>
      </c>
      <c r="C709" s="20">
        <v>2021</v>
      </c>
      <c r="D709" s="15">
        <v>11</v>
      </c>
      <c r="E709" s="15">
        <v>27</v>
      </c>
      <c r="F709" s="20" t="s">
        <v>108</v>
      </c>
      <c r="G709" s="15" t="s">
        <v>108</v>
      </c>
      <c r="H709" s="20" t="s">
        <v>4411</v>
      </c>
      <c r="I709" s="20">
        <v>73</v>
      </c>
      <c r="J709" s="19">
        <v>44527</v>
      </c>
    </row>
    <row r="710" spans="1:10" ht="13.5" customHeight="1" x14ac:dyDescent="0.2">
      <c r="A710" s="15" t="s">
        <v>4300</v>
      </c>
      <c r="B710" s="16">
        <v>44531</v>
      </c>
      <c r="C710" s="20">
        <v>2021</v>
      </c>
      <c r="D710" s="15">
        <v>12</v>
      </c>
      <c r="E710" s="15">
        <v>1</v>
      </c>
      <c r="F710" s="20" t="s">
        <v>4408</v>
      </c>
      <c r="G710" s="15" t="s">
        <v>31</v>
      </c>
      <c r="H710" s="20" t="s">
        <v>4409</v>
      </c>
      <c r="I710" s="20">
        <v>45</v>
      </c>
      <c r="J710" s="19">
        <v>44537</v>
      </c>
    </row>
    <row r="711" spans="1:10" ht="13.5" customHeight="1" x14ac:dyDescent="0.2">
      <c r="A711" s="15" t="s">
        <v>4307</v>
      </c>
      <c r="B711" s="16">
        <v>44532</v>
      </c>
      <c r="C711" s="20">
        <v>2021</v>
      </c>
      <c r="D711" s="15">
        <v>12</v>
      </c>
      <c r="E711" s="15">
        <v>2</v>
      </c>
      <c r="F711" s="20" t="s">
        <v>4408</v>
      </c>
      <c r="G711" s="15" t="s">
        <v>31</v>
      </c>
      <c r="H711" s="20" t="s">
        <v>4409</v>
      </c>
      <c r="I711" s="20">
        <v>41</v>
      </c>
      <c r="J711" s="19">
        <v>44541</v>
      </c>
    </row>
    <row r="712" spans="1:10" ht="13.5" customHeight="1" x14ac:dyDescent="0.2">
      <c r="A712" s="15" t="s">
        <v>4313</v>
      </c>
      <c r="B712" s="16">
        <v>44540</v>
      </c>
      <c r="C712" s="20">
        <v>2021</v>
      </c>
      <c r="D712" s="15">
        <v>12</v>
      </c>
      <c r="E712" s="15">
        <v>10</v>
      </c>
      <c r="F712" s="20" t="s">
        <v>108</v>
      </c>
      <c r="G712" s="15" t="s">
        <v>108</v>
      </c>
      <c r="H712" s="20" t="s">
        <v>4409</v>
      </c>
      <c r="I712" s="20">
        <v>73</v>
      </c>
      <c r="J712" s="19">
        <v>44564</v>
      </c>
    </row>
    <row r="713" spans="1:10" ht="13.5" customHeight="1" x14ac:dyDescent="0.2">
      <c r="A713" s="15" t="s">
        <v>4319</v>
      </c>
      <c r="B713" s="16">
        <v>44541</v>
      </c>
      <c r="C713" s="20">
        <v>2021</v>
      </c>
      <c r="D713" s="15">
        <v>12</v>
      </c>
      <c r="E713" s="15">
        <v>11</v>
      </c>
      <c r="F713" s="20" t="s">
        <v>4408</v>
      </c>
      <c r="G713" s="15" t="s">
        <v>31</v>
      </c>
      <c r="H713" s="20" t="s">
        <v>4409</v>
      </c>
      <c r="I713" s="20">
        <v>24</v>
      </c>
      <c r="J713" s="19">
        <v>44541</v>
      </c>
    </row>
    <row r="714" spans="1:10" ht="13.5" customHeight="1" x14ac:dyDescent="0.2">
      <c r="A714" s="15" t="s">
        <v>4326</v>
      </c>
      <c r="B714" s="16">
        <v>44542</v>
      </c>
      <c r="C714" s="20">
        <v>2021</v>
      </c>
      <c r="D714" s="15">
        <v>12</v>
      </c>
      <c r="E714" s="15">
        <v>12</v>
      </c>
      <c r="F714" s="20" t="s">
        <v>108</v>
      </c>
      <c r="G714" s="15" t="s">
        <v>108</v>
      </c>
      <c r="H714" s="20" t="s">
        <v>4411</v>
      </c>
      <c r="I714" s="20">
        <v>50</v>
      </c>
      <c r="J714" s="19">
        <v>44542</v>
      </c>
    </row>
    <row r="715" spans="1:10" ht="13.5" customHeight="1" x14ac:dyDescent="0.2">
      <c r="A715" s="15" t="s">
        <v>4329</v>
      </c>
      <c r="B715" s="16">
        <v>44543</v>
      </c>
      <c r="C715" s="20">
        <v>2021</v>
      </c>
      <c r="D715" s="15">
        <v>12</v>
      </c>
      <c r="E715" s="15">
        <v>13</v>
      </c>
      <c r="F715" s="20" t="s">
        <v>4410</v>
      </c>
      <c r="G715" s="15" t="s">
        <v>31</v>
      </c>
      <c r="H715" s="20" t="s">
        <v>4411</v>
      </c>
      <c r="I715" s="20">
        <v>18</v>
      </c>
      <c r="J715" s="19">
        <v>44548</v>
      </c>
    </row>
    <row r="716" spans="1:10" ht="13.5" customHeight="1" x14ac:dyDescent="0.2">
      <c r="A716" s="15" t="s">
        <v>4335</v>
      </c>
      <c r="B716" s="16">
        <v>44550</v>
      </c>
      <c r="C716" s="20">
        <v>2021</v>
      </c>
      <c r="D716" s="15">
        <v>12</v>
      </c>
      <c r="E716" s="15">
        <v>20</v>
      </c>
      <c r="F716" s="20" t="s">
        <v>4410</v>
      </c>
      <c r="G716" s="15" t="s">
        <v>31</v>
      </c>
      <c r="H716" s="20" t="s">
        <v>4411</v>
      </c>
      <c r="I716" s="20">
        <v>43</v>
      </c>
      <c r="J716" s="19">
        <v>44550</v>
      </c>
    </row>
    <row r="717" spans="1:10" ht="13.5" customHeight="1" x14ac:dyDescent="0.2">
      <c r="A717" s="15" t="s">
        <v>4338</v>
      </c>
      <c r="B717" s="16">
        <v>44560</v>
      </c>
      <c r="C717" s="20">
        <v>2021</v>
      </c>
      <c r="D717" s="15">
        <v>12</v>
      </c>
      <c r="E717" s="15">
        <v>30</v>
      </c>
      <c r="F717" s="20" t="s">
        <v>4408</v>
      </c>
      <c r="G717" s="15" t="s">
        <v>31</v>
      </c>
      <c r="H717" s="15" t="s">
        <v>4409</v>
      </c>
      <c r="I717" s="15">
        <v>27</v>
      </c>
      <c r="J717" s="16">
        <v>44563</v>
      </c>
    </row>
    <row r="718" spans="1:10" ht="13.5" customHeight="1" x14ac:dyDescent="0.2">
      <c r="A718" s="15" t="s">
        <v>4344</v>
      </c>
      <c r="B718" s="16">
        <v>44545</v>
      </c>
      <c r="C718" s="20">
        <v>2021</v>
      </c>
      <c r="D718" s="15">
        <v>12</v>
      </c>
      <c r="E718" s="15">
        <v>15</v>
      </c>
      <c r="F718" s="20" t="s">
        <v>4408</v>
      </c>
      <c r="G718" s="15" t="s">
        <v>32</v>
      </c>
      <c r="H718" s="15" t="s">
        <v>4409</v>
      </c>
      <c r="I718" s="15">
        <v>60</v>
      </c>
      <c r="J718" s="16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3" t="s">
        <v>4357</v>
      </c>
      <c r="B1" s="43" t="s">
        <v>4358</v>
      </c>
    </row>
    <row r="2" spans="1:6" x14ac:dyDescent="0.2">
      <c r="A2" s="6" t="s">
        <v>4403</v>
      </c>
      <c r="B2" s="44" t="s">
        <v>4359</v>
      </c>
      <c r="F2" s="44"/>
    </row>
    <row r="3" spans="1:6" x14ac:dyDescent="0.2">
      <c r="A3" s="6" t="s">
        <v>2</v>
      </c>
      <c r="B3" s="44" t="s">
        <v>4361</v>
      </c>
      <c r="F3" s="44"/>
    </row>
    <row r="4" spans="1:6" x14ac:dyDescent="0.2">
      <c r="A4" s="6" t="s">
        <v>3</v>
      </c>
      <c r="B4" s="44" t="s">
        <v>4362</v>
      </c>
      <c r="F4" s="44"/>
    </row>
    <row r="5" spans="1:6" x14ac:dyDescent="0.2">
      <c r="A5" s="6" t="s">
        <v>4</v>
      </c>
      <c r="B5" s="44" t="s">
        <v>4363</v>
      </c>
      <c r="F5" s="44"/>
    </row>
    <row r="6" spans="1:6" x14ac:dyDescent="0.2">
      <c r="A6" s="6" t="s">
        <v>5</v>
      </c>
      <c r="B6" s="44" t="s">
        <v>4364</v>
      </c>
      <c r="F6" s="44"/>
    </row>
    <row r="7" spans="1:6" x14ac:dyDescent="0.2">
      <c r="A7" s="6" t="s">
        <v>4404</v>
      </c>
      <c r="B7" s="6" t="s">
        <v>4414</v>
      </c>
    </row>
    <row r="8" spans="1:6" x14ac:dyDescent="0.2">
      <c r="A8" s="6" t="s">
        <v>19</v>
      </c>
      <c r="B8" s="45" t="s">
        <v>4378</v>
      </c>
      <c r="F8" s="45"/>
    </row>
    <row r="9" spans="1:6" x14ac:dyDescent="0.2">
      <c r="A9" s="6" t="s">
        <v>4405</v>
      </c>
      <c r="B9" s="6" t="s">
        <v>4415</v>
      </c>
    </row>
    <row r="10" spans="1:6" x14ac:dyDescent="0.2">
      <c r="A10" s="6" t="s">
        <v>4406</v>
      </c>
      <c r="B10" s="6" t="s">
        <v>4416</v>
      </c>
    </row>
    <row r="11" spans="1:6" x14ac:dyDescent="0.2">
      <c r="A11" s="6" t="s">
        <v>4407</v>
      </c>
      <c r="B11" s="6" t="s">
        <v>4417</v>
      </c>
    </row>
    <row r="13" spans="1:6" x14ac:dyDescent="0.2">
      <c r="A13" s="43" t="s">
        <v>4380</v>
      </c>
      <c r="B13" s="43" t="s">
        <v>4381</v>
      </c>
      <c r="C13" s="43" t="s">
        <v>4358</v>
      </c>
    </row>
    <row r="14" spans="1:6" x14ac:dyDescent="0.2">
      <c r="A14" s="6" t="s">
        <v>19</v>
      </c>
      <c r="B14" s="44" t="s">
        <v>108</v>
      </c>
      <c r="C14" s="44" t="s">
        <v>4390</v>
      </c>
    </row>
    <row r="15" spans="1:6" x14ac:dyDescent="0.2">
      <c r="B15" s="44" t="s">
        <v>31</v>
      </c>
      <c r="C15" s="44" t="s">
        <v>4391</v>
      </c>
    </row>
    <row r="16" spans="1:6" x14ac:dyDescent="0.2">
      <c r="B16" s="44" t="s">
        <v>32</v>
      </c>
      <c r="C16" s="45" t="s">
        <v>4392</v>
      </c>
    </row>
    <row r="17" spans="2:3" x14ac:dyDescent="0.2">
      <c r="B17" s="6" t="s">
        <v>100</v>
      </c>
      <c r="C17" s="6" t="s">
        <v>4393</v>
      </c>
    </row>
    <row r="18" spans="2:3" x14ac:dyDescent="0.2">
      <c r="B18" s="44" t="s">
        <v>670</v>
      </c>
      <c r="C18" s="44" t="s">
        <v>4394</v>
      </c>
    </row>
    <row r="19" spans="2:3" x14ac:dyDescent="0.2">
      <c r="B19" s="44" t="s">
        <v>43</v>
      </c>
      <c r="C19" s="44" t="s">
        <v>4395</v>
      </c>
    </row>
    <row r="20" spans="2:3" x14ac:dyDescent="0.2">
      <c r="B20" s="44" t="s">
        <v>858</v>
      </c>
      <c r="C20" s="44" t="s">
        <v>4396</v>
      </c>
    </row>
    <row r="21" spans="2:3" x14ac:dyDescent="0.2">
      <c r="B21" s="44" t="s">
        <v>498</v>
      </c>
      <c r="C21" s="44" t="s">
        <v>4397</v>
      </c>
    </row>
    <row r="22" spans="2:3" x14ac:dyDescent="0.2">
      <c r="B22" s="44" t="s">
        <v>60</v>
      </c>
      <c r="C22" s="44" t="s">
        <v>4398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8" t="s">
        <v>4418</v>
      </c>
      <c r="B1" s="8" t="s">
        <v>4419</v>
      </c>
      <c r="C1" s="8" t="s">
        <v>4420</v>
      </c>
      <c r="D1" s="1"/>
      <c r="E1" s="9" t="s">
        <v>4421</v>
      </c>
      <c r="F1" s="9" t="s">
        <v>4419</v>
      </c>
      <c r="G1" s="9" t="s">
        <v>4420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4422</v>
      </c>
      <c r="F2" s="3" t="s">
        <v>4422</v>
      </c>
      <c r="G2" t="s">
        <v>43</v>
      </c>
    </row>
    <row r="3" spans="1:7" ht="15" x14ac:dyDescent="0.25">
      <c r="A3" s="2" t="s">
        <v>4423</v>
      </c>
      <c r="B3" s="3" t="s">
        <v>108</v>
      </c>
      <c r="C3" s="2" t="s">
        <v>108</v>
      </c>
      <c r="D3" s="1"/>
      <c r="E3" t="s">
        <v>4424</v>
      </c>
      <c r="F3" s="3" t="s">
        <v>60</v>
      </c>
      <c r="G3" t="s">
        <v>4424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4425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4425</v>
      </c>
      <c r="B6" s="3" t="s">
        <v>32</v>
      </c>
      <c r="C6" t="s">
        <v>32</v>
      </c>
      <c r="D6" s="1"/>
      <c r="E6" t="s">
        <v>4426</v>
      </c>
      <c r="F6" s="3" t="s">
        <v>4426</v>
      </c>
      <c r="G6" t="s">
        <v>100</v>
      </c>
    </row>
    <row r="7" spans="1:7" ht="15" x14ac:dyDescent="0.25">
      <c r="A7" s="2" t="s">
        <v>4427</v>
      </c>
      <c r="B7" s="3" t="s">
        <v>4427</v>
      </c>
      <c r="C7" t="s">
        <v>32</v>
      </c>
      <c r="D7" s="1"/>
      <c r="E7" t="s">
        <v>4428</v>
      </c>
      <c r="F7" s="3" t="s">
        <v>4429</v>
      </c>
      <c r="G7" t="s">
        <v>100</v>
      </c>
    </row>
    <row r="8" spans="1:7" ht="15" x14ac:dyDescent="0.25">
      <c r="A8" s="2" t="s">
        <v>4430</v>
      </c>
      <c r="B8" s="3" t="s">
        <v>4427</v>
      </c>
      <c r="C8" t="s">
        <v>32</v>
      </c>
      <c r="D8" s="1"/>
      <c r="E8" t="s">
        <v>4431</v>
      </c>
      <c r="F8" s="3" t="s">
        <v>4426</v>
      </c>
      <c r="G8" t="s">
        <v>100</v>
      </c>
    </row>
    <row r="9" spans="1:7" ht="15" x14ac:dyDescent="0.25">
      <c r="A9" s="2" t="s">
        <v>4426</v>
      </c>
      <c r="B9" s="3" t="s">
        <v>4426</v>
      </c>
      <c r="C9" t="s">
        <v>100</v>
      </c>
      <c r="D9" s="1"/>
      <c r="E9" t="s">
        <v>4432</v>
      </c>
      <c r="F9" s="3" t="s">
        <v>3308</v>
      </c>
      <c r="G9" t="s">
        <v>3308</v>
      </c>
    </row>
    <row r="10" spans="1:7" ht="15" x14ac:dyDescent="0.25">
      <c r="A10" s="2" t="s">
        <v>4433</v>
      </c>
      <c r="B10" s="3" t="s">
        <v>4426</v>
      </c>
      <c r="C10" t="s">
        <v>100</v>
      </c>
      <c r="D10" s="1"/>
      <c r="E10" t="s">
        <v>4434</v>
      </c>
      <c r="F10" s="3" t="s">
        <v>4422</v>
      </c>
      <c r="G10" t="s">
        <v>43</v>
      </c>
    </row>
    <row r="11" spans="1:7" ht="15" x14ac:dyDescent="0.25">
      <c r="A11" s="2" t="s">
        <v>4428</v>
      </c>
      <c r="B11" s="3" t="s">
        <v>4429</v>
      </c>
      <c r="C11" t="s">
        <v>100</v>
      </c>
      <c r="D11" s="1"/>
      <c r="E11" t="s">
        <v>4430</v>
      </c>
      <c r="F11" s="3" t="s">
        <v>4427</v>
      </c>
      <c r="G11" t="s">
        <v>32</v>
      </c>
    </row>
    <row r="12" spans="1:7" ht="15" x14ac:dyDescent="0.25">
      <c r="A12" s="2" t="s">
        <v>670</v>
      </c>
      <c r="B12" s="3" t="s">
        <v>670</v>
      </c>
      <c r="C12" t="s">
        <v>670</v>
      </c>
      <c r="E12" t="s">
        <v>4435</v>
      </c>
      <c r="F12" s="3" t="s">
        <v>858</v>
      </c>
      <c r="G12" t="s">
        <v>498</v>
      </c>
    </row>
    <row r="13" spans="1:7" ht="15" x14ac:dyDescent="0.25">
      <c r="A13" s="2" t="s">
        <v>4436</v>
      </c>
      <c r="B13" s="3" t="s">
        <v>4422</v>
      </c>
      <c r="C13" t="s">
        <v>43</v>
      </c>
      <c r="E13" t="s">
        <v>4437</v>
      </c>
      <c r="F13" s="3" t="s">
        <v>858</v>
      </c>
      <c r="G13" t="s">
        <v>498</v>
      </c>
    </row>
    <row r="14" spans="1:7" ht="15" x14ac:dyDescent="0.25">
      <c r="A14" s="2" t="s">
        <v>4422</v>
      </c>
      <c r="B14" s="3" t="s">
        <v>4422</v>
      </c>
      <c r="C14" t="s">
        <v>43</v>
      </c>
      <c r="E14" t="s">
        <v>670</v>
      </c>
      <c r="F14" s="3" t="s">
        <v>670</v>
      </c>
      <c r="G14" t="s">
        <v>670</v>
      </c>
    </row>
    <row r="15" spans="1:7" ht="15" x14ac:dyDescent="0.25">
      <c r="A15" s="2" t="s">
        <v>4424</v>
      </c>
      <c r="B15" s="3" t="s">
        <v>60</v>
      </c>
      <c r="C15" t="s">
        <v>60</v>
      </c>
      <c r="E15" t="s">
        <v>4438</v>
      </c>
      <c r="F15" s="3" t="s">
        <v>858</v>
      </c>
      <c r="G15" t="s">
        <v>498</v>
      </c>
    </row>
    <row r="16" spans="1:7" ht="15" x14ac:dyDescent="0.25">
      <c r="A16" s="2" t="s">
        <v>4435</v>
      </c>
      <c r="B16" s="3" t="s">
        <v>858</v>
      </c>
      <c r="C16" t="s">
        <v>858</v>
      </c>
      <c r="E16" t="s">
        <v>4439</v>
      </c>
      <c r="F16" s="3" t="s">
        <v>4422</v>
      </c>
      <c r="G16" t="s">
        <v>43</v>
      </c>
    </row>
    <row r="17" spans="1:7" ht="15" x14ac:dyDescent="0.25">
      <c r="A17" s="2" t="s">
        <v>4438</v>
      </c>
      <c r="B17" s="3" t="s">
        <v>858</v>
      </c>
      <c r="C17" t="s">
        <v>858</v>
      </c>
      <c r="E17" s="4" t="s">
        <v>4433</v>
      </c>
      <c r="F17" s="3" t="s">
        <v>4426</v>
      </c>
      <c r="G17" t="s">
        <v>100</v>
      </c>
    </row>
    <row r="18" spans="1:7" ht="15" x14ac:dyDescent="0.25">
      <c r="A18" s="2" t="s">
        <v>858</v>
      </c>
      <c r="B18" s="3" t="s">
        <v>858</v>
      </c>
      <c r="C18" t="s">
        <v>498</v>
      </c>
      <c r="E18" s="5" t="s">
        <v>3308</v>
      </c>
      <c r="F18" s="3" t="s">
        <v>3308</v>
      </c>
      <c r="G18" t="s">
        <v>3308</v>
      </c>
    </row>
    <row r="19" spans="1:7" ht="15" x14ac:dyDescent="0.25">
      <c r="B19" s="3"/>
      <c r="E19" s="5" t="s">
        <v>4440</v>
      </c>
      <c r="F19" s="3" t="s">
        <v>858</v>
      </c>
      <c r="G19" t="s">
        <v>498</v>
      </c>
    </row>
    <row r="20" spans="1:7" ht="15" x14ac:dyDescent="0.25">
      <c r="B20" s="3"/>
      <c r="E20" s="5" t="s">
        <v>4427</v>
      </c>
      <c r="F20" s="3" t="s">
        <v>4427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4436</v>
      </c>
      <c r="F22" s="3" t="s">
        <v>4422</v>
      </c>
      <c r="G22" t="s">
        <v>43</v>
      </c>
    </row>
    <row r="23" spans="1:7" ht="15" x14ac:dyDescent="0.25">
      <c r="B23" s="3"/>
      <c r="E23" s="5" t="s">
        <v>4441</v>
      </c>
      <c r="F23" s="3" t="s">
        <v>4426</v>
      </c>
      <c r="G23" t="s">
        <v>100</v>
      </c>
    </row>
    <row r="24" spans="1:7" ht="15" x14ac:dyDescent="0.25">
      <c r="B24" s="3"/>
      <c r="C24" s="2"/>
      <c r="E24" s="5" t="s">
        <v>4442</v>
      </c>
      <c r="F24" s="3" t="s">
        <v>4426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4443</v>
      </c>
      <c r="F26" s="3" t="s">
        <v>498</v>
      </c>
      <c r="G26" t="s">
        <v>498</v>
      </c>
    </row>
    <row r="27" spans="1:7" ht="15" x14ac:dyDescent="0.25">
      <c r="E27" s="5" t="s">
        <v>4444</v>
      </c>
      <c r="F27" s="3" t="s">
        <v>60</v>
      </c>
      <c r="G27" t="s">
        <v>60</v>
      </c>
    </row>
    <row r="28" spans="1:7" ht="15" x14ac:dyDescent="0.25">
      <c r="E28" s="2" t="s">
        <v>858</v>
      </c>
      <c r="F28" s="3" t="s">
        <v>858</v>
      </c>
      <c r="G28" t="s">
        <v>498</v>
      </c>
    </row>
    <row r="29" spans="1:7" ht="15" x14ac:dyDescent="0.25">
      <c r="E29" s="5" t="s">
        <v>498</v>
      </c>
      <c r="F29" s="3" t="s">
        <v>498</v>
      </c>
      <c r="G29" t="s">
        <v>498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HECHOS_FALLECIDOS</vt:lpstr>
      <vt:lpstr>DICCIONARIO_HECHOS</vt:lpstr>
      <vt:lpstr>VICTIMAS_FALLECIDAS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Carlos Mora Montenegro</cp:lastModifiedBy>
  <cp:revision/>
  <dcterms:created xsi:type="dcterms:W3CDTF">2011-08-01T14:22:18Z</dcterms:created>
  <dcterms:modified xsi:type="dcterms:W3CDTF">2024-02-14T02:35:52Z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