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G\Documents\salesman-problem\"/>
    </mc:Choice>
  </mc:AlternateContent>
  <xr:revisionPtr revIDLastSave="0" documentId="13_ncr:1_{93E803E4-3A26-4038-A464-76085287E4BD}" xr6:coauthVersionLast="47" xr6:coauthVersionMax="47" xr10:uidLastSave="{00000000-0000-0000-0000-000000000000}"/>
  <bookViews>
    <workbookView xWindow="-120" yWindow="-120" windowWidth="20730" windowHeight="11040" xr2:uid="{FBFDDC12-32D8-8040-A9BB-2AB090F1F04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I3" i="1"/>
  <c r="F3" i="1"/>
  <c r="O3" i="1"/>
  <c r="N10" i="1"/>
  <c r="M10" i="1"/>
  <c r="L6" i="1"/>
  <c r="L5" i="1"/>
  <c r="L4" i="1"/>
  <c r="L3" i="1"/>
  <c r="I4" i="1"/>
  <c r="I5" i="1"/>
  <c r="I6" i="1"/>
  <c r="F4" i="1"/>
  <c r="F5" i="1"/>
  <c r="F6" i="1"/>
  <c r="K10" i="1"/>
  <c r="J10" i="1"/>
  <c r="H10" i="1"/>
  <c r="G10" i="1"/>
  <c r="E10" i="1"/>
  <c r="D10" i="1"/>
  <c r="I7" i="1"/>
  <c r="I8" i="1"/>
  <c r="I9" i="1"/>
  <c r="F7" i="1"/>
  <c r="L7" i="1" s="1"/>
  <c r="F8" i="1"/>
  <c r="L8" i="1" s="1"/>
  <c r="F9" i="1"/>
  <c r="L9" i="1" s="1"/>
  <c r="O10" i="1" l="1"/>
  <c r="L10" i="1"/>
  <c r="I10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JuanG</author>
  </authors>
  <commentList>
    <comment ref="D7" authorId="0" shapeId="0" xr:uid="{C9594333-4DFE-4F8F-8449-271BB4903745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  <comment ref="D8" authorId="0" shapeId="0" xr:uid="{E6E8D24C-A900-44DD-A0FC-EC29919F6ED4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</commentList>
</comments>
</file>

<file path=xl/sharedStrings.xml><?xml version="1.0" encoding="utf-8"?>
<sst xmlns="http://schemas.openxmlformats.org/spreadsheetml/2006/main" count="27" uniqueCount="18">
  <si>
    <t>Nombre de la Instancia</t>
  </si>
  <si>
    <t>Inserción Más Cercana</t>
  </si>
  <si>
    <t>Tiempo</t>
  </si>
  <si>
    <t>Función Objetivo</t>
  </si>
  <si>
    <t>GAP</t>
  </si>
  <si>
    <t>Consolidados</t>
  </si>
  <si>
    <t>Vecino Más Cercano</t>
  </si>
  <si>
    <t>Dimensión</t>
  </si>
  <si>
    <t>Canadá</t>
  </si>
  <si>
    <t>Grecia</t>
  </si>
  <si>
    <t>Finlandia</t>
  </si>
  <si>
    <t>Solución Óptima</t>
  </si>
  <si>
    <t>Western Sahara</t>
  </si>
  <si>
    <t>ILS (Iterated Local Search)</t>
  </si>
  <si>
    <t>Djibouti</t>
  </si>
  <si>
    <t>Qatar</t>
  </si>
  <si>
    <t>Uruguay</t>
  </si>
  <si>
    <t>Genético (Chu-Beasley)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</si>
</sst>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ACD2-5CC7-664F-A4E0-3B79117716F4}">
  <dimension ref="A1:O11"/>
  <sheetViews>
    <sheetView tabSelected="1" topLeftCell="G1" zoomScale="88" workbookViewId="0">
      <selection activeCell="K3" sqref="K3"/>
    </sheetView>
  </sheetViews>
  <sheetFormatPr defaultColWidth="11" defaultRowHeight="15.75" x14ac:dyDescent="0.25"/>
  <cols>
    <col min="1" max="1" width="20.375" bestFit="1" customWidth="1"/>
    <col min="2" max="3" width="20.375" customWidth="1"/>
    <col min="5" max="5" width="16.5" customWidth="1"/>
    <col min="6" max="6" width="18.5" customWidth="1"/>
    <col min="8" max="8" width="15" bestFit="1" customWidth="1"/>
    <col min="10" max="10" width="7.375" bestFit="1" customWidth="1"/>
    <col min="11" max="11" width="15.375" bestFit="1" customWidth="1"/>
    <col min="14" max="14" width="15.875" customWidth="1"/>
  </cols>
  <sheetData>
    <row r="1" spans="1:15" x14ac:dyDescent="0.25">
      <c r="A1" s="13" t="s">
        <v>0</v>
      </c>
      <c r="B1" s="14" t="s">
        <v>7</v>
      </c>
      <c r="C1" s="14" t="s">
        <v>11</v>
      </c>
      <c r="D1" s="13" t="s">
        <v>6</v>
      </c>
      <c r="E1" s="13"/>
      <c r="F1" s="13"/>
      <c r="G1" s="13" t="s">
        <v>1</v>
      </c>
      <c r="H1" s="13"/>
      <c r="I1" s="13"/>
      <c r="J1" s="11" t="s">
        <v>13</v>
      </c>
      <c r="K1" s="11"/>
      <c r="L1" s="11"/>
      <c r="M1" s="11" t="s">
        <v>17</v>
      </c>
      <c r="N1" s="11"/>
      <c r="O1" s="11"/>
    </row>
    <row r="2" spans="1:15" x14ac:dyDescent="0.25">
      <c r="A2" s="13"/>
      <c r="B2" s="15"/>
      <c r="C2" s="15"/>
      <c r="D2" s="6" t="s">
        <v>2</v>
      </c>
      <c r="E2" s="6" t="s">
        <v>3</v>
      </c>
      <c r="F2" s="6" t="s">
        <v>4</v>
      </c>
      <c r="G2" s="6" t="s">
        <v>2</v>
      </c>
      <c r="H2" s="6" t="s">
        <v>3</v>
      </c>
      <c r="I2" s="6" t="s">
        <v>4</v>
      </c>
      <c r="J2" s="9" t="s">
        <v>2</v>
      </c>
      <c r="K2" s="9" t="s">
        <v>3</v>
      </c>
      <c r="L2" s="9" t="s">
        <v>4</v>
      </c>
      <c r="M2" s="9" t="s">
        <v>2</v>
      </c>
      <c r="N2" s="9" t="s">
        <v>3</v>
      </c>
      <c r="O2" s="9" t="s">
        <v>4</v>
      </c>
    </row>
    <row r="3" spans="1:15" x14ac:dyDescent="0.25">
      <c r="A3" s="1" t="s">
        <v>12</v>
      </c>
      <c r="B3" s="1">
        <v>29</v>
      </c>
      <c r="C3" s="1">
        <v>27603</v>
      </c>
      <c r="D3" s="2">
        <v>0</v>
      </c>
      <c r="E3" s="4">
        <v>36388</v>
      </c>
      <c r="F3" s="3">
        <f>(E3-C3)/E3</f>
        <v>0.24142574475101683</v>
      </c>
      <c r="G3" s="2">
        <v>1E-3</v>
      </c>
      <c r="H3" s="4">
        <v>30357</v>
      </c>
      <c r="I3" s="3">
        <f>(H3-C3)/H3</f>
        <v>9.0720426919656094E-2</v>
      </c>
      <c r="J3" s="2">
        <v>2.8788999999999998</v>
      </c>
      <c r="K3" s="4">
        <v>27750</v>
      </c>
      <c r="L3" s="3">
        <f>(K3-C3)/K3</f>
        <v>5.2972972972972973E-3</v>
      </c>
      <c r="M3" s="2">
        <v>0.3024</v>
      </c>
      <c r="N3" s="4">
        <v>28138</v>
      </c>
      <c r="O3" s="3">
        <f>(N3-C3)/N3</f>
        <v>1.9013433790603454E-2</v>
      </c>
    </row>
    <row r="4" spans="1:15" x14ac:dyDescent="0.25">
      <c r="A4" s="1" t="s">
        <v>14</v>
      </c>
      <c r="B4" s="1">
        <v>38</v>
      </c>
      <c r="C4" s="1">
        <v>6656</v>
      </c>
      <c r="D4" s="2">
        <v>0</v>
      </c>
      <c r="E4" s="4">
        <v>9745</v>
      </c>
      <c r="F4" s="3">
        <f t="shared" ref="F4:F6" si="0">(E4-C4)/E4</f>
        <v>0.31698306824012312</v>
      </c>
      <c r="G4" s="2">
        <v>2E-3</v>
      </c>
      <c r="H4" s="4">
        <v>8106</v>
      </c>
      <c r="I4" s="3">
        <f t="shared" ref="I4:I6" si="1">(H4-C4)/H4</f>
        <v>0.17887984209227734</v>
      </c>
      <c r="J4" s="10">
        <v>11.7013</v>
      </c>
      <c r="K4" s="4">
        <v>6656</v>
      </c>
      <c r="L4" s="3">
        <f>(K4-C4)/K4</f>
        <v>0</v>
      </c>
      <c r="M4" s="10">
        <v>0.30220000000000002</v>
      </c>
      <c r="N4" s="4">
        <v>6656</v>
      </c>
      <c r="O4" s="3">
        <f t="shared" ref="O4:O9" si="2">(N4-C4)/N4</f>
        <v>0</v>
      </c>
    </row>
    <row r="5" spans="1:15" x14ac:dyDescent="0.25">
      <c r="A5" s="1" t="s">
        <v>15</v>
      </c>
      <c r="B5" s="1">
        <v>194</v>
      </c>
      <c r="C5" s="1">
        <v>9352</v>
      </c>
      <c r="D5" s="2">
        <v>2E-3</v>
      </c>
      <c r="E5" s="4">
        <v>11640</v>
      </c>
      <c r="F5" s="3">
        <f t="shared" si="0"/>
        <v>0.19656357388316151</v>
      </c>
      <c r="G5" s="2">
        <v>7.3099999999999998E-2</v>
      </c>
      <c r="H5" s="4">
        <v>11510</v>
      </c>
      <c r="I5" s="3">
        <f t="shared" si="1"/>
        <v>0.18748913987836663</v>
      </c>
      <c r="J5" s="2">
        <v>62.494700000000002</v>
      </c>
      <c r="K5" s="4">
        <v>10743</v>
      </c>
      <c r="L5" s="3">
        <f>(K5-C5)/K5</f>
        <v>0.12947966117471843</v>
      </c>
      <c r="M5" s="2">
        <v>4.9939</v>
      </c>
      <c r="N5" s="4">
        <v>9972</v>
      </c>
      <c r="O5" s="3">
        <f t="shared" si="2"/>
        <v>6.2174087444845566E-2</v>
      </c>
    </row>
    <row r="6" spans="1:15" x14ac:dyDescent="0.25">
      <c r="A6" s="1" t="s">
        <v>16</v>
      </c>
      <c r="B6" s="1">
        <v>734</v>
      </c>
      <c r="C6" s="1">
        <v>79114</v>
      </c>
      <c r="D6" s="2">
        <v>3.4000000000000002E-2</v>
      </c>
      <c r="E6" s="4">
        <v>99247</v>
      </c>
      <c r="F6" s="3">
        <f t="shared" si="0"/>
        <v>0.20285751710379155</v>
      </c>
      <c r="G6" s="2">
        <v>3.7833000000000001</v>
      </c>
      <c r="H6" s="4">
        <v>100147</v>
      </c>
      <c r="I6" s="3">
        <f t="shared" si="1"/>
        <v>0.2100212687349596</v>
      </c>
      <c r="J6" s="2">
        <v>77.623099999999994</v>
      </c>
      <c r="K6" s="4">
        <v>95237</v>
      </c>
      <c r="L6" s="3">
        <f>(K6-C6)/K6</f>
        <v>0.16929344687463907</v>
      </c>
      <c r="M6" s="2">
        <v>412.65530000000001</v>
      </c>
      <c r="N6" s="4">
        <v>87091</v>
      </c>
      <c r="O6" s="3">
        <f t="shared" si="2"/>
        <v>9.1593850110803648E-2</v>
      </c>
    </row>
    <row r="7" spans="1:15" x14ac:dyDescent="0.25">
      <c r="A7" s="1" t="s">
        <v>8</v>
      </c>
      <c r="B7" s="1">
        <v>4663</v>
      </c>
      <c r="C7" s="1">
        <v>1290319</v>
      </c>
      <c r="D7" s="2">
        <v>4.3745000000000003</v>
      </c>
      <c r="E7" s="4">
        <v>1646884</v>
      </c>
      <c r="F7" s="3">
        <f t="shared" ref="F7:F9" si="3">(E7-C7)/E7</f>
        <v>0.21650887372759708</v>
      </c>
      <c r="G7" s="2"/>
      <c r="H7" s="4"/>
      <c r="I7" s="3" t="e">
        <f>(H7-C7)/H7</f>
        <v>#DIV/0!</v>
      </c>
      <c r="J7" s="2"/>
      <c r="K7" s="4"/>
      <c r="L7" s="3" t="e">
        <f>(K7-F7)/K7</f>
        <v>#DIV/0!</v>
      </c>
      <c r="M7" s="2"/>
      <c r="N7" s="4"/>
      <c r="O7" s="3" t="e">
        <f t="shared" si="2"/>
        <v>#DIV/0!</v>
      </c>
    </row>
    <row r="8" spans="1:15" x14ac:dyDescent="0.25">
      <c r="A8" s="1" t="s">
        <v>9</v>
      </c>
      <c r="B8" s="1">
        <v>9882</v>
      </c>
      <c r="C8" s="2">
        <v>300899</v>
      </c>
      <c r="D8" s="2">
        <v>9.2074999999999996</v>
      </c>
      <c r="E8" s="5">
        <v>388944</v>
      </c>
      <c r="F8" s="3">
        <f t="shared" si="3"/>
        <v>0.22636934880085566</v>
      </c>
      <c r="G8" s="2"/>
      <c r="H8" s="5"/>
      <c r="I8" s="3" t="e">
        <f>(H8-C8)/H8</f>
        <v>#DIV/0!</v>
      </c>
      <c r="J8" s="2"/>
      <c r="K8" s="5"/>
      <c r="L8" s="3" t="e">
        <f>(K8-F8)/K8</f>
        <v>#DIV/0!</v>
      </c>
      <c r="M8" s="2"/>
      <c r="N8" s="5"/>
      <c r="O8" s="3" t="e">
        <f t="shared" si="2"/>
        <v>#DIV/0!</v>
      </c>
    </row>
    <row r="9" spans="1:15" x14ac:dyDescent="0.25">
      <c r="A9" s="1" t="s">
        <v>10</v>
      </c>
      <c r="B9" s="1">
        <v>10639</v>
      </c>
      <c r="C9" s="2">
        <v>520527</v>
      </c>
      <c r="D9" s="2">
        <v>11.552</v>
      </c>
      <c r="E9" s="5">
        <v>649600</v>
      </c>
      <c r="F9" s="3">
        <f t="shared" si="3"/>
        <v>0.19869612068965517</v>
      </c>
      <c r="G9" s="2"/>
      <c r="H9" s="5"/>
      <c r="I9" s="3" t="e">
        <f>(H9-C9)/H9</f>
        <v>#DIV/0!</v>
      </c>
      <c r="J9" s="2"/>
      <c r="K9" s="5"/>
      <c r="L9" s="3" t="e">
        <f>(K9-F9)/K9</f>
        <v>#DIV/0!</v>
      </c>
      <c r="M9" s="2"/>
      <c r="N9" s="5"/>
      <c r="O9" s="3" t="e">
        <f t="shared" si="2"/>
        <v>#DIV/0!</v>
      </c>
    </row>
    <row r="10" spans="1:15" x14ac:dyDescent="0.25">
      <c r="A10" s="12" t="s">
        <v>5</v>
      </c>
      <c r="B10" s="12"/>
      <c r="C10" s="12"/>
      <c r="D10" s="7">
        <f>SUM(D3:D9)</f>
        <v>25.169999999999998</v>
      </c>
      <c r="E10" s="7">
        <f>SUM(E3:E9)</f>
        <v>2842448</v>
      </c>
      <c r="F10" s="8">
        <f>AVERAGE(F3:F9)</f>
        <v>0.22848632102802871</v>
      </c>
      <c r="G10" s="7">
        <f>SUM(G3:G9)</f>
        <v>3.8593999999999999</v>
      </c>
      <c r="H10" s="7">
        <f>SUM(H3:H9)</f>
        <v>150120</v>
      </c>
      <c r="I10" s="8" t="e">
        <f>AVERAGE(I3:I9)</f>
        <v>#DIV/0!</v>
      </c>
      <c r="J10" s="7">
        <f>SUM(J3:J9)</f>
        <v>154.69799999999998</v>
      </c>
      <c r="K10" s="7">
        <f>SUM(K3:K9)</f>
        <v>140386</v>
      </c>
      <c r="L10" s="8" t="e">
        <f>AVERAGE(L3:L9)</f>
        <v>#DIV/0!</v>
      </c>
      <c r="M10" s="7">
        <f>SUM(M3:M9)</f>
        <v>418.25380000000001</v>
      </c>
      <c r="N10" s="7">
        <f>SUM(N3:N9)</f>
        <v>131857</v>
      </c>
      <c r="O10" s="8" t="e">
        <f>AVERAGE(O3:O9)</f>
        <v>#DIV/0!</v>
      </c>
    </row>
    <row r="11" spans="1:15" x14ac:dyDescent="0.25">
      <c r="C11" s="1"/>
    </row>
  </sheetData>
  <mergeCells count="8">
    <mergeCell ref="M1:O1"/>
    <mergeCell ref="J1:L1"/>
    <mergeCell ref="A10:C10"/>
    <mergeCell ref="A1:A2"/>
    <mergeCell ref="D1:F1"/>
    <mergeCell ref="G1:I1"/>
    <mergeCell ref="C1:C2"/>
    <mergeCell ref="B1:B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57cc97-55ee-4b28-87ae-29d56e21bbf9">
      <Terms xmlns="http://schemas.microsoft.com/office/infopath/2007/PartnerControls"/>
    </lcf76f155ced4ddcb4097134ff3c332f>
    <TaxCatchAll xmlns="db919950-9ade-4ed0-af76-99c05809ca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69EA3004A7D84F854660FFC42D1F17" ma:contentTypeVersion="11" ma:contentTypeDescription="Crear nuevo documento." ma:contentTypeScope="" ma:versionID="d02f639aa83ba9a21c605e4812e86573">
  <xsd:schema xmlns:xsd="http://www.w3.org/2001/XMLSchema" xmlns:xs="http://www.w3.org/2001/XMLSchema" xmlns:p="http://schemas.microsoft.com/office/2006/metadata/properties" xmlns:ns2="2b57cc97-55ee-4b28-87ae-29d56e21bbf9" xmlns:ns3="db919950-9ade-4ed0-af76-99c05809cac8" targetNamespace="http://schemas.microsoft.com/office/2006/metadata/properties" ma:root="true" ma:fieldsID="1a2dc405bbcd6f55e6d2679ffad25887" ns2:_="" ns3:_="">
    <xsd:import namespace="2b57cc97-55ee-4b28-87ae-29d56e21bbf9"/>
    <xsd:import namespace="db919950-9ade-4ed0-af76-99c05809ca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7cc97-55ee-4b28-87ae-29d56e21bbf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396f77f-c849-46ce-8d24-f22a20edef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19950-9ade-4ed0-af76-99c05809ca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21648-ac4d-4901-9e84-371fd062fc63}" ma:internalName="TaxCatchAll" ma:showField="CatchAllData" ma:web="db919950-9ade-4ed0-af76-99c05809ca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8ABE5F-2D3C-4A44-A543-814B1FA70DC7}">
  <ds:schemaRefs>
    <ds:schemaRef ds:uri="http://schemas.microsoft.com/office/2006/metadata/properties"/>
    <ds:schemaRef ds:uri="http://schemas.microsoft.com/office/infopath/2007/PartnerControls"/>
    <ds:schemaRef ds:uri="2b57cc97-55ee-4b28-87ae-29d56e21bbf9"/>
    <ds:schemaRef ds:uri="db919950-9ade-4ed0-af76-99c05809cac8"/>
  </ds:schemaRefs>
</ds:datastoreItem>
</file>

<file path=customXml/itemProps2.xml><?xml version="1.0" encoding="utf-8"?>
<ds:datastoreItem xmlns:ds="http://schemas.openxmlformats.org/officeDocument/2006/customXml" ds:itemID="{2B377D5C-C6E8-43B4-9005-EE40747FBC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86B63C-3953-4D7E-BE89-777742A2F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7cc97-55ee-4b28-87ae-29d56e21bbf9"/>
    <ds:schemaRef ds:uri="db919950-9ade-4ed0-af76-99c05809ca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JUAN PABLO GOMEZ ARCILA</cp:lastModifiedBy>
  <cp:revision/>
  <dcterms:created xsi:type="dcterms:W3CDTF">2020-10-20T00:54:54Z</dcterms:created>
  <dcterms:modified xsi:type="dcterms:W3CDTF">2025-05-29T13:46:52Z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0x0101009E69EA3004A7D84F854660FFC42D1F17</vt:lpwstr>
  </property>
</Properties>
</file>