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AEE5637B-E0A6-42DE-B073-720789A1D344}" xr6:coauthVersionLast="47" xr6:coauthVersionMax="47" xr10:uidLastSave="{00000000-0000-0000-0000-000000000000}"/>
  <bookViews>
    <workbookView xWindow="-120" yWindow="-120" windowWidth="20730" windowHeight="11040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I4" i="1"/>
  <c r="I5" i="1"/>
  <c r="I6" i="1"/>
  <c r="F4" i="1"/>
  <c r="F5" i="1"/>
  <c r="F6" i="1"/>
  <c r="K10" i="1"/>
  <c r="J10" i="1"/>
  <c r="H10" i="1"/>
  <c r="G10" i="1"/>
  <c r="E10" i="1"/>
  <c r="D10" i="1"/>
  <c r="I7" i="1"/>
  <c r="I8" i="1"/>
  <c r="I9" i="1"/>
  <c r="I3" i="1"/>
  <c r="F7" i="1"/>
  <c r="L7" i="1" s="1"/>
  <c r="F8" i="1"/>
  <c r="L8" i="1" s="1"/>
  <c r="F9" i="1"/>
  <c r="L9" i="1" s="1"/>
  <c r="F3" i="1"/>
  <c r="L10" i="1" l="1"/>
  <c r="I10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JuanG</author>
  </authors>
  <commentList>
    <comment ref="D7" authorId="0" shapeId="0" xr:uid="{C9594333-4DFE-4F8F-8449-271BB4903745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  <comment ref="D8" authorId="0" shapeId="0" xr:uid="{E6E8D24C-A900-44DD-A0FC-EC29919F6ED4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</commentList>
</comments>
</file>

<file path=xl/sharedStrings.xml><?xml version="1.0" encoding="utf-8"?>
<sst xmlns="http://schemas.openxmlformats.org/spreadsheetml/2006/main" count="23" uniqueCount="17">
  <si>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</si>
  <si>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</si>
  <si>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</si>
  <si>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</si>
  <si>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</si>
  <si>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</si>
  <si>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</si>
  <si>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</si>
  <si>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</si>
  <si>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</si>
  <si>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</si>
  <si>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</si>
  <si>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</si>
  <si>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</si>
  <si>
    <t>Djibouti</t>
  </si>
  <si>
    <t>Qatar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</si>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</sst>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L11"/>
  <sheetViews>
    <sheetView tabSelected="1" zoomScale="88" workbookViewId="0">
      <selection activeCell="B14" sqref="B14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</cols>
  <sheetData>
    <row r="1" spans="1:12" x14ac:dyDescent="0.25">
      <c r="A1" s="13" t="s">
        <v>0</v>
      </c>
      <c r="B1" s="14" t="s">
        <v>7</v>
      </c>
      <c r="C1" s="14" t="s">
        <v>11</v>
      </c>
      <c r="D1" s="13" t="s">
        <v>6</v>
      </c>
      <c r="E1" s="13"/>
      <c r="F1" s="13"/>
      <c r="G1" s="13" t="s">
        <v>1</v>
      </c>
      <c r="H1" s="13"/>
      <c r="I1" s="13"/>
      <c r="J1" s="11" t="s">
        <v>13</v>
      </c>
      <c r="K1" s="11"/>
      <c r="L1" s="11"/>
    </row>
    <row r="2" spans="1:12" x14ac:dyDescent="0.25">
      <c r="A2" s="13"/>
      <c r="B2" s="15"/>
      <c r="C2" s="15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</row>
    <row r="3" spans="1:12" x14ac:dyDescent="0.25">
      <c r="A3" s="1" t="s">
        <v>12</v>
      </c>
      <c r="B3" s="1">
        <v>29</v>
      </c>
      <c r="C3" s="1">
        <v>27603</v>
      </c>
      <c r="D3" s="2">
        <v>0</v>
      </c>
      <c r="E3" s="4">
        <v>36388</v>
      </c>
      <c r="F3" s="3">
        <f>(E3-C3)/E3</f>
        <v>0.24142574475101683</v>
      </c>
      <c r="G3" s="2">
        <v>0</v>
      </c>
      <c r="H3" s="4">
        <v>30357</v>
      </c>
      <c r="I3" s="3">
        <f>(H3-C3)/H3</f>
        <v>9.0720426919656094E-2</v>
      </c>
      <c r="J3" s="2">
        <v>1.9238</v>
      </c>
      <c r="K3" s="4">
        <v>27603</v>
      </c>
      <c r="L3" s="3">
        <f>(K3-C3)/K3</f>
        <v>0</v>
      </c>
    </row>
    <row r="4" spans="1:12" x14ac:dyDescent="0.25">
      <c r="A4" s="1" t="s">
        <v>14</v>
      </c>
      <c r="B4" s="1">
        <v>38</v>
      </c>
      <c r="C4" s="1">
        <v>6656</v>
      </c>
      <c r="D4" s="2">
        <v>0</v>
      </c>
      <c r="E4" s="4">
        <v>9745</v>
      </c>
      <c r="F4" s="3">
        <f t="shared" ref="F4:F6" si="0">(E4-C4)/E4</f>
        <v>0.31698306824012312</v>
      </c>
      <c r="G4" s="2">
        <v>1E-3</v>
      </c>
      <c r="H4" s="4">
        <v>8106</v>
      </c>
      <c r="I4" s="3">
        <f t="shared" ref="I4:I6" si="1">(H4-C4)/H4</f>
        <v>0.17887984209227734</v>
      </c>
      <c r="J4" s="10">
        <v>4.8601999999999999</v>
      </c>
      <c r="K4" s="4">
        <v>7075</v>
      </c>
      <c r="L4" s="3">
        <f>(K4-C4)/K4</f>
        <v>5.9222614840989396E-2</v>
      </c>
    </row>
    <row r="5" spans="1:12" x14ac:dyDescent="0.25">
      <c r="A5" s="1" t="s">
        <v>15</v>
      </c>
      <c r="B5" s="1">
        <v>194</v>
      </c>
      <c r="C5" s="1">
        <v>9352</v>
      </c>
      <c r="D5" s="2">
        <v>3.0000000000000001E-3</v>
      </c>
      <c r="E5" s="4">
        <v>11640</v>
      </c>
      <c r="F5" s="3">
        <f t="shared" si="0"/>
        <v>0.19656357388316151</v>
      </c>
      <c r="G5" s="2">
        <v>7.6100000000000001E-2</v>
      </c>
      <c r="H5" s="4">
        <v>11510</v>
      </c>
      <c r="I5" s="3">
        <f t="shared" si="1"/>
        <v>0.18748913987836663</v>
      </c>
      <c r="J5" s="2">
        <v>31.049299999999999</v>
      </c>
      <c r="K5" s="4">
        <v>10900</v>
      </c>
      <c r="L5" s="3">
        <f>(K5-C5)/K5</f>
        <v>0.14201834862385321</v>
      </c>
    </row>
    <row r="6" spans="1:12" x14ac:dyDescent="0.25">
      <c r="A6" s="1" t="s">
        <v>16</v>
      </c>
      <c r="B6" s="1">
        <v>734</v>
      </c>
      <c r="C6" s="1">
        <v>79114</v>
      </c>
      <c r="D6" s="2">
        <v>3.4700000000000002E-2</v>
      </c>
      <c r="E6" s="4">
        <v>99247</v>
      </c>
      <c r="F6" s="3">
        <f t="shared" si="0"/>
        <v>0.20285751710379155</v>
      </c>
      <c r="G6" s="2">
        <v>3.94</v>
      </c>
      <c r="H6" s="4">
        <v>100147</v>
      </c>
      <c r="I6" s="3">
        <f t="shared" si="1"/>
        <v>0.2100212687349596</v>
      </c>
      <c r="J6" s="2">
        <v>62.617800000000003</v>
      </c>
      <c r="K6" s="4">
        <v>95126</v>
      </c>
      <c r="L6" s="3">
        <f>(K6-C6)/K6</f>
        <v>0.16832411748628134</v>
      </c>
    </row>
    <row r="7" spans="1:12" x14ac:dyDescent="0.25">
      <c r="A7" s="1" t="s">
        <v>8</v>
      </c>
      <c r="B7" s="1">
        <v>4663</v>
      </c>
      <c r="C7" s="1">
        <v>1290319</v>
      </c>
      <c r="D7" s="2">
        <v>4.3745000000000003</v>
      </c>
      <c r="E7" s="4">
        <v>1646884</v>
      </c>
      <c r="F7" s="3">
        <f t="shared" ref="F7:F9" si="2">(E7-C7)/E7</f>
        <v>0.21650887372759708</v>
      </c>
      <c r="G7" s="2"/>
      <c r="H7" s="4"/>
      <c r="I7" s="3" t="e">
        <f>(H7-C7)/H7</f>
        <v>#DIV/0!</v>
      </c>
      <c r="J7" s="2"/>
      <c r="K7" s="4"/>
      <c r="L7" s="3" t="e">
        <f>(K7-F7)/K7</f>
        <v>#DIV/0!</v>
      </c>
    </row>
    <row r="8" spans="1:12" x14ac:dyDescent="0.25">
      <c r="A8" s="1" t="s">
        <v>9</v>
      </c>
      <c r="B8" s="1">
        <v>9882</v>
      </c>
      <c r="C8" s="2">
        <v>300899</v>
      </c>
      <c r="D8" s="2">
        <v>9.2074999999999996</v>
      </c>
      <c r="E8" s="5">
        <v>388944</v>
      </c>
      <c r="F8" s="3">
        <f t="shared" si="2"/>
        <v>0.22636934880085566</v>
      </c>
      <c r="G8" s="2"/>
      <c r="H8" s="5"/>
      <c r="I8" s="3" t="e">
        <f>(H8-C8)/H8</f>
        <v>#DIV/0!</v>
      </c>
      <c r="J8" s="2"/>
      <c r="K8" s="5"/>
      <c r="L8" s="3" t="e">
        <f>(K8-F8)/K8</f>
        <v>#DIV/0!</v>
      </c>
    </row>
    <row r="9" spans="1:12" x14ac:dyDescent="0.25">
      <c r="A9" s="1" t="s">
        <v>10</v>
      </c>
      <c r="B9" s="1">
        <v>10639</v>
      </c>
      <c r="C9" s="2">
        <v>520527</v>
      </c>
      <c r="D9" s="2">
        <v>11.552</v>
      </c>
      <c r="E9" s="5">
        <v>649600</v>
      </c>
      <c r="F9" s="3">
        <f t="shared" si="2"/>
        <v>0.19869612068965517</v>
      </c>
      <c r="G9" s="2"/>
      <c r="H9" s="5"/>
      <c r="I9" s="3" t="e">
        <f>(H9-C9)/H9</f>
        <v>#DIV/0!</v>
      </c>
      <c r="J9" s="2"/>
      <c r="K9" s="5"/>
      <c r="L9" s="3" t="e">
        <f>(K9-F9)/K9</f>
        <v>#DIV/0!</v>
      </c>
    </row>
    <row r="10" spans="1:12" x14ac:dyDescent="0.25">
      <c r="A10" s="12" t="s">
        <v>5</v>
      </c>
      <c r="B10" s="12"/>
      <c r="C10" s="12"/>
      <c r="D10" s="7">
        <f>SUM(D3:D9)</f>
        <v>25.171700000000001</v>
      </c>
      <c r="E10" s="7">
        <f>SUM(E3:E9)</f>
        <v>2842448</v>
      </c>
      <c r="F10" s="8">
        <f>AVERAGE(F3:F9)</f>
        <v>0.22848632102802871</v>
      </c>
      <c r="G10" s="7">
        <f>SUM(G3:G9)</f>
        <v>4.0171000000000001</v>
      </c>
      <c r="H10" s="7">
        <f>SUM(H3:H9)</f>
        <v>150120</v>
      </c>
      <c r="I10" s="8" t="e">
        <f>AVERAGE(I3:I9)</f>
        <v>#DIV/0!</v>
      </c>
      <c r="J10" s="7">
        <f>SUM(J3:J9)</f>
        <v>100.4511</v>
      </c>
      <c r="K10" s="7">
        <f>SUM(K3:K9)</f>
        <v>140704</v>
      </c>
      <c r="L10" s="8" t="e">
        <f>AVERAGE(L3:L9)</f>
        <v>#DIV/0!</v>
      </c>
    </row>
    <row r="11" spans="1:12" x14ac:dyDescent="0.25">
      <c r="C11" s="1"/>
    </row>
  </sheetData>
  <mergeCells count="7">
    <mergeCell ref="J1:L1"/>
    <mergeCell ref="A10:C10"/>
    <mergeCell ref="A1:A2"/>
    <mergeCell ref="D1:F1"/>
    <mergeCell ref="G1:I1"/>
    <mergeCell ref="C1:C2"/>
    <mergeCell ref="B1:B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2025-05-08T15:12:01Z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