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ón\Full Stack Developer\Juego patentes\"/>
    </mc:Choice>
  </mc:AlternateContent>
  <xr:revisionPtr revIDLastSave="0" documentId="13_ncr:1_{91561FBD-94DF-4FF7-A059-D3E18B87C2AF}" xr6:coauthVersionLast="47" xr6:coauthVersionMax="47" xr10:uidLastSave="{00000000-0000-0000-0000-000000000000}"/>
  <bookViews>
    <workbookView xWindow="-23148" yWindow="-108" windowWidth="23256" windowHeight="12576" xr2:uid="{CA165A1F-A9EF-46D1-A3BC-575B061F031E}"/>
  </bookViews>
  <sheets>
    <sheet name="Hoja1" sheetId="1" r:id="rId1"/>
    <sheet name="Cálculos Aux" sheetId="2" r:id="rId2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E3" i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2" i="1"/>
  <c r="C9" i="1"/>
  <c r="F9" i="2"/>
  <c r="C5" i="1"/>
  <c r="C4" i="1"/>
  <c r="F3" i="2"/>
  <c r="F4" i="2"/>
  <c r="F7" i="2"/>
  <c r="C8" i="1" s="1"/>
  <c r="F8" i="2"/>
  <c r="C6" i="1" s="1"/>
  <c r="F10" i="2"/>
  <c r="C10" i="1" s="1"/>
  <c r="F11" i="2"/>
  <c r="E5" i="2"/>
  <c r="F5" i="2" s="1"/>
  <c r="C3" i="1" s="1"/>
  <c r="F2" i="2"/>
  <c r="C2" i="1" s="1"/>
  <c r="E6" i="2" l="1"/>
  <c r="F6" i="2" s="1"/>
  <c r="C7" i="1" s="1"/>
</calcChain>
</file>

<file path=xl/sharedStrings.xml><?xml version="1.0" encoding="utf-8"?>
<sst xmlns="http://schemas.openxmlformats.org/spreadsheetml/2006/main" count="113" uniqueCount="57">
  <si>
    <t>Tipo Patente</t>
  </si>
  <si>
    <t>Cantidad</t>
  </si>
  <si>
    <t>Descripción</t>
  </si>
  <si>
    <t>Capicúa números</t>
  </si>
  <si>
    <t>Capicúa letras</t>
  </si>
  <si>
    <t>Escalera números</t>
  </si>
  <si>
    <t>Escalera letras</t>
  </si>
  <si>
    <t>acd - 020</t>
  </si>
  <si>
    <t>acd - 012</t>
  </si>
  <si>
    <t>abc - 648</t>
  </si>
  <si>
    <t>bcb - 648</t>
  </si>
  <si>
    <t>bcb - 020</t>
  </si>
  <si>
    <t>Puntaje</t>
  </si>
  <si>
    <t>bcb - 444</t>
  </si>
  <si>
    <t>bbb - 648</t>
  </si>
  <si>
    <t>bbb - 444</t>
  </si>
  <si>
    <t>Total Patentes</t>
  </si>
  <si>
    <t>Variables 1er carácter</t>
  </si>
  <si>
    <t>Variables 2do carácter</t>
  </si>
  <si>
    <t>Variables 3er carácter</t>
  </si>
  <si>
    <t>Variables numéricas</t>
  </si>
  <si>
    <t>Cantidad / Total</t>
  </si>
  <si>
    <t>Valor</t>
  </si>
  <si>
    <t>A</t>
  </si>
  <si>
    <t>B</t>
  </si>
  <si>
    <t>C</t>
  </si>
  <si>
    <t>Z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</si>
  <si>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</si>
  <si>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</si>
  <si>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</si>
  <si>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</si>
  <si>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</si>
  <si>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</si>
  <si>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</si>
  <si>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</si>
  <si>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</si>
  <si>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</si>
  <si>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</si>
  <si>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</si>
  <si>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</si>
  <si>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</si>
  <si>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</si>
  <si>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</si>
  <si>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</si>
  <si>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</si>
  <si>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</si>
  <si>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</si>
  <si>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</si>
  <si>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</si>
  <si>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Igualdad números</t>
  </si>
  <si>
    <t>Igualdad létras</t>
  </si>
  <si>
    <t>Capicúa doble</t>
  </si>
  <si>
    <t>Escalera doble</t>
  </si>
  <si>
    <t>Igualdad doble</t>
  </si>
  <si>
    <t>abc - 012</t>
  </si>
  <si>
    <t>Puntaje ajustado</t>
  </si>
  <si>
    <t>Fede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</si>
</sst>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7D67-81E3-482E-934E-E0D37D76279F}">
  <dimension ref="A1:H15"/>
  <sheetViews>
    <sheetView tabSelected="1" workbookViewId="0">
      <selection activeCell="G13" sqref="G13"/>
    </sheetView>
  </sheetViews>
  <sheetFormatPr baseColWidth="10" defaultRowHeight="15" x14ac:dyDescent="0.25"/>
  <cols>
    <col min="1" max="2" width="22.42578125" customWidth="1"/>
    <col min="3" max="3" width="14" customWidth="1"/>
    <col min="4" max="4" width="21" customWidth="1"/>
    <col min="5" max="5" width="15" customWidth="1"/>
    <col min="6" max="6" width="16.855468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21</v>
      </c>
      <c r="E1" t="s">
        <v>12</v>
      </c>
      <c r="F1" t="s">
        <v>55</v>
      </c>
      <c r="H1" t="s">
        <v>56</v>
      </c>
    </row>
    <row r="2" spans="1:8" x14ac:dyDescent="0.25">
      <c r="A2" t="s">
        <v>7</v>
      </c>
      <c r="B2" t="s">
        <v>3</v>
      </c>
      <c r="C2">
        <f>VLOOKUP(B2,'Cálculos Aux'!A1:F11,6,)</f>
        <v>1581840</v>
      </c>
      <c r="D2" s="2">
        <f>C2/'Cálculos Aux'!$F$11</f>
        <v>0.09</v>
      </c>
      <c r="E2" s="3">
        <f>(1/D2)</f>
        <v>11.111111111111111</v>
      </c>
      <c r="F2" s="3">
        <f>E2/11</f>
        <v>1.0101010101010102</v>
      </c>
      <c r="H2">
        <v>1</v>
      </c>
    </row>
    <row r="3" spans="1:8" x14ac:dyDescent="0.25">
      <c r="A3" t="s">
        <v>10</v>
      </c>
      <c r="B3" t="s">
        <v>4</v>
      </c>
      <c r="C3">
        <f>VLOOKUP(B3,'Cálculos Aux'!A4:F14,6,)</f>
        <v>574600</v>
      </c>
      <c r="D3" s="2">
        <f>C3/'Cálculos Aux'!$F$11</f>
        <v>3.2692307692307694E-2</v>
      </c>
      <c r="E3" s="3">
        <f t="shared" ref="E3:E10" si="0">(1/D3)</f>
        <v>30.588235294117645</v>
      </c>
      <c r="F3" s="3">
        <f t="shared" ref="F3:F6" si="1">E3/11</f>
        <v>2.7807486631016043</v>
      </c>
      <c r="H3">
        <v>3</v>
      </c>
    </row>
    <row r="4" spans="1:8" x14ac:dyDescent="0.25">
      <c r="A4" t="s">
        <v>8</v>
      </c>
      <c r="B4" t="s">
        <v>5</v>
      </c>
      <c r="C4">
        <f>VLOOKUP(B4,'Cálculos Aux'!A2:F12,6,)</f>
        <v>281216</v>
      </c>
      <c r="D4" s="2">
        <f>C4/'Cálculos Aux'!$F$11</f>
        <v>1.6E-2</v>
      </c>
      <c r="E4" s="3">
        <f t="shared" si="0"/>
        <v>62.5</v>
      </c>
      <c r="F4" s="3">
        <f t="shared" si="1"/>
        <v>5.6818181818181817</v>
      </c>
      <c r="H4">
        <v>5</v>
      </c>
    </row>
    <row r="5" spans="1:8" x14ac:dyDescent="0.25">
      <c r="A5" t="s">
        <v>13</v>
      </c>
      <c r="B5" t="s">
        <v>49</v>
      </c>
      <c r="C5">
        <f>VLOOKUP(B5,'Cálculos Aux'!A3:F13,6,)</f>
        <v>175760</v>
      </c>
      <c r="D5" s="2">
        <f>C5/'Cálculos Aux'!$F$11</f>
        <v>0.01</v>
      </c>
      <c r="E5" s="3">
        <f t="shared" si="0"/>
        <v>100</v>
      </c>
      <c r="F5" s="3">
        <f t="shared" si="1"/>
        <v>9.0909090909090917</v>
      </c>
      <c r="H5">
        <v>8</v>
      </c>
    </row>
    <row r="6" spans="1:8" x14ac:dyDescent="0.25">
      <c r="A6" t="s">
        <v>11</v>
      </c>
      <c r="B6" t="s">
        <v>51</v>
      </c>
      <c r="C6">
        <f>VLOOKUP(B6,'Cálculos Aux'!A7:F17,6,)</f>
        <v>58500</v>
      </c>
      <c r="D6" s="2">
        <f>C6/'Cálculos Aux'!$F$11</f>
        <v>3.3284023668639054E-3</v>
      </c>
      <c r="E6" s="3">
        <f t="shared" si="0"/>
        <v>300.44444444444446</v>
      </c>
      <c r="F6" s="3">
        <f t="shared" si="1"/>
        <v>27.313131313131315</v>
      </c>
      <c r="H6">
        <v>15</v>
      </c>
    </row>
    <row r="7" spans="1:8" x14ac:dyDescent="0.25">
      <c r="A7" t="s">
        <v>9</v>
      </c>
      <c r="B7" t="s">
        <v>6</v>
      </c>
      <c r="C7">
        <f>VLOOKUP(B7,'Cálculos Aux'!A5:F15,6,)</f>
        <v>42432</v>
      </c>
      <c r="D7" s="2">
        <f>C7/'Cálculos Aux'!$F$11</f>
        <v>2.4142011834319527E-3</v>
      </c>
      <c r="E7" s="3">
        <f t="shared" si="0"/>
        <v>414.21568627450978</v>
      </c>
      <c r="F7" s="3">
        <v>30</v>
      </c>
      <c r="H7">
        <v>18</v>
      </c>
    </row>
    <row r="8" spans="1:8" x14ac:dyDescent="0.25">
      <c r="A8" t="s">
        <v>14</v>
      </c>
      <c r="B8" t="s">
        <v>50</v>
      </c>
      <c r="C8">
        <f>VLOOKUP(B8,'Cálculos Aux'!A6:F16,6,)</f>
        <v>22984</v>
      </c>
      <c r="D8" s="2">
        <f>C8/'Cálculos Aux'!$F$11</f>
        <v>1.3076923076923077E-3</v>
      </c>
      <c r="E8" s="3">
        <f t="shared" si="0"/>
        <v>764.70588235294122</v>
      </c>
      <c r="F8" s="3">
        <v>60</v>
      </c>
      <c r="H8">
        <v>25</v>
      </c>
    </row>
    <row r="9" spans="1:8" x14ac:dyDescent="0.25">
      <c r="A9" t="s">
        <v>54</v>
      </c>
      <c r="B9" t="s">
        <v>52</v>
      </c>
      <c r="C9">
        <f>VLOOKUP(B9,'Cálculos Aux'!A8:F18,6,)</f>
        <v>768</v>
      </c>
      <c r="D9" s="2">
        <f>C9/'Cálculos Aux'!$F$11</f>
        <v>4.369594902139281E-5</v>
      </c>
      <c r="E9" s="3">
        <f t="shared" si="0"/>
        <v>22885.416666666664</v>
      </c>
      <c r="F9" s="3">
        <v>100</v>
      </c>
      <c r="H9">
        <v>35</v>
      </c>
    </row>
    <row r="10" spans="1:8" x14ac:dyDescent="0.25">
      <c r="A10" t="s">
        <v>15</v>
      </c>
      <c r="B10" t="s">
        <v>53</v>
      </c>
      <c r="C10">
        <f>VLOOKUP(B10,'Cálculos Aux'!A8:F18,6,)</f>
        <v>260</v>
      </c>
      <c r="D10" s="2">
        <f>C10/'Cálculos Aux'!$F$11</f>
        <v>1.4792899408284024E-5</v>
      </c>
      <c r="E10" s="3">
        <f t="shared" si="0"/>
        <v>67600</v>
      </c>
      <c r="F10" s="3">
        <v>150</v>
      </c>
      <c r="H10">
        <v>50</v>
      </c>
    </row>
    <row r="15" spans="1:8" x14ac:dyDescent="0.25">
      <c r="D15" s="4"/>
    </row>
  </sheetData>
  <autoFilter ref="A1:E1" xr:uid="{75737D67-81E3-482E-934E-E0D37D76279F}">
    <sortState xmlns:xlrd2="http://schemas.microsoft.com/office/spreadsheetml/2017/richdata2" ref="A2:E10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5995-9F01-4374-8862-A7344346EC0A}">
  <dimension ref="A1:R26"/>
  <sheetViews>
    <sheetView workbookViewId="0">
      <selection activeCell="E5" sqref="E5"/>
    </sheetView>
  </sheetViews>
  <sheetFormatPr baseColWidth="10" defaultRowHeight="15" x14ac:dyDescent="0.25"/>
  <cols>
    <col min="1" max="1" width="17.42578125" bestFit="1" customWidth="1"/>
    <col min="2" max="2" width="20.140625" bestFit="1" customWidth="1"/>
    <col min="3" max="3" width="20.5703125" bestFit="1" customWidth="1"/>
    <col min="4" max="4" width="20.140625" bestFit="1" customWidth="1"/>
    <col min="5" max="5" width="19" bestFit="1" customWidth="1"/>
  </cols>
  <sheetData>
    <row r="1" spans="1:18" x14ac:dyDescent="0.25">
      <c r="A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22</v>
      </c>
    </row>
    <row r="2" spans="1:18" x14ac:dyDescent="0.25">
      <c r="A2" t="s">
        <v>3</v>
      </c>
      <c r="B2">
        <v>26</v>
      </c>
      <c r="C2">
        <v>26</v>
      </c>
      <c r="D2">
        <v>26</v>
      </c>
      <c r="E2">
        <v>90</v>
      </c>
      <c r="F2">
        <f t="shared" ref="F2:F11" si="0">B2*C2*D2*E2</f>
        <v>1581840</v>
      </c>
    </row>
    <row r="3" spans="1:18" ht="15" customHeight="1" x14ac:dyDescent="0.25">
      <c r="A3" t="s">
        <v>5</v>
      </c>
      <c r="B3">
        <v>26</v>
      </c>
      <c r="C3">
        <v>26</v>
      </c>
      <c r="D3">
        <v>26</v>
      </c>
      <c r="E3">
        <v>16</v>
      </c>
      <c r="F3">
        <f t="shared" si="0"/>
        <v>281216</v>
      </c>
      <c r="N3" t="s">
        <v>23</v>
      </c>
      <c r="O3" t="s">
        <v>24</v>
      </c>
      <c r="P3" t="s">
        <v>25</v>
      </c>
      <c r="R3" s="1"/>
    </row>
    <row r="4" spans="1:18" ht="15" customHeight="1" x14ac:dyDescent="0.25">
      <c r="A4" t="s">
        <v>49</v>
      </c>
      <c r="B4">
        <v>26</v>
      </c>
      <c r="C4">
        <v>26</v>
      </c>
      <c r="D4">
        <v>26</v>
      </c>
      <c r="E4">
        <v>10</v>
      </c>
      <c r="F4">
        <f t="shared" si="0"/>
        <v>175760</v>
      </c>
      <c r="N4" t="s">
        <v>24</v>
      </c>
      <c r="O4" t="s">
        <v>25</v>
      </c>
      <c r="P4" t="s">
        <v>27</v>
      </c>
      <c r="R4" s="1"/>
    </row>
    <row r="5" spans="1:18" ht="15" customHeight="1" x14ac:dyDescent="0.25">
      <c r="A5" t="s">
        <v>4</v>
      </c>
      <c r="B5">
        <v>26</v>
      </c>
      <c r="C5">
        <v>25</v>
      </c>
      <c r="D5">
        <v>1</v>
      </c>
      <c r="E5">
        <f>1000-SUM(E2:E4)</f>
        <v>884</v>
      </c>
      <c r="F5">
        <f t="shared" si="0"/>
        <v>574600</v>
      </c>
      <c r="N5" t="s">
        <v>25</v>
      </c>
      <c r="O5" t="s">
        <v>27</v>
      </c>
      <c r="P5" t="s">
        <v>28</v>
      </c>
      <c r="R5" s="1"/>
    </row>
    <row r="6" spans="1:18" x14ac:dyDescent="0.25">
      <c r="A6" t="s">
        <v>6</v>
      </c>
      <c r="B6">
        <v>24</v>
      </c>
      <c r="C6">
        <v>2</v>
      </c>
      <c r="D6">
        <v>1</v>
      </c>
      <c r="E6">
        <f>E5</f>
        <v>884</v>
      </c>
      <c r="F6">
        <f t="shared" si="0"/>
        <v>42432</v>
      </c>
      <c r="N6" t="s">
        <v>27</v>
      </c>
      <c r="O6" t="s">
        <v>28</v>
      </c>
      <c r="P6" t="s">
        <v>29</v>
      </c>
    </row>
    <row r="7" spans="1:18" x14ac:dyDescent="0.25">
      <c r="A7" t="s">
        <v>50</v>
      </c>
      <c r="B7">
        <v>26</v>
      </c>
      <c r="C7">
        <v>1</v>
      </c>
      <c r="D7">
        <v>1</v>
      </c>
      <c r="E7">
        <v>884</v>
      </c>
      <c r="F7">
        <f t="shared" si="0"/>
        <v>22984</v>
      </c>
      <c r="N7" t="s">
        <v>28</v>
      </c>
      <c r="O7" t="s">
        <v>29</v>
      </c>
      <c r="P7" t="s">
        <v>30</v>
      </c>
    </row>
    <row r="8" spans="1:18" x14ac:dyDescent="0.25">
      <c r="A8" t="s">
        <v>51</v>
      </c>
      <c r="B8">
        <v>26</v>
      </c>
      <c r="C8">
        <v>25</v>
      </c>
      <c r="D8">
        <v>1</v>
      </c>
      <c r="E8">
        <v>90</v>
      </c>
      <c r="F8">
        <f t="shared" si="0"/>
        <v>58500</v>
      </c>
      <c r="N8" t="s">
        <v>29</v>
      </c>
      <c r="O8" t="s">
        <v>30</v>
      </c>
      <c r="P8" t="s">
        <v>31</v>
      </c>
    </row>
    <row r="9" spans="1:18" x14ac:dyDescent="0.25">
      <c r="A9" t="s">
        <v>52</v>
      </c>
      <c r="B9">
        <v>24</v>
      </c>
      <c r="C9">
        <v>2</v>
      </c>
      <c r="D9">
        <v>1</v>
      </c>
      <c r="E9">
        <v>16</v>
      </c>
      <c r="F9">
        <f t="shared" si="0"/>
        <v>768</v>
      </c>
      <c r="N9" t="s">
        <v>30</v>
      </c>
      <c r="O9" t="s">
        <v>31</v>
      </c>
      <c r="P9" t="s">
        <v>32</v>
      </c>
    </row>
    <row r="10" spans="1:18" x14ac:dyDescent="0.25">
      <c r="A10" t="s">
        <v>53</v>
      </c>
      <c r="B10">
        <v>26</v>
      </c>
      <c r="C10">
        <v>1</v>
      </c>
      <c r="D10">
        <v>1</v>
      </c>
      <c r="E10">
        <v>10</v>
      </c>
      <c r="F10">
        <f>B10*C10*D10*E10</f>
        <v>260</v>
      </c>
      <c r="N10" t="s">
        <v>31</v>
      </c>
      <c r="O10" t="s">
        <v>32</v>
      </c>
      <c r="P10" t="s">
        <v>33</v>
      </c>
    </row>
    <row r="11" spans="1:18" x14ac:dyDescent="0.25">
      <c r="A11" t="s">
        <v>16</v>
      </c>
      <c r="B11">
        <v>26</v>
      </c>
      <c r="C11">
        <v>26</v>
      </c>
      <c r="D11">
        <v>26</v>
      </c>
      <c r="E11">
        <v>1000</v>
      </c>
      <c r="F11">
        <f t="shared" si="0"/>
        <v>17576000</v>
      </c>
      <c r="N11" t="s">
        <v>32</v>
      </c>
      <c r="O11" t="s">
        <v>33</v>
      </c>
      <c r="P11" t="s">
        <v>34</v>
      </c>
    </row>
    <row r="12" spans="1:18" x14ac:dyDescent="0.25">
      <c r="N12" t="s">
        <v>33</v>
      </c>
      <c r="O12" t="s">
        <v>34</v>
      </c>
      <c r="P12" t="s">
        <v>35</v>
      </c>
    </row>
    <row r="13" spans="1:18" x14ac:dyDescent="0.25">
      <c r="N13" t="s">
        <v>34</v>
      </c>
      <c r="O13" t="s">
        <v>35</v>
      </c>
      <c r="P13" t="s">
        <v>36</v>
      </c>
    </row>
    <row r="14" spans="1:18" x14ac:dyDescent="0.25">
      <c r="N14" t="s">
        <v>35</v>
      </c>
      <c r="O14" t="s">
        <v>36</v>
      </c>
      <c r="P14" t="s">
        <v>37</v>
      </c>
    </row>
    <row r="15" spans="1:18" x14ac:dyDescent="0.25">
      <c r="N15" t="s">
        <v>36</v>
      </c>
      <c r="O15" t="s">
        <v>37</v>
      </c>
      <c r="P15" t="s">
        <v>38</v>
      </c>
    </row>
    <row r="16" spans="1:18" x14ac:dyDescent="0.25">
      <c r="N16" t="s">
        <v>37</v>
      </c>
      <c r="O16" t="s">
        <v>38</v>
      </c>
      <c r="P16" t="s">
        <v>39</v>
      </c>
    </row>
    <row r="17" spans="14:16" x14ac:dyDescent="0.25">
      <c r="N17" t="s">
        <v>38</v>
      </c>
      <c r="O17" t="s">
        <v>39</v>
      </c>
      <c r="P17" t="s">
        <v>40</v>
      </c>
    </row>
    <row r="18" spans="14:16" x14ac:dyDescent="0.25">
      <c r="N18" t="s">
        <v>39</v>
      </c>
      <c r="O18" t="s">
        <v>40</v>
      </c>
      <c r="P18" t="s">
        <v>41</v>
      </c>
    </row>
    <row r="19" spans="14:16" x14ac:dyDescent="0.25">
      <c r="N19" t="s">
        <v>40</v>
      </c>
      <c r="O19" t="s">
        <v>41</v>
      </c>
      <c r="P19" t="s">
        <v>42</v>
      </c>
    </row>
    <row r="20" spans="14:16" x14ac:dyDescent="0.25">
      <c r="N20" t="s">
        <v>41</v>
      </c>
      <c r="O20" t="s">
        <v>42</v>
      </c>
      <c r="P20" t="s">
        <v>43</v>
      </c>
    </row>
    <row r="21" spans="14:16" x14ac:dyDescent="0.25">
      <c r="N21" t="s">
        <v>42</v>
      </c>
      <c r="O21" t="s">
        <v>43</v>
      </c>
      <c r="P21" t="s">
        <v>44</v>
      </c>
    </row>
    <row r="22" spans="14:16" x14ac:dyDescent="0.25">
      <c r="N22" t="s">
        <v>43</v>
      </c>
      <c r="O22" t="s">
        <v>44</v>
      </c>
      <c r="P22" t="s">
        <v>45</v>
      </c>
    </row>
    <row r="23" spans="14:16" x14ac:dyDescent="0.25">
      <c r="N23" t="s">
        <v>44</v>
      </c>
      <c r="O23" t="s">
        <v>45</v>
      </c>
      <c r="P23" t="s">
        <v>46</v>
      </c>
    </row>
    <row r="24" spans="14:16" x14ac:dyDescent="0.25">
      <c r="N24" t="s">
        <v>45</v>
      </c>
      <c r="O24" t="s">
        <v>46</v>
      </c>
      <c r="P24" t="s">
        <v>47</v>
      </c>
    </row>
    <row r="25" spans="14:16" x14ac:dyDescent="0.25">
      <c r="N25" t="s">
        <v>46</v>
      </c>
      <c r="O25" t="s">
        <v>47</v>
      </c>
      <c r="P25" t="s">
        <v>48</v>
      </c>
    </row>
    <row r="26" spans="14:16" x14ac:dyDescent="0.25">
      <c r="N26" t="s">
        <v>47</v>
      </c>
      <c r="O26" t="s">
        <v>48</v>
      </c>
      <c r="P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Cálculos 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Gaitan</dc:creator>
  <cp:lastModifiedBy>Juan Pablo Gaitan</cp:lastModifiedBy>
  <dcterms:created xsi:type="dcterms:W3CDTF">2024-02-21T20:23:34Z</dcterms:created>
  <dcterms:modified xsi:type="dcterms:W3CDTF">2024-03-05T21:59:29Z</dcterms:modified>
</cp:coreProperties>
</file>